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trlProps/ctrlProp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trlProps/ctrlProp7.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trlProps/ctrlProp8.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trlProps/ctrlProp9.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trlProps/ctrlProp10.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ctrlProps/ctrlProp11.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2.xml" ContentType="application/vnd.openxmlformats-officedocument.drawing+xml"/>
  <Override PartName="/xl/ctrlProps/ctrlProp12.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3.xml" ContentType="application/vnd.openxmlformats-officedocument.drawing+xml"/>
  <Override PartName="/xl/ctrlProps/ctrlProp13.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_de_trabalho"/>
  <mc:AlternateContent xmlns:mc="http://schemas.openxmlformats.org/markup-compatibility/2006">
    <mc:Choice Requires="x15">
      <x15ac:absPath xmlns:x15ac="http://schemas.microsoft.com/office/spreadsheetml/2010/11/ac" url="D:\PERSONAL\Portfolio\"/>
    </mc:Choice>
  </mc:AlternateContent>
  <xr:revisionPtr revIDLastSave="0" documentId="13_ncr:1_{4D57F354-0FC5-48B3-A663-7DE25C5D6FC6}" xr6:coauthVersionLast="47" xr6:coauthVersionMax="47" xr10:uidLastSave="{00000000-0000-0000-0000-000000000000}"/>
  <bookViews>
    <workbookView xWindow="-108" yWindow="-108" windowWidth="23256" windowHeight="12456" tabRatio="887" xr2:uid="{00000000-000D-0000-FFFF-FFFF00000000}"/>
  </bookViews>
  <sheets>
    <sheet name="CAPA" sheetId="56" r:id="rId1"/>
    <sheet name="CRITERIOS" sheetId="32" r:id="rId2"/>
    <sheet name="GLOSSARIO" sheetId="48" r:id="rId3"/>
    <sheet name="PARAMETROS" sheetId="59" r:id="rId4"/>
    <sheet name="1-Levantamento" sheetId="60" r:id="rId5"/>
    <sheet name="METADADOS_ORIGEM" sheetId="1" state="hidden" r:id="rId6"/>
    <sheet name="ELEMENTOS_DADOS" sheetId="30" r:id="rId7"/>
    <sheet name="ELEMENTOS_DADOS_CRITICOS" sheetId="39" r:id="rId8"/>
    <sheet name="ED_BU_DOMINIO" sheetId="31" r:id="rId9"/>
    <sheet name="EDC_DOMINIOS" sheetId="47" r:id="rId10"/>
    <sheet name="ED_SYSTEM_OWNER" sheetId="40" r:id="rId11"/>
    <sheet name="ED_PADRONIZADOS" sheetId="41" r:id="rId12"/>
    <sheet name="ED_PRIORIZADOS" sheetId="42" r:id="rId13"/>
    <sheet name="ED_PAPEIS" sheetId="43" r:id="rId14"/>
    <sheet name="EDC_PAPEIS" sheetId="58" r:id="rId15"/>
    <sheet name="ED_REGRAS" sheetId="46" r:id="rId16"/>
    <sheet name="ED_LINHAGEM" sheetId="55" r:id="rId17"/>
    <sheet name="Confidencialidade" sheetId="33" state="hidden" r:id="rId18"/>
    <sheet name="Numero_Casos_Uso" sheetId="34" state="hidden" r:id="rId19"/>
    <sheet name="Transformacoes" sheetId="35" state="hidden" r:id="rId20"/>
    <sheet name="Impacto" sheetId="36" state="hidden" r:id="rId21"/>
    <sheet name="Criticidade" sheetId="37" state="hidden" r:id="rId22"/>
    <sheet name="Risco_Erros" sheetId="38" state="hidden" r:id="rId23"/>
    <sheet name="SOBRE" sheetId="3" r:id="rId24"/>
  </sheets>
  <externalReferences>
    <externalReference r:id="rId25"/>
  </externalReferences>
  <definedNames>
    <definedName name="_xlnm._FilterDatabase" localSheetId="4" hidden="1">'1-Levantamento'!$A$2:$AK$47</definedName>
    <definedName name="_xlnm._FilterDatabase" localSheetId="6" hidden="1">ELEMENTOS_DADOS!$A$1:$AQ$1348</definedName>
    <definedName name="_xlnm._FilterDatabase" localSheetId="5" hidden="1">METADADOS_ORIGEM!$B$1:$AK$1</definedName>
    <definedName name="EFICIENCIA_DE_REDE" comment="Linhas do assunto Eficiencia de Rede" localSheetId="6">ELEMENTOS_DADOS!$P$899:$P$1236</definedName>
    <definedName name="GOOGLE_ANALYTICS" comment="Linhas do Assunto Google Analytics">ELEMENTOS_DADOS!$P$1237:$P$1348</definedName>
    <definedName name="NOW" comment="Linhas do assunto NOW" localSheetId="6">ELEMENTOS_DADOS!$P$2:$P$877</definedName>
    <definedName name="YELLOW_PILL" comment="Linhas do Assunto Yellow Pill">ELEMENTOS_DADOS!$P$878:$P$898</definedName>
  </definedNames>
  <calcPr calcId="191029"/>
  <pivotCaches>
    <pivotCache cacheId="0" r:id="rId26"/>
    <pivotCache cacheId="1" r:id="rId2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725" i="30" l="1"/>
  <c r="I43" i="1"/>
  <c r="H43" i="1"/>
  <c r="F43" i="1"/>
  <c r="G43" i="1"/>
  <c r="E43" i="1"/>
  <c r="AK898" i="30" l="1"/>
  <c r="AK897" i="30"/>
  <c r="AK896" i="30"/>
  <c r="AK895" i="30"/>
  <c r="AK894" i="30"/>
  <c r="AK893" i="30"/>
  <c r="AK892" i="30"/>
  <c r="AK891" i="30"/>
  <c r="AK890" i="30"/>
  <c r="AK889" i="30"/>
  <c r="AK888" i="30"/>
  <c r="AK887" i="30"/>
  <c r="AK886" i="30"/>
  <c r="AK885" i="30"/>
  <c r="AK884" i="30"/>
  <c r="AK883" i="30"/>
  <c r="AK882" i="30"/>
  <c r="AK881" i="30"/>
  <c r="AK880" i="30"/>
  <c r="AK879" i="30"/>
  <c r="D10" i="59" l="1"/>
  <c r="AP146" i="30" l="1"/>
  <c r="AO146" i="30"/>
  <c r="AN146" i="30"/>
  <c r="AM146" i="30"/>
  <c r="AL146" i="30"/>
  <c r="AK146" i="30"/>
  <c r="AD146" i="30"/>
  <c r="Z146" i="30"/>
  <c r="Z878" i="30"/>
  <c r="Z879" i="30"/>
  <c r="Z880" i="30"/>
  <c r="Z881" i="30"/>
  <c r="Z882" i="30"/>
  <c r="Z883" i="30"/>
  <c r="Z884" i="30"/>
  <c r="Z885" i="30"/>
  <c r="Z886" i="30"/>
  <c r="Z887" i="30"/>
  <c r="Z888" i="30"/>
  <c r="Z889" i="30"/>
  <c r="Z890" i="30"/>
  <c r="Z891" i="30"/>
  <c r="Z892" i="30"/>
  <c r="Z893" i="30"/>
  <c r="Z894" i="30"/>
  <c r="Z895" i="30"/>
  <c r="Z896" i="30"/>
  <c r="Z897" i="30"/>
  <c r="Z898" i="30"/>
  <c r="Z899" i="30"/>
  <c r="Z900" i="30"/>
  <c r="Z901" i="30"/>
  <c r="Z902" i="30"/>
  <c r="Z903" i="30"/>
  <c r="Z904" i="30"/>
  <c r="Z905" i="30"/>
  <c r="Z906" i="30"/>
  <c r="Z907" i="30"/>
  <c r="Z908" i="30"/>
  <c r="Z909" i="30"/>
  <c r="Z910" i="30"/>
  <c r="Z911" i="30"/>
  <c r="Z912" i="30"/>
  <c r="Z913" i="30"/>
  <c r="Z914" i="30"/>
  <c r="Z915" i="30"/>
  <c r="Z916" i="30"/>
  <c r="Z917" i="30"/>
  <c r="Z918" i="30"/>
  <c r="Z919" i="30"/>
  <c r="Z920" i="30"/>
  <c r="Z921" i="30"/>
  <c r="Z922" i="30"/>
  <c r="Z923" i="30"/>
  <c r="Z924" i="30"/>
  <c r="Z925" i="30"/>
  <c r="Z926" i="30"/>
  <c r="Z927" i="30"/>
  <c r="Z928" i="30"/>
  <c r="Z929" i="30"/>
  <c r="Z930" i="30"/>
  <c r="Z931" i="30"/>
  <c r="Z932" i="30"/>
  <c r="Z933" i="30"/>
  <c r="Z934" i="30"/>
  <c r="Z935" i="30"/>
  <c r="Z936" i="30"/>
  <c r="Z937" i="30"/>
  <c r="Z938" i="30"/>
  <c r="Z939" i="30"/>
  <c r="Z940" i="30"/>
  <c r="Z941" i="30"/>
  <c r="Z942" i="30"/>
  <c r="Z943" i="30"/>
  <c r="Z944" i="30"/>
  <c r="Z945" i="30"/>
  <c r="Z946" i="30"/>
  <c r="Z947" i="30"/>
  <c r="Z948" i="30"/>
  <c r="Z949" i="30"/>
  <c r="Z950" i="30"/>
  <c r="Z951" i="30"/>
  <c r="Z952" i="30"/>
  <c r="Z953" i="30"/>
  <c r="Z954" i="30"/>
  <c r="Z955" i="30"/>
  <c r="Z956" i="30"/>
  <c r="Z957" i="30"/>
  <c r="Z958" i="30"/>
  <c r="Z959" i="30"/>
  <c r="Z960" i="30"/>
  <c r="Z961" i="30"/>
  <c r="Z962" i="30"/>
  <c r="Z963" i="30"/>
  <c r="Z964" i="30"/>
  <c r="Z965" i="30"/>
  <c r="Z966" i="30"/>
  <c r="Z967" i="30"/>
  <c r="Z968" i="30"/>
  <c r="Z969" i="30"/>
  <c r="Z970" i="30"/>
  <c r="Z971" i="30"/>
  <c r="Z972" i="30"/>
  <c r="Z973" i="30"/>
  <c r="Z974" i="30"/>
  <c r="Z975" i="30"/>
  <c r="Z976" i="30"/>
  <c r="Z977" i="30"/>
  <c r="Z978" i="30"/>
  <c r="Z979" i="30"/>
  <c r="Z980" i="30"/>
  <c r="Z981" i="30"/>
  <c r="Z982" i="30"/>
  <c r="Z983" i="30"/>
  <c r="Z984" i="30"/>
  <c r="Z985" i="30"/>
  <c r="Z986" i="30"/>
  <c r="Z987" i="30"/>
  <c r="Z988" i="30"/>
  <c r="Z989" i="30"/>
  <c r="Z990" i="30"/>
  <c r="Z991" i="30"/>
  <c r="Z992" i="30"/>
  <c r="Z993" i="30"/>
  <c r="Z994" i="30"/>
  <c r="Z995" i="30"/>
  <c r="Z996" i="30"/>
  <c r="Z997" i="30"/>
  <c r="Z998" i="30"/>
  <c r="Z999" i="30"/>
  <c r="Z1000" i="30"/>
  <c r="Z1001" i="30"/>
  <c r="Z1002" i="30"/>
  <c r="Z1003" i="30"/>
  <c r="Z1004" i="30"/>
  <c r="Z1005" i="30"/>
  <c r="Z1006" i="30"/>
  <c r="Z1007" i="30"/>
  <c r="Z1008" i="30"/>
  <c r="Z1009" i="30"/>
  <c r="Z1010" i="30"/>
  <c r="Z1011" i="30"/>
  <c r="Z1012" i="30"/>
  <c r="Z1013" i="30"/>
  <c r="Z1014" i="30"/>
  <c r="Z1015" i="30"/>
  <c r="Z1016" i="30"/>
  <c r="Z1017" i="30"/>
  <c r="Z1018" i="30"/>
  <c r="Z1019" i="30"/>
  <c r="Z1020" i="30"/>
  <c r="Z1021" i="30"/>
  <c r="Z1022" i="30"/>
  <c r="Z1023" i="30"/>
  <c r="Z1024" i="30"/>
  <c r="Z1025" i="30"/>
  <c r="Z1026" i="30"/>
  <c r="Z1027" i="30"/>
  <c r="Z1028" i="30"/>
  <c r="Z1029" i="30"/>
  <c r="Z1030" i="30"/>
  <c r="Z1031" i="30"/>
  <c r="Z1032" i="30"/>
  <c r="Z1033" i="30"/>
  <c r="Z1034" i="30"/>
  <c r="Z1035" i="30"/>
  <c r="Z1036" i="30"/>
  <c r="Z1037" i="30"/>
  <c r="Z1038" i="30"/>
  <c r="Z1039" i="30"/>
  <c r="Z1040" i="30"/>
  <c r="Z1041" i="30"/>
  <c r="Z1042" i="30"/>
  <c r="Z1043" i="30"/>
  <c r="Z1044" i="30"/>
  <c r="Z1045" i="30"/>
  <c r="Z1046" i="30"/>
  <c r="Z1047" i="30"/>
  <c r="Z1048" i="30"/>
  <c r="Z1049" i="30"/>
  <c r="Z1050" i="30"/>
  <c r="Z1051" i="30"/>
  <c r="Z1052" i="30"/>
  <c r="Z1053" i="30"/>
  <c r="Z1054" i="30"/>
  <c r="Z1055" i="30"/>
  <c r="Z1056" i="30"/>
  <c r="Z1057" i="30"/>
  <c r="Z1058" i="30"/>
  <c r="Z1059" i="30"/>
  <c r="Z1060" i="30"/>
  <c r="Z1061" i="30"/>
  <c r="Z1062" i="30"/>
  <c r="Z1063" i="30"/>
  <c r="Z1064" i="30"/>
  <c r="Z1065" i="30"/>
  <c r="Z1066" i="30"/>
  <c r="Z1067" i="30"/>
  <c r="Z1068" i="30"/>
  <c r="Z1069" i="30"/>
  <c r="Z1070" i="30"/>
  <c r="Z1071" i="30"/>
  <c r="Z1072" i="30"/>
  <c r="Z1073" i="30"/>
  <c r="Z1074" i="30"/>
  <c r="Z1075" i="30"/>
  <c r="Z1076" i="30"/>
  <c r="Z1077" i="30"/>
  <c r="Z1078" i="30"/>
  <c r="Z1079" i="30"/>
  <c r="Z1080" i="30"/>
  <c r="Z1081" i="30"/>
  <c r="Z1082" i="30"/>
  <c r="Z1083" i="30"/>
  <c r="Z1084" i="30"/>
  <c r="Z1085" i="30"/>
  <c r="Z1086" i="30"/>
  <c r="Z1087" i="30"/>
  <c r="Z1088" i="30"/>
  <c r="Z1089" i="30"/>
  <c r="Z1090" i="30"/>
  <c r="Z1091" i="30"/>
  <c r="Z1092" i="30"/>
  <c r="Z1093" i="30"/>
  <c r="Z1094" i="30"/>
  <c r="Z1095" i="30"/>
  <c r="Z1096" i="30"/>
  <c r="Z1097" i="30"/>
  <c r="Z1098" i="30"/>
  <c r="Z1099" i="30"/>
  <c r="Z1100" i="30"/>
  <c r="Z1101" i="30"/>
  <c r="Z1102" i="30"/>
  <c r="Z1103" i="30"/>
  <c r="Z1104" i="30"/>
  <c r="Z1105" i="30"/>
  <c r="Z1106" i="30"/>
  <c r="Z1107" i="30"/>
  <c r="Z1108" i="30"/>
  <c r="Z1109" i="30"/>
  <c r="Z1110" i="30"/>
  <c r="Z1111" i="30"/>
  <c r="Z1112" i="30"/>
  <c r="Z1113" i="30"/>
  <c r="Z1114" i="30"/>
  <c r="Z1115" i="30"/>
  <c r="Z1116" i="30"/>
  <c r="Z1117" i="30"/>
  <c r="Z1118" i="30"/>
  <c r="Z1119" i="30"/>
  <c r="Z1120" i="30"/>
  <c r="Z1121" i="30"/>
  <c r="Z1122" i="30"/>
  <c r="Z1123" i="30"/>
  <c r="Z1124" i="30"/>
  <c r="Z1125" i="30"/>
  <c r="Z1126" i="30"/>
  <c r="Z1127" i="30"/>
  <c r="Z1128" i="30"/>
  <c r="Z1129" i="30"/>
  <c r="Z1130" i="30"/>
  <c r="Z1131" i="30"/>
  <c r="Z1132" i="30"/>
  <c r="Z1133" i="30"/>
  <c r="Z1134" i="30"/>
  <c r="Z1135" i="30"/>
  <c r="Z1136" i="30"/>
  <c r="Z1137" i="30"/>
  <c r="Z1138" i="30"/>
  <c r="Z1139" i="30"/>
  <c r="Z1140" i="30"/>
  <c r="Z1141" i="30"/>
  <c r="Z1142" i="30"/>
  <c r="Z1143" i="30"/>
  <c r="Z1144" i="30"/>
  <c r="Z1145" i="30"/>
  <c r="Z1146" i="30"/>
  <c r="Z1147" i="30"/>
  <c r="Z1148" i="30"/>
  <c r="Z1149" i="30"/>
  <c r="Z1150" i="30"/>
  <c r="Z1151" i="30"/>
  <c r="Z1152" i="30"/>
  <c r="Z1153" i="30"/>
  <c r="Z1154" i="30"/>
  <c r="Z1155" i="30"/>
  <c r="Z1156" i="30"/>
  <c r="Z1157" i="30"/>
  <c r="Z1158" i="30"/>
  <c r="Z1159" i="30"/>
  <c r="Z1160" i="30"/>
  <c r="Z1161" i="30"/>
  <c r="Z1162" i="30"/>
  <c r="Z1163" i="30"/>
  <c r="Z1164" i="30"/>
  <c r="Z1165" i="30"/>
  <c r="Z1166" i="30"/>
  <c r="Z1167" i="30"/>
  <c r="Z1168" i="30"/>
  <c r="Z1169" i="30"/>
  <c r="Z1170" i="30"/>
  <c r="Z1171" i="30"/>
  <c r="Z1172" i="30"/>
  <c r="Z1173" i="30"/>
  <c r="Z1174" i="30"/>
  <c r="Z1175" i="30"/>
  <c r="Z1176" i="30"/>
  <c r="Z1177" i="30"/>
  <c r="Z1178" i="30"/>
  <c r="Z1179" i="30"/>
  <c r="Z1180" i="30"/>
  <c r="Z1181" i="30"/>
  <c r="Z1182" i="30"/>
  <c r="Z1183" i="30"/>
  <c r="Z1184" i="30"/>
  <c r="Z1185" i="30"/>
  <c r="Z1186" i="30"/>
  <c r="Z1187" i="30"/>
  <c r="Z1188" i="30"/>
  <c r="Z1189" i="30"/>
  <c r="Z1190" i="30"/>
  <c r="Z1191" i="30"/>
  <c r="Z1192" i="30"/>
  <c r="Z1193" i="30"/>
  <c r="Z1194" i="30"/>
  <c r="Z1195" i="30"/>
  <c r="Z1196" i="30"/>
  <c r="Z1197" i="30"/>
  <c r="Z1198" i="30"/>
  <c r="Z1199" i="30"/>
  <c r="Z1200" i="30"/>
  <c r="Z1201" i="30"/>
  <c r="Z1202" i="30"/>
  <c r="Z1203" i="30"/>
  <c r="Z1204" i="30"/>
  <c r="Z1205" i="30"/>
  <c r="Z1206" i="30"/>
  <c r="Z1207" i="30"/>
  <c r="Z1208" i="30"/>
  <c r="Z1209" i="30"/>
  <c r="Z1210" i="30"/>
  <c r="Z1211" i="30"/>
  <c r="Z1212" i="30"/>
  <c r="Z1213" i="30"/>
  <c r="Z1214" i="30"/>
  <c r="Z1215" i="30"/>
  <c r="Z1216" i="30"/>
  <c r="Z1217" i="30"/>
  <c r="Z1218" i="30"/>
  <c r="Z1219" i="30"/>
  <c r="Z1220" i="30"/>
  <c r="Z1221" i="30"/>
  <c r="Z1222" i="30"/>
  <c r="Z1223" i="30"/>
  <c r="Z1224" i="30"/>
  <c r="Z1225" i="30"/>
  <c r="Z1226" i="30"/>
  <c r="Z1227" i="30"/>
  <c r="Z1228" i="30"/>
  <c r="Z1229" i="30"/>
  <c r="Z1230" i="30"/>
  <c r="Z1231" i="30"/>
  <c r="Z1232" i="30"/>
  <c r="Z1233" i="30"/>
  <c r="Z1234" i="30"/>
  <c r="Z1235" i="30"/>
  <c r="Z1236" i="30"/>
  <c r="Z1237" i="30"/>
  <c r="Z1238" i="30"/>
  <c r="Z1239" i="30"/>
  <c r="Z1240" i="30"/>
  <c r="Z1241" i="30"/>
  <c r="Z1242" i="30"/>
  <c r="Z1243" i="30"/>
  <c r="Z1244" i="30"/>
  <c r="Z1245" i="30"/>
  <c r="Z1246" i="30"/>
  <c r="Z1247" i="30"/>
  <c r="Z1248" i="30"/>
  <c r="Z1249" i="30"/>
  <c r="Z1250" i="30"/>
  <c r="Z1251" i="30"/>
  <c r="Z1252" i="30"/>
  <c r="Z1253" i="30"/>
  <c r="Z1254" i="30"/>
  <c r="Z1255" i="30"/>
  <c r="Z1256" i="30"/>
  <c r="Z1257" i="30"/>
  <c r="Z1258" i="30"/>
  <c r="Z1259" i="30"/>
  <c r="Z1260" i="30"/>
  <c r="Z1261" i="30"/>
  <c r="Z1262" i="30"/>
  <c r="Z1263" i="30"/>
  <c r="Z1264" i="30"/>
  <c r="Z1265" i="30"/>
  <c r="Z1266" i="30"/>
  <c r="Z1267" i="30"/>
  <c r="Z1268" i="30"/>
  <c r="Z1269" i="30"/>
  <c r="Z1270" i="30"/>
  <c r="Z1271" i="30"/>
  <c r="Z1272" i="30"/>
  <c r="Z1273" i="30"/>
  <c r="Z1274" i="30"/>
  <c r="Z1275" i="30"/>
  <c r="Z1276" i="30"/>
  <c r="Z1277" i="30"/>
  <c r="Z1278" i="30"/>
  <c r="Z1279" i="30"/>
  <c r="Z1280" i="30"/>
  <c r="Z1281" i="30"/>
  <c r="Z1282" i="30"/>
  <c r="Z1283" i="30"/>
  <c r="Z1284" i="30"/>
  <c r="Z1285" i="30"/>
  <c r="Z1286" i="30"/>
  <c r="Z1287" i="30"/>
  <c r="Z1288" i="30"/>
  <c r="Z1289" i="30"/>
  <c r="Z1290" i="30"/>
  <c r="Z1291" i="30"/>
  <c r="Z1292" i="30"/>
  <c r="Z1293" i="30"/>
  <c r="Z1294" i="30"/>
  <c r="Z1295" i="30"/>
  <c r="Z1296" i="30"/>
  <c r="Z1297" i="30"/>
  <c r="Z1298" i="30"/>
  <c r="Z1299" i="30"/>
  <c r="Z1300" i="30"/>
  <c r="Z1301" i="30"/>
  <c r="Z1302" i="30"/>
  <c r="Z1303" i="30"/>
  <c r="Z1304" i="30"/>
  <c r="Z1305" i="30"/>
  <c r="Z1306" i="30"/>
  <c r="Z1307" i="30"/>
  <c r="Z1308" i="30"/>
  <c r="Z1309" i="30"/>
  <c r="Z1310" i="30"/>
  <c r="Z1311" i="30"/>
  <c r="Z1312" i="30"/>
  <c r="Z1313" i="30"/>
  <c r="Z1314" i="30"/>
  <c r="Z1315" i="30"/>
  <c r="Z1316" i="30"/>
  <c r="Z1317" i="30"/>
  <c r="Z1318" i="30"/>
  <c r="Z1319" i="30"/>
  <c r="Z1320" i="30"/>
  <c r="Z1321" i="30"/>
  <c r="Z1322" i="30"/>
  <c r="Z1323" i="30"/>
  <c r="Z1324" i="30"/>
  <c r="Z1325" i="30"/>
  <c r="Z1326" i="30"/>
  <c r="Z1327" i="30"/>
  <c r="Z1328" i="30"/>
  <c r="Z1329" i="30"/>
  <c r="Z1330" i="30"/>
  <c r="Z1331" i="30"/>
  <c r="Z1332" i="30"/>
  <c r="Z1333" i="30"/>
  <c r="Z1334" i="30"/>
  <c r="Z1335" i="30"/>
  <c r="Z1336" i="30"/>
  <c r="Z1337" i="30"/>
  <c r="Z1338" i="30"/>
  <c r="Z1339" i="30"/>
  <c r="Z1340" i="30"/>
  <c r="Z1341" i="30"/>
  <c r="Z1342" i="30"/>
  <c r="Z1343" i="30"/>
  <c r="Z1344" i="30"/>
  <c r="Z1345" i="30"/>
  <c r="Z1346" i="30"/>
  <c r="Z1347" i="30"/>
  <c r="Z1348" i="30"/>
  <c r="AP1348" i="30" l="1"/>
  <c r="AO1348" i="30"/>
  <c r="AN1348" i="30"/>
  <c r="AM1348" i="30"/>
  <c r="AL1348" i="30"/>
  <c r="AK1348" i="30"/>
  <c r="AP1347" i="30"/>
  <c r="AO1347" i="30"/>
  <c r="AN1347" i="30"/>
  <c r="AM1347" i="30"/>
  <c r="AL1347" i="30"/>
  <c r="AK1347" i="30"/>
  <c r="AP1346" i="30"/>
  <c r="AO1346" i="30"/>
  <c r="AN1346" i="30"/>
  <c r="AM1346" i="30"/>
  <c r="AL1346" i="30"/>
  <c r="AK1346" i="30"/>
  <c r="AP1345" i="30"/>
  <c r="AO1345" i="30"/>
  <c r="AN1345" i="30"/>
  <c r="AM1345" i="30"/>
  <c r="AL1345" i="30"/>
  <c r="AK1345" i="30"/>
  <c r="AP1344" i="30"/>
  <c r="AO1344" i="30"/>
  <c r="AN1344" i="30"/>
  <c r="AM1344" i="30"/>
  <c r="AL1344" i="30"/>
  <c r="AK1344" i="30"/>
  <c r="AP1343" i="30"/>
  <c r="AO1343" i="30"/>
  <c r="AN1343" i="30"/>
  <c r="AM1343" i="30"/>
  <c r="AL1343" i="30"/>
  <c r="AK1343" i="30"/>
  <c r="AP1342" i="30"/>
  <c r="AO1342" i="30"/>
  <c r="AN1342" i="30"/>
  <c r="AM1342" i="30"/>
  <c r="AL1342" i="30"/>
  <c r="AK1342" i="30"/>
  <c r="AP1341" i="30"/>
  <c r="AO1341" i="30"/>
  <c r="AN1341" i="30"/>
  <c r="AM1341" i="30"/>
  <c r="AL1341" i="30"/>
  <c r="AK1341" i="30"/>
  <c r="AP1340" i="30"/>
  <c r="AO1340" i="30"/>
  <c r="AN1340" i="30"/>
  <c r="AM1340" i="30"/>
  <c r="AL1340" i="30"/>
  <c r="AK1340" i="30"/>
  <c r="AP1339" i="30"/>
  <c r="AO1339" i="30"/>
  <c r="AN1339" i="30"/>
  <c r="AM1339" i="30"/>
  <c r="AL1339" i="30"/>
  <c r="AK1339" i="30"/>
  <c r="AP1338" i="30"/>
  <c r="AO1338" i="30"/>
  <c r="AN1338" i="30"/>
  <c r="AM1338" i="30"/>
  <c r="AL1338" i="30"/>
  <c r="AK1338" i="30"/>
  <c r="AP1337" i="30"/>
  <c r="AO1337" i="30"/>
  <c r="AN1337" i="30"/>
  <c r="AM1337" i="30"/>
  <c r="AL1337" i="30"/>
  <c r="AK1337" i="30"/>
  <c r="AP1336" i="30"/>
  <c r="AO1336" i="30"/>
  <c r="AN1336" i="30"/>
  <c r="AM1336" i="30"/>
  <c r="AL1336" i="30"/>
  <c r="AK1336" i="30"/>
  <c r="AP1335" i="30"/>
  <c r="AO1335" i="30"/>
  <c r="AN1335" i="30"/>
  <c r="AM1335" i="30"/>
  <c r="AL1335" i="30"/>
  <c r="AK1335" i="30"/>
  <c r="AP1334" i="30"/>
  <c r="AO1334" i="30"/>
  <c r="AN1334" i="30"/>
  <c r="AM1334" i="30"/>
  <c r="AL1334" i="30"/>
  <c r="AK1334" i="30"/>
  <c r="AP1333" i="30"/>
  <c r="AO1333" i="30"/>
  <c r="AN1333" i="30"/>
  <c r="AM1333" i="30"/>
  <c r="AL1333" i="30"/>
  <c r="AK1333" i="30"/>
  <c r="AP1332" i="30"/>
  <c r="AO1332" i="30"/>
  <c r="AN1332" i="30"/>
  <c r="AM1332" i="30"/>
  <c r="AL1332" i="30"/>
  <c r="AK1332" i="30"/>
  <c r="AP1331" i="30"/>
  <c r="AO1331" i="30"/>
  <c r="AN1331" i="30"/>
  <c r="AM1331" i="30"/>
  <c r="AL1331" i="30"/>
  <c r="AK1331" i="30"/>
  <c r="AP1330" i="30"/>
  <c r="AO1330" i="30"/>
  <c r="AN1330" i="30"/>
  <c r="AM1330" i="30"/>
  <c r="AL1330" i="30"/>
  <c r="AK1330" i="30"/>
  <c r="AP1329" i="30"/>
  <c r="AO1329" i="30"/>
  <c r="AN1329" i="30"/>
  <c r="AM1329" i="30"/>
  <c r="AL1329" i="30"/>
  <c r="AK1329" i="30"/>
  <c r="AP1328" i="30"/>
  <c r="AO1328" i="30"/>
  <c r="AN1328" i="30"/>
  <c r="AM1328" i="30"/>
  <c r="AL1328" i="30"/>
  <c r="AK1328" i="30"/>
  <c r="AP1327" i="30"/>
  <c r="AO1327" i="30"/>
  <c r="AN1327" i="30"/>
  <c r="AM1327" i="30"/>
  <c r="AL1327" i="30"/>
  <c r="AK1327" i="30"/>
  <c r="AP1326" i="30"/>
  <c r="AO1326" i="30"/>
  <c r="AN1326" i="30"/>
  <c r="AM1326" i="30"/>
  <c r="AL1326" i="30"/>
  <c r="AK1326" i="30"/>
  <c r="AP1325" i="30"/>
  <c r="AO1325" i="30"/>
  <c r="AN1325" i="30"/>
  <c r="AM1325" i="30"/>
  <c r="AL1325" i="30"/>
  <c r="AK1325" i="30"/>
  <c r="AP1324" i="30"/>
  <c r="AO1324" i="30"/>
  <c r="AN1324" i="30"/>
  <c r="AM1324" i="30"/>
  <c r="AL1324" i="30"/>
  <c r="AK1324" i="30"/>
  <c r="AP1323" i="30"/>
  <c r="AO1323" i="30"/>
  <c r="AN1323" i="30"/>
  <c r="AM1323" i="30"/>
  <c r="AL1323" i="30"/>
  <c r="AK1323" i="30"/>
  <c r="AP1322" i="30"/>
  <c r="AO1322" i="30"/>
  <c r="AN1322" i="30"/>
  <c r="AM1322" i="30"/>
  <c r="AL1322" i="30"/>
  <c r="AK1322" i="30"/>
  <c r="AP1321" i="30"/>
  <c r="AO1321" i="30"/>
  <c r="AN1321" i="30"/>
  <c r="AM1321" i="30"/>
  <c r="AL1321" i="30"/>
  <c r="AK1321" i="30"/>
  <c r="AP1320" i="30"/>
  <c r="AO1320" i="30"/>
  <c r="AN1320" i="30"/>
  <c r="AM1320" i="30"/>
  <c r="AL1320" i="30"/>
  <c r="AK1320" i="30"/>
  <c r="AP1319" i="30"/>
  <c r="AO1319" i="30"/>
  <c r="AN1319" i="30"/>
  <c r="AM1319" i="30"/>
  <c r="AL1319" i="30"/>
  <c r="AK1319" i="30"/>
  <c r="AP1318" i="30"/>
  <c r="AO1318" i="30"/>
  <c r="AN1318" i="30"/>
  <c r="AM1318" i="30"/>
  <c r="AL1318" i="30"/>
  <c r="AK1318" i="30"/>
  <c r="AP1317" i="30"/>
  <c r="AO1317" i="30"/>
  <c r="AN1317" i="30"/>
  <c r="AM1317" i="30"/>
  <c r="AL1317" i="30"/>
  <c r="AK1317" i="30"/>
  <c r="AP1316" i="30"/>
  <c r="AO1316" i="30"/>
  <c r="AN1316" i="30"/>
  <c r="AM1316" i="30"/>
  <c r="AL1316" i="30"/>
  <c r="AK1316" i="30"/>
  <c r="AP1315" i="30"/>
  <c r="AO1315" i="30"/>
  <c r="AN1315" i="30"/>
  <c r="AM1315" i="30"/>
  <c r="AL1315" i="30"/>
  <c r="AK1315" i="30"/>
  <c r="AP1314" i="30"/>
  <c r="AO1314" i="30"/>
  <c r="AN1314" i="30"/>
  <c r="AM1314" i="30"/>
  <c r="AL1314" i="30"/>
  <c r="AK1314" i="30"/>
  <c r="AP1313" i="30"/>
  <c r="AO1313" i="30"/>
  <c r="AN1313" i="30"/>
  <c r="AM1313" i="30"/>
  <c r="AL1313" i="30"/>
  <c r="AK1313" i="30"/>
  <c r="AP1312" i="30"/>
  <c r="AO1312" i="30"/>
  <c r="AN1312" i="30"/>
  <c r="AM1312" i="30"/>
  <c r="AL1312" i="30"/>
  <c r="AK1312" i="30"/>
  <c r="AP1311" i="30"/>
  <c r="AO1311" i="30"/>
  <c r="AN1311" i="30"/>
  <c r="AM1311" i="30"/>
  <c r="AL1311" i="30"/>
  <c r="AK1311" i="30"/>
  <c r="AP1310" i="30"/>
  <c r="AO1310" i="30"/>
  <c r="AN1310" i="30"/>
  <c r="AM1310" i="30"/>
  <c r="AL1310" i="30"/>
  <c r="AK1310" i="30"/>
  <c r="AP1309" i="30"/>
  <c r="AO1309" i="30"/>
  <c r="AN1309" i="30"/>
  <c r="AM1309" i="30"/>
  <c r="AL1309" i="30"/>
  <c r="AK1309" i="30"/>
  <c r="AP1308" i="30"/>
  <c r="AO1308" i="30"/>
  <c r="AN1308" i="30"/>
  <c r="AM1308" i="30"/>
  <c r="AL1308" i="30"/>
  <c r="AK1308" i="30"/>
  <c r="AP1307" i="30"/>
  <c r="AO1307" i="30"/>
  <c r="AN1307" i="30"/>
  <c r="AM1307" i="30"/>
  <c r="AL1307" i="30"/>
  <c r="AK1307" i="30"/>
  <c r="AP1306" i="30"/>
  <c r="AO1306" i="30"/>
  <c r="AN1306" i="30"/>
  <c r="AM1306" i="30"/>
  <c r="AL1306" i="30"/>
  <c r="AK1306" i="30"/>
  <c r="AP1305" i="30"/>
  <c r="AO1305" i="30"/>
  <c r="AN1305" i="30"/>
  <c r="AM1305" i="30"/>
  <c r="AL1305" i="30"/>
  <c r="AK1305" i="30"/>
  <c r="AP1304" i="30"/>
  <c r="AO1304" i="30"/>
  <c r="AN1304" i="30"/>
  <c r="AM1304" i="30"/>
  <c r="AL1304" i="30"/>
  <c r="AK1304" i="30"/>
  <c r="AP1303" i="30"/>
  <c r="AO1303" i="30"/>
  <c r="AN1303" i="30"/>
  <c r="AM1303" i="30"/>
  <c r="AL1303" i="30"/>
  <c r="AK1303" i="30"/>
  <c r="AP1302" i="30"/>
  <c r="AO1302" i="30"/>
  <c r="AN1302" i="30"/>
  <c r="AM1302" i="30"/>
  <c r="AL1302" i="30"/>
  <c r="AK1302" i="30"/>
  <c r="AP1301" i="30"/>
  <c r="AO1301" i="30"/>
  <c r="AN1301" i="30"/>
  <c r="AM1301" i="30"/>
  <c r="AL1301" i="30"/>
  <c r="AK1301" i="30"/>
  <c r="AP1300" i="30"/>
  <c r="AO1300" i="30"/>
  <c r="AN1300" i="30"/>
  <c r="AM1300" i="30"/>
  <c r="AL1300" i="30"/>
  <c r="AK1300" i="30"/>
  <c r="AP1299" i="30"/>
  <c r="AO1299" i="30"/>
  <c r="AN1299" i="30"/>
  <c r="AM1299" i="30"/>
  <c r="AL1299" i="30"/>
  <c r="AK1299" i="30"/>
  <c r="AP1298" i="30"/>
  <c r="AO1298" i="30"/>
  <c r="AN1298" i="30"/>
  <c r="AM1298" i="30"/>
  <c r="AL1298" i="30"/>
  <c r="AK1298" i="30"/>
  <c r="AP1297" i="30"/>
  <c r="AO1297" i="30"/>
  <c r="AN1297" i="30"/>
  <c r="AM1297" i="30"/>
  <c r="AL1297" i="30"/>
  <c r="AK1297" i="30"/>
  <c r="AP1296" i="30"/>
  <c r="AO1296" i="30"/>
  <c r="AN1296" i="30"/>
  <c r="AM1296" i="30"/>
  <c r="AL1296" i="30"/>
  <c r="AK1296" i="30"/>
  <c r="AP1295" i="30"/>
  <c r="AO1295" i="30"/>
  <c r="AN1295" i="30"/>
  <c r="AM1295" i="30"/>
  <c r="AL1295" i="30"/>
  <c r="AK1295" i="30"/>
  <c r="AP1294" i="30"/>
  <c r="AO1294" i="30"/>
  <c r="AN1294" i="30"/>
  <c r="AM1294" i="30"/>
  <c r="AL1294" i="30"/>
  <c r="AK1294" i="30"/>
  <c r="AP1293" i="30"/>
  <c r="AO1293" i="30"/>
  <c r="AN1293" i="30"/>
  <c r="AM1293" i="30"/>
  <c r="AL1293" i="30"/>
  <c r="AK1293" i="30"/>
  <c r="AP1292" i="30"/>
  <c r="AO1292" i="30"/>
  <c r="AN1292" i="30"/>
  <c r="AM1292" i="30"/>
  <c r="AL1292" i="30"/>
  <c r="AK1292" i="30"/>
  <c r="AP1291" i="30"/>
  <c r="AO1291" i="30"/>
  <c r="AN1291" i="30"/>
  <c r="AM1291" i="30"/>
  <c r="AL1291" i="30"/>
  <c r="AK1291" i="30"/>
  <c r="AP1290" i="30"/>
  <c r="AO1290" i="30"/>
  <c r="AN1290" i="30"/>
  <c r="AM1290" i="30"/>
  <c r="AL1290" i="30"/>
  <c r="AK1290" i="30"/>
  <c r="AP1289" i="30"/>
  <c r="AO1289" i="30"/>
  <c r="AN1289" i="30"/>
  <c r="AM1289" i="30"/>
  <c r="AL1289" i="30"/>
  <c r="AK1289" i="30"/>
  <c r="AP1288" i="30"/>
  <c r="AO1288" i="30"/>
  <c r="AN1288" i="30"/>
  <c r="AM1288" i="30"/>
  <c r="AL1288" i="30"/>
  <c r="AK1288" i="30"/>
  <c r="AP1287" i="30"/>
  <c r="AO1287" i="30"/>
  <c r="AN1287" i="30"/>
  <c r="AM1287" i="30"/>
  <c r="AL1287" i="30"/>
  <c r="AK1287" i="30"/>
  <c r="AP1286" i="30"/>
  <c r="AO1286" i="30"/>
  <c r="AN1286" i="30"/>
  <c r="AM1286" i="30"/>
  <c r="AL1286" i="30"/>
  <c r="AK1286" i="30"/>
  <c r="AP1285" i="30"/>
  <c r="AO1285" i="30"/>
  <c r="AN1285" i="30"/>
  <c r="AM1285" i="30"/>
  <c r="AL1285" i="30"/>
  <c r="AK1285" i="30"/>
  <c r="AP1284" i="30"/>
  <c r="AO1284" i="30"/>
  <c r="AN1284" i="30"/>
  <c r="AM1284" i="30"/>
  <c r="AL1284" i="30"/>
  <c r="AK1284" i="30"/>
  <c r="AP1283" i="30"/>
  <c r="AO1283" i="30"/>
  <c r="AN1283" i="30"/>
  <c r="AM1283" i="30"/>
  <c r="AL1283" i="30"/>
  <c r="AK1283" i="30"/>
  <c r="AP1282" i="30"/>
  <c r="AO1282" i="30"/>
  <c r="AN1282" i="30"/>
  <c r="AM1282" i="30"/>
  <c r="AL1282" i="30"/>
  <c r="AK1282" i="30"/>
  <c r="AP1281" i="30"/>
  <c r="AO1281" i="30"/>
  <c r="AN1281" i="30"/>
  <c r="AM1281" i="30"/>
  <c r="AL1281" i="30"/>
  <c r="AK1281" i="30"/>
  <c r="AP1280" i="30"/>
  <c r="AO1280" i="30"/>
  <c r="AN1280" i="30"/>
  <c r="AM1280" i="30"/>
  <c r="AL1280" i="30"/>
  <c r="AK1280" i="30"/>
  <c r="AP1279" i="30"/>
  <c r="AO1279" i="30"/>
  <c r="AN1279" i="30"/>
  <c r="AM1279" i="30"/>
  <c r="AL1279" i="30"/>
  <c r="AK1279" i="30"/>
  <c r="AP1278" i="30"/>
  <c r="AO1278" i="30"/>
  <c r="AN1278" i="30"/>
  <c r="AM1278" i="30"/>
  <c r="AL1278" i="30"/>
  <c r="AK1278" i="30"/>
  <c r="AP1277" i="30"/>
  <c r="AO1277" i="30"/>
  <c r="AN1277" i="30"/>
  <c r="AM1277" i="30"/>
  <c r="AL1277" i="30"/>
  <c r="AK1277" i="30"/>
  <c r="AP1276" i="30"/>
  <c r="AO1276" i="30"/>
  <c r="AN1276" i="30"/>
  <c r="AM1276" i="30"/>
  <c r="AL1276" i="30"/>
  <c r="AK1276" i="30"/>
  <c r="AP1275" i="30"/>
  <c r="AO1275" i="30"/>
  <c r="AN1275" i="30"/>
  <c r="AM1275" i="30"/>
  <c r="AL1275" i="30"/>
  <c r="AK1275" i="30"/>
  <c r="AP1274" i="30"/>
  <c r="AO1274" i="30"/>
  <c r="AN1274" i="30"/>
  <c r="AM1274" i="30"/>
  <c r="AL1274" i="30"/>
  <c r="AK1274" i="30"/>
  <c r="AP1273" i="30"/>
  <c r="AO1273" i="30"/>
  <c r="AN1273" i="30"/>
  <c r="AM1273" i="30"/>
  <c r="AL1273" i="30"/>
  <c r="AK1273" i="30"/>
  <c r="AP1272" i="30"/>
  <c r="AO1272" i="30"/>
  <c r="AN1272" i="30"/>
  <c r="AM1272" i="30"/>
  <c r="AL1272" i="30"/>
  <c r="AK1272" i="30"/>
  <c r="AP1271" i="30"/>
  <c r="AO1271" i="30"/>
  <c r="AN1271" i="30"/>
  <c r="AM1271" i="30"/>
  <c r="AL1271" i="30"/>
  <c r="AK1271" i="30"/>
  <c r="AP1270" i="30"/>
  <c r="AO1270" i="30"/>
  <c r="AN1270" i="30"/>
  <c r="AM1270" i="30"/>
  <c r="AL1270" i="30"/>
  <c r="AK1270" i="30"/>
  <c r="AP1269" i="30"/>
  <c r="AO1269" i="30"/>
  <c r="AN1269" i="30"/>
  <c r="AM1269" i="30"/>
  <c r="AL1269" i="30"/>
  <c r="AK1269" i="30"/>
  <c r="AP1268" i="30"/>
  <c r="AO1268" i="30"/>
  <c r="AN1268" i="30"/>
  <c r="AM1268" i="30"/>
  <c r="AL1268" i="30"/>
  <c r="AK1268" i="30"/>
  <c r="AP1267" i="30"/>
  <c r="AO1267" i="30"/>
  <c r="AN1267" i="30"/>
  <c r="AM1267" i="30"/>
  <c r="AL1267" i="30"/>
  <c r="AK1267" i="30"/>
  <c r="AP1266" i="30"/>
  <c r="AO1266" i="30"/>
  <c r="AN1266" i="30"/>
  <c r="AM1266" i="30"/>
  <c r="AL1266" i="30"/>
  <c r="AK1266" i="30"/>
  <c r="AP1265" i="30"/>
  <c r="AO1265" i="30"/>
  <c r="AN1265" i="30"/>
  <c r="AM1265" i="30"/>
  <c r="AL1265" i="30"/>
  <c r="AK1265" i="30"/>
  <c r="AP1264" i="30"/>
  <c r="AO1264" i="30"/>
  <c r="AN1264" i="30"/>
  <c r="AM1264" i="30"/>
  <c r="AL1264" i="30"/>
  <c r="AK1264" i="30"/>
  <c r="AP1263" i="30"/>
  <c r="AO1263" i="30"/>
  <c r="AN1263" i="30"/>
  <c r="AM1263" i="30"/>
  <c r="AL1263" i="30"/>
  <c r="AK1263" i="30"/>
  <c r="AP1262" i="30"/>
  <c r="AO1262" i="30"/>
  <c r="AN1262" i="30"/>
  <c r="AM1262" i="30"/>
  <c r="AL1262" i="30"/>
  <c r="AK1262" i="30"/>
  <c r="AP1261" i="30"/>
  <c r="AO1261" i="30"/>
  <c r="AN1261" i="30"/>
  <c r="AM1261" i="30"/>
  <c r="AL1261" i="30"/>
  <c r="AK1261" i="30"/>
  <c r="AP1260" i="30"/>
  <c r="AO1260" i="30"/>
  <c r="AN1260" i="30"/>
  <c r="AM1260" i="30"/>
  <c r="AL1260" i="30"/>
  <c r="AK1260" i="30"/>
  <c r="AP1259" i="30"/>
  <c r="AO1259" i="30"/>
  <c r="AN1259" i="30"/>
  <c r="AM1259" i="30"/>
  <c r="AL1259" i="30"/>
  <c r="AK1259" i="30"/>
  <c r="AP1258" i="30"/>
  <c r="AO1258" i="30"/>
  <c r="AN1258" i="30"/>
  <c r="AM1258" i="30"/>
  <c r="AL1258" i="30"/>
  <c r="AK1258" i="30"/>
  <c r="AP1257" i="30"/>
  <c r="AO1257" i="30"/>
  <c r="AN1257" i="30"/>
  <c r="AM1257" i="30"/>
  <c r="AL1257" i="30"/>
  <c r="AK1257" i="30"/>
  <c r="AP1256" i="30"/>
  <c r="AO1256" i="30"/>
  <c r="AN1256" i="30"/>
  <c r="AM1256" i="30"/>
  <c r="AL1256" i="30"/>
  <c r="AK1256" i="30"/>
  <c r="AP1255" i="30"/>
  <c r="AO1255" i="30"/>
  <c r="AN1255" i="30"/>
  <c r="AM1255" i="30"/>
  <c r="AL1255" i="30"/>
  <c r="AK1255" i="30"/>
  <c r="AP1254" i="30"/>
  <c r="AO1254" i="30"/>
  <c r="AN1254" i="30"/>
  <c r="AM1254" i="30"/>
  <c r="AL1254" i="30"/>
  <c r="AK1254" i="30"/>
  <c r="AP1253" i="30"/>
  <c r="AO1253" i="30"/>
  <c r="AN1253" i="30"/>
  <c r="AM1253" i="30"/>
  <c r="AL1253" i="30"/>
  <c r="AK1253" i="30"/>
  <c r="AP1252" i="30"/>
  <c r="AO1252" i="30"/>
  <c r="AN1252" i="30"/>
  <c r="AM1252" i="30"/>
  <c r="AL1252" i="30"/>
  <c r="AK1252" i="30"/>
  <c r="AP1251" i="30"/>
  <c r="AO1251" i="30"/>
  <c r="AN1251" i="30"/>
  <c r="AM1251" i="30"/>
  <c r="AL1251" i="30"/>
  <c r="AK1251" i="30"/>
  <c r="AP1250" i="30"/>
  <c r="AO1250" i="30"/>
  <c r="AN1250" i="30"/>
  <c r="AM1250" i="30"/>
  <c r="AL1250" i="30"/>
  <c r="AK1250" i="30"/>
  <c r="AP1249" i="30"/>
  <c r="AO1249" i="30"/>
  <c r="AN1249" i="30"/>
  <c r="AM1249" i="30"/>
  <c r="AL1249" i="30"/>
  <c r="AK1249" i="30"/>
  <c r="AP1248" i="30"/>
  <c r="AO1248" i="30"/>
  <c r="AN1248" i="30"/>
  <c r="AM1248" i="30"/>
  <c r="AL1248" i="30"/>
  <c r="AK1248" i="30"/>
  <c r="AP1247" i="30"/>
  <c r="AO1247" i="30"/>
  <c r="AN1247" i="30"/>
  <c r="AM1247" i="30"/>
  <c r="AL1247" i="30"/>
  <c r="AK1247" i="30"/>
  <c r="AP1246" i="30"/>
  <c r="AO1246" i="30"/>
  <c r="AN1246" i="30"/>
  <c r="AM1246" i="30"/>
  <c r="AL1246" i="30"/>
  <c r="AK1246" i="30"/>
  <c r="AP1245" i="30"/>
  <c r="AO1245" i="30"/>
  <c r="AN1245" i="30"/>
  <c r="AM1245" i="30"/>
  <c r="AL1245" i="30"/>
  <c r="AK1245" i="30"/>
  <c r="AP1244" i="30"/>
  <c r="AO1244" i="30"/>
  <c r="AN1244" i="30"/>
  <c r="AM1244" i="30"/>
  <c r="AL1244" i="30"/>
  <c r="AK1244" i="30"/>
  <c r="AP1243" i="30"/>
  <c r="AO1243" i="30"/>
  <c r="AN1243" i="30"/>
  <c r="AM1243" i="30"/>
  <c r="AL1243" i="30"/>
  <c r="AK1243" i="30"/>
  <c r="AP1242" i="30"/>
  <c r="AO1242" i="30"/>
  <c r="AN1242" i="30"/>
  <c r="AM1242" i="30"/>
  <c r="AL1242" i="30"/>
  <c r="AK1242" i="30"/>
  <c r="AP1241" i="30"/>
  <c r="AO1241" i="30"/>
  <c r="AN1241" i="30"/>
  <c r="AM1241" i="30"/>
  <c r="AL1241" i="30"/>
  <c r="AK1241" i="30"/>
  <c r="AP1240" i="30"/>
  <c r="AO1240" i="30"/>
  <c r="AN1240" i="30"/>
  <c r="AM1240" i="30"/>
  <c r="AL1240" i="30"/>
  <c r="AK1240" i="30"/>
  <c r="AP1239" i="30"/>
  <c r="AO1239" i="30"/>
  <c r="AN1239" i="30"/>
  <c r="AM1239" i="30"/>
  <c r="AL1239" i="30"/>
  <c r="AK1239" i="30"/>
  <c r="AP1238" i="30"/>
  <c r="AO1238" i="30"/>
  <c r="AN1238" i="30"/>
  <c r="AM1238" i="30"/>
  <c r="AL1238" i="30"/>
  <c r="AK1238" i="30"/>
  <c r="AP1237" i="30"/>
  <c r="AO1237" i="30"/>
  <c r="AN1237" i="30"/>
  <c r="AM1237" i="30"/>
  <c r="AL1237" i="30"/>
  <c r="AK1237" i="30"/>
  <c r="AP1236" i="30"/>
  <c r="AO1236" i="30"/>
  <c r="AN1236" i="30"/>
  <c r="AM1236" i="30"/>
  <c r="AL1236" i="30"/>
  <c r="AK1236" i="30"/>
  <c r="AP1235" i="30"/>
  <c r="AO1235" i="30"/>
  <c r="AN1235" i="30"/>
  <c r="AM1235" i="30"/>
  <c r="AL1235" i="30"/>
  <c r="AK1235" i="30"/>
  <c r="AP1234" i="30"/>
  <c r="AO1234" i="30"/>
  <c r="AN1234" i="30"/>
  <c r="AM1234" i="30"/>
  <c r="AL1234" i="30"/>
  <c r="AK1234" i="30"/>
  <c r="AP1233" i="30"/>
  <c r="AO1233" i="30"/>
  <c r="AN1233" i="30"/>
  <c r="AM1233" i="30"/>
  <c r="AL1233" i="30"/>
  <c r="AK1233" i="30"/>
  <c r="AP1232" i="30"/>
  <c r="AO1232" i="30"/>
  <c r="AN1232" i="30"/>
  <c r="AM1232" i="30"/>
  <c r="AL1232" i="30"/>
  <c r="AK1232" i="30"/>
  <c r="AP1231" i="30"/>
  <c r="AO1231" i="30"/>
  <c r="AN1231" i="30"/>
  <c r="AM1231" i="30"/>
  <c r="AL1231" i="30"/>
  <c r="AK1231" i="30"/>
  <c r="AP1230" i="30"/>
  <c r="AO1230" i="30"/>
  <c r="AN1230" i="30"/>
  <c r="AM1230" i="30"/>
  <c r="AL1230" i="30"/>
  <c r="AK1230" i="30"/>
  <c r="AP1229" i="30"/>
  <c r="AO1229" i="30"/>
  <c r="AN1229" i="30"/>
  <c r="AM1229" i="30"/>
  <c r="AL1229" i="30"/>
  <c r="AK1229" i="30"/>
  <c r="AP1228" i="30"/>
  <c r="AO1228" i="30"/>
  <c r="AN1228" i="30"/>
  <c r="AM1228" i="30"/>
  <c r="AL1228" i="30"/>
  <c r="AK1228" i="30"/>
  <c r="AP1227" i="30"/>
  <c r="AO1227" i="30"/>
  <c r="AN1227" i="30"/>
  <c r="AM1227" i="30"/>
  <c r="AL1227" i="30"/>
  <c r="AK1227" i="30"/>
  <c r="AP1226" i="30"/>
  <c r="AO1226" i="30"/>
  <c r="AN1226" i="30"/>
  <c r="AM1226" i="30"/>
  <c r="AL1226" i="30"/>
  <c r="AK1226" i="30"/>
  <c r="AP1225" i="30"/>
  <c r="AO1225" i="30"/>
  <c r="AN1225" i="30"/>
  <c r="AM1225" i="30"/>
  <c r="AL1225" i="30"/>
  <c r="AK1225" i="30"/>
  <c r="AP1224" i="30"/>
  <c r="AO1224" i="30"/>
  <c r="AN1224" i="30"/>
  <c r="AM1224" i="30"/>
  <c r="AL1224" i="30"/>
  <c r="AK1224" i="30"/>
  <c r="AP1223" i="30"/>
  <c r="AO1223" i="30"/>
  <c r="AN1223" i="30"/>
  <c r="AM1223" i="30"/>
  <c r="AL1223" i="30"/>
  <c r="AK1223" i="30"/>
  <c r="AP1222" i="30"/>
  <c r="AO1222" i="30"/>
  <c r="AN1222" i="30"/>
  <c r="AM1222" i="30"/>
  <c r="AL1222" i="30"/>
  <c r="AK1222" i="30"/>
  <c r="AP1221" i="30"/>
  <c r="AO1221" i="30"/>
  <c r="AN1221" i="30"/>
  <c r="AM1221" i="30"/>
  <c r="AL1221" i="30"/>
  <c r="AK1221" i="30"/>
  <c r="AP1220" i="30"/>
  <c r="AO1220" i="30"/>
  <c r="AN1220" i="30"/>
  <c r="AM1220" i="30"/>
  <c r="AL1220" i="30"/>
  <c r="AK1220" i="30"/>
  <c r="AP1219" i="30"/>
  <c r="AO1219" i="30"/>
  <c r="AN1219" i="30"/>
  <c r="AM1219" i="30"/>
  <c r="AL1219" i="30"/>
  <c r="AK1219" i="30"/>
  <c r="AP1218" i="30"/>
  <c r="AO1218" i="30"/>
  <c r="AN1218" i="30"/>
  <c r="AM1218" i="30"/>
  <c r="AL1218" i="30"/>
  <c r="AK1218" i="30"/>
  <c r="AP1217" i="30"/>
  <c r="AO1217" i="30"/>
  <c r="AN1217" i="30"/>
  <c r="AM1217" i="30"/>
  <c r="AL1217" i="30"/>
  <c r="AK1217" i="30"/>
  <c r="AP1216" i="30"/>
  <c r="AO1216" i="30"/>
  <c r="AN1216" i="30"/>
  <c r="AM1216" i="30"/>
  <c r="AL1216" i="30"/>
  <c r="AK1216" i="30"/>
  <c r="AP1215" i="30"/>
  <c r="AO1215" i="30"/>
  <c r="AN1215" i="30"/>
  <c r="AM1215" i="30"/>
  <c r="AL1215" i="30"/>
  <c r="AK1215" i="30"/>
  <c r="AP1214" i="30"/>
  <c r="AO1214" i="30"/>
  <c r="AN1214" i="30"/>
  <c r="AM1214" i="30"/>
  <c r="AL1214" i="30"/>
  <c r="AK1214" i="30"/>
  <c r="AP1213" i="30"/>
  <c r="AO1213" i="30"/>
  <c r="AN1213" i="30"/>
  <c r="AM1213" i="30"/>
  <c r="AL1213" i="30"/>
  <c r="AK1213" i="30"/>
  <c r="AP1212" i="30"/>
  <c r="AO1212" i="30"/>
  <c r="AN1212" i="30"/>
  <c r="AM1212" i="30"/>
  <c r="AL1212" i="30"/>
  <c r="AK1212" i="30"/>
  <c r="AP1211" i="30"/>
  <c r="AO1211" i="30"/>
  <c r="AN1211" i="30"/>
  <c r="AM1211" i="30"/>
  <c r="AL1211" i="30"/>
  <c r="AK1211" i="30"/>
  <c r="AP1210" i="30"/>
  <c r="AO1210" i="30"/>
  <c r="AN1210" i="30"/>
  <c r="AM1210" i="30"/>
  <c r="AL1210" i="30"/>
  <c r="AK1210" i="30"/>
  <c r="AP1209" i="30"/>
  <c r="AO1209" i="30"/>
  <c r="AN1209" i="30"/>
  <c r="AM1209" i="30"/>
  <c r="AL1209" i="30"/>
  <c r="AK1209" i="30"/>
  <c r="AP1208" i="30"/>
  <c r="AO1208" i="30"/>
  <c r="AN1208" i="30"/>
  <c r="AM1208" i="30"/>
  <c r="AL1208" i="30"/>
  <c r="AK1208" i="30"/>
  <c r="AP1207" i="30"/>
  <c r="AO1207" i="30"/>
  <c r="AN1207" i="30"/>
  <c r="AM1207" i="30"/>
  <c r="AL1207" i="30"/>
  <c r="AK1207" i="30"/>
  <c r="AP1206" i="30"/>
  <c r="AO1206" i="30"/>
  <c r="AN1206" i="30"/>
  <c r="AM1206" i="30"/>
  <c r="AL1206" i="30"/>
  <c r="AK1206" i="30"/>
  <c r="AP1205" i="30"/>
  <c r="AO1205" i="30"/>
  <c r="AN1205" i="30"/>
  <c r="AM1205" i="30"/>
  <c r="AL1205" i="30"/>
  <c r="AK1205" i="30"/>
  <c r="AP1204" i="30"/>
  <c r="AO1204" i="30"/>
  <c r="AN1204" i="30"/>
  <c r="AM1204" i="30"/>
  <c r="AL1204" i="30"/>
  <c r="AK1204" i="30"/>
  <c r="AP1203" i="30"/>
  <c r="AO1203" i="30"/>
  <c r="AN1203" i="30"/>
  <c r="AM1203" i="30"/>
  <c r="AL1203" i="30"/>
  <c r="AK1203" i="30"/>
  <c r="AP1202" i="30"/>
  <c r="AO1202" i="30"/>
  <c r="AN1202" i="30"/>
  <c r="AM1202" i="30"/>
  <c r="AL1202" i="30"/>
  <c r="AK1202" i="30"/>
  <c r="AP1201" i="30"/>
  <c r="AO1201" i="30"/>
  <c r="AN1201" i="30"/>
  <c r="AM1201" i="30"/>
  <c r="AL1201" i="30"/>
  <c r="AK1201" i="30"/>
  <c r="AP1200" i="30"/>
  <c r="AO1200" i="30"/>
  <c r="AN1200" i="30"/>
  <c r="AM1200" i="30"/>
  <c r="AL1200" i="30"/>
  <c r="AK1200" i="30"/>
  <c r="AP1199" i="30"/>
  <c r="AO1199" i="30"/>
  <c r="AN1199" i="30"/>
  <c r="AM1199" i="30"/>
  <c r="AL1199" i="30"/>
  <c r="AK1199" i="30"/>
  <c r="AP1198" i="30"/>
  <c r="AO1198" i="30"/>
  <c r="AN1198" i="30"/>
  <c r="AM1198" i="30"/>
  <c r="AL1198" i="30"/>
  <c r="AK1198" i="30"/>
  <c r="AP1197" i="30"/>
  <c r="AO1197" i="30"/>
  <c r="AN1197" i="30"/>
  <c r="AM1197" i="30"/>
  <c r="AL1197" i="30"/>
  <c r="AK1197" i="30"/>
  <c r="AP1196" i="30"/>
  <c r="AO1196" i="30"/>
  <c r="AN1196" i="30"/>
  <c r="AM1196" i="30"/>
  <c r="AL1196" i="30"/>
  <c r="AK1196" i="30"/>
  <c r="AP1195" i="30"/>
  <c r="AO1195" i="30"/>
  <c r="AN1195" i="30"/>
  <c r="AM1195" i="30"/>
  <c r="AL1195" i="30"/>
  <c r="AK1195" i="30"/>
  <c r="AP1194" i="30"/>
  <c r="AO1194" i="30"/>
  <c r="AN1194" i="30"/>
  <c r="AM1194" i="30"/>
  <c r="AL1194" i="30"/>
  <c r="AK1194" i="30"/>
  <c r="AP1193" i="30"/>
  <c r="AO1193" i="30"/>
  <c r="AN1193" i="30"/>
  <c r="AM1193" i="30"/>
  <c r="AL1193" i="30"/>
  <c r="AK1193" i="30"/>
  <c r="AP1192" i="30"/>
  <c r="AO1192" i="30"/>
  <c r="AN1192" i="30"/>
  <c r="AM1192" i="30"/>
  <c r="AL1192" i="30"/>
  <c r="AK1192" i="30"/>
  <c r="AP1191" i="30"/>
  <c r="AO1191" i="30"/>
  <c r="AN1191" i="30"/>
  <c r="AM1191" i="30"/>
  <c r="AL1191" i="30"/>
  <c r="AK1191" i="30"/>
  <c r="AP1190" i="30"/>
  <c r="AO1190" i="30"/>
  <c r="AN1190" i="30"/>
  <c r="AM1190" i="30"/>
  <c r="AL1190" i="30"/>
  <c r="AK1190" i="30"/>
  <c r="AP1189" i="30"/>
  <c r="AO1189" i="30"/>
  <c r="AN1189" i="30"/>
  <c r="AM1189" i="30"/>
  <c r="AL1189" i="30"/>
  <c r="AK1189" i="30"/>
  <c r="AP1188" i="30"/>
  <c r="AO1188" i="30"/>
  <c r="AN1188" i="30"/>
  <c r="AM1188" i="30"/>
  <c r="AL1188" i="30"/>
  <c r="AK1188" i="30"/>
  <c r="AP1187" i="30"/>
  <c r="AO1187" i="30"/>
  <c r="AN1187" i="30"/>
  <c r="AM1187" i="30"/>
  <c r="AL1187" i="30"/>
  <c r="AK1187" i="30"/>
  <c r="AP1186" i="30"/>
  <c r="AO1186" i="30"/>
  <c r="AN1186" i="30"/>
  <c r="AM1186" i="30"/>
  <c r="AL1186" i="30"/>
  <c r="AK1186" i="30"/>
  <c r="AP1185" i="30"/>
  <c r="AO1185" i="30"/>
  <c r="AN1185" i="30"/>
  <c r="AM1185" i="30"/>
  <c r="AL1185" i="30"/>
  <c r="AK1185" i="30"/>
  <c r="AP1184" i="30"/>
  <c r="AO1184" i="30"/>
  <c r="AN1184" i="30"/>
  <c r="AM1184" i="30"/>
  <c r="AL1184" i="30"/>
  <c r="AK1184" i="30"/>
  <c r="AP1183" i="30"/>
  <c r="AO1183" i="30"/>
  <c r="AN1183" i="30"/>
  <c r="AM1183" i="30"/>
  <c r="AL1183" i="30"/>
  <c r="AK1183" i="30"/>
  <c r="AP1182" i="30"/>
  <c r="AO1182" i="30"/>
  <c r="AN1182" i="30"/>
  <c r="AM1182" i="30"/>
  <c r="AL1182" i="30"/>
  <c r="AK1182" i="30"/>
  <c r="AP1181" i="30"/>
  <c r="AO1181" i="30"/>
  <c r="AN1181" i="30"/>
  <c r="AM1181" i="30"/>
  <c r="AL1181" i="30"/>
  <c r="AK1181" i="30"/>
  <c r="AP1180" i="30"/>
  <c r="AO1180" i="30"/>
  <c r="AN1180" i="30"/>
  <c r="AM1180" i="30"/>
  <c r="AL1180" i="30"/>
  <c r="AK1180" i="30"/>
  <c r="AP1179" i="30"/>
  <c r="AO1179" i="30"/>
  <c r="AN1179" i="30"/>
  <c r="AM1179" i="30"/>
  <c r="AL1179" i="30"/>
  <c r="AK1179" i="30"/>
  <c r="AP1178" i="30"/>
  <c r="AO1178" i="30"/>
  <c r="AN1178" i="30"/>
  <c r="AM1178" i="30"/>
  <c r="AL1178" i="30"/>
  <c r="AK1178" i="30"/>
  <c r="AP1177" i="30"/>
  <c r="AO1177" i="30"/>
  <c r="AN1177" i="30"/>
  <c r="AM1177" i="30"/>
  <c r="AL1177" i="30"/>
  <c r="AK1177" i="30"/>
  <c r="AP1176" i="30"/>
  <c r="AO1176" i="30"/>
  <c r="AN1176" i="30"/>
  <c r="AM1176" i="30"/>
  <c r="AL1176" i="30"/>
  <c r="AK1176" i="30"/>
  <c r="AP1175" i="30"/>
  <c r="AO1175" i="30"/>
  <c r="AN1175" i="30"/>
  <c r="AM1175" i="30"/>
  <c r="AL1175" i="30"/>
  <c r="AK1175" i="30"/>
  <c r="AP1174" i="30"/>
  <c r="AO1174" i="30"/>
  <c r="AN1174" i="30"/>
  <c r="AM1174" i="30"/>
  <c r="AL1174" i="30"/>
  <c r="AK1174" i="30"/>
  <c r="AP1173" i="30"/>
  <c r="AO1173" i="30"/>
  <c r="AN1173" i="30"/>
  <c r="AM1173" i="30"/>
  <c r="AL1173" i="30"/>
  <c r="AK1173" i="30"/>
  <c r="AP1172" i="30"/>
  <c r="AO1172" i="30"/>
  <c r="AN1172" i="30"/>
  <c r="AM1172" i="30"/>
  <c r="AL1172" i="30"/>
  <c r="AK1172" i="30"/>
  <c r="AP1171" i="30"/>
  <c r="AO1171" i="30"/>
  <c r="AN1171" i="30"/>
  <c r="AM1171" i="30"/>
  <c r="AL1171" i="30"/>
  <c r="AK1171" i="30"/>
  <c r="AP1170" i="30"/>
  <c r="AO1170" i="30"/>
  <c r="AN1170" i="30"/>
  <c r="AM1170" i="30"/>
  <c r="AL1170" i="30"/>
  <c r="AK1170" i="30"/>
  <c r="AP1169" i="30"/>
  <c r="AO1169" i="30"/>
  <c r="AN1169" i="30"/>
  <c r="AM1169" i="30"/>
  <c r="AL1169" i="30"/>
  <c r="AK1169" i="30"/>
  <c r="AP1168" i="30"/>
  <c r="AO1168" i="30"/>
  <c r="AN1168" i="30"/>
  <c r="AM1168" i="30"/>
  <c r="AL1168" i="30"/>
  <c r="AK1168" i="30"/>
  <c r="AP1167" i="30"/>
  <c r="AO1167" i="30"/>
  <c r="AN1167" i="30"/>
  <c r="AM1167" i="30"/>
  <c r="AL1167" i="30"/>
  <c r="AK1167" i="30"/>
  <c r="AP1166" i="30"/>
  <c r="AO1166" i="30"/>
  <c r="AN1166" i="30"/>
  <c r="AM1166" i="30"/>
  <c r="AL1166" i="30"/>
  <c r="AK1166" i="30"/>
  <c r="AP1165" i="30"/>
  <c r="AO1165" i="30"/>
  <c r="AN1165" i="30"/>
  <c r="AM1165" i="30"/>
  <c r="AL1165" i="30"/>
  <c r="AK1165" i="30"/>
  <c r="AP1164" i="30"/>
  <c r="AO1164" i="30"/>
  <c r="AN1164" i="30"/>
  <c r="AM1164" i="30"/>
  <c r="AL1164" i="30"/>
  <c r="AK1164" i="30"/>
  <c r="AP1163" i="30"/>
  <c r="AO1163" i="30"/>
  <c r="AN1163" i="30"/>
  <c r="AM1163" i="30"/>
  <c r="AL1163" i="30"/>
  <c r="AK1163" i="30"/>
  <c r="AP1162" i="30"/>
  <c r="AO1162" i="30"/>
  <c r="AN1162" i="30"/>
  <c r="AM1162" i="30"/>
  <c r="AL1162" i="30"/>
  <c r="AK1162" i="30"/>
  <c r="AP1161" i="30"/>
  <c r="AO1161" i="30"/>
  <c r="AN1161" i="30"/>
  <c r="AM1161" i="30"/>
  <c r="AL1161" i="30"/>
  <c r="AK1161" i="30"/>
  <c r="AP1160" i="30"/>
  <c r="AO1160" i="30"/>
  <c r="AN1160" i="30"/>
  <c r="AM1160" i="30"/>
  <c r="AL1160" i="30"/>
  <c r="AK1160" i="30"/>
  <c r="AP1159" i="30"/>
  <c r="AO1159" i="30"/>
  <c r="AN1159" i="30"/>
  <c r="AM1159" i="30"/>
  <c r="AL1159" i="30"/>
  <c r="AK1159" i="30"/>
  <c r="AP1158" i="30"/>
  <c r="AO1158" i="30"/>
  <c r="AN1158" i="30"/>
  <c r="AM1158" i="30"/>
  <c r="AL1158" i="30"/>
  <c r="AK1158" i="30"/>
  <c r="AP1157" i="30"/>
  <c r="AO1157" i="30"/>
  <c r="AN1157" i="30"/>
  <c r="AM1157" i="30"/>
  <c r="AL1157" i="30"/>
  <c r="AK1157" i="30"/>
  <c r="AP1156" i="30"/>
  <c r="AO1156" i="30"/>
  <c r="AN1156" i="30"/>
  <c r="AM1156" i="30"/>
  <c r="AL1156" i="30"/>
  <c r="AK1156" i="30"/>
  <c r="AP1155" i="30"/>
  <c r="AO1155" i="30"/>
  <c r="AN1155" i="30"/>
  <c r="AM1155" i="30"/>
  <c r="AL1155" i="30"/>
  <c r="AK1155" i="30"/>
  <c r="AP1154" i="30"/>
  <c r="AO1154" i="30"/>
  <c r="AN1154" i="30"/>
  <c r="AM1154" i="30"/>
  <c r="AL1154" i="30"/>
  <c r="AK1154" i="30"/>
  <c r="AP1153" i="30"/>
  <c r="AO1153" i="30"/>
  <c r="AN1153" i="30"/>
  <c r="AM1153" i="30"/>
  <c r="AL1153" i="30"/>
  <c r="AK1153" i="30"/>
  <c r="AP1152" i="30"/>
  <c r="AO1152" i="30"/>
  <c r="AN1152" i="30"/>
  <c r="AM1152" i="30"/>
  <c r="AL1152" i="30"/>
  <c r="AK1152" i="30"/>
  <c r="AP1151" i="30"/>
  <c r="AO1151" i="30"/>
  <c r="AN1151" i="30"/>
  <c r="AM1151" i="30"/>
  <c r="AL1151" i="30"/>
  <c r="AK1151" i="30"/>
  <c r="AP1150" i="30"/>
  <c r="AO1150" i="30"/>
  <c r="AN1150" i="30"/>
  <c r="AM1150" i="30"/>
  <c r="AL1150" i="30"/>
  <c r="AK1150" i="30"/>
  <c r="AP1149" i="30"/>
  <c r="AO1149" i="30"/>
  <c r="AN1149" i="30"/>
  <c r="AM1149" i="30"/>
  <c r="AL1149" i="30"/>
  <c r="AK1149" i="30"/>
  <c r="AP1148" i="30"/>
  <c r="AO1148" i="30"/>
  <c r="AN1148" i="30"/>
  <c r="AM1148" i="30"/>
  <c r="AL1148" i="30"/>
  <c r="AK1148" i="30"/>
  <c r="AP1147" i="30"/>
  <c r="AO1147" i="30"/>
  <c r="AN1147" i="30"/>
  <c r="AM1147" i="30"/>
  <c r="AL1147" i="30"/>
  <c r="AK1147" i="30"/>
  <c r="AP1146" i="30"/>
  <c r="AO1146" i="30"/>
  <c r="AN1146" i="30"/>
  <c r="AM1146" i="30"/>
  <c r="AL1146" i="30"/>
  <c r="AK1146" i="30"/>
  <c r="AP1145" i="30"/>
  <c r="AO1145" i="30"/>
  <c r="AN1145" i="30"/>
  <c r="AM1145" i="30"/>
  <c r="AL1145" i="30"/>
  <c r="AK1145" i="30"/>
  <c r="AP1144" i="30"/>
  <c r="AO1144" i="30"/>
  <c r="AN1144" i="30"/>
  <c r="AM1144" i="30"/>
  <c r="AL1144" i="30"/>
  <c r="AK1144" i="30"/>
  <c r="AP1143" i="30"/>
  <c r="AO1143" i="30"/>
  <c r="AN1143" i="30"/>
  <c r="AM1143" i="30"/>
  <c r="AL1143" i="30"/>
  <c r="AK1143" i="30"/>
  <c r="AP1142" i="30"/>
  <c r="AO1142" i="30"/>
  <c r="AN1142" i="30"/>
  <c r="AM1142" i="30"/>
  <c r="AL1142" i="30"/>
  <c r="AK1142" i="30"/>
  <c r="AP1141" i="30"/>
  <c r="AO1141" i="30"/>
  <c r="AN1141" i="30"/>
  <c r="AM1141" i="30"/>
  <c r="AL1141" i="30"/>
  <c r="AK1141" i="30"/>
  <c r="AP1140" i="30"/>
  <c r="AO1140" i="30"/>
  <c r="AN1140" i="30"/>
  <c r="AM1140" i="30"/>
  <c r="AL1140" i="30"/>
  <c r="AK1140" i="30"/>
  <c r="AP1139" i="30"/>
  <c r="AO1139" i="30"/>
  <c r="AN1139" i="30"/>
  <c r="AM1139" i="30"/>
  <c r="AL1139" i="30"/>
  <c r="AK1139" i="30"/>
  <c r="AP1138" i="30"/>
  <c r="AO1138" i="30"/>
  <c r="AN1138" i="30"/>
  <c r="AM1138" i="30"/>
  <c r="AL1138" i="30"/>
  <c r="AK1138" i="30"/>
  <c r="AP1137" i="30"/>
  <c r="AO1137" i="30"/>
  <c r="AN1137" i="30"/>
  <c r="AM1137" i="30"/>
  <c r="AL1137" i="30"/>
  <c r="AK1137" i="30"/>
  <c r="AP1136" i="30"/>
  <c r="AO1136" i="30"/>
  <c r="AN1136" i="30"/>
  <c r="AM1136" i="30"/>
  <c r="AL1136" i="30"/>
  <c r="AK1136" i="30"/>
  <c r="AP1135" i="30"/>
  <c r="AO1135" i="30"/>
  <c r="AN1135" i="30"/>
  <c r="AM1135" i="30"/>
  <c r="AL1135" i="30"/>
  <c r="AK1135" i="30"/>
  <c r="AP1134" i="30"/>
  <c r="AO1134" i="30"/>
  <c r="AN1134" i="30"/>
  <c r="AM1134" i="30"/>
  <c r="AL1134" i="30"/>
  <c r="AK1134" i="30"/>
  <c r="AP1133" i="30"/>
  <c r="AO1133" i="30"/>
  <c r="AN1133" i="30"/>
  <c r="AM1133" i="30"/>
  <c r="AL1133" i="30"/>
  <c r="AK1133" i="30"/>
  <c r="AP1132" i="30"/>
  <c r="AO1132" i="30"/>
  <c r="AN1132" i="30"/>
  <c r="AM1132" i="30"/>
  <c r="AL1132" i="30"/>
  <c r="AK1132" i="30"/>
  <c r="AP1131" i="30"/>
  <c r="AO1131" i="30"/>
  <c r="AN1131" i="30"/>
  <c r="AM1131" i="30"/>
  <c r="AL1131" i="30"/>
  <c r="AK1131" i="30"/>
  <c r="AP1130" i="30"/>
  <c r="AO1130" i="30"/>
  <c r="AN1130" i="30"/>
  <c r="AM1130" i="30"/>
  <c r="AL1130" i="30"/>
  <c r="AK1130" i="30"/>
  <c r="AP1129" i="30"/>
  <c r="AO1129" i="30"/>
  <c r="AN1129" i="30"/>
  <c r="AM1129" i="30"/>
  <c r="AL1129" i="30"/>
  <c r="AK1129" i="30"/>
  <c r="AP1128" i="30"/>
  <c r="AO1128" i="30"/>
  <c r="AN1128" i="30"/>
  <c r="AM1128" i="30"/>
  <c r="AL1128" i="30"/>
  <c r="AK1128" i="30"/>
  <c r="AP1127" i="30"/>
  <c r="AO1127" i="30"/>
  <c r="AN1127" i="30"/>
  <c r="AM1127" i="30"/>
  <c r="AL1127" i="30"/>
  <c r="AK1127" i="30"/>
  <c r="AP1126" i="30"/>
  <c r="AO1126" i="30"/>
  <c r="AN1126" i="30"/>
  <c r="AM1126" i="30"/>
  <c r="AL1126" i="30"/>
  <c r="AK1126" i="30"/>
  <c r="AP1125" i="30"/>
  <c r="AO1125" i="30"/>
  <c r="AN1125" i="30"/>
  <c r="AM1125" i="30"/>
  <c r="AL1125" i="30"/>
  <c r="AK1125" i="30"/>
  <c r="AP1124" i="30"/>
  <c r="AO1124" i="30"/>
  <c r="AN1124" i="30"/>
  <c r="AM1124" i="30"/>
  <c r="AL1124" i="30"/>
  <c r="AK1124" i="30"/>
  <c r="AP1123" i="30"/>
  <c r="AO1123" i="30"/>
  <c r="AN1123" i="30"/>
  <c r="AM1123" i="30"/>
  <c r="AL1123" i="30"/>
  <c r="AK1123" i="30"/>
  <c r="AP1122" i="30"/>
  <c r="AO1122" i="30"/>
  <c r="AN1122" i="30"/>
  <c r="AM1122" i="30"/>
  <c r="AL1122" i="30"/>
  <c r="AK1122" i="30"/>
  <c r="AP1121" i="30"/>
  <c r="AO1121" i="30"/>
  <c r="AN1121" i="30"/>
  <c r="AM1121" i="30"/>
  <c r="AL1121" i="30"/>
  <c r="AK1121" i="30"/>
  <c r="AP1120" i="30"/>
  <c r="AO1120" i="30"/>
  <c r="AN1120" i="30"/>
  <c r="AM1120" i="30"/>
  <c r="AL1120" i="30"/>
  <c r="AK1120" i="30"/>
  <c r="AP1119" i="30"/>
  <c r="AO1119" i="30"/>
  <c r="AN1119" i="30"/>
  <c r="AM1119" i="30"/>
  <c r="AL1119" i="30"/>
  <c r="AK1119" i="30"/>
  <c r="AP1118" i="30"/>
  <c r="AO1118" i="30"/>
  <c r="AN1118" i="30"/>
  <c r="AM1118" i="30"/>
  <c r="AL1118" i="30"/>
  <c r="AK1118" i="30"/>
  <c r="AP1117" i="30"/>
  <c r="AO1117" i="30"/>
  <c r="AN1117" i="30"/>
  <c r="AM1117" i="30"/>
  <c r="AL1117" i="30"/>
  <c r="AK1117" i="30"/>
  <c r="AP1116" i="30"/>
  <c r="AO1116" i="30"/>
  <c r="AN1116" i="30"/>
  <c r="AM1116" i="30"/>
  <c r="AL1116" i="30"/>
  <c r="AK1116" i="30"/>
  <c r="AP1115" i="30"/>
  <c r="AO1115" i="30"/>
  <c r="AN1115" i="30"/>
  <c r="AM1115" i="30"/>
  <c r="AL1115" i="30"/>
  <c r="AK1115" i="30"/>
  <c r="AP1114" i="30"/>
  <c r="AO1114" i="30"/>
  <c r="AN1114" i="30"/>
  <c r="AM1114" i="30"/>
  <c r="AL1114" i="30"/>
  <c r="AK1114" i="30"/>
  <c r="AP1113" i="30"/>
  <c r="AO1113" i="30"/>
  <c r="AN1113" i="30"/>
  <c r="AM1113" i="30"/>
  <c r="AL1113" i="30"/>
  <c r="AK1113" i="30"/>
  <c r="AP1112" i="30"/>
  <c r="AO1112" i="30"/>
  <c r="AN1112" i="30"/>
  <c r="AM1112" i="30"/>
  <c r="AL1112" i="30"/>
  <c r="AK1112" i="30"/>
  <c r="AP1111" i="30"/>
  <c r="AO1111" i="30"/>
  <c r="AN1111" i="30"/>
  <c r="AM1111" i="30"/>
  <c r="AL1111" i="30"/>
  <c r="AK1111" i="30"/>
  <c r="AP1110" i="30"/>
  <c r="AO1110" i="30"/>
  <c r="AN1110" i="30"/>
  <c r="AM1110" i="30"/>
  <c r="AL1110" i="30"/>
  <c r="AK1110" i="30"/>
  <c r="AP1109" i="30"/>
  <c r="AO1109" i="30"/>
  <c r="AN1109" i="30"/>
  <c r="AM1109" i="30"/>
  <c r="AL1109" i="30"/>
  <c r="AK1109" i="30"/>
  <c r="AP1108" i="30"/>
  <c r="AO1108" i="30"/>
  <c r="AN1108" i="30"/>
  <c r="AM1108" i="30"/>
  <c r="AL1108" i="30"/>
  <c r="AK1108" i="30"/>
  <c r="AP1107" i="30"/>
  <c r="AO1107" i="30"/>
  <c r="AN1107" i="30"/>
  <c r="AM1107" i="30"/>
  <c r="AL1107" i="30"/>
  <c r="AK1107" i="30"/>
  <c r="AP1106" i="30"/>
  <c r="AO1106" i="30"/>
  <c r="AN1106" i="30"/>
  <c r="AM1106" i="30"/>
  <c r="AL1106" i="30"/>
  <c r="AK1106" i="30"/>
  <c r="AP1105" i="30"/>
  <c r="AO1105" i="30"/>
  <c r="AN1105" i="30"/>
  <c r="AM1105" i="30"/>
  <c r="AL1105" i="30"/>
  <c r="AK1105" i="30"/>
  <c r="AP1104" i="30"/>
  <c r="AO1104" i="30"/>
  <c r="AN1104" i="30"/>
  <c r="AM1104" i="30"/>
  <c r="AL1104" i="30"/>
  <c r="AK1104" i="30"/>
  <c r="AP1103" i="30"/>
  <c r="AO1103" i="30"/>
  <c r="AN1103" i="30"/>
  <c r="AM1103" i="30"/>
  <c r="AL1103" i="30"/>
  <c r="AK1103" i="30"/>
  <c r="AP1102" i="30"/>
  <c r="AO1102" i="30"/>
  <c r="AN1102" i="30"/>
  <c r="AM1102" i="30"/>
  <c r="AL1102" i="30"/>
  <c r="AK1102" i="30"/>
  <c r="AP1101" i="30"/>
  <c r="AO1101" i="30"/>
  <c r="AN1101" i="30"/>
  <c r="AM1101" i="30"/>
  <c r="AL1101" i="30"/>
  <c r="AK1101" i="30"/>
  <c r="AP1100" i="30"/>
  <c r="AO1100" i="30"/>
  <c r="AN1100" i="30"/>
  <c r="AM1100" i="30"/>
  <c r="AL1100" i="30"/>
  <c r="AK1100" i="30"/>
  <c r="AP1099" i="30"/>
  <c r="AO1099" i="30"/>
  <c r="AN1099" i="30"/>
  <c r="AM1099" i="30"/>
  <c r="AL1099" i="30"/>
  <c r="AK1099" i="30"/>
  <c r="AP1098" i="30"/>
  <c r="AO1098" i="30"/>
  <c r="AN1098" i="30"/>
  <c r="AM1098" i="30"/>
  <c r="AL1098" i="30"/>
  <c r="AK1098" i="30"/>
  <c r="AP1097" i="30"/>
  <c r="AO1097" i="30"/>
  <c r="AN1097" i="30"/>
  <c r="AM1097" i="30"/>
  <c r="AL1097" i="30"/>
  <c r="AK1097" i="30"/>
  <c r="AP1096" i="30"/>
  <c r="AO1096" i="30"/>
  <c r="AN1096" i="30"/>
  <c r="AM1096" i="30"/>
  <c r="AL1096" i="30"/>
  <c r="AK1096" i="30"/>
  <c r="AP1095" i="30"/>
  <c r="AO1095" i="30"/>
  <c r="AN1095" i="30"/>
  <c r="AM1095" i="30"/>
  <c r="AL1095" i="30"/>
  <c r="AK1095" i="30"/>
  <c r="AP1094" i="30"/>
  <c r="AO1094" i="30"/>
  <c r="AN1094" i="30"/>
  <c r="AM1094" i="30"/>
  <c r="AL1094" i="30"/>
  <c r="AK1094" i="30"/>
  <c r="AP1093" i="30"/>
  <c r="AO1093" i="30"/>
  <c r="AN1093" i="30"/>
  <c r="AM1093" i="30"/>
  <c r="AL1093" i="30"/>
  <c r="AK1093" i="30"/>
  <c r="AP1092" i="30"/>
  <c r="AO1092" i="30"/>
  <c r="AN1092" i="30"/>
  <c r="AM1092" i="30"/>
  <c r="AL1092" i="30"/>
  <c r="AK1092" i="30"/>
  <c r="AP1091" i="30"/>
  <c r="AO1091" i="30"/>
  <c r="AN1091" i="30"/>
  <c r="AM1091" i="30"/>
  <c r="AL1091" i="30"/>
  <c r="AK1091" i="30"/>
  <c r="AP1090" i="30"/>
  <c r="AO1090" i="30"/>
  <c r="AN1090" i="30"/>
  <c r="AM1090" i="30"/>
  <c r="AL1090" i="30"/>
  <c r="AK1090" i="30"/>
  <c r="AP1089" i="30"/>
  <c r="AO1089" i="30"/>
  <c r="AN1089" i="30"/>
  <c r="AM1089" i="30"/>
  <c r="AL1089" i="30"/>
  <c r="AK1089" i="30"/>
  <c r="AP1088" i="30"/>
  <c r="AO1088" i="30"/>
  <c r="AN1088" i="30"/>
  <c r="AM1088" i="30"/>
  <c r="AL1088" i="30"/>
  <c r="AK1088" i="30"/>
  <c r="AP1087" i="30"/>
  <c r="AO1087" i="30"/>
  <c r="AN1087" i="30"/>
  <c r="AM1087" i="30"/>
  <c r="AL1087" i="30"/>
  <c r="AK1087" i="30"/>
  <c r="AP1086" i="30"/>
  <c r="AO1086" i="30"/>
  <c r="AN1086" i="30"/>
  <c r="AM1086" i="30"/>
  <c r="AL1086" i="30"/>
  <c r="AK1086" i="30"/>
  <c r="AP1085" i="30"/>
  <c r="AO1085" i="30"/>
  <c r="AN1085" i="30"/>
  <c r="AM1085" i="30"/>
  <c r="AL1085" i="30"/>
  <c r="AK1085" i="30"/>
  <c r="AP1084" i="30"/>
  <c r="AO1084" i="30"/>
  <c r="AN1084" i="30"/>
  <c r="AM1084" i="30"/>
  <c r="AL1084" i="30"/>
  <c r="AK1084" i="30"/>
  <c r="AP1083" i="30"/>
  <c r="AO1083" i="30"/>
  <c r="AN1083" i="30"/>
  <c r="AM1083" i="30"/>
  <c r="AL1083" i="30"/>
  <c r="AK1083" i="30"/>
  <c r="AP1082" i="30"/>
  <c r="AO1082" i="30"/>
  <c r="AN1082" i="30"/>
  <c r="AM1082" i="30"/>
  <c r="AL1082" i="30"/>
  <c r="AK1082" i="30"/>
  <c r="AP1081" i="30"/>
  <c r="AO1081" i="30"/>
  <c r="AN1081" i="30"/>
  <c r="AM1081" i="30"/>
  <c r="AL1081" i="30"/>
  <c r="AK1081" i="30"/>
  <c r="AP1080" i="30"/>
  <c r="AO1080" i="30"/>
  <c r="AN1080" i="30"/>
  <c r="AM1080" i="30"/>
  <c r="AL1080" i="30"/>
  <c r="AK1080" i="30"/>
  <c r="AP1079" i="30"/>
  <c r="AO1079" i="30"/>
  <c r="AN1079" i="30"/>
  <c r="AM1079" i="30"/>
  <c r="AL1079" i="30"/>
  <c r="AK1079" i="30"/>
  <c r="AP1078" i="30"/>
  <c r="AO1078" i="30"/>
  <c r="AN1078" i="30"/>
  <c r="AM1078" i="30"/>
  <c r="AL1078" i="30"/>
  <c r="AK1078" i="30"/>
  <c r="AP1077" i="30"/>
  <c r="AO1077" i="30"/>
  <c r="AN1077" i="30"/>
  <c r="AM1077" i="30"/>
  <c r="AL1077" i="30"/>
  <c r="AK1077" i="30"/>
  <c r="AP1076" i="30"/>
  <c r="AO1076" i="30"/>
  <c r="AN1076" i="30"/>
  <c r="AM1076" i="30"/>
  <c r="AL1076" i="30"/>
  <c r="AK1076" i="30"/>
  <c r="AP1075" i="30"/>
  <c r="AO1075" i="30"/>
  <c r="AN1075" i="30"/>
  <c r="AM1075" i="30"/>
  <c r="AL1075" i="30"/>
  <c r="AK1075" i="30"/>
  <c r="AP1074" i="30"/>
  <c r="AO1074" i="30"/>
  <c r="AN1074" i="30"/>
  <c r="AM1074" i="30"/>
  <c r="AL1074" i="30"/>
  <c r="AK1074" i="30"/>
  <c r="AP1073" i="30"/>
  <c r="AO1073" i="30"/>
  <c r="AN1073" i="30"/>
  <c r="AM1073" i="30"/>
  <c r="AL1073" i="30"/>
  <c r="AK1073" i="30"/>
  <c r="AP1072" i="30"/>
  <c r="AO1072" i="30"/>
  <c r="AN1072" i="30"/>
  <c r="AM1072" i="30"/>
  <c r="AL1072" i="30"/>
  <c r="AK1072" i="30"/>
  <c r="AP1071" i="30"/>
  <c r="AO1071" i="30"/>
  <c r="AN1071" i="30"/>
  <c r="AM1071" i="30"/>
  <c r="AL1071" i="30"/>
  <c r="AK1071" i="30"/>
  <c r="AP1070" i="30"/>
  <c r="AO1070" i="30"/>
  <c r="AN1070" i="30"/>
  <c r="AM1070" i="30"/>
  <c r="AL1070" i="30"/>
  <c r="AK1070" i="30"/>
  <c r="AP1069" i="30"/>
  <c r="AO1069" i="30"/>
  <c r="AN1069" i="30"/>
  <c r="AM1069" i="30"/>
  <c r="AL1069" i="30"/>
  <c r="AK1069" i="30"/>
  <c r="AP1068" i="30"/>
  <c r="AO1068" i="30"/>
  <c r="AN1068" i="30"/>
  <c r="AM1068" i="30"/>
  <c r="AL1068" i="30"/>
  <c r="AK1068" i="30"/>
  <c r="AP1067" i="30"/>
  <c r="AO1067" i="30"/>
  <c r="AN1067" i="30"/>
  <c r="AM1067" i="30"/>
  <c r="AL1067" i="30"/>
  <c r="AK1067" i="30"/>
  <c r="AP1066" i="30"/>
  <c r="AO1066" i="30"/>
  <c r="AN1066" i="30"/>
  <c r="AM1066" i="30"/>
  <c r="AL1066" i="30"/>
  <c r="AK1066" i="30"/>
  <c r="AP1065" i="30"/>
  <c r="AO1065" i="30"/>
  <c r="AN1065" i="30"/>
  <c r="AM1065" i="30"/>
  <c r="AL1065" i="30"/>
  <c r="AK1065" i="30"/>
  <c r="AP1064" i="30"/>
  <c r="AO1064" i="30"/>
  <c r="AN1064" i="30"/>
  <c r="AM1064" i="30"/>
  <c r="AL1064" i="30"/>
  <c r="AK1064" i="30"/>
  <c r="AP1063" i="30"/>
  <c r="AO1063" i="30"/>
  <c r="AN1063" i="30"/>
  <c r="AM1063" i="30"/>
  <c r="AL1063" i="30"/>
  <c r="AK1063" i="30"/>
  <c r="AP1062" i="30"/>
  <c r="AO1062" i="30"/>
  <c r="AN1062" i="30"/>
  <c r="AM1062" i="30"/>
  <c r="AL1062" i="30"/>
  <c r="AK1062" i="30"/>
  <c r="AP1061" i="30"/>
  <c r="AO1061" i="30"/>
  <c r="AN1061" i="30"/>
  <c r="AM1061" i="30"/>
  <c r="AL1061" i="30"/>
  <c r="AK1061" i="30"/>
  <c r="AP1060" i="30"/>
  <c r="AO1060" i="30"/>
  <c r="AN1060" i="30"/>
  <c r="AM1060" i="30"/>
  <c r="AL1060" i="30"/>
  <c r="AK1060" i="30"/>
  <c r="AP1059" i="30"/>
  <c r="AO1059" i="30"/>
  <c r="AN1059" i="30"/>
  <c r="AM1059" i="30"/>
  <c r="AL1059" i="30"/>
  <c r="AK1059" i="30"/>
  <c r="AP1058" i="30"/>
  <c r="AO1058" i="30"/>
  <c r="AN1058" i="30"/>
  <c r="AM1058" i="30"/>
  <c r="AL1058" i="30"/>
  <c r="AK1058" i="30"/>
  <c r="AP1057" i="30"/>
  <c r="AO1057" i="30"/>
  <c r="AN1057" i="30"/>
  <c r="AM1057" i="30"/>
  <c r="AL1057" i="30"/>
  <c r="AK1057" i="30"/>
  <c r="AP1056" i="30"/>
  <c r="AO1056" i="30"/>
  <c r="AN1056" i="30"/>
  <c r="AM1056" i="30"/>
  <c r="AL1056" i="30"/>
  <c r="AK1056" i="30"/>
  <c r="AP1055" i="30"/>
  <c r="AO1055" i="30"/>
  <c r="AN1055" i="30"/>
  <c r="AM1055" i="30"/>
  <c r="AL1055" i="30"/>
  <c r="AK1055" i="30"/>
  <c r="AP1054" i="30"/>
  <c r="AO1054" i="30"/>
  <c r="AN1054" i="30"/>
  <c r="AM1054" i="30"/>
  <c r="AL1054" i="30"/>
  <c r="AK1054" i="30"/>
  <c r="AP1053" i="30"/>
  <c r="AO1053" i="30"/>
  <c r="AN1053" i="30"/>
  <c r="AM1053" i="30"/>
  <c r="AL1053" i="30"/>
  <c r="AK1053" i="30"/>
  <c r="AP1052" i="30"/>
  <c r="AO1052" i="30"/>
  <c r="AN1052" i="30"/>
  <c r="AM1052" i="30"/>
  <c r="AL1052" i="30"/>
  <c r="AK1052" i="30"/>
  <c r="AP1051" i="30"/>
  <c r="AO1051" i="30"/>
  <c r="AN1051" i="30"/>
  <c r="AM1051" i="30"/>
  <c r="AL1051" i="30"/>
  <c r="AK1051" i="30"/>
  <c r="AP1050" i="30"/>
  <c r="AO1050" i="30"/>
  <c r="AN1050" i="30"/>
  <c r="AM1050" i="30"/>
  <c r="AL1050" i="30"/>
  <c r="AK1050" i="30"/>
  <c r="AP1049" i="30"/>
  <c r="AO1049" i="30"/>
  <c r="AN1049" i="30"/>
  <c r="AM1049" i="30"/>
  <c r="AL1049" i="30"/>
  <c r="AK1049" i="30"/>
  <c r="AP1048" i="30"/>
  <c r="AO1048" i="30"/>
  <c r="AN1048" i="30"/>
  <c r="AM1048" i="30"/>
  <c r="AL1048" i="30"/>
  <c r="AK1048" i="30"/>
  <c r="AP1047" i="30"/>
  <c r="AO1047" i="30"/>
  <c r="AN1047" i="30"/>
  <c r="AM1047" i="30"/>
  <c r="AL1047" i="30"/>
  <c r="AK1047" i="30"/>
  <c r="AP1046" i="30"/>
  <c r="AO1046" i="30"/>
  <c r="AN1046" i="30"/>
  <c r="AM1046" i="30"/>
  <c r="AL1046" i="30"/>
  <c r="AK1046" i="30"/>
  <c r="AP1045" i="30"/>
  <c r="AO1045" i="30"/>
  <c r="AN1045" i="30"/>
  <c r="AM1045" i="30"/>
  <c r="AL1045" i="30"/>
  <c r="AK1045" i="30"/>
  <c r="AP1044" i="30"/>
  <c r="AO1044" i="30"/>
  <c r="AN1044" i="30"/>
  <c r="AM1044" i="30"/>
  <c r="AL1044" i="30"/>
  <c r="AK1044" i="30"/>
  <c r="AP1043" i="30"/>
  <c r="AO1043" i="30"/>
  <c r="AN1043" i="30"/>
  <c r="AM1043" i="30"/>
  <c r="AL1043" i="30"/>
  <c r="AK1043" i="30"/>
  <c r="AP1042" i="30"/>
  <c r="AO1042" i="30"/>
  <c r="AN1042" i="30"/>
  <c r="AM1042" i="30"/>
  <c r="AL1042" i="30"/>
  <c r="AK1042" i="30"/>
  <c r="AP1041" i="30"/>
  <c r="AO1041" i="30"/>
  <c r="AN1041" i="30"/>
  <c r="AM1041" i="30"/>
  <c r="AL1041" i="30"/>
  <c r="AK1041" i="30"/>
  <c r="AP1040" i="30"/>
  <c r="AO1040" i="30"/>
  <c r="AN1040" i="30"/>
  <c r="AM1040" i="30"/>
  <c r="AL1040" i="30"/>
  <c r="AK1040" i="30"/>
  <c r="AP1039" i="30"/>
  <c r="AO1039" i="30"/>
  <c r="AN1039" i="30"/>
  <c r="AM1039" i="30"/>
  <c r="AL1039" i="30"/>
  <c r="AK1039" i="30"/>
  <c r="AP1038" i="30"/>
  <c r="AO1038" i="30"/>
  <c r="AN1038" i="30"/>
  <c r="AM1038" i="30"/>
  <c r="AL1038" i="30"/>
  <c r="AK1038" i="30"/>
  <c r="AP1037" i="30"/>
  <c r="AO1037" i="30"/>
  <c r="AN1037" i="30"/>
  <c r="AM1037" i="30"/>
  <c r="AL1037" i="30"/>
  <c r="AK1037" i="30"/>
  <c r="AP1036" i="30"/>
  <c r="AO1036" i="30"/>
  <c r="AN1036" i="30"/>
  <c r="AM1036" i="30"/>
  <c r="AL1036" i="30"/>
  <c r="AK1036" i="30"/>
  <c r="AP1035" i="30"/>
  <c r="AO1035" i="30"/>
  <c r="AN1035" i="30"/>
  <c r="AM1035" i="30"/>
  <c r="AL1035" i="30"/>
  <c r="AK1035" i="30"/>
  <c r="AP1034" i="30"/>
  <c r="AO1034" i="30"/>
  <c r="AN1034" i="30"/>
  <c r="AM1034" i="30"/>
  <c r="AL1034" i="30"/>
  <c r="AK1034" i="30"/>
  <c r="AP1033" i="30"/>
  <c r="AO1033" i="30"/>
  <c r="AN1033" i="30"/>
  <c r="AM1033" i="30"/>
  <c r="AL1033" i="30"/>
  <c r="AK1033" i="30"/>
  <c r="AP1032" i="30"/>
  <c r="AO1032" i="30"/>
  <c r="AN1032" i="30"/>
  <c r="AM1032" i="30"/>
  <c r="AL1032" i="30"/>
  <c r="AK1032" i="30"/>
  <c r="AP1031" i="30"/>
  <c r="AO1031" i="30"/>
  <c r="AN1031" i="30"/>
  <c r="AM1031" i="30"/>
  <c r="AL1031" i="30"/>
  <c r="AK1031" i="30"/>
  <c r="AP1030" i="30"/>
  <c r="AO1030" i="30"/>
  <c r="AN1030" i="30"/>
  <c r="AM1030" i="30"/>
  <c r="AL1030" i="30"/>
  <c r="AK1030" i="30"/>
  <c r="AP1029" i="30"/>
  <c r="AO1029" i="30"/>
  <c r="AN1029" i="30"/>
  <c r="AM1029" i="30"/>
  <c r="AL1029" i="30"/>
  <c r="AK1029" i="30"/>
  <c r="AP1028" i="30"/>
  <c r="AO1028" i="30"/>
  <c r="AN1028" i="30"/>
  <c r="AM1028" i="30"/>
  <c r="AL1028" i="30"/>
  <c r="AK1028" i="30"/>
  <c r="AP1027" i="30"/>
  <c r="AO1027" i="30"/>
  <c r="AN1027" i="30"/>
  <c r="AM1027" i="30"/>
  <c r="AL1027" i="30"/>
  <c r="AK1027" i="30"/>
  <c r="AP1026" i="30"/>
  <c r="AO1026" i="30"/>
  <c r="AN1026" i="30"/>
  <c r="AM1026" i="30"/>
  <c r="AL1026" i="30"/>
  <c r="AK1026" i="30"/>
  <c r="AP1025" i="30"/>
  <c r="AO1025" i="30"/>
  <c r="AN1025" i="30"/>
  <c r="AM1025" i="30"/>
  <c r="AL1025" i="30"/>
  <c r="AK1025" i="30"/>
  <c r="AP1024" i="30"/>
  <c r="AO1024" i="30"/>
  <c r="AN1024" i="30"/>
  <c r="AM1024" i="30"/>
  <c r="AL1024" i="30"/>
  <c r="AK1024" i="30"/>
  <c r="AP1023" i="30"/>
  <c r="AO1023" i="30"/>
  <c r="AN1023" i="30"/>
  <c r="AM1023" i="30"/>
  <c r="AL1023" i="30"/>
  <c r="AK1023" i="30"/>
  <c r="AP1022" i="30"/>
  <c r="AO1022" i="30"/>
  <c r="AN1022" i="30"/>
  <c r="AM1022" i="30"/>
  <c r="AL1022" i="30"/>
  <c r="AK1022" i="30"/>
  <c r="AP1021" i="30"/>
  <c r="AO1021" i="30"/>
  <c r="AN1021" i="30"/>
  <c r="AM1021" i="30"/>
  <c r="AL1021" i="30"/>
  <c r="AK1021" i="30"/>
  <c r="AP1020" i="30"/>
  <c r="AO1020" i="30"/>
  <c r="AN1020" i="30"/>
  <c r="AM1020" i="30"/>
  <c r="AL1020" i="30"/>
  <c r="AK1020" i="30"/>
  <c r="AP1019" i="30"/>
  <c r="AO1019" i="30"/>
  <c r="AN1019" i="30"/>
  <c r="AM1019" i="30"/>
  <c r="AL1019" i="30"/>
  <c r="AK1019" i="30"/>
  <c r="AP1018" i="30"/>
  <c r="AO1018" i="30"/>
  <c r="AN1018" i="30"/>
  <c r="AM1018" i="30"/>
  <c r="AL1018" i="30"/>
  <c r="AK1018" i="30"/>
  <c r="AP1017" i="30"/>
  <c r="AO1017" i="30"/>
  <c r="AN1017" i="30"/>
  <c r="AM1017" i="30"/>
  <c r="AL1017" i="30"/>
  <c r="AK1017" i="30"/>
  <c r="AP1016" i="30"/>
  <c r="AO1016" i="30"/>
  <c r="AN1016" i="30"/>
  <c r="AM1016" i="30"/>
  <c r="AL1016" i="30"/>
  <c r="AK1016" i="30"/>
  <c r="AP1015" i="30"/>
  <c r="AO1015" i="30"/>
  <c r="AN1015" i="30"/>
  <c r="AM1015" i="30"/>
  <c r="AL1015" i="30"/>
  <c r="AK1015" i="30"/>
  <c r="AP1014" i="30"/>
  <c r="AO1014" i="30"/>
  <c r="AN1014" i="30"/>
  <c r="AM1014" i="30"/>
  <c r="AL1014" i="30"/>
  <c r="AK1014" i="30"/>
  <c r="AP1013" i="30"/>
  <c r="AO1013" i="30"/>
  <c r="AN1013" i="30"/>
  <c r="AM1013" i="30"/>
  <c r="AL1013" i="30"/>
  <c r="AK1013" i="30"/>
  <c r="AP1012" i="30"/>
  <c r="AO1012" i="30"/>
  <c r="AN1012" i="30"/>
  <c r="AM1012" i="30"/>
  <c r="AL1012" i="30"/>
  <c r="AK1012" i="30"/>
  <c r="AP1011" i="30"/>
  <c r="AO1011" i="30"/>
  <c r="AN1011" i="30"/>
  <c r="AM1011" i="30"/>
  <c r="AL1011" i="30"/>
  <c r="AK1011" i="30"/>
  <c r="AP1010" i="30"/>
  <c r="AO1010" i="30"/>
  <c r="AN1010" i="30"/>
  <c r="AM1010" i="30"/>
  <c r="AL1010" i="30"/>
  <c r="AK1010" i="30"/>
  <c r="AP1009" i="30"/>
  <c r="AO1009" i="30"/>
  <c r="AN1009" i="30"/>
  <c r="AM1009" i="30"/>
  <c r="AL1009" i="30"/>
  <c r="AK1009" i="30"/>
  <c r="AP1008" i="30"/>
  <c r="AO1008" i="30"/>
  <c r="AN1008" i="30"/>
  <c r="AM1008" i="30"/>
  <c r="AL1008" i="30"/>
  <c r="AK1008" i="30"/>
  <c r="AP1007" i="30"/>
  <c r="AO1007" i="30"/>
  <c r="AN1007" i="30"/>
  <c r="AM1007" i="30"/>
  <c r="AL1007" i="30"/>
  <c r="AK1007" i="30"/>
  <c r="AP1006" i="30"/>
  <c r="AO1006" i="30"/>
  <c r="AN1006" i="30"/>
  <c r="AM1006" i="30"/>
  <c r="AL1006" i="30"/>
  <c r="AK1006" i="30"/>
  <c r="AP1005" i="30"/>
  <c r="AO1005" i="30"/>
  <c r="AN1005" i="30"/>
  <c r="AM1005" i="30"/>
  <c r="AL1005" i="30"/>
  <c r="AK1005" i="30"/>
  <c r="AP1004" i="30"/>
  <c r="AO1004" i="30"/>
  <c r="AN1004" i="30"/>
  <c r="AM1004" i="30"/>
  <c r="AL1004" i="30"/>
  <c r="AK1004" i="30"/>
  <c r="AP1003" i="30"/>
  <c r="AO1003" i="30"/>
  <c r="AN1003" i="30"/>
  <c r="AM1003" i="30"/>
  <c r="AL1003" i="30"/>
  <c r="AK1003" i="30"/>
  <c r="AP1002" i="30"/>
  <c r="AO1002" i="30"/>
  <c r="AN1002" i="30"/>
  <c r="AM1002" i="30"/>
  <c r="AL1002" i="30"/>
  <c r="AK1002" i="30"/>
  <c r="AP1001" i="30"/>
  <c r="AO1001" i="30"/>
  <c r="AN1001" i="30"/>
  <c r="AM1001" i="30"/>
  <c r="AL1001" i="30"/>
  <c r="AK1001" i="30"/>
  <c r="AP1000" i="30"/>
  <c r="AO1000" i="30"/>
  <c r="AN1000" i="30"/>
  <c r="AM1000" i="30"/>
  <c r="AL1000" i="30"/>
  <c r="AK1000" i="30"/>
  <c r="AP999" i="30"/>
  <c r="AO999" i="30"/>
  <c r="AN999" i="30"/>
  <c r="AM999" i="30"/>
  <c r="AL999" i="30"/>
  <c r="AK999" i="30"/>
  <c r="AP998" i="30"/>
  <c r="AO998" i="30"/>
  <c r="AN998" i="30"/>
  <c r="AM998" i="30"/>
  <c r="AL998" i="30"/>
  <c r="AK998" i="30"/>
  <c r="AP997" i="30"/>
  <c r="AO997" i="30"/>
  <c r="AN997" i="30"/>
  <c r="AM997" i="30"/>
  <c r="AL997" i="30"/>
  <c r="AK997" i="30"/>
  <c r="AP996" i="30"/>
  <c r="AO996" i="30"/>
  <c r="AN996" i="30"/>
  <c r="AM996" i="30"/>
  <c r="AL996" i="30"/>
  <c r="AK996" i="30"/>
  <c r="AP995" i="30"/>
  <c r="AO995" i="30"/>
  <c r="AN995" i="30"/>
  <c r="AM995" i="30"/>
  <c r="AL995" i="30"/>
  <c r="AK995" i="30"/>
  <c r="AP994" i="30"/>
  <c r="AO994" i="30"/>
  <c r="AN994" i="30"/>
  <c r="AM994" i="30"/>
  <c r="AL994" i="30"/>
  <c r="AK994" i="30"/>
  <c r="AP993" i="30"/>
  <c r="AO993" i="30"/>
  <c r="AN993" i="30"/>
  <c r="AM993" i="30"/>
  <c r="AL993" i="30"/>
  <c r="AK993" i="30"/>
  <c r="AP992" i="30"/>
  <c r="AO992" i="30"/>
  <c r="AN992" i="30"/>
  <c r="AM992" i="30"/>
  <c r="AL992" i="30"/>
  <c r="AK992" i="30"/>
  <c r="AP991" i="30"/>
  <c r="AO991" i="30"/>
  <c r="AN991" i="30"/>
  <c r="AM991" i="30"/>
  <c r="AL991" i="30"/>
  <c r="AK991" i="30"/>
  <c r="AP990" i="30"/>
  <c r="AO990" i="30"/>
  <c r="AN990" i="30"/>
  <c r="AM990" i="30"/>
  <c r="AL990" i="30"/>
  <c r="AK990" i="30"/>
  <c r="AP989" i="30"/>
  <c r="AO989" i="30"/>
  <c r="AN989" i="30"/>
  <c r="AM989" i="30"/>
  <c r="AL989" i="30"/>
  <c r="AK989" i="30"/>
  <c r="AP988" i="30"/>
  <c r="AO988" i="30"/>
  <c r="AN988" i="30"/>
  <c r="AM988" i="30"/>
  <c r="AL988" i="30"/>
  <c r="AK988" i="30"/>
  <c r="AP987" i="30"/>
  <c r="AO987" i="30"/>
  <c r="AN987" i="30"/>
  <c r="AM987" i="30"/>
  <c r="AL987" i="30"/>
  <c r="AK987" i="30"/>
  <c r="AP986" i="30"/>
  <c r="AO986" i="30"/>
  <c r="AN986" i="30"/>
  <c r="AM986" i="30"/>
  <c r="AL986" i="30"/>
  <c r="AK986" i="30"/>
  <c r="AP985" i="30"/>
  <c r="AO985" i="30"/>
  <c r="AN985" i="30"/>
  <c r="AM985" i="30"/>
  <c r="AL985" i="30"/>
  <c r="AK985" i="30"/>
  <c r="AP984" i="30"/>
  <c r="AO984" i="30"/>
  <c r="AN984" i="30"/>
  <c r="AM984" i="30"/>
  <c r="AL984" i="30"/>
  <c r="AK984" i="30"/>
  <c r="AP983" i="30"/>
  <c r="AO983" i="30"/>
  <c r="AN983" i="30"/>
  <c r="AM983" i="30"/>
  <c r="AL983" i="30"/>
  <c r="AK983" i="30"/>
  <c r="AP982" i="30"/>
  <c r="AO982" i="30"/>
  <c r="AN982" i="30"/>
  <c r="AM982" i="30"/>
  <c r="AL982" i="30"/>
  <c r="AK982" i="30"/>
  <c r="AP981" i="30"/>
  <c r="AO981" i="30"/>
  <c r="AN981" i="30"/>
  <c r="AM981" i="30"/>
  <c r="AL981" i="30"/>
  <c r="AK981" i="30"/>
  <c r="AP980" i="30"/>
  <c r="AO980" i="30"/>
  <c r="AN980" i="30"/>
  <c r="AM980" i="30"/>
  <c r="AL980" i="30"/>
  <c r="AK980" i="30"/>
  <c r="AP979" i="30"/>
  <c r="AO979" i="30"/>
  <c r="AN979" i="30"/>
  <c r="AM979" i="30"/>
  <c r="AL979" i="30"/>
  <c r="AK979" i="30"/>
  <c r="AP978" i="30"/>
  <c r="AO978" i="30"/>
  <c r="AN978" i="30"/>
  <c r="AM978" i="30"/>
  <c r="AL978" i="30"/>
  <c r="AK978" i="30"/>
  <c r="AP977" i="30"/>
  <c r="AO977" i="30"/>
  <c r="AN977" i="30"/>
  <c r="AM977" i="30"/>
  <c r="AL977" i="30"/>
  <c r="AK977" i="30"/>
  <c r="AP976" i="30"/>
  <c r="AO976" i="30"/>
  <c r="AN976" i="30"/>
  <c r="AM976" i="30"/>
  <c r="AL976" i="30"/>
  <c r="AK976" i="30"/>
  <c r="AP975" i="30"/>
  <c r="AO975" i="30"/>
  <c r="AN975" i="30"/>
  <c r="AM975" i="30"/>
  <c r="AL975" i="30"/>
  <c r="AK975" i="30"/>
  <c r="AP974" i="30"/>
  <c r="AO974" i="30"/>
  <c r="AN974" i="30"/>
  <c r="AM974" i="30"/>
  <c r="AL974" i="30"/>
  <c r="AK974" i="30"/>
  <c r="AP973" i="30"/>
  <c r="AO973" i="30"/>
  <c r="AN973" i="30"/>
  <c r="AM973" i="30"/>
  <c r="AL973" i="30"/>
  <c r="AK973" i="30"/>
  <c r="AP972" i="30"/>
  <c r="AO972" i="30"/>
  <c r="AN972" i="30"/>
  <c r="AM972" i="30"/>
  <c r="AL972" i="30"/>
  <c r="AK972" i="30"/>
  <c r="AP971" i="30"/>
  <c r="AO971" i="30"/>
  <c r="AN971" i="30"/>
  <c r="AM971" i="30"/>
  <c r="AL971" i="30"/>
  <c r="AK971" i="30"/>
  <c r="AP970" i="30"/>
  <c r="AO970" i="30"/>
  <c r="AN970" i="30"/>
  <c r="AM970" i="30"/>
  <c r="AL970" i="30"/>
  <c r="AK970" i="30"/>
  <c r="AP969" i="30"/>
  <c r="AO969" i="30"/>
  <c r="AN969" i="30"/>
  <c r="AM969" i="30"/>
  <c r="AL969" i="30"/>
  <c r="AK969" i="30"/>
  <c r="AP968" i="30"/>
  <c r="AO968" i="30"/>
  <c r="AN968" i="30"/>
  <c r="AM968" i="30"/>
  <c r="AL968" i="30"/>
  <c r="AK968" i="30"/>
  <c r="AP967" i="30"/>
  <c r="AO967" i="30"/>
  <c r="AN967" i="30"/>
  <c r="AM967" i="30"/>
  <c r="AL967" i="30"/>
  <c r="AK967" i="30"/>
  <c r="AP966" i="30"/>
  <c r="AO966" i="30"/>
  <c r="AN966" i="30"/>
  <c r="AM966" i="30"/>
  <c r="AL966" i="30"/>
  <c r="AK966" i="30"/>
  <c r="AP965" i="30"/>
  <c r="AO965" i="30"/>
  <c r="AN965" i="30"/>
  <c r="AM965" i="30"/>
  <c r="AL965" i="30"/>
  <c r="AK965" i="30"/>
  <c r="AP964" i="30"/>
  <c r="AO964" i="30"/>
  <c r="AN964" i="30"/>
  <c r="AM964" i="30"/>
  <c r="AL964" i="30"/>
  <c r="AK964" i="30"/>
  <c r="AP963" i="30"/>
  <c r="AO963" i="30"/>
  <c r="AN963" i="30"/>
  <c r="AM963" i="30"/>
  <c r="AL963" i="30"/>
  <c r="AK963" i="30"/>
  <c r="AP962" i="30"/>
  <c r="AO962" i="30"/>
  <c r="AN962" i="30"/>
  <c r="AM962" i="30"/>
  <c r="AL962" i="30"/>
  <c r="AK962" i="30"/>
  <c r="AP961" i="30"/>
  <c r="AO961" i="30"/>
  <c r="AN961" i="30"/>
  <c r="AM961" i="30"/>
  <c r="AL961" i="30"/>
  <c r="AK961" i="30"/>
  <c r="AP960" i="30"/>
  <c r="AO960" i="30"/>
  <c r="AN960" i="30"/>
  <c r="AM960" i="30"/>
  <c r="AL960" i="30"/>
  <c r="AK960" i="30"/>
  <c r="AP959" i="30"/>
  <c r="AO959" i="30"/>
  <c r="AN959" i="30"/>
  <c r="AM959" i="30"/>
  <c r="AL959" i="30"/>
  <c r="AK959" i="30"/>
  <c r="AP958" i="30"/>
  <c r="AO958" i="30"/>
  <c r="AN958" i="30"/>
  <c r="AM958" i="30"/>
  <c r="AL958" i="30"/>
  <c r="AK958" i="30"/>
  <c r="AP957" i="30"/>
  <c r="AO957" i="30"/>
  <c r="AN957" i="30"/>
  <c r="AM957" i="30"/>
  <c r="AL957" i="30"/>
  <c r="AK957" i="30"/>
  <c r="AP956" i="30"/>
  <c r="AO956" i="30"/>
  <c r="AN956" i="30"/>
  <c r="AM956" i="30"/>
  <c r="AL956" i="30"/>
  <c r="AK956" i="30"/>
  <c r="AP955" i="30"/>
  <c r="AO955" i="30"/>
  <c r="AN955" i="30"/>
  <c r="AM955" i="30"/>
  <c r="AL955" i="30"/>
  <c r="AK955" i="30"/>
  <c r="AP954" i="30"/>
  <c r="AO954" i="30"/>
  <c r="AN954" i="30"/>
  <c r="AM954" i="30"/>
  <c r="AL954" i="30"/>
  <c r="AK954" i="30"/>
  <c r="AP953" i="30"/>
  <c r="AO953" i="30"/>
  <c r="AN953" i="30"/>
  <c r="AM953" i="30"/>
  <c r="AL953" i="30"/>
  <c r="AK953" i="30"/>
  <c r="AP952" i="30"/>
  <c r="AO952" i="30"/>
  <c r="AN952" i="30"/>
  <c r="AM952" i="30"/>
  <c r="AL952" i="30"/>
  <c r="AK952" i="30"/>
  <c r="AP951" i="30"/>
  <c r="AO951" i="30"/>
  <c r="AN951" i="30"/>
  <c r="AM951" i="30"/>
  <c r="AL951" i="30"/>
  <c r="AK951" i="30"/>
  <c r="AP950" i="30"/>
  <c r="AO950" i="30"/>
  <c r="AN950" i="30"/>
  <c r="AM950" i="30"/>
  <c r="AL950" i="30"/>
  <c r="AK950" i="30"/>
  <c r="AP949" i="30"/>
  <c r="AO949" i="30"/>
  <c r="AN949" i="30"/>
  <c r="AM949" i="30"/>
  <c r="AL949" i="30"/>
  <c r="AK949" i="30"/>
  <c r="AP948" i="30"/>
  <c r="AO948" i="30"/>
  <c r="AN948" i="30"/>
  <c r="AM948" i="30"/>
  <c r="AL948" i="30"/>
  <c r="AK948" i="30"/>
  <c r="AP947" i="30"/>
  <c r="AO947" i="30"/>
  <c r="AN947" i="30"/>
  <c r="AM947" i="30"/>
  <c r="AL947" i="30"/>
  <c r="AK947" i="30"/>
  <c r="AP946" i="30"/>
  <c r="AO946" i="30"/>
  <c r="AN946" i="30"/>
  <c r="AM946" i="30"/>
  <c r="AL946" i="30"/>
  <c r="AK946" i="30"/>
  <c r="AP945" i="30"/>
  <c r="AO945" i="30"/>
  <c r="AN945" i="30"/>
  <c r="AM945" i="30"/>
  <c r="AL945" i="30"/>
  <c r="AK945" i="30"/>
  <c r="AP944" i="30"/>
  <c r="AO944" i="30"/>
  <c r="AN944" i="30"/>
  <c r="AM944" i="30"/>
  <c r="AL944" i="30"/>
  <c r="AK944" i="30"/>
  <c r="AP943" i="30"/>
  <c r="AO943" i="30"/>
  <c r="AN943" i="30"/>
  <c r="AM943" i="30"/>
  <c r="AL943" i="30"/>
  <c r="AK943" i="30"/>
  <c r="AP942" i="30"/>
  <c r="AO942" i="30"/>
  <c r="AN942" i="30"/>
  <c r="AM942" i="30"/>
  <c r="AL942" i="30"/>
  <c r="AK942" i="30"/>
  <c r="AP941" i="30"/>
  <c r="AO941" i="30"/>
  <c r="AN941" i="30"/>
  <c r="AM941" i="30"/>
  <c r="AL941" i="30"/>
  <c r="AK941" i="30"/>
  <c r="AP940" i="30"/>
  <c r="AO940" i="30"/>
  <c r="AN940" i="30"/>
  <c r="AM940" i="30"/>
  <c r="AL940" i="30"/>
  <c r="AK940" i="30"/>
  <c r="AP939" i="30"/>
  <c r="AO939" i="30"/>
  <c r="AN939" i="30"/>
  <c r="AM939" i="30"/>
  <c r="AL939" i="30"/>
  <c r="AK939" i="30"/>
  <c r="AP938" i="30"/>
  <c r="AO938" i="30"/>
  <c r="AN938" i="30"/>
  <c r="AM938" i="30"/>
  <c r="AL938" i="30"/>
  <c r="AK938" i="30"/>
  <c r="AP937" i="30"/>
  <c r="AO937" i="30"/>
  <c r="AN937" i="30"/>
  <c r="AM937" i="30"/>
  <c r="AL937" i="30"/>
  <c r="AK937" i="30"/>
  <c r="AP936" i="30"/>
  <c r="AO936" i="30"/>
  <c r="AN936" i="30"/>
  <c r="AM936" i="30"/>
  <c r="AL936" i="30"/>
  <c r="AK936" i="30"/>
  <c r="AP935" i="30"/>
  <c r="AO935" i="30"/>
  <c r="AN935" i="30"/>
  <c r="AM935" i="30"/>
  <c r="AL935" i="30"/>
  <c r="AK935" i="30"/>
  <c r="AP934" i="30"/>
  <c r="AO934" i="30"/>
  <c r="AN934" i="30"/>
  <c r="AM934" i="30"/>
  <c r="AL934" i="30"/>
  <c r="AK934" i="30"/>
  <c r="AP933" i="30"/>
  <c r="AO933" i="30"/>
  <c r="AN933" i="30"/>
  <c r="AM933" i="30"/>
  <c r="AL933" i="30"/>
  <c r="AK933" i="30"/>
  <c r="AP932" i="30"/>
  <c r="AO932" i="30"/>
  <c r="AN932" i="30"/>
  <c r="AM932" i="30"/>
  <c r="AL932" i="30"/>
  <c r="AK932" i="30"/>
  <c r="AP931" i="30"/>
  <c r="AO931" i="30"/>
  <c r="AN931" i="30"/>
  <c r="AM931" i="30"/>
  <c r="AL931" i="30"/>
  <c r="AK931" i="30"/>
  <c r="AP930" i="30"/>
  <c r="AO930" i="30"/>
  <c r="AN930" i="30"/>
  <c r="AM930" i="30"/>
  <c r="AL930" i="30"/>
  <c r="AK930" i="30"/>
  <c r="AP929" i="30"/>
  <c r="AO929" i="30"/>
  <c r="AN929" i="30"/>
  <c r="AM929" i="30"/>
  <c r="AL929" i="30"/>
  <c r="AK929" i="30"/>
  <c r="AP928" i="30"/>
  <c r="AO928" i="30"/>
  <c r="AN928" i="30"/>
  <c r="AM928" i="30"/>
  <c r="AL928" i="30"/>
  <c r="AK928" i="30"/>
  <c r="AP927" i="30"/>
  <c r="AO927" i="30"/>
  <c r="AN927" i="30"/>
  <c r="AM927" i="30"/>
  <c r="AL927" i="30"/>
  <c r="AK927" i="30"/>
  <c r="AP926" i="30"/>
  <c r="AO926" i="30"/>
  <c r="AN926" i="30"/>
  <c r="AM926" i="30"/>
  <c r="AL926" i="30"/>
  <c r="AK926" i="30"/>
  <c r="AP925" i="30"/>
  <c r="AO925" i="30"/>
  <c r="AN925" i="30"/>
  <c r="AM925" i="30"/>
  <c r="AL925" i="30"/>
  <c r="AK925" i="30"/>
  <c r="AP924" i="30"/>
  <c r="AO924" i="30"/>
  <c r="AN924" i="30"/>
  <c r="AM924" i="30"/>
  <c r="AL924" i="30"/>
  <c r="AK924" i="30"/>
  <c r="AP923" i="30"/>
  <c r="AO923" i="30"/>
  <c r="AN923" i="30"/>
  <c r="AM923" i="30"/>
  <c r="AL923" i="30"/>
  <c r="AK923" i="30"/>
  <c r="AP922" i="30"/>
  <c r="AO922" i="30"/>
  <c r="AN922" i="30"/>
  <c r="AM922" i="30"/>
  <c r="AL922" i="30"/>
  <c r="AK922" i="30"/>
  <c r="AP921" i="30"/>
  <c r="AO921" i="30"/>
  <c r="AN921" i="30"/>
  <c r="AM921" i="30"/>
  <c r="AL921" i="30"/>
  <c r="AK921" i="30"/>
  <c r="AP920" i="30"/>
  <c r="AO920" i="30"/>
  <c r="AN920" i="30"/>
  <c r="AM920" i="30"/>
  <c r="AL920" i="30"/>
  <c r="AK920" i="30"/>
  <c r="AP919" i="30"/>
  <c r="AO919" i="30"/>
  <c r="AN919" i="30"/>
  <c r="AM919" i="30"/>
  <c r="AL919" i="30"/>
  <c r="AK919" i="30"/>
  <c r="AP918" i="30"/>
  <c r="AO918" i="30"/>
  <c r="AN918" i="30"/>
  <c r="AM918" i="30"/>
  <c r="AL918" i="30"/>
  <c r="AK918" i="30"/>
  <c r="AP917" i="30"/>
  <c r="AO917" i="30"/>
  <c r="AN917" i="30"/>
  <c r="AM917" i="30"/>
  <c r="AL917" i="30"/>
  <c r="AK917" i="30"/>
  <c r="AP916" i="30"/>
  <c r="AO916" i="30"/>
  <c r="AN916" i="30"/>
  <c r="AM916" i="30"/>
  <c r="AL916" i="30"/>
  <c r="AK916" i="30"/>
  <c r="AP915" i="30"/>
  <c r="AO915" i="30"/>
  <c r="AN915" i="30"/>
  <c r="AM915" i="30"/>
  <c r="AL915" i="30"/>
  <c r="AK915" i="30"/>
  <c r="AP914" i="30"/>
  <c r="AO914" i="30"/>
  <c r="AN914" i="30"/>
  <c r="AM914" i="30"/>
  <c r="AL914" i="30"/>
  <c r="AK914" i="30"/>
  <c r="AP913" i="30"/>
  <c r="AO913" i="30"/>
  <c r="AN913" i="30"/>
  <c r="AM913" i="30"/>
  <c r="AL913" i="30"/>
  <c r="AK913" i="30"/>
  <c r="AP912" i="30"/>
  <c r="AO912" i="30"/>
  <c r="AN912" i="30"/>
  <c r="AM912" i="30"/>
  <c r="AL912" i="30"/>
  <c r="AK912" i="30"/>
  <c r="AP911" i="30"/>
  <c r="AO911" i="30"/>
  <c r="AN911" i="30"/>
  <c r="AM911" i="30"/>
  <c r="AL911" i="30"/>
  <c r="AK911" i="30"/>
  <c r="AP910" i="30"/>
  <c r="AO910" i="30"/>
  <c r="AN910" i="30"/>
  <c r="AM910" i="30"/>
  <c r="AL910" i="30"/>
  <c r="AK910" i="30"/>
  <c r="AP909" i="30"/>
  <c r="AO909" i="30"/>
  <c r="AN909" i="30"/>
  <c r="AM909" i="30"/>
  <c r="AL909" i="30"/>
  <c r="AK909" i="30"/>
  <c r="AP908" i="30"/>
  <c r="AO908" i="30"/>
  <c r="AN908" i="30"/>
  <c r="AM908" i="30"/>
  <c r="AL908" i="30"/>
  <c r="AK908" i="30"/>
  <c r="AP907" i="30"/>
  <c r="AO907" i="30"/>
  <c r="AN907" i="30"/>
  <c r="AM907" i="30"/>
  <c r="AL907" i="30"/>
  <c r="AK907" i="30"/>
  <c r="AP906" i="30"/>
  <c r="AO906" i="30"/>
  <c r="AN906" i="30"/>
  <c r="AM906" i="30"/>
  <c r="AL906" i="30"/>
  <c r="AK906" i="30"/>
  <c r="AP905" i="30"/>
  <c r="AO905" i="30"/>
  <c r="AN905" i="30"/>
  <c r="AM905" i="30"/>
  <c r="AL905" i="30"/>
  <c r="AK905" i="30"/>
  <c r="AP904" i="30"/>
  <c r="AO904" i="30"/>
  <c r="AN904" i="30"/>
  <c r="AM904" i="30"/>
  <c r="AL904" i="30"/>
  <c r="AK904" i="30"/>
  <c r="AP903" i="30"/>
  <c r="AO903" i="30"/>
  <c r="AN903" i="30"/>
  <c r="AM903" i="30"/>
  <c r="AL903" i="30"/>
  <c r="AK903" i="30"/>
  <c r="AP902" i="30"/>
  <c r="AO902" i="30"/>
  <c r="AN902" i="30"/>
  <c r="AM902" i="30"/>
  <c r="AL902" i="30"/>
  <c r="AK902" i="30"/>
  <c r="AP901" i="30"/>
  <c r="AO901" i="30"/>
  <c r="AN901" i="30"/>
  <c r="AM901" i="30"/>
  <c r="AL901" i="30"/>
  <c r="AK901" i="30"/>
  <c r="AP900" i="30"/>
  <c r="AO900" i="30"/>
  <c r="AN900" i="30"/>
  <c r="AM900" i="30"/>
  <c r="AL900" i="30"/>
  <c r="AK900" i="30"/>
  <c r="AP899" i="30"/>
  <c r="AO899" i="30"/>
  <c r="AN899" i="30"/>
  <c r="AM899" i="30"/>
  <c r="AL899" i="30"/>
  <c r="AK899" i="30"/>
  <c r="AP898" i="30"/>
  <c r="AO898" i="30"/>
  <c r="AN898" i="30"/>
  <c r="AM898" i="30"/>
  <c r="AL898" i="30"/>
  <c r="AP897" i="30"/>
  <c r="AO897" i="30"/>
  <c r="AN897" i="30"/>
  <c r="AM897" i="30"/>
  <c r="AL897" i="30"/>
  <c r="AP896" i="30"/>
  <c r="AO896" i="30"/>
  <c r="AN896" i="30"/>
  <c r="AM896" i="30"/>
  <c r="AL896" i="30"/>
  <c r="AP895" i="30"/>
  <c r="AO895" i="30"/>
  <c r="AN895" i="30"/>
  <c r="AM895" i="30"/>
  <c r="AL895" i="30"/>
  <c r="AP894" i="30"/>
  <c r="AO894" i="30"/>
  <c r="AN894" i="30"/>
  <c r="AM894" i="30"/>
  <c r="AL894" i="30"/>
  <c r="AP893" i="30"/>
  <c r="AO893" i="30"/>
  <c r="AN893" i="30"/>
  <c r="AM893" i="30"/>
  <c r="AL893" i="30"/>
  <c r="AP892" i="30"/>
  <c r="AO892" i="30"/>
  <c r="AN892" i="30"/>
  <c r="AM892" i="30"/>
  <c r="AL892" i="30"/>
  <c r="AP891" i="30"/>
  <c r="AO891" i="30"/>
  <c r="AN891" i="30"/>
  <c r="AM891" i="30"/>
  <c r="AL891" i="30"/>
  <c r="AP890" i="30"/>
  <c r="AO890" i="30"/>
  <c r="AN890" i="30"/>
  <c r="AM890" i="30"/>
  <c r="AL890" i="30"/>
  <c r="AP889" i="30"/>
  <c r="AO889" i="30"/>
  <c r="AN889" i="30"/>
  <c r="AM889" i="30"/>
  <c r="AL889" i="30"/>
  <c r="AP888" i="30"/>
  <c r="AO888" i="30"/>
  <c r="AN888" i="30"/>
  <c r="AM888" i="30"/>
  <c r="AL888" i="30"/>
  <c r="AP887" i="30"/>
  <c r="AO887" i="30"/>
  <c r="AN887" i="30"/>
  <c r="AM887" i="30"/>
  <c r="AL887" i="30"/>
  <c r="AP886" i="30"/>
  <c r="AO886" i="30"/>
  <c r="AN886" i="30"/>
  <c r="AM886" i="30"/>
  <c r="AL886" i="30"/>
  <c r="AP885" i="30"/>
  <c r="AO885" i="30"/>
  <c r="AN885" i="30"/>
  <c r="AM885" i="30"/>
  <c r="AL885" i="30"/>
  <c r="AP884" i="30"/>
  <c r="AO884" i="30"/>
  <c r="AN884" i="30"/>
  <c r="AM884" i="30"/>
  <c r="AL884" i="30"/>
  <c r="AP883" i="30"/>
  <c r="AO883" i="30"/>
  <c r="AN883" i="30"/>
  <c r="AM883" i="30"/>
  <c r="AL883" i="30"/>
  <c r="AP882" i="30"/>
  <c r="AO882" i="30"/>
  <c r="AN882" i="30"/>
  <c r="AM882" i="30"/>
  <c r="AL882" i="30"/>
  <c r="AP881" i="30"/>
  <c r="AO881" i="30"/>
  <c r="AN881" i="30"/>
  <c r="AM881" i="30"/>
  <c r="AL881" i="30"/>
  <c r="AP880" i="30"/>
  <c r="AO880" i="30"/>
  <c r="AN880" i="30"/>
  <c r="AM880" i="30"/>
  <c r="AL880" i="30"/>
  <c r="AP879" i="30"/>
  <c r="AO879" i="30"/>
  <c r="AN879" i="30"/>
  <c r="AM879" i="30"/>
  <c r="AL879" i="30"/>
  <c r="AP878" i="30"/>
  <c r="AO878" i="30"/>
  <c r="AN878" i="30"/>
  <c r="AM878" i="30"/>
  <c r="AL878" i="30"/>
  <c r="AK878" i="30"/>
  <c r="AK877" i="30"/>
  <c r="AD1348" i="30"/>
  <c r="AD1347" i="30"/>
  <c r="AD1346" i="30"/>
  <c r="AD1345" i="30"/>
  <c r="AD1344" i="30"/>
  <c r="AD1343" i="30"/>
  <c r="AD1342" i="30"/>
  <c r="AD1341" i="30"/>
  <c r="AD1340" i="30"/>
  <c r="AD1339" i="30"/>
  <c r="AD1338" i="30"/>
  <c r="AD1337" i="30"/>
  <c r="AD1336" i="30"/>
  <c r="AD1335" i="30"/>
  <c r="AD1334" i="30"/>
  <c r="AD1333" i="30"/>
  <c r="AD1332" i="30"/>
  <c r="AD1331" i="30"/>
  <c r="AD1330" i="30"/>
  <c r="AD1329" i="30"/>
  <c r="AD1328" i="30"/>
  <c r="AD1327" i="30"/>
  <c r="AD1326" i="30"/>
  <c r="AD1325" i="30"/>
  <c r="AD1324" i="30"/>
  <c r="AD1323" i="30"/>
  <c r="AD1322" i="30"/>
  <c r="AD1321" i="30"/>
  <c r="AD1320" i="30"/>
  <c r="AD1319" i="30"/>
  <c r="AD1318" i="30"/>
  <c r="AD1317" i="30"/>
  <c r="AD1316" i="30"/>
  <c r="AD1315" i="30"/>
  <c r="AD1314" i="30"/>
  <c r="AD1313" i="30"/>
  <c r="AD1312" i="30"/>
  <c r="AD1311" i="30"/>
  <c r="AD1310" i="30"/>
  <c r="AD1309" i="30"/>
  <c r="AD1308" i="30"/>
  <c r="AD1307" i="30"/>
  <c r="AD1306" i="30"/>
  <c r="AD1305" i="30"/>
  <c r="AD1304" i="30"/>
  <c r="AD1303" i="30"/>
  <c r="AD1302" i="30"/>
  <c r="AD1301" i="30"/>
  <c r="AD1300" i="30"/>
  <c r="AD1299" i="30"/>
  <c r="AD1298" i="30"/>
  <c r="AD1297" i="30"/>
  <c r="AD1296" i="30"/>
  <c r="AD1295" i="30"/>
  <c r="AD1294" i="30"/>
  <c r="AD1293" i="30"/>
  <c r="AD1292" i="30"/>
  <c r="AD1291" i="30"/>
  <c r="AD1290" i="30"/>
  <c r="AD1289" i="30"/>
  <c r="AD1288" i="30"/>
  <c r="AD1287" i="30"/>
  <c r="AD1286" i="30"/>
  <c r="AD1285" i="30"/>
  <c r="AD1284" i="30"/>
  <c r="AD1283" i="30"/>
  <c r="AD1282" i="30"/>
  <c r="AD1281" i="30"/>
  <c r="AD1280" i="30"/>
  <c r="AD1279" i="30"/>
  <c r="AD1278" i="30"/>
  <c r="AD1277" i="30"/>
  <c r="AD1276" i="30"/>
  <c r="AD1275" i="30"/>
  <c r="AD1274" i="30"/>
  <c r="AD1273" i="30"/>
  <c r="AD1272" i="30"/>
  <c r="AD1271" i="30"/>
  <c r="AD1270" i="30"/>
  <c r="AD1269" i="30"/>
  <c r="AD1268" i="30"/>
  <c r="AD1267" i="30"/>
  <c r="AD1266" i="30"/>
  <c r="AD1265" i="30"/>
  <c r="AD1264" i="30"/>
  <c r="AD1263" i="30"/>
  <c r="AD1262" i="30"/>
  <c r="AD1261" i="30"/>
  <c r="AD1260" i="30"/>
  <c r="AD1259" i="30"/>
  <c r="AD1258" i="30"/>
  <c r="AD1257" i="30"/>
  <c r="AD1256" i="30"/>
  <c r="AD1255" i="30"/>
  <c r="AD1254" i="30"/>
  <c r="AD1253" i="30"/>
  <c r="AD1252" i="30"/>
  <c r="AD1251" i="30"/>
  <c r="AD1250" i="30"/>
  <c r="AD1249" i="30"/>
  <c r="AD1248" i="30"/>
  <c r="AD1247" i="30"/>
  <c r="AD1246" i="30"/>
  <c r="AD1245" i="30"/>
  <c r="AD1244" i="30"/>
  <c r="AD1243" i="30"/>
  <c r="AD1242" i="30"/>
  <c r="AD1241" i="30"/>
  <c r="AD1240" i="30"/>
  <c r="AD1239" i="30"/>
  <c r="AD1238" i="30"/>
  <c r="AD1237" i="30"/>
  <c r="AD1236" i="30"/>
  <c r="AD1235" i="30"/>
  <c r="AD1234" i="30"/>
  <c r="AD1233" i="30"/>
  <c r="AD1232" i="30"/>
  <c r="AD1231" i="30"/>
  <c r="AD1230" i="30"/>
  <c r="AD1229" i="30"/>
  <c r="AD1228" i="30"/>
  <c r="AD1227" i="30"/>
  <c r="AD1226" i="30"/>
  <c r="AD1225" i="30"/>
  <c r="AD1224" i="30"/>
  <c r="AD1223" i="30"/>
  <c r="AD1222" i="30"/>
  <c r="AD1221" i="30"/>
  <c r="AD1220" i="30"/>
  <c r="AD1219" i="30"/>
  <c r="AD1218" i="30"/>
  <c r="AD1217" i="30"/>
  <c r="AD1216" i="30"/>
  <c r="AD1215" i="30"/>
  <c r="AD1214" i="30"/>
  <c r="AD1213" i="30"/>
  <c r="AD1212" i="30"/>
  <c r="AD1211" i="30"/>
  <c r="AD1210" i="30"/>
  <c r="AD1209" i="30"/>
  <c r="AD1208" i="30"/>
  <c r="AD1207" i="30"/>
  <c r="AD1206" i="30"/>
  <c r="AD1205" i="30"/>
  <c r="AD1204" i="30"/>
  <c r="AD1203" i="30"/>
  <c r="AD1202" i="30"/>
  <c r="AD1201" i="30"/>
  <c r="AD1200" i="30"/>
  <c r="AD1199" i="30"/>
  <c r="AD1198" i="30"/>
  <c r="AD1197" i="30"/>
  <c r="AD1196" i="30"/>
  <c r="AD1195" i="30"/>
  <c r="AD1194" i="30"/>
  <c r="AD1193" i="30"/>
  <c r="AD1192" i="30"/>
  <c r="AD1191" i="30"/>
  <c r="AD1190" i="30"/>
  <c r="AD1189" i="30"/>
  <c r="AD1188" i="30"/>
  <c r="AD1187" i="30"/>
  <c r="AD1186" i="30"/>
  <c r="AD1185" i="30"/>
  <c r="AD1184" i="30"/>
  <c r="AD1183" i="30"/>
  <c r="AD1182" i="30"/>
  <c r="AD1181" i="30"/>
  <c r="AD1180" i="30"/>
  <c r="AD1179" i="30"/>
  <c r="AD1178" i="30"/>
  <c r="AD1177" i="30"/>
  <c r="AD1176" i="30"/>
  <c r="AD1175" i="30"/>
  <c r="AD1174" i="30"/>
  <c r="AD1173" i="30"/>
  <c r="AD1172" i="30"/>
  <c r="AD1171" i="30"/>
  <c r="AD1170" i="30"/>
  <c r="AD1169" i="30"/>
  <c r="AD1168" i="30"/>
  <c r="AD1167" i="30"/>
  <c r="AD1166" i="30"/>
  <c r="AD1165" i="30"/>
  <c r="AD1164" i="30"/>
  <c r="AD1163" i="30"/>
  <c r="AD1162" i="30"/>
  <c r="AD1161" i="30"/>
  <c r="AD1160" i="30"/>
  <c r="AD1159" i="30"/>
  <c r="AD1158" i="30"/>
  <c r="AD1157" i="30"/>
  <c r="AD1156" i="30"/>
  <c r="AD1155" i="30"/>
  <c r="AD1154" i="30"/>
  <c r="AD1153" i="30"/>
  <c r="AD1152" i="30"/>
  <c r="AD1151" i="30"/>
  <c r="AD1150" i="30"/>
  <c r="AD1149" i="30"/>
  <c r="AD1148" i="30"/>
  <c r="AD1147" i="30"/>
  <c r="AD1146" i="30"/>
  <c r="AD1145" i="30"/>
  <c r="AD1144" i="30"/>
  <c r="AD1143" i="30"/>
  <c r="AD1142" i="30"/>
  <c r="AD1141" i="30"/>
  <c r="AD1140" i="30"/>
  <c r="AD1139" i="30"/>
  <c r="AD1138" i="30"/>
  <c r="AD1137" i="30"/>
  <c r="AD1136" i="30"/>
  <c r="AD1135" i="30"/>
  <c r="AD1134" i="30"/>
  <c r="AD1133" i="30"/>
  <c r="AD1132" i="30"/>
  <c r="AD1131" i="30"/>
  <c r="AD1130" i="30"/>
  <c r="AD1129" i="30"/>
  <c r="AD1128" i="30"/>
  <c r="AD1127" i="30"/>
  <c r="AD1126" i="30"/>
  <c r="AD1125" i="30"/>
  <c r="AD1124" i="30"/>
  <c r="AD1123" i="30"/>
  <c r="AD1122" i="30"/>
  <c r="AD1121" i="30"/>
  <c r="AD1120" i="30"/>
  <c r="AD1119" i="30"/>
  <c r="AD1118" i="30"/>
  <c r="AD1117" i="30"/>
  <c r="AD1116" i="30"/>
  <c r="AD1115" i="30"/>
  <c r="AD1114" i="30"/>
  <c r="AD1113" i="30"/>
  <c r="AD1112" i="30"/>
  <c r="AD1111" i="30"/>
  <c r="AD1110" i="30"/>
  <c r="AD1109" i="30"/>
  <c r="AD1108" i="30"/>
  <c r="AD1107" i="30"/>
  <c r="AD1106" i="30"/>
  <c r="AD1105" i="30"/>
  <c r="AD1104" i="30"/>
  <c r="AD1103" i="30"/>
  <c r="AD1102" i="30"/>
  <c r="AD1101" i="30"/>
  <c r="AD1100" i="30"/>
  <c r="AD1099" i="30"/>
  <c r="AD1098" i="30"/>
  <c r="AD1097" i="30"/>
  <c r="AD1096" i="30"/>
  <c r="AD1095" i="30"/>
  <c r="AD1094" i="30"/>
  <c r="AD1093" i="30"/>
  <c r="AD1092" i="30"/>
  <c r="AD1091" i="30"/>
  <c r="AD1090" i="30"/>
  <c r="AD1089" i="30"/>
  <c r="AD1088" i="30"/>
  <c r="AD1087" i="30"/>
  <c r="AD1086" i="30"/>
  <c r="AD1085" i="30"/>
  <c r="AD1084" i="30"/>
  <c r="AD1083" i="30"/>
  <c r="AD1082" i="30"/>
  <c r="AD1081" i="30"/>
  <c r="AD1080" i="30"/>
  <c r="AD1079" i="30"/>
  <c r="AD1078" i="30"/>
  <c r="AD1077" i="30"/>
  <c r="AD1076" i="30"/>
  <c r="AD1075" i="30"/>
  <c r="AD1074" i="30"/>
  <c r="AD1073" i="30"/>
  <c r="AD1072" i="30"/>
  <c r="AD1071" i="30"/>
  <c r="AD1070" i="30"/>
  <c r="AD1069" i="30"/>
  <c r="AD1068" i="30"/>
  <c r="AD1067" i="30"/>
  <c r="AD1066" i="30"/>
  <c r="AD1065" i="30"/>
  <c r="AD1064" i="30"/>
  <c r="AD1063" i="30"/>
  <c r="AD1062" i="30"/>
  <c r="AD1061" i="30"/>
  <c r="AD1060" i="30"/>
  <c r="AD1059" i="30"/>
  <c r="AD1058" i="30"/>
  <c r="AD1057" i="30"/>
  <c r="AD1056" i="30"/>
  <c r="AD1055" i="30"/>
  <c r="AD1054" i="30"/>
  <c r="AD1053" i="30"/>
  <c r="AD1052" i="30"/>
  <c r="AD1051" i="30"/>
  <c r="AD1050" i="30"/>
  <c r="AD1049" i="30"/>
  <c r="AD1048" i="30"/>
  <c r="AD1047" i="30"/>
  <c r="AD1046" i="30"/>
  <c r="AD1045" i="30"/>
  <c r="AD1044" i="30"/>
  <c r="AD1043" i="30"/>
  <c r="AD1042" i="30"/>
  <c r="AD1041" i="30"/>
  <c r="AD1040" i="30"/>
  <c r="AD1039" i="30"/>
  <c r="AD1038" i="30"/>
  <c r="AD1037" i="30"/>
  <c r="AD1036" i="30"/>
  <c r="AD1035" i="30"/>
  <c r="AD1034" i="30"/>
  <c r="AD1033" i="30"/>
  <c r="AD1032" i="30"/>
  <c r="AD1031" i="30"/>
  <c r="AD1030" i="30"/>
  <c r="AD1029" i="30"/>
  <c r="AD1028" i="30"/>
  <c r="AD1027" i="30"/>
  <c r="AD1026" i="30"/>
  <c r="AD1025" i="30"/>
  <c r="AD1024" i="30"/>
  <c r="AD1023" i="30"/>
  <c r="AD1022" i="30"/>
  <c r="AD1021" i="30"/>
  <c r="AD1020" i="30"/>
  <c r="AD1019" i="30"/>
  <c r="AD1018" i="30"/>
  <c r="AD1017" i="30"/>
  <c r="AD1016" i="30"/>
  <c r="AD1015" i="30"/>
  <c r="AD1014" i="30"/>
  <c r="AD1013" i="30"/>
  <c r="AD1012" i="30"/>
  <c r="AD1011" i="30"/>
  <c r="AD1010" i="30"/>
  <c r="AD1009" i="30"/>
  <c r="AD1008" i="30"/>
  <c r="AD1007" i="30"/>
  <c r="AD1006" i="30"/>
  <c r="AD1005" i="30"/>
  <c r="AD1004" i="30"/>
  <c r="AD1003" i="30"/>
  <c r="AD1002" i="30"/>
  <c r="AD1001" i="30"/>
  <c r="AD1000" i="30"/>
  <c r="AD999" i="30"/>
  <c r="AD998" i="30"/>
  <c r="AD997" i="30"/>
  <c r="AD996" i="30"/>
  <c r="AD995" i="30"/>
  <c r="AD994" i="30"/>
  <c r="AD993" i="30"/>
  <c r="AD992" i="30"/>
  <c r="AD991" i="30"/>
  <c r="AD990" i="30"/>
  <c r="AD989" i="30"/>
  <c r="AD988" i="30"/>
  <c r="AD987" i="30"/>
  <c r="AD986" i="30"/>
  <c r="AD985" i="30"/>
  <c r="AD984" i="30"/>
  <c r="AD983" i="30"/>
  <c r="AD982" i="30"/>
  <c r="AD981" i="30"/>
  <c r="AD980" i="30"/>
  <c r="AD979" i="30"/>
  <c r="AD978" i="30"/>
  <c r="AD977" i="30"/>
  <c r="AD976" i="30"/>
  <c r="AD975" i="30"/>
  <c r="AD974" i="30"/>
  <c r="AD973" i="30"/>
  <c r="AD972" i="30"/>
  <c r="AD971" i="30"/>
  <c r="AD970" i="30"/>
  <c r="AD969" i="30"/>
  <c r="AD968" i="30"/>
  <c r="AD967" i="30"/>
  <c r="AD966" i="30"/>
  <c r="AD965" i="30"/>
  <c r="AD964" i="30"/>
  <c r="AD963" i="30"/>
  <c r="AD962" i="30"/>
  <c r="AD961" i="30"/>
  <c r="AD960" i="30"/>
  <c r="AD959" i="30"/>
  <c r="AD958" i="30"/>
  <c r="AD957" i="30"/>
  <c r="AD956" i="30"/>
  <c r="AD955" i="30"/>
  <c r="AD954" i="30"/>
  <c r="AD953" i="30"/>
  <c r="AD952" i="30"/>
  <c r="AD951" i="30"/>
  <c r="AD950" i="30"/>
  <c r="AD949" i="30"/>
  <c r="AD948" i="30"/>
  <c r="AD947" i="30"/>
  <c r="AD946" i="30"/>
  <c r="AD945" i="30"/>
  <c r="AD944" i="30"/>
  <c r="AD943" i="30"/>
  <c r="AD942" i="30"/>
  <c r="AD941" i="30"/>
  <c r="AD940" i="30"/>
  <c r="AD939" i="30"/>
  <c r="AD938" i="30"/>
  <c r="AD937" i="30"/>
  <c r="AD936" i="30"/>
  <c r="AD935" i="30"/>
  <c r="AD934" i="30"/>
  <c r="AD933" i="30"/>
  <c r="AD932" i="30"/>
  <c r="AD931" i="30"/>
  <c r="AD930" i="30"/>
  <c r="AD929" i="30"/>
  <c r="AD928" i="30"/>
  <c r="AD927" i="30"/>
  <c r="AD926" i="30"/>
  <c r="AD925" i="30"/>
  <c r="AD924" i="30"/>
  <c r="AD923" i="30"/>
  <c r="AD922" i="30"/>
  <c r="AD921" i="30"/>
  <c r="AD920" i="30"/>
  <c r="AD919" i="30"/>
  <c r="AD918" i="30"/>
  <c r="AD917" i="30"/>
  <c r="AD916" i="30"/>
  <c r="AD915" i="30"/>
  <c r="AD914" i="30"/>
  <c r="AD913" i="30"/>
  <c r="AD912" i="30"/>
  <c r="AD911" i="30"/>
  <c r="AD910" i="30"/>
  <c r="AD909" i="30"/>
  <c r="AD908" i="30"/>
  <c r="AD907" i="30"/>
  <c r="AD906" i="30"/>
  <c r="AD905" i="30"/>
  <c r="AD904" i="30"/>
  <c r="AD903" i="30"/>
  <c r="AD902" i="30"/>
  <c r="AD901" i="30"/>
  <c r="AD900" i="30"/>
  <c r="AD899" i="30"/>
  <c r="AD898" i="30"/>
  <c r="AD897" i="30"/>
  <c r="AD896" i="30"/>
  <c r="AD895" i="30"/>
  <c r="AD894" i="30"/>
  <c r="AD893" i="30"/>
  <c r="AD892" i="30"/>
  <c r="AD891" i="30"/>
  <c r="AD890" i="30"/>
  <c r="AD889" i="30"/>
  <c r="AD888" i="30"/>
  <c r="AD887" i="30"/>
  <c r="AD886" i="30"/>
  <c r="AD885" i="30"/>
  <c r="AD884" i="30"/>
  <c r="AD883" i="30"/>
  <c r="AD882" i="30"/>
  <c r="AD881" i="30"/>
  <c r="AD880" i="30"/>
  <c r="AD879" i="30"/>
  <c r="AD878" i="30"/>
  <c r="AP877" i="30" l="1"/>
  <c r="AO877" i="30"/>
  <c r="AN877" i="30"/>
  <c r="AM877" i="30"/>
  <c r="AL877" i="30"/>
  <c r="AD877" i="30"/>
  <c r="AP876" i="30"/>
  <c r="AO876" i="30"/>
  <c r="AN876" i="30"/>
  <c r="AM876" i="30"/>
  <c r="AL876" i="30"/>
  <c r="AK876" i="30"/>
  <c r="AD876" i="30"/>
  <c r="AP875" i="30"/>
  <c r="AO875" i="30"/>
  <c r="AN875" i="30"/>
  <c r="AM875" i="30"/>
  <c r="AL875" i="30"/>
  <c r="AK875" i="30"/>
  <c r="AD875" i="30"/>
  <c r="AP874" i="30"/>
  <c r="AO874" i="30"/>
  <c r="AN874" i="30"/>
  <c r="AM874" i="30"/>
  <c r="AL874" i="30"/>
  <c r="AK874" i="30"/>
  <c r="AD874" i="30"/>
  <c r="AP873" i="30"/>
  <c r="AO873" i="30"/>
  <c r="AN873" i="30"/>
  <c r="AM873" i="30"/>
  <c r="AL873" i="30"/>
  <c r="AK873" i="30"/>
  <c r="AD873" i="30"/>
  <c r="AP872" i="30"/>
  <c r="AO872" i="30"/>
  <c r="AN872" i="30"/>
  <c r="AM872" i="30"/>
  <c r="AL872" i="30"/>
  <c r="AK872" i="30"/>
  <c r="AD872" i="30"/>
  <c r="AP871" i="30"/>
  <c r="AO871" i="30"/>
  <c r="AN871" i="30"/>
  <c r="AM871" i="30"/>
  <c r="AL871" i="30"/>
  <c r="AK871" i="30"/>
  <c r="AD871" i="30"/>
  <c r="AP870" i="30"/>
  <c r="AO870" i="30"/>
  <c r="AN870" i="30"/>
  <c r="AM870" i="30"/>
  <c r="AL870" i="30"/>
  <c r="AK870" i="30"/>
  <c r="AD870" i="30"/>
  <c r="AP869" i="30"/>
  <c r="AO869" i="30"/>
  <c r="AN869" i="30"/>
  <c r="AM869" i="30"/>
  <c r="AL869" i="30"/>
  <c r="AK869" i="30"/>
  <c r="AD869" i="30"/>
  <c r="AP868" i="30"/>
  <c r="AO868" i="30"/>
  <c r="AN868" i="30"/>
  <c r="AM868" i="30"/>
  <c r="AL868" i="30"/>
  <c r="AK868" i="30"/>
  <c r="AD868" i="30"/>
  <c r="AP867" i="30"/>
  <c r="AO867" i="30"/>
  <c r="AN867" i="30"/>
  <c r="AM867" i="30"/>
  <c r="AL867" i="30"/>
  <c r="AK867" i="30"/>
  <c r="AD867" i="30"/>
  <c r="AP866" i="30"/>
  <c r="AO866" i="30"/>
  <c r="AN866" i="30"/>
  <c r="AM866" i="30"/>
  <c r="AL866" i="30"/>
  <c r="AK866" i="30"/>
  <c r="AD866" i="30"/>
  <c r="AP865" i="30"/>
  <c r="AO865" i="30"/>
  <c r="AN865" i="30"/>
  <c r="AM865" i="30"/>
  <c r="AL865" i="30"/>
  <c r="AK865" i="30"/>
  <c r="AD865" i="30"/>
  <c r="AP864" i="30"/>
  <c r="AO864" i="30"/>
  <c r="AN864" i="30"/>
  <c r="AM864" i="30"/>
  <c r="AL864" i="30"/>
  <c r="AK864" i="30"/>
  <c r="AD864" i="30"/>
  <c r="Z864" i="30"/>
  <c r="Z865" i="30"/>
  <c r="Z866" i="30"/>
  <c r="Z867" i="30"/>
  <c r="Z868" i="30"/>
  <c r="Z869" i="30"/>
  <c r="Z870" i="30"/>
  <c r="Z871" i="30"/>
  <c r="Z872" i="30"/>
  <c r="Z873" i="30"/>
  <c r="Z874" i="30"/>
  <c r="Z875" i="30"/>
  <c r="Z876" i="30"/>
  <c r="Z877" i="30"/>
  <c r="AP813" i="30" l="1"/>
  <c r="AO813" i="30"/>
  <c r="AN813" i="30"/>
  <c r="AM813" i="30"/>
  <c r="AL813" i="30"/>
  <c r="AK813" i="30"/>
  <c r="AD813" i="30"/>
  <c r="AP812" i="30"/>
  <c r="AO812" i="30"/>
  <c r="AN812" i="30"/>
  <c r="AM812" i="30"/>
  <c r="AL812" i="30"/>
  <c r="AK812" i="30"/>
  <c r="AD812" i="30"/>
  <c r="AP811" i="30"/>
  <c r="AO811" i="30"/>
  <c r="AN811" i="30"/>
  <c r="AM811" i="30"/>
  <c r="AL811" i="30"/>
  <c r="AK811" i="30"/>
  <c r="AD811" i="30"/>
  <c r="AP810" i="30"/>
  <c r="AO810" i="30"/>
  <c r="AN810" i="30"/>
  <c r="AM810" i="30"/>
  <c r="AL810" i="30"/>
  <c r="AK810" i="30"/>
  <c r="AD810" i="30"/>
  <c r="AP809" i="30"/>
  <c r="AO809" i="30"/>
  <c r="AN809" i="30"/>
  <c r="AM809" i="30"/>
  <c r="AL809" i="30"/>
  <c r="AK809" i="30"/>
  <c r="AD809" i="30"/>
  <c r="AP808" i="30"/>
  <c r="AO808" i="30"/>
  <c r="AN808" i="30"/>
  <c r="AM808" i="30"/>
  <c r="AL808" i="30"/>
  <c r="AK808" i="30"/>
  <c r="AD808" i="30"/>
  <c r="AP807" i="30"/>
  <c r="AO807" i="30"/>
  <c r="AN807" i="30"/>
  <c r="AM807" i="30"/>
  <c r="AL807" i="30"/>
  <c r="AK807" i="30"/>
  <c r="AD807" i="30"/>
  <c r="AP806" i="30"/>
  <c r="AO806" i="30"/>
  <c r="AN806" i="30"/>
  <c r="AM806" i="30"/>
  <c r="AL806" i="30"/>
  <c r="AK806" i="30"/>
  <c r="AD806" i="30"/>
  <c r="AP802" i="30"/>
  <c r="AO802" i="30"/>
  <c r="AN802" i="30"/>
  <c r="AM802" i="30"/>
  <c r="AL802" i="30"/>
  <c r="AK802" i="30"/>
  <c r="AD802" i="30"/>
  <c r="AP800" i="30"/>
  <c r="AO800" i="30"/>
  <c r="AN800" i="30"/>
  <c r="AM800" i="30"/>
  <c r="AL800" i="30"/>
  <c r="AK800" i="30"/>
  <c r="AD800" i="30"/>
  <c r="AP798" i="30"/>
  <c r="AO798" i="30"/>
  <c r="AN798" i="30"/>
  <c r="AM798" i="30"/>
  <c r="AL798" i="30"/>
  <c r="AK798" i="30"/>
  <c r="AD798" i="30"/>
  <c r="AP797" i="30"/>
  <c r="AO797" i="30"/>
  <c r="AN797" i="30"/>
  <c r="AM797" i="30"/>
  <c r="AL797" i="30"/>
  <c r="AK797" i="30"/>
  <c r="AD797" i="30"/>
  <c r="AP805" i="30"/>
  <c r="AO805" i="30"/>
  <c r="AN805" i="30"/>
  <c r="AM805" i="30"/>
  <c r="AL805" i="30"/>
  <c r="AK805" i="30"/>
  <c r="AD805" i="30"/>
  <c r="AP804" i="30"/>
  <c r="AO804" i="30"/>
  <c r="AN804" i="30"/>
  <c r="AM804" i="30"/>
  <c r="AL804" i="30"/>
  <c r="AK804" i="30"/>
  <c r="AD804" i="30"/>
  <c r="AP803" i="30"/>
  <c r="AO803" i="30"/>
  <c r="AN803" i="30"/>
  <c r="AM803" i="30"/>
  <c r="AL803" i="30"/>
  <c r="AK803" i="30"/>
  <c r="AD803" i="30"/>
  <c r="AP801" i="30"/>
  <c r="AO801" i="30"/>
  <c r="AN801" i="30"/>
  <c r="AM801" i="30"/>
  <c r="AL801" i="30"/>
  <c r="AK801" i="30"/>
  <c r="AD801" i="30"/>
  <c r="AP799" i="30"/>
  <c r="AO799" i="30"/>
  <c r="AN799" i="30"/>
  <c r="AM799" i="30"/>
  <c r="AL799" i="30"/>
  <c r="AK799" i="30"/>
  <c r="AD799" i="30"/>
  <c r="AP144" i="30" l="1"/>
  <c r="AO144" i="30"/>
  <c r="AN144" i="30"/>
  <c r="AN143" i="30"/>
  <c r="AO143" i="30"/>
  <c r="AP143" i="30"/>
  <c r="AP863" i="30" l="1"/>
  <c r="AO863" i="30"/>
  <c r="AN863" i="30"/>
  <c r="AM863" i="30"/>
  <c r="AL863" i="30"/>
  <c r="AK863" i="30"/>
  <c r="AD863" i="30"/>
  <c r="Z863" i="30"/>
  <c r="AP862" i="30"/>
  <c r="AO862" i="30"/>
  <c r="AN862" i="30"/>
  <c r="AM862" i="30"/>
  <c r="AL862" i="30"/>
  <c r="AK862" i="30"/>
  <c r="AD862" i="30"/>
  <c r="Z862" i="30"/>
  <c r="AP861" i="30"/>
  <c r="AO861" i="30"/>
  <c r="AN861" i="30"/>
  <c r="AM861" i="30"/>
  <c r="AL861" i="30"/>
  <c r="AK861" i="30"/>
  <c r="AD861" i="30"/>
  <c r="Z861" i="30"/>
  <c r="AP860" i="30"/>
  <c r="AO860" i="30"/>
  <c r="AN860" i="30"/>
  <c r="AM860" i="30"/>
  <c r="AL860" i="30"/>
  <c r="AK860" i="30"/>
  <c r="AD860" i="30"/>
  <c r="Z860" i="30"/>
  <c r="AP859" i="30"/>
  <c r="AO859" i="30"/>
  <c r="AN859" i="30"/>
  <c r="AM859" i="30"/>
  <c r="AL859" i="30"/>
  <c r="AK859" i="30"/>
  <c r="AD859" i="30"/>
  <c r="Z859" i="30"/>
  <c r="AP858" i="30"/>
  <c r="AO858" i="30"/>
  <c r="AN858" i="30"/>
  <c r="AM858" i="30"/>
  <c r="AL858" i="30"/>
  <c r="AK858" i="30"/>
  <c r="AD858" i="30"/>
  <c r="Z858" i="30"/>
  <c r="AP857" i="30"/>
  <c r="AO857" i="30"/>
  <c r="AN857" i="30"/>
  <c r="AM857" i="30"/>
  <c r="AL857" i="30"/>
  <c r="AK857" i="30"/>
  <c r="AD857" i="30"/>
  <c r="Z857" i="30"/>
  <c r="AP856" i="30"/>
  <c r="AO856" i="30"/>
  <c r="AN856" i="30"/>
  <c r="AM856" i="30"/>
  <c r="AL856" i="30"/>
  <c r="AK856" i="30"/>
  <c r="AD856" i="30"/>
  <c r="Z856" i="30"/>
  <c r="AP855" i="30"/>
  <c r="AO855" i="30"/>
  <c r="AN855" i="30"/>
  <c r="AM855" i="30"/>
  <c r="AL855" i="30"/>
  <c r="AK855" i="30"/>
  <c r="AD855" i="30"/>
  <c r="Z855" i="30"/>
  <c r="AP854" i="30"/>
  <c r="AO854" i="30"/>
  <c r="AN854" i="30"/>
  <c r="AM854" i="30"/>
  <c r="AL854" i="30"/>
  <c r="AK854" i="30"/>
  <c r="AD854" i="30"/>
  <c r="Z854" i="30"/>
  <c r="AP853" i="30"/>
  <c r="AO853" i="30"/>
  <c r="AN853" i="30"/>
  <c r="AM853" i="30"/>
  <c r="AL853" i="30"/>
  <c r="AK853" i="30"/>
  <c r="AD853" i="30"/>
  <c r="Z853" i="30"/>
  <c r="AP852" i="30"/>
  <c r="AO852" i="30"/>
  <c r="AN852" i="30"/>
  <c r="AM852" i="30"/>
  <c r="AL852" i="30"/>
  <c r="AK852" i="30"/>
  <c r="AD852" i="30"/>
  <c r="Z852" i="30"/>
  <c r="AP851" i="30"/>
  <c r="AO851" i="30"/>
  <c r="AN851" i="30"/>
  <c r="AM851" i="30"/>
  <c r="AL851" i="30"/>
  <c r="AK851" i="30"/>
  <c r="AD851" i="30"/>
  <c r="Z851" i="30"/>
  <c r="AP850" i="30"/>
  <c r="AO850" i="30"/>
  <c r="AN850" i="30"/>
  <c r="AM850" i="30"/>
  <c r="AL850" i="30"/>
  <c r="AK850" i="30"/>
  <c r="AD850" i="30"/>
  <c r="Z850" i="30"/>
  <c r="AP849" i="30"/>
  <c r="AO849" i="30"/>
  <c r="AN849" i="30"/>
  <c r="AM849" i="30"/>
  <c r="AL849" i="30"/>
  <c r="AK849" i="30"/>
  <c r="AD849" i="30"/>
  <c r="Z849" i="30"/>
  <c r="AP848" i="30"/>
  <c r="AO848" i="30"/>
  <c r="AN848" i="30"/>
  <c r="AM848" i="30"/>
  <c r="AL848" i="30"/>
  <c r="AK848" i="30"/>
  <c r="AD848" i="30"/>
  <c r="Z848" i="30"/>
  <c r="AP847" i="30"/>
  <c r="AO847" i="30"/>
  <c r="AN847" i="30"/>
  <c r="AM847" i="30"/>
  <c r="AL847" i="30"/>
  <c r="AK847" i="30"/>
  <c r="AD847" i="30"/>
  <c r="Z847" i="30"/>
  <c r="AP846" i="30"/>
  <c r="AO846" i="30"/>
  <c r="AN846" i="30"/>
  <c r="AM846" i="30"/>
  <c r="AL846" i="30"/>
  <c r="AK846" i="30"/>
  <c r="AD846" i="30"/>
  <c r="Z846" i="30"/>
  <c r="AP845" i="30"/>
  <c r="AO845" i="30"/>
  <c r="AN845" i="30"/>
  <c r="AM845" i="30"/>
  <c r="AL845" i="30"/>
  <c r="AK845" i="30"/>
  <c r="AD845" i="30"/>
  <c r="Z845" i="30"/>
  <c r="AP844" i="30"/>
  <c r="AO844" i="30"/>
  <c r="AN844" i="30"/>
  <c r="AM844" i="30"/>
  <c r="AL844" i="30"/>
  <c r="AK844" i="30"/>
  <c r="AD844" i="30"/>
  <c r="Z844" i="30"/>
  <c r="AP843" i="30"/>
  <c r="AO843" i="30"/>
  <c r="AN843" i="30"/>
  <c r="AM843" i="30"/>
  <c r="AL843" i="30"/>
  <c r="AK843" i="30"/>
  <c r="AD843" i="30"/>
  <c r="Z843" i="30"/>
  <c r="AP842" i="30"/>
  <c r="AO842" i="30"/>
  <c r="AN842" i="30"/>
  <c r="AM842" i="30"/>
  <c r="AL842" i="30"/>
  <c r="AK842" i="30"/>
  <c r="AD842" i="30"/>
  <c r="Z842" i="30"/>
  <c r="AP841" i="30"/>
  <c r="AO841" i="30"/>
  <c r="AN841" i="30"/>
  <c r="AM841" i="30"/>
  <c r="AL841" i="30"/>
  <c r="AK841" i="30"/>
  <c r="AD841" i="30"/>
  <c r="Z841" i="30"/>
  <c r="AP840" i="30"/>
  <c r="AO840" i="30"/>
  <c r="AN840" i="30"/>
  <c r="AM840" i="30"/>
  <c r="AL840" i="30"/>
  <c r="AK840" i="30"/>
  <c r="AD840" i="30"/>
  <c r="Z840" i="30"/>
  <c r="AP839" i="30"/>
  <c r="AO839" i="30"/>
  <c r="AN839" i="30"/>
  <c r="AM839" i="30"/>
  <c r="AL839" i="30"/>
  <c r="AK839" i="30"/>
  <c r="AD839" i="30"/>
  <c r="Z839" i="30"/>
  <c r="AP838" i="30"/>
  <c r="AO838" i="30"/>
  <c r="AN838" i="30"/>
  <c r="AM838" i="30"/>
  <c r="AL838" i="30"/>
  <c r="AK838" i="30"/>
  <c r="AD838" i="30"/>
  <c r="Z838" i="30"/>
  <c r="AP837" i="30"/>
  <c r="AO837" i="30"/>
  <c r="AN837" i="30"/>
  <c r="AM837" i="30"/>
  <c r="AL837" i="30"/>
  <c r="AK837" i="30"/>
  <c r="AD837" i="30"/>
  <c r="Z837" i="30"/>
  <c r="AP836" i="30"/>
  <c r="AO836" i="30"/>
  <c r="AN836" i="30"/>
  <c r="AM836" i="30"/>
  <c r="AL836" i="30"/>
  <c r="AK836" i="30"/>
  <c r="AD836" i="30"/>
  <c r="Z836" i="30"/>
  <c r="AP835" i="30"/>
  <c r="AO835" i="30"/>
  <c r="AN835" i="30"/>
  <c r="AM835" i="30"/>
  <c r="AL835" i="30"/>
  <c r="AK835" i="30"/>
  <c r="AD835" i="30"/>
  <c r="Z835" i="30"/>
  <c r="AP834" i="30"/>
  <c r="AO834" i="30"/>
  <c r="AN834" i="30"/>
  <c r="AM834" i="30"/>
  <c r="AL834" i="30"/>
  <c r="AK834" i="30"/>
  <c r="AD834" i="30"/>
  <c r="Z834" i="30"/>
  <c r="AP833" i="30"/>
  <c r="AO833" i="30"/>
  <c r="AN833" i="30"/>
  <c r="AM833" i="30"/>
  <c r="AL833" i="30"/>
  <c r="AK833" i="30"/>
  <c r="AD833" i="30"/>
  <c r="Z833" i="30"/>
  <c r="AP832" i="30"/>
  <c r="AO832" i="30"/>
  <c r="AN832" i="30"/>
  <c r="AM832" i="30"/>
  <c r="AL832" i="30"/>
  <c r="AK832" i="30"/>
  <c r="AD832" i="30"/>
  <c r="Z832" i="30"/>
  <c r="AP831" i="30"/>
  <c r="AO831" i="30"/>
  <c r="AN831" i="30"/>
  <c r="AM831" i="30"/>
  <c r="AL831" i="30"/>
  <c r="AK831" i="30"/>
  <c r="AD831" i="30"/>
  <c r="Z831" i="30"/>
  <c r="AP830" i="30"/>
  <c r="AO830" i="30"/>
  <c r="AN830" i="30"/>
  <c r="AM830" i="30"/>
  <c r="AL830" i="30"/>
  <c r="AK830" i="30"/>
  <c r="AD830" i="30"/>
  <c r="Z830" i="30"/>
  <c r="AP829" i="30"/>
  <c r="AO829" i="30"/>
  <c r="AN829" i="30"/>
  <c r="AM829" i="30"/>
  <c r="AL829" i="30"/>
  <c r="AK829" i="30"/>
  <c r="AD829" i="30"/>
  <c r="Z829" i="30"/>
  <c r="AP828" i="30"/>
  <c r="AO828" i="30"/>
  <c r="AN828" i="30"/>
  <c r="AM828" i="30"/>
  <c r="AL828" i="30"/>
  <c r="AK828" i="30"/>
  <c r="AD828" i="30"/>
  <c r="Z828" i="30"/>
  <c r="AP827" i="30"/>
  <c r="AO827" i="30"/>
  <c r="AN827" i="30"/>
  <c r="AM827" i="30"/>
  <c r="AL827" i="30"/>
  <c r="AK827" i="30"/>
  <c r="AD827" i="30"/>
  <c r="Z827" i="30"/>
  <c r="AP826" i="30"/>
  <c r="AO826" i="30"/>
  <c r="AN826" i="30"/>
  <c r="AM826" i="30"/>
  <c r="AL826" i="30"/>
  <c r="AK826" i="30"/>
  <c r="AD826" i="30"/>
  <c r="Z826" i="30"/>
  <c r="AP825" i="30"/>
  <c r="AO825" i="30"/>
  <c r="AN825" i="30"/>
  <c r="AM825" i="30"/>
  <c r="AL825" i="30"/>
  <c r="AK825" i="30"/>
  <c r="AD825" i="30"/>
  <c r="Z825" i="30"/>
  <c r="AP824" i="30"/>
  <c r="AO824" i="30"/>
  <c r="AN824" i="30"/>
  <c r="AM824" i="30"/>
  <c r="AL824" i="30"/>
  <c r="AK824" i="30"/>
  <c r="AD824" i="30"/>
  <c r="Z824" i="30"/>
  <c r="AP823" i="30"/>
  <c r="AO823" i="30"/>
  <c r="AN823" i="30"/>
  <c r="AM823" i="30"/>
  <c r="AL823" i="30"/>
  <c r="AK823" i="30"/>
  <c r="AD823" i="30"/>
  <c r="Z823" i="30"/>
  <c r="AP822" i="30"/>
  <c r="AO822" i="30"/>
  <c r="AN822" i="30"/>
  <c r="AM822" i="30"/>
  <c r="AL822" i="30"/>
  <c r="AK822" i="30"/>
  <c r="AD822" i="30"/>
  <c r="Z822" i="30"/>
  <c r="AP821" i="30"/>
  <c r="AO821" i="30"/>
  <c r="AN821" i="30"/>
  <c r="AM821" i="30"/>
  <c r="AL821" i="30"/>
  <c r="AK821" i="30"/>
  <c r="AD821" i="30"/>
  <c r="Z821" i="30"/>
  <c r="AP820" i="30"/>
  <c r="AO820" i="30"/>
  <c r="AN820" i="30"/>
  <c r="AM820" i="30"/>
  <c r="AL820" i="30"/>
  <c r="AK820" i="30"/>
  <c r="AD820" i="30"/>
  <c r="Z820" i="30"/>
  <c r="AP819" i="30"/>
  <c r="AO819" i="30"/>
  <c r="AN819" i="30"/>
  <c r="AM819" i="30"/>
  <c r="AL819" i="30"/>
  <c r="AK819" i="30"/>
  <c r="AD819" i="30"/>
  <c r="Z819" i="30"/>
  <c r="AP818" i="30"/>
  <c r="AO818" i="30"/>
  <c r="AN818" i="30"/>
  <c r="AM818" i="30"/>
  <c r="AL818" i="30"/>
  <c r="AK818" i="30"/>
  <c r="AD818" i="30"/>
  <c r="Z818" i="30"/>
  <c r="AP817" i="30"/>
  <c r="AO817" i="30"/>
  <c r="AN817" i="30"/>
  <c r="AM817" i="30"/>
  <c r="AL817" i="30"/>
  <c r="AK817" i="30"/>
  <c r="AD817" i="30"/>
  <c r="Z817" i="30"/>
  <c r="AP816" i="30"/>
  <c r="AO816" i="30"/>
  <c r="AN816" i="30"/>
  <c r="AM816" i="30"/>
  <c r="AL816" i="30"/>
  <c r="AK816" i="30"/>
  <c r="AD816" i="30"/>
  <c r="Z816" i="30"/>
  <c r="AP815" i="30"/>
  <c r="AO815" i="30"/>
  <c r="AN815" i="30"/>
  <c r="AM815" i="30"/>
  <c r="AL815" i="30"/>
  <c r="AK815" i="30"/>
  <c r="AD815" i="30"/>
  <c r="Z815" i="30"/>
  <c r="AP814" i="30"/>
  <c r="AO814" i="30"/>
  <c r="AN814" i="30"/>
  <c r="AM814" i="30"/>
  <c r="AL814" i="30"/>
  <c r="AK814" i="30"/>
  <c r="AD814" i="30"/>
  <c r="Z814" i="30"/>
  <c r="Z813" i="30"/>
  <c r="Z812" i="30"/>
  <c r="Z811" i="30"/>
  <c r="Z810" i="30"/>
  <c r="Z809" i="30"/>
  <c r="Z808" i="30"/>
  <c r="Z807" i="30"/>
  <c r="Z806" i="30"/>
  <c r="Z805" i="30"/>
  <c r="Z804" i="30"/>
  <c r="Z803" i="30"/>
  <c r="Z802" i="30"/>
  <c r="Z801" i="30"/>
  <c r="Z800" i="30"/>
  <c r="Z799" i="30"/>
  <c r="Z798" i="30"/>
  <c r="Z797" i="30"/>
  <c r="AP796" i="30"/>
  <c r="AO796" i="30"/>
  <c r="AN796" i="30"/>
  <c r="AM796" i="30"/>
  <c r="AL796" i="30"/>
  <c r="AK796" i="30"/>
  <c r="AD796" i="30"/>
  <c r="Z796" i="30"/>
  <c r="AP795" i="30"/>
  <c r="AO795" i="30"/>
  <c r="AN795" i="30"/>
  <c r="AM795" i="30"/>
  <c r="AL795" i="30"/>
  <c r="AK795" i="30"/>
  <c r="AD795" i="30"/>
  <c r="Z795" i="30"/>
  <c r="AP794" i="30"/>
  <c r="AO794" i="30"/>
  <c r="AN794" i="30"/>
  <c r="AM794" i="30"/>
  <c r="AL794" i="30"/>
  <c r="AK794" i="30"/>
  <c r="AD794" i="30"/>
  <c r="Z794" i="30"/>
  <c r="AP793" i="30"/>
  <c r="AO793" i="30"/>
  <c r="AN793" i="30"/>
  <c r="AM793" i="30"/>
  <c r="AL793" i="30"/>
  <c r="AK793" i="30"/>
  <c r="AD793" i="30"/>
  <c r="Z793" i="30"/>
  <c r="AP792" i="30"/>
  <c r="AO792" i="30"/>
  <c r="AN792" i="30"/>
  <c r="AM792" i="30"/>
  <c r="AL792" i="30"/>
  <c r="AK792" i="30"/>
  <c r="AD792" i="30"/>
  <c r="Z792" i="30"/>
  <c r="AP791" i="30"/>
  <c r="AO791" i="30"/>
  <c r="AN791" i="30"/>
  <c r="AM791" i="30"/>
  <c r="AL791" i="30"/>
  <c r="AK791" i="30"/>
  <c r="AD791" i="30"/>
  <c r="Z791" i="30"/>
  <c r="AP790" i="30"/>
  <c r="AO790" i="30"/>
  <c r="AN790" i="30"/>
  <c r="AM790" i="30"/>
  <c r="AL790" i="30"/>
  <c r="AK790" i="30"/>
  <c r="AD790" i="30"/>
  <c r="Z790" i="30"/>
  <c r="AP789" i="30"/>
  <c r="AO789" i="30"/>
  <c r="AN789" i="30"/>
  <c r="AM789" i="30"/>
  <c r="AL789" i="30"/>
  <c r="AK789" i="30"/>
  <c r="AD789" i="30"/>
  <c r="Z789" i="30"/>
  <c r="AP788" i="30"/>
  <c r="AO788" i="30"/>
  <c r="AN788" i="30"/>
  <c r="AM788" i="30"/>
  <c r="AL788" i="30"/>
  <c r="AK788" i="30"/>
  <c r="AD788" i="30"/>
  <c r="Z788" i="30"/>
  <c r="AP787" i="30"/>
  <c r="AO787" i="30"/>
  <c r="AN787" i="30"/>
  <c r="AM787" i="30"/>
  <c r="AL787" i="30"/>
  <c r="AK787" i="30"/>
  <c r="AD787" i="30"/>
  <c r="Z787" i="30"/>
  <c r="AP786" i="30"/>
  <c r="AO786" i="30"/>
  <c r="AN786" i="30"/>
  <c r="AM786" i="30"/>
  <c r="AL786" i="30"/>
  <c r="AK786" i="30"/>
  <c r="AD786" i="30"/>
  <c r="Z786" i="30"/>
  <c r="AP785" i="30"/>
  <c r="AO785" i="30"/>
  <c r="AN785" i="30"/>
  <c r="AM785" i="30"/>
  <c r="AL785" i="30"/>
  <c r="AK785" i="30"/>
  <c r="AD785" i="30"/>
  <c r="Z785" i="30"/>
  <c r="AP784" i="30"/>
  <c r="AO784" i="30"/>
  <c r="AN784" i="30"/>
  <c r="AM784" i="30"/>
  <c r="AL784" i="30"/>
  <c r="AK784" i="30"/>
  <c r="AD784" i="30"/>
  <c r="Z784" i="30"/>
  <c r="AP783" i="30"/>
  <c r="AO783" i="30"/>
  <c r="AN783" i="30"/>
  <c r="AM783" i="30"/>
  <c r="AL783" i="30"/>
  <c r="AK783" i="30"/>
  <c r="AD783" i="30"/>
  <c r="Z783" i="30"/>
  <c r="AP782" i="30"/>
  <c r="AO782" i="30"/>
  <c r="AN782" i="30"/>
  <c r="AM782" i="30"/>
  <c r="AL782" i="30"/>
  <c r="AK782" i="30"/>
  <c r="AD782" i="30"/>
  <c r="Z782" i="30"/>
  <c r="AP781" i="30"/>
  <c r="AO781" i="30"/>
  <c r="AN781" i="30"/>
  <c r="AM781" i="30"/>
  <c r="AL781" i="30"/>
  <c r="AK781" i="30"/>
  <c r="AD781" i="30"/>
  <c r="Z781" i="30"/>
  <c r="AP780" i="30"/>
  <c r="AO780" i="30"/>
  <c r="AN780" i="30"/>
  <c r="AM780" i="30"/>
  <c r="AL780" i="30"/>
  <c r="AK780" i="30"/>
  <c r="AD780" i="30"/>
  <c r="Z780" i="30"/>
  <c r="AP779" i="30"/>
  <c r="AO779" i="30"/>
  <c r="AN779" i="30"/>
  <c r="AM779" i="30"/>
  <c r="AL779" i="30"/>
  <c r="AK779" i="30"/>
  <c r="AD779" i="30"/>
  <c r="Z779" i="30"/>
  <c r="AP778" i="30"/>
  <c r="AO778" i="30"/>
  <c r="AN778" i="30"/>
  <c r="AM778" i="30"/>
  <c r="AL778" i="30"/>
  <c r="AK778" i="30"/>
  <c r="AD778" i="30"/>
  <c r="Z778" i="30"/>
  <c r="AP777" i="30"/>
  <c r="AO777" i="30"/>
  <c r="AN777" i="30"/>
  <c r="AM777" i="30"/>
  <c r="AL777" i="30"/>
  <c r="AK777" i="30"/>
  <c r="AD777" i="30"/>
  <c r="Z777" i="30"/>
  <c r="AP776" i="30"/>
  <c r="AO776" i="30"/>
  <c r="AN776" i="30"/>
  <c r="AM776" i="30"/>
  <c r="AL776" i="30"/>
  <c r="AK776" i="30"/>
  <c r="AD776" i="30"/>
  <c r="Z776" i="30"/>
  <c r="AP775" i="30"/>
  <c r="AO775" i="30"/>
  <c r="AN775" i="30"/>
  <c r="AM775" i="30"/>
  <c r="AL775" i="30"/>
  <c r="AK775" i="30"/>
  <c r="AD775" i="30"/>
  <c r="Z775" i="30"/>
  <c r="AP774" i="30"/>
  <c r="AO774" i="30"/>
  <c r="AN774" i="30"/>
  <c r="AM774" i="30"/>
  <c r="AL774" i="30"/>
  <c r="AK774" i="30"/>
  <c r="AD774" i="30"/>
  <c r="Z774" i="30"/>
  <c r="AP773" i="30"/>
  <c r="AO773" i="30"/>
  <c r="AN773" i="30"/>
  <c r="AM773" i="30"/>
  <c r="AL773" i="30"/>
  <c r="AK773" i="30"/>
  <c r="AD773" i="30"/>
  <c r="Z773" i="30"/>
  <c r="AP772" i="30"/>
  <c r="AO772" i="30"/>
  <c r="AN772" i="30"/>
  <c r="AM772" i="30"/>
  <c r="AL772" i="30"/>
  <c r="AK772" i="30"/>
  <c r="AD772" i="30"/>
  <c r="Z772" i="30"/>
  <c r="AP771" i="30"/>
  <c r="AO771" i="30"/>
  <c r="AN771" i="30"/>
  <c r="AM771" i="30"/>
  <c r="AL771" i="30"/>
  <c r="AK771" i="30"/>
  <c r="AD771" i="30"/>
  <c r="Z771" i="30"/>
  <c r="AP770" i="30"/>
  <c r="AO770" i="30"/>
  <c r="AN770" i="30"/>
  <c r="AM770" i="30"/>
  <c r="AL770" i="30"/>
  <c r="AK770" i="30"/>
  <c r="AD770" i="30"/>
  <c r="Z770" i="30"/>
  <c r="AP769" i="30"/>
  <c r="AO769" i="30"/>
  <c r="AN769" i="30"/>
  <c r="AM769" i="30"/>
  <c r="AL769" i="30"/>
  <c r="AK769" i="30"/>
  <c r="AD769" i="30"/>
  <c r="Z769" i="30"/>
  <c r="AP768" i="30"/>
  <c r="AO768" i="30"/>
  <c r="AN768" i="30"/>
  <c r="AM768" i="30"/>
  <c r="AL768" i="30"/>
  <c r="AK768" i="30"/>
  <c r="AD768" i="30"/>
  <c r="Z768" i="30"/>
  <c r="AP767" i="30"/>
  <c r="AO767" i="30"/>
  <c r="AN767" i="30"/>
  <c r="AM767" i="30"/>
  <c r="AL767" i="30"/>
  <c r="AK767" i="30"/>
  <c r="AD767" i="30"/>
  <c r="Z767" i="30"/>
  <c r="AP766" i="30"/>
  <c r="AO766" i="30"/>
  <c r="AN766" i="30"/>
  <c r="AM766" i="30"/>
  <c r="AL766" i="30"/>
  <c r="AK766" i="30"/>
  <c r="AD766" i="30"/>
  <c r="Z766" i="30"/>
  <c r="AP765" i="30"/>
  <c r="AO765" i="30"/>
  <c r="AN765" i="30"/>
  <c r="AM765" i="30"/>
  <c r="AL765" i="30"/>
  <c r="AK765" i="30"/>
  <c r="AD765" i="30"/>
  <c r="Z765" i="30"/>
  <c r="AP764" i="30"/>
  <c r="AO764" i="30"/>
  <c r="AN764" i="30"/>
  <c r="AM764" i="30"/>
  <c r="AL764" i="30"/>
  <c r="AK764" i="30"/>
  <c r="AD764" i="30"/>
  <c r="Z764" i="30"/>
  <c r="AP763" i="30"/>
  <c r="AO763" i="30"/>
  <c r="AN763" i="30"/>
  <c r="AM763" i="30"/>
  <c r="AL763" i="30"/>
  <c r="AK763" i="30"/>
  <c r="AD763" i="30"/>
  <c r="Z763" i="30"/>
  <c r="AP762" i="30"/>
  <c r="AO762" i="30"/>
  <c r="AN762" i="30"/>
  <c r="AM762" i="30"/>
  <c r="AL762" i="30"/>
  <c r="AK762" i="30"/>
  <c r="AD762" i="30"/>
  <c r="Z762" i="30"/>
  <c r="AP761" i="30"/>
  <c r="AO761" i="30"/>
  <c r="AN761" i="30"/>
  <c r="AM761" i="30"/>
  <c r="AL761" i="30"/>
  <c r="AK761" i="30"/>
  <c r="AD761" i="30"/>
  <c r="Z761" i="30"/>
  <c r="AP760" i="30"/>
  <c r="AO760" i="30"/>
  <c r="AN760" i="30"/>
  <c r="AM760" i="30"/>
  <c r="AL760" i="30"/>
  <c r="AK760" i="30"/>
  <c r="AD760" i="30"/>
  <c r="Z760" i="30"/>
  <c r="AP759" i="30"/>
  <c r="AO759" i="30"/>
  <c r="AN759" i="30"/>
  <c r="AM759" i="30"/>
  <c r="AL759" i="30"/>
  <c r="AK759" i="30"/>
  <c r="AD759" i="30"/>
  <c r="Z759" i="30"/>
  <c r="AP758" i="30"/>
  <c r="AO758" i="30"/>
  <c r="AN758" i="30"/>
  <c r="AM758" i="30"/>
  <c r="AL758" i="30"/>
  <c r="AK758" i="30"/>
  <c r="AD758" i="30"/>
  <c r="Z758" i="30"/>
  <c r="AP757" i="30"/>
  <c r="AO757" i="30"/>
  <c r="AN757" i="30"/>
  <c r="AM757" i="30"/>
  <c r="AL757" i="30"/>
  <c r="AK757" i="30"/>
  <c r="AD757" i="30"/>
  <c r="Z757" i="30"/>
  <c r="AP756" i="30"/>
  <c r="AO756" i="30"/>
  <c r="AN756" i="30"/>
  <c r="AM756" i="30"/>
  <c r="AL756" i="30"/>
  <c r="AK756" i="30"/>
  <c r="AD756" i="30"/>
  <c r="Z756" i="30"/>
  <c r="AP755" i="30"/>
  <c r="AO755" i="30"/>
  <c r="AN755" i="30"/>
  <c r="AM755" i="30"/>
  <c r="AL755" i="30"/>
  <c r="AK755" i="30"/>
  <c r="AD755" i="30"/>
  <c r="Z755" i="30"/>
  <c r="AP754" i="30"/>
  <c r="AO754" i="30"/>
  <c r="AN754" i="30"/>
  <c r="AM754" i="30"/>
  <c r="AL754" i="30"/>
  <c r="AK754" i="30"/>
  <c r="AD754" i="30"/>
  <c r="Z754" i="30"/>
  <c r="AP753" i="30"/>
  <c r="AO753" i="30"/>
  <c r="AN753" i="30"/>
  <c r="AM753" i="30"/>
  <c r="AL753" i="30"/>
  <c r="AK753" i="30"/>
  <c r="AD753" i="30"/>
  <c r="Z753" i="30"/>
  <c r="AP752" i="30"/>
  <c r="AO752" i="30"/>
  <c r="AN752" i="30"/>
  <c r="AM752" i="30"/>
  <c r="AL752" i="30"/>
  <c r="AK752" i="30"/>
  <c r="AD752" i="30"/>
  <c r="Z752" i="30"/>
  <c r="AP751" i="30"/>
  <c r="AO751" i="30"/>
  <c r="AN751" i="30"/>
  <c r="AM751" i="30"/>
  <c r="AL751" i="30"/>
  <c r="AK751" i="30"/>
  <c r="AD751" i="30"/>
  <c r="Z751" i="30"/>
  <c r="AP750" i="30"/>
  <c r="AO750" i="30"/>
  <c r="AN750" i="30"/>
  <c r="AM750" i="30"/>
  <c r="AL750" i="30"/>
  <c r="AK750" i="30"/>
  <c r="AD750" i="30"/>
  <c r="Z750" i="30"/>
  <c r="AP749" i="30"/>
  <c r="AO749" i="30"/>
  <c r="AN749" i="30"/>
  <c r="AM749" i="30"/>
  <c r="AL749" i="30"/>
  <c r="AK749" i="30"/>
  <c r="AD749" i="30"/>
  <c r="Z749" i="30"/>
  <c r="AP748" i="30"/>
  <c r="AO748" i="30"/>
  <c r="AN748" i="30"/>
  <c r="AM748" i="30"/>
  <c r="AL748" i="30"/>
  <c r="AK748" i="30"/>
  <c r="AD748" i="30"/>
  <c r="Z748" i="30"/>
  <c r="AP747" i="30"/>
  <c r="AO747" i="30"/>
  <c r="AN747" i="30"/>
  <c r="AM747" i="30"/>
  <c r="AL747" i="30"/>
  <c r="AK747" i="30"/>
  <c r="AD747" i="30"/>
  <c r="Z747" i="30"/>
  <c r="AP746" i="30"/>
  <c r="AO746" i="30"/>
  <c r="AN746" i="30"/>
  <c r="AM746" i="30"/>
  <c r="AL746" i="30"/>
  <c r="AK746" i="30"/>
  <c r="AD746" i="30"/>
  <c r="Z746" i="30"/>
  <c r="AP745" i="30"/>
  <c r="AO745" i="30"/>
  <c r="AN745" i="30"/>
  <c r="AM745" i="30"/>
  <c r="AL745" i="30"/>
  <c r="AK745" i="30"/>
  <c r="AD745" i="30"/>
  <c r="Z745" i="30"/>
  <c r="AP744" i="30"/>
  <c r="AO744" i="30"/>
  <c r="AN744" i="30"/>
  <c r="AM744" i="30"/>
  <c r="AL744" i="30"/>
  <c r="AK744" i="30"/>
  <c r="AD744" i="30"/>
  <c r="Z744" i="30"/>
  <c r="AP743" i="30"/>
  <c r="AO743" i="30"/>
  <c r="AN743" i="30"/>
  <c r="AM743" i="30"/>
  <c r="AL743" i="30"/>
  <c r="AK743" i="30"/>
  <c r="AD743" i="30"/>
  <c r="Z743" i="30"/>
  <c r="AP742" i="30"/>
  <c r="AO742" i="30"/>
  <c r="AN742" i="30"/>
  <c r="AM742" i="30"/>
  <c r="AL742" i="30"/>
  <c r="AK742" i="30"/>
  <c r="AD742" i="30"/>
  <c r="Z742" i="30"/>
  <c r="AP741" i="30"/>
  <c r="AO741" i="30"/>
  <c r="AN741" i="30"/>
  <c r="AM741" i="30"/>
  <c r="AL741" i="30"/>
  <c r="AK741" i="30"/>
  <c r="AD741" i="30"/>
  <c r="Z741" i="30"/>
  <c r="AP740" i="30"/>
  <c r="AO740" i="30"/>
  <c r="AN740" i="30"/>
  <c r="AM740" i="30"/>
  <c r="AL740" i="30"/>
  <c r="AK740" i="30"/>
  <c r="AD740" i="30"/>
  <c r="Z740" i="30"/>
  <c r="AP739" i="30"/>
  <c r="AO739" i="30"/>
  <c r="AN739" i="30"/>
  <c r="AM739" i="30"/>
  <c r="AL739" i="30"/>
  <c r="AK739" i="30"/>
  <c r="AD739" i="30"/>
  <c r="Z739" i="30"/>
  <c r="AP738" i="30"/>
  <c r="AO738" i="30"/>
  <c r="AN738" i="30"/>
  <c r="AM738" i="30"/>
  <c r="AL738" i="30"/>
  <c r="AK738" i="30"/>
  <c r="AD738" i="30"/>
  <c r="Z738" i="30"/>
  <c r="AP737" i="30"/>
  <c r="AO737" i="30"/>
  <c r="AN737" i="30"/>
  <c r="AM737" i="30"/>
  <c r="AL737" i="30"/>
  <c r="AK737" i="30"/>
  <c r="AD737" i="30"/>
  <c r="Z737" i="30"/>
  <c r="AP736" i="30"/>
  <c r="AO736" i="30"/>
  <c r="AN736" i="30"/>
  <c r="AM736" i="30"/>
  <c r="AL736" i="30"/>
  <c r="AK736" i="30"/>
  <c r="AD736" i="30"/>
  <c r="Z736" i="30"/>
  <c r="AP735" i="30"/>
  <c r="AO735" i="30"/>
  <c r="AN735" i="30"/>
  <c r="AM735" i="30"/>
  <c r="AL735" i="30"/>
  <c r="AK735" i="30"/>
  <c r="AD735" i="30"/>
  <c r="Z735" i="30"/>
  <c r="AP734" i="30"/>
  <c r="AO734" i="30"/>
  <c r="AN734" i="30"/>
  <c r="AM734" i="30"/>
  <c r="AL734" i="30"/>
  <c r="AK734" i="30"/>
  <c r="AD734" i="30"/>
  <c r="Z734" i="30"/>
  <c r="AP733" i="30"/>
  <c r="AO733" i="30"/>
  <c r="AN733" i="30"/>
  <c r="AM733" i="30"/>
  <c r="AL733" i="30"/>
  <c r="AK733" i="30"/>
  <c r="AD733" i="30"/>
  <c r="Z733" i="30"/>
  <c r="AP732" i="30"/>
  <c r="AO732" i="30"/>
  <c r="AN732" i="30"/>
  <c r="AM732" i="30"/>
  <c r="AL732" i="30"/>
  <c r="AK732" i="30"/>
  <c r="AD732" i="30"/>
  <c r="Z732" i="30"/>
  <c r="AP731" i="30"/>
  <c r="AO731" i="30"/>
  <c r="AN731" i="30"/>
  <c r="AM731" i="30"/>
  <c r="AL731" i="30"/>
  <c r="AK731" i="30"/>
  <c r="AD731" i="30"/>
  <c r="Z731" i="30"/>
  <c r="AP730" i="30"/>
  <c r="AO730" i="30"/>
  <c r="AN730" i="30"/>
  <c r="AM730" i="30"/>
  <c r="AL730" i="30"/>
  <c r="AK730" i="30"/>
  <c r="AD730" i="30"/>
  <c r="Z730" i="30"/>
  <c r="AP729" i="30"/>
  <c r="AO729" i="30"/>
  <c r="AN729" i="30"/>
  <c r="AM729" i="30"/>
  <c r="AL729" i="30"/>
  <c r="AK729" i="30"/>
  <c r="AD729" i="30"/>
  <c r="Z729" i="30"/>
  <c r="AP728" i="30"/>
  <c r="AO728" i="30"/>
  <c r="AN728" i="30"/>
  <c r="AM728" i="30"/>
  <c r="AL728" i="30"/>
  <c r="AK728" i="30"/>
  <c r="AD728" i="30"/>
  <c r="Z728" i="30"/>
  <c r="AP727" i="30"/>
  <c r="AO727" i="30"/>
  <c r="AN727" i="30"/>
  <c r="AM727" i="30"/>
  <c r="AL727" i="30"/>
  <c r="AK727" i="30"/>
  <c r="AD727" i="30"/>
  <c r="Z727" i="30"/>
  <c r="AP726" i="30"/>
  <c r="AO726" i="30"/>
  <c r="AN726" i="30"/>
  <c r="AM726" i="30"/>
  <c r="AL726" i="30"/>
  <c r="AK726" i="30"/>
  <c r="AD726" i="30"/>
  <c r="Z726" i="30"/>
  <c r="AP725" i="30"/>
  <c r="AO725" i="30"/>
  <c r="AN725" i="30"/>
  <c r="AM725" i="30"/>
  <c r="AL725" i="30"/>
  <c r="AK725" i="30"/>
  <c r="AD725" i="30"/>
  <c r="AP724" i="30"/>
  <c r="AO724" i="30"/>
  <c r="AN724" i="30"/>
  <c r="AM724" i="30"/>
  <c r="AL724" i="30"/>
  <c r="AK724" i="30"/>
  <c r="AD724" i="30"/>
  <c r="Z724" i="30"/>
  <c r="AP723" i="30"/>
  <c r="AO723" i="30"/>
  <c r="AN723" i="30"/>
  <c r="AM723" i="30"/>
  <c r="AL723" i="30"/>
  <c r="AK723" i="30"/>
  <c r="AD723" i="30"/>
  <c r="Z723" i="30"/>
  <c r="AP722" i="30"/>
  <c r="AO722" i="30"/>
  <c r="AN722" i="30"/>
  <c r="AM722" i="30"/>
  <c r="AL722" i="30"/>
  <c r="AK722" i="30"/>
  <c r="AD722" i="30"/>
  <c r="Z722" i="30"/>
  <c r="AP721" i="30"/>
  <c r="AO721" i="30"/>
  <c r="AN721" i="30"/>
  <c r="AM721" i="30"/>
  <c r="AL721" i="30"/>
  <c r="AK721" i="30"/>
  <c r="AD721" i="30"/>
  <c r="Z721" i="30"/>
  <c r="AP720" i="30"/>
  <c r="AO720" i="30"/>
  <c r="AN720" i="30"/>
  <c r="AM720" i="30"/>
  <c r="AL720" i="30"/>
  <c r="AK720" i="30"/>
  <c r="AD720" i="30"/>
  <c r="Z720" i="30"/>
  <c r="AP719" i="30"/>
  <c r="AO719" i="30"/>
  <c r="AN719" i="30"/>
  <c r="AM719" i="30"/>
  <c r="AL719" i="30"/>
  <c r="AK719" i="30"/>
  <c r="AD719" i="30"/>
  <c r="Z719" i="30"/>
  <c r="AP718" i="30"/>
  <c r="AO718" i="30"/>
  <c r="AN718" i="30"/>
  <c r="AM718" i="30"/>
  <c r="AL718" i="30"/>
  <c r="AK718" i="30"/>
  <c r="AD718" i="30"/>
  <c r="Z718" i="30"/>
  <c r="AP717" i="30"/>
  <c r="AO717" i="30"/>
  <c r="AN717" i="30"/>
  <c r="AM717" i="30"/>
  <c r="AL717" i="30"/>
  <c r="AK717" i="30"/>
  <c r="AD717" i="30"/>
  <c r="Z717" i="30"/>
  <c r="AP716" i="30"/>
  <c r="AO716" i="30"/>
  <c r="AN716" i="30"/>
  <c r="AM716" i="30"/>
  <c r="AL716" i="30"/>
  <c r="AK716" i="30"/>
  <c r="AD716" i="30"/>
  <c r="Z716" i="30"/>
  <c r="AP715" i="30"/>
  <c r="AO715" i="30"/>
  <c r="AN715" i="30"/>
  <c r="AM715" i="30"/>
  <c r="AL715" i="30"/>
  <c r="AK715" i="30"/>
  <c r="AD715" i="30"/>
  <c r="Z715" i="30"/>
  <c r="AP714" i="30"/>
  <c r="AO714" i="30"/>
  <c r="AN714" i="30"/>
  <c r="AM714" i="30"/>
  <c r="AL714" i="30"/>
  <c r="AK714" i="30"/>
  <c r="AD714" i="30"/>
  <c r="Z714" i="30"/>
  <c r="AP713" i="30"/>
  <c r="AO713" i="30"/>
  <c r="AN713" i="30"/>
  <c r="AM713" i="30"/>
  <c r="AL713" i="30"/>
  <c r="AK713" i="30"/>
  <c r="AD713" i="30"/>
  <c r="Z713" i="30"/>
  <c r="AP712" i="30"/>
  <c r="AO712" i="30"/>
  <c r="AN712" i="30"/>
  <c r="AM712" i="30"/>
  <c r="AL712" i="30"/>
  <c r="AK712" i="30"/>
  <c r="AD712" i="30"/>
  <c r="Z712" i="30"/>
  <c r="AP711" i="30"/>
  <c r="AO711" i="30"/>
  <c r="AN711" i="30"/>
  <c r="AM711" i="30"/>
  <c r="AL711" i="30"/>
  <c r="AK711" i="30"/>
  <c r="AD711" i="30"/>
  <c r="Z711" i="30"/>
  <c r="AP710" i="30"/>
  <c r="AO710" i="30"/>
  <c r="AN710" i="30"/>
  <c r="AM710" i="30"/>
  <c r="AL710" i="30"/>
  <c r="AK710" i="30"/>
  <c r="AD710" i="30"/>
  <c r="Z710" i="30"/>
  <c r="AP709" i="30"/>
  <c r="AO709" i="30"/>
  <c r="AN709" i="30"/>
  <c r="AM709" i="30"/>
  <c r="AL709" i="30"/>
  <c r="AK709" i="30"/>
  <c r="AD709" i="30"/>
  <c r="Z709" i="30"/>
  <c r="AP708" i="30"/>
  <c r="AO708" i="30"/>
  <c r="AN708" i="30"/>
  <c r="AM708" i="30"/>
  <c r="AL708" i="30"/>
  <c r="AK708" i="30"/>
  <c r="AD708" i="30"/>
  <c r="Z708" i="30"/>
  <c r="AP707" i="30"/>
  <c r="AO707" i="30"/>
  <c r="AN707" i="30"/>
  <c r="AM707" i="30"/>
  <c r="AL707" i="30"/>
  <c r="AK707" i="30"/>
  <c r="AD707" i="30"/>
  <c r="Z707" i="30"/>
  <c r="AP706" i="30"/>
  <c r="AO706" i="30"/>
  <c r="AN706" i="30"/>
  <c r="AM706" i="30"/>
  <c r="AL706" i="30"/>
  <c r="AK706" i="30"/>
  <c r="AD706" i="30"/>
  <c r="Z706" i="30"/>
  <c r="AP705" i="30"/>
  <c r="AO705" i="30"/>
  <c r="AN705" i="30"/>
  <c r="AM705" i="30"/>
  <c r="AL705" i="30"/>
  <c r="AK705" i="30"/>
  <c r="AD705" i="30"/>
  <c r="Z705" i="30"/>
  <c r="AP704" i="30"/>
  <c r="AO704" i="30"/>
  <c r="AN704" i="30"/>
  <c r="AM704" i="30"/>
  <c r="AL704" i="30"/>
  <c r="AK704" i="30"/>
  <c r="AD704" i="30"/>
  <c r="Z704" i="30"/>
  <c r="AP703" i="30"/>
  <c r="AO703" i="30"/>
  <c r="AN703" i="30"/>
  <c r="AM703" i="30"/>
  <c r="AL703" i="30"/>
  <c r="AK703" i="30"/>
  <c r="AD703" i="30"/>
  <c r="Z703" i="30"/>
  <c r="AP702" i="30"/>
  <c r="AO702" i="30"/>
  <c r="AN702" i="30"/>
  <c r="AM702" i="30"/>
  <c r="AL702" i="30"/>
  <c r="AK702" i="30"/>
  <c r="AD702" i="30"/>
  <c r="Z702" i="30"/>
  <c r="AP701" i="30"/>
  <c r="AO701" i="30"/>
  <c r="AN701" i="30"/>
  <c r="AM701" i="30"/>
  <c r="AL701" i="30"/>
  <c r="AK701" i="30"/>
  <c r="AD701" i="30"/>
  <c r="Z701" i="30"/>
  <c r="AP700" i="30"/>
  <c r="AO700" i="30"/>
  <c r="AN700" i="30"/>
  <c r="AM700" i="30"/>
  <c r="AL700" i="30"/>
  <c r="AK700" i="30"/>
  <c r="AD700" i="30"/>
  <c r="Z700" i="30"/>
  <c r="AP699" i="30"/>
  <c r="AO699" i="30"/>
  <c r="AN699" i="30"/>
  <c r="AM699" i="30"/>
  <c r="AL699" i="30"/>
  <c r="AK699" i="30"/>
  <c r="AD699" i="30"/>
  <c r="Z699" i="30"/>
  <c r="AP698" i="30"/>
  <c r="AO698" i="30"/>
  <c r="AN698" i="30"/>
  <c r="AM698" i="30"/>
  <c r="AL698" i="30"/>
  <c r="AK698" i="30"/>
  <c r="AD698" i="30"/>
  <c r="Z698" i="30"/>
  <c r="AP697" i="30"/>
  <c r="AO697" i="30"/>
  <c r="AN697" i="30"/>
  <c r="AM697" i="30"/>
  <c r="AL697" i="30"/>
  <c r="AK697" i="30"/>
  <c r="AD697" i="30"/>
  <c r="Z697" i="30"/>
  <c r="AP696" i="30"/>
  <c r="AO696" i="30"/>
  <c r="AN696" i="30"/>
  <c r="AM696" i="30"/>
  <c r="AL696" i="30"/>
  <c r="AK696" i="30"/>
  <c r="AD696" i="30"/>
  <c r="Z696" i="30"/>
  <c r="AP695" i="30"/>
  <c r="AO695" i="30"/>
  <c r="AN695" i="30"/>
  <c r="AM695" i="30"/>
  <c r="AL695" i="30"/>
  <c r="AK695" i="30"/>
  <c r="AD695" i="30"/>
  <c r="Z695" i="30"/>
  <c r="AP694" i="30"/>
  <c r="AO694" i="30"/>
  <c r="AN694" i="30"/>
  <c r="AM694" i="30"/>
  <c r="AL694" i="30"/>
  <c r="AK694" i="30"/>
  <c r="AD694" i="30"/>
  <c r="Z694" i="30"/>
  <c r="AP693" i="30"/>
  <c r="AO693" i="30"/>
  <c r="AN693" i="30"/>
  <c r="AM693" i="30"/>
  <c r="AL693" i="30"/>
  <c r="AK693" i="30"/>
  <c r="AD693" i="30"/>
  <c r="Z693" i="30"/>
  <c r="AP692" i="30"/>
  <c r="AO692" i="30"/>
  <c r="AN692" i="30"/>
  <c r="AM692" i="30"/>
  <c r="AL692" i="30"/>
  <c r="AK692" i="30"/>
  <c r="AD692" i="30"/>
  <c r="Z692" i="30"/>
  <c r="AP691" i="30"/>
  <c r="AO691" i="30"/>
  <c r="AN691" i="30"/>
  <c r="AM691" i="30"/>
  <c r="AL691" i="30"/>
  <c r="AK691" i="30"/>
  <c r="AD691" i="30"/>
  <c r="Z691" i="30"/>
  <c r="AP690" i="30"/>
  <c r="AO690" i="30"/>
  <c r="AN690" i="30"/>
  <c r="AM690" i="30"/>
  <c r="AL690" i="30"/>
  <c r="AK690" i="30"/>
  <c r="AD690" i="30"/>
  <c r="Z690" i="30"/>
  <c r="AP689" i="30"/>
  <c r="AO689" i="30"/>
  <c r="AN689" i="30"/>
  <c r="AM689" i="30"/>
  <c r="AL689" i="30"/>
  <c r="AK689" i="30"/>
  <c r="AD689" i="30"/>
  <c r="Z689" i="30"/>
  <c r="AP688" i="30"/>
  <c r="AO688" i="30"/>
  <c r="AN688" i="30"/>
  <c r="AM688" i="30"/>
  <c r="AL688" i="30"/>
  <c r="AK688" i="30"/>
  <c r="AD688" i="30"/>
  <c r="Z688" i="30"/>
  <c r="AP687" i="30"/>
  <c r="AO687" i="30"/>
  <c r="AN687" i="30"/>
  <c r="AM687" i="30"/>
  <c r="AL687" i="30"/>
  <c r="AK687" i="30"/>
  <c r="AD687" i="30"/>
  <c r="Z687" i="30"/>
  <c r="AP686" i="30"/>
  <c r="AO686" i="30"/>
  <c r="AN686" i="30"/>
  <c r="AM686" i="30"/>
  <c r="AL686" i="30"/>
  <c r="AK686" i="30"/>
  <c r="AD686" i="30"/>
  <c r="Z686" i="30"/>
  <c r="AP685" i="30"/>
  <c r="AO685" i="30"/>
  <c r="AN685" i="30"/>
  <c r="AM685" i="30"/>
  <c r="AL685" i="30"/>
  <c r="AK685" i="30"/>
  <c r="AD685" i="30"/>
  <c r="Z685" i="30"/>
  <c r="AP684" i="30"/>
  <c r="AO684" i="30"/>
  <c r="AN684" i="30"/>
  <c r="AM684" i="30"/>
  <c r="AL684" i="30"/>
  <c r="AK684" i="30"/>
  <c r="AD684" i="30"/>
  <c r="Z684" i="30"/>
  <c r="AP683" i="30"/>
  <c r="AO683" i="30"/>
  <c r="AN683" i="30"/>
  <c r="AM683" i="30"/>
  <c r="AL683" i="30"/>
  <c r="AK683" i="30"/>
  <c r="AD683" i="30"/>
  <c r="Z683" i="30"/>
  <c r="AP682" i="30"/>
  <c r="AO682" i="30"/>
  <c r="AN682" i="30"/>
  <c r="AM682" i="30"/>
  <c r="AL682" i="30"/>
  <c r="AK682" i="30"/>
  <c r="AD682" i="30"/>
  <c r="Z682" i="30"/>
  <c r="AP681" i="30"/>
  <c r="AO681" i="30"/>
  <c r="AN681" i="30"/>
  <c r="AM681" i="30"/>
  <c r="AL681" i="30"/>
  <c r="AK681" i="30"/>
  <c r="AD681" i="30"/>
  <c r="Z681" i="30"/>
  <c r="AP680" i="30"/>
  <c r="AO680" i="30"/>
  <c r="AN680" i="30"/>
  <c r="AM680" i="30"/>
  <c r="AL680" i="30"/>
  <c r="AK680" i="30"/>
  <c r="AD680" i="30"/>
  <c r="Z680" i="30"/>
  <c r="AP679" i="30"/>
  <c r="AO679" i="30"/>
  <c r="AN679" i="30"/>
  <c r="AM679" i="30"/>
  <c r="AL679" i="30"/>
  <c r="AK679" i="30"/>
  <c r="AD679" i="30"/>
  <c r="Z679" i="30"/>
  <c r="AP678" i="30"/>
  <c r="AO678" i="30"/>
  <c r="AN678" i="30"/>
  <c r="AM678" i="30"/>
  <c r="AL678" i="30"/>
  <c r="AK678" i="30"/>
  <c r="AD678" i="30"/>
  <c r="Z678" i="30"/>
  <c r="AP677" i="30"/>
  <c r="AO677" i="30"/>
  <c r="AN677" i="30"/>
  <c r="AM677" i="30"/>
  <c r="AL677" i="30"/>
  <c r="AK677" i="30"/>
  <c r="AD677" i="30"/>
  <c r="Z677" i="30"/>
  <c r="AP676" i="30"/>
  <c r="AO676" i="30"/>
  <c r="AN676" i="30"/>
  <c r="AM676" i="30"/>
  <c r="AL676" i="30"/>
  <c r="AK676" i="30"/>
  <c r="AD676" i="30"/>
  <c r="Z676" i="30"/>
  <c r="AP675" i="30"/>
  <c r="AO675" i="30"/>
  <c r="AN675" i="30"/>
  <c r="AM675" i="30"/>
  <c r="AL675" i="30"/>
  <c r="AK675" i="30"/>
  <c r="AD675" i="30"/>
  <c r="Z675" i="30"/>
  <c r="AP674" i="30"/>
  <c r="AO674" i="30"/>
  <c r="AN674" i="30"/>
  <c r="AM674" i="30"/>
  <c r="AL674" i="30"/>
  <c r="AK674" i="30"/>
  <c r="AD674" i="30"/>
  <c r="Z674" i="30"/>
  <c r="AP673" i="30"/>
  <c r="AO673" i="30"/>
  <c r="AN673" i="30"/>
  <c r="AM673" i="30"/>
  <c r="AL673" i="30"/>
  <c r="AK673" i="30"/>
  <c r="AD673" i="30"/>
  <c r="Z673" i="30"/>
  <c r="AP672" i="30"/>
  <c r="AO672" i="30"/>
  <c r="AN672" i="30"/>
  <c r="AM672" i="30"/>
  <c r="AL672" i="30"/>
  <c r="AK672" i="30"/>
  <c r="AD672" i="30"/>
  <c r="Z672" i="30"/>
  <c r="AP671" i="30"/>
  <c r="AO671" i="30"/>
  <c r="AN671" i="30"/>
  <c r="AM671" i="30"/>
  <c r="AL671" i="30"/>
  <c r="AK671" i="30"/>
  <c r="AD671" i="30"/>
  <c r="Z671" i="30"/>
  <c r="AP670" i="30"/>
  <c r="AO670" i="30"/>
  <c r="AN670" i="30"/>
  <c r="AM670" i="30"/>
  <c r="AL670" i="30"/>
  <c r="AK670" i="30"/>
  <c r="AD670" i="30"/>
  <c r="Z670" i="30"/>
  <c r="AP669" i="30"/>
  <c r="AO669" i="30"/>
  <c r="AN669" i="30"/>
  <c r="AM669" i="30"/>
  <c r="AL669" i="30"/>
  <c r="AK669" i="30"/>
  <c r="AD669" i="30"/>
  <c r="Z669" i="30"/>
  <c r="AP668" i="30"/>
  <c r="AO668" i="30"/>
  <c r="AN668" i="30"/>
  <c r="AM668" i="30"/>
  <c r="AL668" i="30"/>
  <c r="AK668" i="30"/>
  <c r="AD668" i="30"/>
  <c r="Z668" i="30"/>
  <c r="AP667" i="30"/>
  <c r="AO667" i="30"/>
  <c r="AN667" i="30"/>
  <c r="AM667" i="30"/>
  <c r="AL667" i="30"/>
  <c r="AK667" i="30"/>
  <c r="AD667" i="30"/>
  <c r="Z667" i="30"/>
  <c r="AP666" i="30"/>
  <c r="AO666" i="30"/>
  <c r="AN666" i="30"/>
  <c r="AM666" i="30"/>
  <c r="AL666" i="30"/>
  <c r="AK666" i="30"/>
  <c r="AD666" i="30"/>
  <c r="Z666" i="30"/>
  <c r="AP665" i="30"/>
  <c r="AO665" i="30"/>
  <c r="AN665" i="30"/>
  <c r="AM665" i="30"/>
  <c r="AL665" i="30"/>
  <c r="AK665" i="30"/>
  <c r="AD665" i="30"/>
  <c r="Z665" i="30"/>
  <c r="AP664" i="30"/>
  <c r="AO664" i="30"/>
  <c r="AN664" i="30"/>
  <c r="AM664" i="30"/>
  <c r="AL664" i="30"/>
  <c r="AK664" i="30"/>
  <c r="AD664" i="30"/>
  <c r="Z664" i="30"/>
  <c r="AP663" i="30"/>
  <c r="AO663" i="30"/>
  <c r="AN663" i="30"/>
  <c r="AM663" i="30"/>
  <c r="AL663" i="30"/>
  <c r="AK663" i="30"/>
  <c r="AD663" i="30"/>
  <c r="Z663" i="30"/>
  <c r="AP662" i="30"/>
  <c r="AO662" i="30"/>
  <c r="AN662" i="30"/>
  <c r="AM662" i="30"/>
  <c r="AL662" i="30"/>
  <c r="AK662" i="30"/>
  <c r="AD662" i="30"/>
  <c r="Z662" i="30"/>
  <c r="AP661" i="30"/>
  <c r="AO661" i="30"/>
  <c r="AN661" i="30"/>
  <c r="AM661" i="30"/>
  <c r="AL661" i="30"/>
  <c r="AK661" i="30"/>
  <c r="AD661" i="30"/>
  <c r="Z661" i="30"/>
  <c r="AP660" i="30"/>
  <c r="AO660" i="30"/>
  <c r="AN660" i="30"/>
  <c r="AM660" i="30"/>
  <c r="AL660" i="30"/>
  <c r="AK660" i="30"/>
  <c r="AD660" i="30"/>
  <c r="Z660" i="30"/>
  <c r="AP659" i="30"/>
  <c r="AO659" i="30"/>
  <c r="AN659" i="30"/>
  <c r="AM659" i="30"/>
  <c r="AL659" i="30"/>
  <c r="AK659" i="30"/>
  <c r="AD659" i="30"/>
  <c r="Z659" i="30"/>
  <c r="AP658" i="30"/>
  <c r="AO658" i="30"/>
  <c r="AN658" i="30"/>
  <c r="AM658" i="30"/>
  <c r="AL658" i="30"/>
  <c r="AK658" i="30"/>
  <c r="AD658" i="30"/>
  <c r="Z658" i="30"/>
  <c r="AP657" i="30"/>
  <c r="AO657" i="30"/>
  <c r="AN657" i="30"/>
  <c r="AM657" i="30"/>
  <c r="AL657" i="30"/>
  <c r="AK657" i="30"/>
  <c r="AD657" i="30"/>
  <c r="Z657" i="30"/>
  <c r="AP656" i="30"/>
  <c r="AO656" i="30"/>
  <c r="AN656" i="30"/>
  <c r="AM656" i="30"/>
  <c r="AL656" i="30"/>
  <c r="AK656" i="30"/>
  <c r="AD656" i="30"/>
  <c r="Z656" i="30"/>
  <c r="AP655" i="30"/>
  <c r="AO655" i="30"/>
  <c r="AN655" i="30"/>
  <c r="AM655" i="30"/>
  <c r="AL655" i="30"/>
  <c r="AK655" i="30"/>
  <c r="AD655" i="30"/>
  <c r="Z655" i="30"/>
  <c r="AP654" i="30"/>
  <c r="AO654" i="30"/>
  <c r="AN654" i="30"/>
  <c r="AM654" i="30"/>
  <c r="AL654" i="30"/>
  <c r="AK654" i="30"/>
  <c r="AD654" i="30"/>
  <c r="Z654" i="30"/>
  <c r="AP653" i="30"/>
  <c r="AO653" i="30"/>
  <c r="AN653" i="30"/>
  <c r="AM653" i="30"/>
  <c r="AL653" i="30"/>
  <c r="AK653" i="30"/>
  <c r="AD653" i="30"/>
  <c r="Z653" i="30"/>
  <c r="AP652" i="30"/>
  <c r="AO652" i="30"/>
  <c r="AN652" i="30"/>
  <c r="AM652" i="30"/>
  <c r="AL652" i="30"/>
  <c r="AK652" i="30"/>
  <c r="AD652" i="30"/>
  <c r="Z652" i="30"/>
  <c r="AP651" i="30"/>
  <c r="AO651" i="30"/>
  <c r="AN651" i="30"/>
  <c r="AM651" i="30"/>
  <c r="AL651" i="30"/>
  <c r="AK651" i="30"/>
  <c r="AD651" i="30"/>
  <c r="Z651" i="30"/>
  <c r="AP650" i="30"/>
  <c r="AO650" i="30"/>
  <c r="AN650" i="30"/>
  <c r="AM650" i="30"/>
  <c r="AL650" i="30"/>
  <c r="AK650" i="30"/>
  <c r="AD650" i="30"/>
  <c r="Z650" i="30"/>
  <c r="AP649" i="30"/>
  <c r="AO649" i="30"/>
  <c r="AN649" i="30"/>
  <c r="AM649" i="30"/>
  <c r="AL649" i="30"/>
  <c r="AK649" i="30"/>
  <c r="AD649" i="30"/>
  <c r="Z649" i="30"/>
  <c r="AP648" i="30"/>
  <c r="AO648" i="30"/>
  <c r="AN648" i="30"/>
  <c r="AM648" i="30"/>
  <c r="AL648" i="30"/>
  <c r="AK648" i="30"/>
  <c r="AD648" i="30"/>
  <c r="Z648" i="30"/>
  <c r="AP647" i="30"/>
  <c r="AO647" i="30"/>
  <c r="AN647" i="30"/>
  <c r="AM647" i="30"/>
  <c r="AL647" i="30"/>
  <c r="AK647" i="30"/>
  <c r="AD647" i="30"/>
  <c r="Z647" i="30"/>
  <c r="AP646" i="30"/>
  <c r="AO646" i="30"/>
  <c r="AN646" i="30"/>
  <c r="AM646" i="30"/>
  <c r="AL646" i="30"/>
  <c r="AK646" i="30"/>
  <c r="AD646" i="30"/>
  <c r="Z646" i="30"/>
  <c r="AP645" i="30"/>
  <c r="AO645" i="30"/>
  <c r="AN645" i="30"/>
  <c r="AM645" i="30"/>
  <c r="AL645" i="30"/>
  <c r="AK645" i="30"/>
  <c r="AD645" i="30"/>
  <c r="Z645" i="30"/>
  <c r="AP644" i="30"/>
  <c r="AO644" i="30"/>
  <c r="AN644" i="30"/>
  <c r="AM644" i="30"/>
  <c r="AL644" i="30"/>
  <c r="AK644" i="30"/>
  <c r="AD644" i="30"/>
  <c r="Z644" i="30"/>
  <c r="AP643" i="30"/>
  <c r="AO643" i="30"/>
  <c r="AN643" i="30"/>
  <c r="AM643" i="30"/>
  <c r="AL643" i="30"/>
  <c r="AK643" i="30"/>
  <c r="AD643" i="30"/>
  <c r="Z643" i="30"/>
  <c r="AP642" i="30"/>
  <c r="AO642" i="30"/>
  <c r="AN642" i="30"/>
  <c r="AM642" i="30"/>
  <c r="AL642" i="30"/>
  <c r="AK642" i="30"/>
  <c r="AD642" i="30"/>
  <c r="Z642" i="30"/>
  <c r="AP641" i="30"/>
  <c r="AO641" i="30"/>
  <c r="AN641" i="30"/>
  <c r="AM641" i="30"/>
  <c r="AL641" i="30"/>
  <c r="AK641" i="30"/>
  <c r="AD641" i="30"/>
  <c r="Z641" i="30"/>
  <c r="AP640" i="30"/>
  <c r="AO640" i="30"/>
  <c r="AN640" i="30"/>
  <c r="AM640" i="30"/>
  <c r="AL640" i="30"/>
  <c r="AK640" i="30"/>
  <c r="AD640" i="30"/>
  <c r="Z640" i="30"/>
  <c r="AP639" i="30"/>
  <c r="AO639" i="30"/>
  <c r="AN639" i="30"/>
  <c r="AM639" i="30"/>
  <c r="AL639" i="30"/>
  <c r="AK639" i="30"/>
  <c r="AD639" i="30"/>
  <c r="Z639" i="30"/>
  <c r="AP638" i="30"/>
  <c r="AO638" i="30"/>
  <c r="AN638" i="30"/>
  <c r="AM638" i="30"/>
  <c r="AL638" i="30"/>
  <c r="AK638" i="30"/>
  <c r="AD638" i="30"/>
  <c r="Z638" i="30"/>
  <c r="AP637" i="30"/>
  <c r="AO637" i="30"/>
  <c r="AN637" i="30"/>
  <c r="AM637" i="30"/>
  <c r="AL637" i="30"/>
  <c r="AK637" i="30"/>
  <c r="AD637" i="30"/>
  <c r="Z637" i="30"/>
  <c r="AP636" i="30"/>
  <c r="AO636" i="30"/>
  <c r="AN636" i="30"/>
  <c r="AM636" i="30"/>
  <c r="AL636" i="30"/>
  <c r="AK636" i="30"/>
  <c r="AD636" i="30"/>
  <c r="Z636" i="30"/>
  <c r="AP635" i="30"/>
  <c r="AO635" i="30"/>
  <c r="AN635" i="30"/>
  <c r="AM635" i="30"/>
  <c r="AL635" i="30"/>
  <c r="AK635" i="30"/>
  <c r="AD635" i="30"/>
  <c r="Z635" i="30"/>
  <c r="AP634" i="30"/>
  <c r="AO634" i="30"/>
  <c r="AN634" i="30"/>
  <c r="AM634" i="30"/>
  <c r="AL634" i="30"/>
  <c r="AK634" i="30"/>
  <c r="AD634" i="30"/>
  <c r="Z634" i="30"/>
  <c r="AP633" i="30"/>
  <c r="AO633" i="30"/>
  <c r="AN633" i="30"/>
  <c r="AM633" i="30"/>
  <c r="AL633" i="30"/>
  <c r="AK633" i="30"/>
  <c r="AD633" i="30"/>
  <c r="Z633" i="30"/>
  <c r="AP632" i="30"/>
  <c r="AO632" i="30"/>
  <c r="AN632" i="30"/>
  <c r="AM632" i="30"/>
  <c r="AL632" i="30"/>
  <c r="AK632" i="30"/>
  <c r="AD632" i="30"/>
  <c r="Z632" i="30"/>
  <c r="AP631" i="30"/>
  <c r="AO631" i="30"/>
  <c r="AN631" i="30"/>
  <c r="AM631" i="30"/>
  <c r="AL631" i="30"/>
  <c r="AK631" i="30"/>
  <c r="AD631" i="30"/>
  <c r="Z631" i="30"/>
  <c r="AP630" i="30"/>
  <c r="AO630" i="30"/>
  <c r="AN630" i="30"/>
  <c r="AM630" i="30"/>
  <c r="AL630" i="30"/>
  <c r="AK630" i="30"/>
  <c r="AD630" i="30"/>
  <c r="Z630" i="30"/>
  <c r="AP629" i="30"/>
  <c r="AO629" i="30"/>
  <c r="AN629" i="30"/>
  <c r="AM629" i="30"/>
  <c r="AL629" i="30"/>
  <c r="AK629" i="30"/>
  <c r="AD629" i="30"/>
  <c r="Z629" i="30"/>
  <c r="AP628" i="30"/>
  <c r="AO628" i="30"/>
  <c r="AN628" i="30"/>
  <c r="AM628" i="30"/>
  <c r="AL628" i="30"/>
  <c r="AK628" i="30"/>
  <c r="AD628" i="30"/>
  <c r="Z628" i="30"/>
  <c r="AP627" i="30"/>
  <c r="AO627" i="30"/>
  <c r="AN627" i="30"/>
  <c r="AM627" i="30"/>
  <c r="AL627" i="30"/>
  <c r="AK627" i="30"/>
  <c r="AD627" i="30"/>
  <c r="Z627" i="30"/>
  <c r="AP626" i="30"/>
  <c r="AO626" i="30"/>
  <c r="AN626" i="30"/>
  <c r="AM626" i="30"/>
  <c r="AL626" i="30"/>
  <c r="AK626" i="30"/>
  <c r="AD626" i="30"/>
  <c r="Z626" i="30"/>
  <c r="AP625" i="30"/>
  <c r="AO625" i="30"/>
  <c r="AN625" i="30"/>
  <c r="AM625" i="30"/>
  <c r="AL625" i="30"/>
  <c r="AK625" i="30"/>
  <c r="AD625" i="30"/>
  <c r="Z625" i="30"/>
  <c r="AP624" i="30"/>
  <c r="AO624" i="30"/>
  <c r="AN624" i="30"/>
  <c r="AM624" i="30"/>
  <c r="AL624" i="30"/>
  <c r="AK624" i="30"/>
  <c r="AD624" i="30"/>
  <c r="Z624" i="30"/>
  <c r="AP623" i="30"/>
  <c r="AO623" i="30"/>
  <c r="AN623" i="30"/>
  <c r="AM623" i="30"/>
  <c r="AL623" i="30"/>
  <c r="AK623" i="30"/>
  <c r="AD623" i="30"/>
  <c r="Z623" i="30"/>
  <c r="Z622" i="30"/>
  <c r="Z621" i="30"/>
  <c r="Z620" i="30"/>
  <c r="Z619" i="30"/>
  <c r="Z618" i="30"/>
  <c r="Z617" i="30"/>
  <c r="Z616" i="30"/>
  <c r="Z615" i="30"/>
  <c r="Z614" i="30"/>
  <c r="Z613" i="30"/>
  <c r="Z612" i="30"/>
  <c r="Z611" i="30"/>
  <c r="Z610" i="30"/>
  <c r="Z609" i="30"/>
  <c r="Z608" i="30"/>
  <c r="Z607" i="30"/>
  <c r="Z606" i="30"/>
  <c r="Z605" i="30"/>
  <c r="Z604" i="30"/>
  <c r="Z603" i="30"/>
  <c r="Z602" i="30"/>
  <c r="Z601" i="30"/>
  <c r="Z600" i="30"/>
  <c r="Z599" i="30"/>
  <c r="Z598" i="30"/>
  <c r="Z597" i="30"/>
  <c r="Z596" i="30"/>
  <c r="Z595" i="30"/>
  <c r="Z594" i="30"/>
  <c r="Z593" i="30"/>
  <c r="Z592" i="30"/>
  <c r="Z591" i="30"/>
  <c r="Z590" i="30"/>
  <c r="Z589" i="30"/>
  <c r="Z588" i="30"/>
  <c r="Z587" i="30"/>
  <c r="Z586" i="30"/>
  <c r="Z585" i="30"/>
  <c r="Z584" i="30"/>
  <c r="Z583" i="30"/>
  <c r="Z582" i="30"/>
  <c r="Z581" i="30"/>
  <c r="Z580" i="30"/>
  <c r="Z579" i="30"/>
  <c r="Z578" i="30"/>
  <c r="Z577" i="30"/>
  <c r="Z576" i="30"/>
  <c r="Z575" i="30"/>
  <c r="Z574" i="30"/>
  <c r="Z573" i="30"/>
  <c r="Z572" i="30"/>
  <c r="Z571" i="30"/>
  <c r="Z570" i="30"/>
  <c r="Z569" i="30"/>
  <c r="Z568" i="30"/>
  <c r="Z567" i="30"/>
  <c r="Z566" i="30"/>
  <c r="Z565" i="30"/>
  <c r="Z564" i="30"/>
  <c r="Z563" i="30"/>
  <c r="Z562" i="30"/>
  <c r="AP561" i="30"/>
  <c r="AO561" i="30"/>
  <c r="AN561" i="30"/>
  <c r="AM561" i="30"/>
  <c r="AL561" i="30"/>
  <c r="AK561" i="30"/>
  <c r="AD561" i="30"/>
  <c r="Z561" i="30"/>
  <c r="AP560" i="30"/>
  <c r="AO560" i="30"/>
  <c r="AN560" i="30"/>
  <c r="AM560" i="30"/>
  <c r="AL560" i="30"/>
  <c r="AK560" i="30"/>
  <c r="AD560" i="30"/>
  <c r="Z560" i="30"/>
  <c r="AP559" i="30"/>
  <c r="AO559" i="30"/>
  <c r="AN559" i="30"/>
  <c r="AM559" i="30"/>
  <c r="AL559" i="30"/>
  <c r="AK559" i="30"/>
  <c r="AD559" i="30"/>
  <c r="Z559" i="30"/>
  <c r="AP558" i="30"/>
  <c r="AO558" i="30"/>
  <c r="AN558" i="30"/>
  <c r="AM558" i="30"/>
  <c r="AL558" i="30"/>
  <c r="AK558" i="30"/>
  <c r="AD558" i="30"/>
  <c r="Z558" i="30"/>
  <c r="AP557" i="30"/>
  <c r="AO557" i="30"/>
  <c r="AN557" i="30"/>
  <c r="AM557" i="30"/>
  <c r="AL557" i="30"/>
  <c r="AK557" i="30"/>
  <c r="AD557" i="30"/>
  <c r="Z557" i="30"/>
  <c r="AP556" i="30"/>
  <c r="AO556" i="30"/>
  <c r="AN556" i="30"/>
  <c r="AM556" i="30"/>
  <c r="AL556" i="30"/>
  <c r="AK556" i="30"/>
  <c r="AD556" i="30"/>
  <c r="Z556" i="30"/>
  <c r="AP555" i="30"/>
  <c r="AO555" i="30"/>
  <c r="AN555" i="30"/>
  <c r="AM555" i="30"/>
  <c r="AL555" i="30"/>
  <c r="AK555" i="30"/>
  <c r="AD555" i="30"/>
  <c r="Z555" i="30"/>
  <c r="AP554" i="30"/>
  <c r="AO554" i="30"/>
  <c r="AN554" i="30"/>
  <c r="AM554" i="30"/>
  <c r="AL554" i="30"/>
  <c r="AK554" i="30"/>
  <c r="AD554" i="30"/>
  <c r="Z554" i="30"/>
  <c r="AP553" i="30"/>
  <c r="AO553" i="30"/>
  <c r="AN553" i="30"/>
  <c r="AM553" i="30"/>
  <c r="AL553" i="30"/>
  <c r="AK553" i="30"/>
  <c r="AD553" i="30"/>
  <c r="Z553" i="30"/>
  <c r="AP552" i="30"/>
  <c r="AO552" i="30"/>
  <c r="AN552" i="30"/>
  <c r="AM552" i="30"/>
  <c r="AL552" i="30"/>
  <c r="AK552" i="30"/>
  <c r="AD552" i="30"/>
  <c r="Z552" i="30"/>
  <c r="AP551" i="30"/>
  <c r="AO551" i="30"/>
  <c r="AN551" i="30"/>
  <c r="AM551" i="30"/>
  <c r="AL551" i="30"/>
  <c r="AK551" i="30"/>
  <c r="AD551" i="30"/>
  <c r="Z551" i="30"/>
  <c r="AP550" i="30"/>
  <c r="AO550" i="30"/>
  <c r="AN550" i="30"/>
  <c r="AM550" i="30"/>
  <c r="AL550" i="30"/>
  <c r="AK550" i="30"/>
  <c r="AD550" i="30"/>
  <c r="Z550" i="30"/>
  <c r="AP549" i="30"/>
  <c r="AO549" i="30"/>
  <c r="AN549" i="30"/>
  <c r="AM549" i="30"/>
  <c r="AL549" i="30"/>
  <c r="AK549" i="30"/>
  <c r="AD549" i="30"/>
  <c r="Z549" i="30"/>
  <c r="AP548" i="30"/>
  <c r="AO548" i="30"/>
  <c r="AN548" i="30"/>
  <c r="AM548" i="30"/>
  <c r="AL548" i="30"/>
  <c r="AK548" i="30"/>
  <c r="AD548" i="30"/>
  <c r="Z548" i="30"/>
  <c r="AP547" i="30"/>
  <c r="AO547" i="30"/>
  <c r="AN547" i="30"/>
  <c r="AM547" i="30"/>
  <c r="AL547" i="30"/>
  <c r="AK547" i="30"/>
  <c r="AD547" i="30"/>
  <c r="Z547" i="30"/>
  <c r="AP546" i="30"/>
  <c r="AO546" i="30"/>
  <c r="AN546" i="30"/>
  <c r="AM546" i="30"/>
  <c r="AL546" i="30"/>
  <c r="AK546" i="30"/>
  <c r="AD546" i="30"/>
  <c r="Z546" i="30"/>
  <c r="AP545" i="30"/>
  <c r="AO545" i="30"/>
  <c r="AN545" i="30"/>
  <c r="AM545" i="30"/>
  <c r="AL545" i="30"/>
  <c r="AK545" i="30"/>
  <c r="AD545" i="30"/>
  <c r="Z545" i="30"/>
  <c r="AP544" i="30"/>
  <c r="AO544" i="30"/>
  <c r="AN544" i="30"/>
  <c r="AM544" i="30"/>
  <c r="AL544" i="30"/>
  <c r="AK544" i="30"/>
  <c r="AD544" i="30"/>
  <c r="Z544" i="30"/>
  <c r="AP543" i="30"/>
  <c r="AO543" i="30"/>
  <c r="AN543" i="30"/>
  <c r="AM543" i="30"/>
  <c r="AL543" i="30"/>
  <c r="AK543" i="30"/>
  <c r="AD543" i="30"/>
  <c r="Z543" i="30"/>
  <c r="AP542" i="30"/>
  <c r="AO542" i="30"/>
  <c r="AN542" i="30"/>
  <c r="AM542" i="30"/>
  <c r="AL542" i="30"/>
  <c r="AK542" i="30"/>
  <c r="AD542" i="30"/>
  <c r="Z542" i="30"/>
  <c r="AP541" i="30"/>
  <c r="AO541" i="30"/>
  <c r="AN541" i="30"/>
  <c r="AM541" i="30"/>
  <c r="AL541" i="30"/>
  <c r="AK541" i="30"/>
  <c r="AD541" i="30"/>
  <c r="Z541" i="30"/>
  <c r="AP540" i="30"/>
  <c r="AO540" i="30"/>
  <c r="AN540" i="30"/>
  <c r="AM540" i="30"/>
  <c r="AL540" i="30"/>
  <c r="AK540" i="30"/>
  <c r="AD540" i="30"/>
  <c r="Z540" i="30"/>
  <c r="AP539" i="30"/>
  <c r="AO539" i="30"/>
  <c r="AN539" i="30"/>
  <c r="AM539" i="30"/>
  <c r="AL539" i="30"/>
  <c r="AK539" i="30"/>
  <c r="AD539" i="30"/>
  <c r="Z539" i="30"/>
  <c r="AP538" i="30"/>
  <c r="AO538" i="30"/>
  <c r="AN538" i="30"/>
  <c r="AM538" i="30"/>
  <c r="AL538" i="30"/>
  <c r="AK538" i="30"/>
  <c r="AD538" i="30"/>
  <c r="Z538" i="30"/>
  <c r="AP537" i="30"/>
  <c r="AO537" i="30"/>
  <c r="AN537" i="30"/>
  <c r="AM537" i="30"/>
  <c r="AL537" i="30"/>
  <c r="AK537" i="30"/>
  <c r="AD537" i="30"/>
  <c r="Z537" i="30"/>
  <c r="AP536" i="30"/>
  <c r="AO536" i="30"/>
  <c r="AN536" i="30"/>
  <c r="AM536" i="30"/>
  <c r="AL536" i="30"/>
  <c r="AK536" i="30"/>
  <c r="AD536" i="30"/>
  <c r="Z536" i="30"/>
  <c r="AP535" i="30"/>
  <c r="AO535" i="30"/>
  <c r="AN535" i="30"/>
  <c r="AM535" i="30"/>
  <c r="AL535" i="30"/>
  <c r="AK535" i="30"/>
  <c r="AD535" i="30"/>
  <c r="Z535" i="30"/>
  <c r="AP534" i="30"/>
  <c r="AO534" i="30"/>
  <c r="AN534" i="30"/>
  <c r="AM534" i="30"/>
  <c r="AL534" i="30"/>
  <c r="AK534" i="30"/>
  <c r="AD534" i="30"/>
  <c r="Z534" i="30"/>
  <c r="Z533" i="30"/>
  <c r="Z532" i="30"/>
  <c r="Z531" i="30"/>
  <c r="Z530" i="30"/>
  <c r="Z529" i="30"/>
  <c r="Z528" i="30"/>
  <c r="Z527" i="30"/>
  <c r="Z526" i="30"/>
  <c r="Z525" i="30"/>
  <c r="Z524" i="30"/>
  <c r="Z523" i="30"/>
  <c r="Z522" i="30"/>
  <c r="Z521" i="30"/>
  <c r="Z520" i="30"/>
  <c r="Z519" i="30"/>
  <c r="Z518" i="30"/>
  <c r="Z517" i="30"/>
  <c r="Z516" i="30"/>
  <c r="Z515" i="30"/>
  <c r="Z514" i="30"/>
  <c r="Z513" i="30"/>
  <c r="Z512" i="30"/>
  <c r="Z511" i="30"/>
  <c r="Z510" i="30"/>
  <c r="Z509" i="30"/>
  <c r="Z508" i="30"/>
  <c r="Z507" i="30"/>
  <c r="Z506" i="30"/>
  <c r="Z505" i="30"/>
  <c r="Z504" i="30"/>
  <c r="Z503" i="30"/>
  <c r="Z502" i="30"/>
  <c r="Z501" i="30"/>
  <c r="Z500" i="30"/>
  <c r="Z499" i="30"/>
  <c r="Z498" i="30"/>
  <c r="Z497" i="30"/>
  <c r="Z496" i="30"/>
  <c r="Z495" i="30"/>
  <c r="Z494" i="30"/>
  <c r="Z493" i="30"/>
  <c r="Z492" i="30"/>
  <c r="Z491" i="30"/>
  <c r="Z490" i="30"/>
  <c r="Z489" i="30"/>
  <c r="Z488" i="30"/>
  <c r="Z487" i="30"/>
  <c r="Z486" i="30"/>
  <c r="Z485" i="30"/>
  <c r="AP484" i="30"/>
  <c r="AO484" i="30"/>
  <c r="AN484" i="30"/>
  <c r="AM484" i="30"/>
  <c r="AL484" i="30"/>
  <c r="AK484" i="30"/>
  <c r="AD484" i="30"/>
  <c r="Z484" i="30"/>
  <c r="AP483" i="30"/>
  <c r="AO483" i="30"/>
  <c r="AN483" i="30"/>
  <c r="AM483" i="30"/>
  <c r="AL483" i="30"/>
  <c r="AK483" i="30"/>
  <c r="AD483" i="30"/>
  <c r="Z483" i="30"/>
  <c r="AP482" i="30"/>
  <c r="AO482" i="30"/>
  <c r="AN482" i="30"/>
  <c r="AM482" i="30"/>
  <c r="AL482" i="30"/>
  <c r="AK482" i="30"/>
  <c r="AD482" i="30"/>
  <c r="Z482" i="30"/>
  <c r="AP481" i="30"/>
  <c r="AO481" i="30"/>
  <c r="AN481" i="30"/>
  <c r="AM481" i="30"/>
  <c r="AL481" i="30"/>
  <c r="AK481" i="30"/>
  <c r="AD481" i="30"/>
  <c r="Z481" i="30"/>
  <c r="AP480" i="30"/>
  <c r="AO480" i="30"/>
  <c r="AN480" i="30"/>
  <c r="AM480" i="30"/>
  <c r="AL480" i="30"/>
  <c r="AK480" i="30"/>
  <c r="AD480" i="30"/>
  <c r="Z480" i="30"/>
  <c r="AP479" i="30"/>
  <c r="AO479" i="30"/>
  <c r="AN479" i="30"/>
  <c r="AM479" i="30"/>
  <c r="AL479" i="30"/>
  <c r="AK479" i="30"/>
  <c r="AD479" i="30"/>
  <c r="Z479" i="30"/>
  <c r="AP478" i="30"/>
  <c r="AO478" i="30"/>
  <c r="AN478" i="30"/>
  <c r="AM478" i="30"/>
  <c r="AL478" i="30"/>
  <c r="AK478" i="30"/>
  <c r="AD478" i="30"/>
  <c r="Z478" i="30"/>
  <c r="AP477" i="30"/>
  <c r="AO477" i="30"/>
  <c r="AN477" i="30"/>
  <c r="AM477" i="30"/>
  <c r="AL477" i="30"/>
  <c r="AK477" i="30"/>
  <c r="AD477" i="30"/>
  <c r="Z477" i="30"/>
  <c r="AP476" i="30"/>
  <c r="AO476" i="30"/>
  <c r="AN476" i="30"/>
  <c r="AM476" i="30"/>
  <c r="AL476" i="30"/>
  <c r="AK476" i="30"/>
  <c r="AD476" i="30"/>
  <c r="Z476" i="30"/>
  <c r="AP475" i="30"/>
  <c r="AO475" i="30"/>
  <c r="AN475" i="30"/>
  <c r="AM475" i="30"/>
  <c r="AL475" i="30"/>
  <c r="AK475" i="30"/>
  <c r="AD475" i="30"/>
  <c r="Z475" i="30"/>
  <c r="AP474" i="30"/>
  <c r="AO474" i="30"/>
  <c r="AN474" i="30"/>
  <c r="AM474" i="30"/>
  <c r="AL474" i="30"/>
  <c r="AK474" i="30"/>
  <c r="AD474" i="30"/>
  <c r="Z474" i="30"/>
  <c r="AP473" i="30"/>
  <c r="AO473" i="30"/>
  <c r="AN473" i="30"/>
  <c r="AM473" i="30"/>
  <c r="AL473" i="30"/>
  <c r="AK473" i="30"/>
  <c r="AD473" i="30"/>
  <c r="Z473" i="30"/>
  <c r="AP472" i="30"/>
  <c r="AO472" i="30"/>
  <c r="AN472" i="30"/>
  <c r="AM472" i="30"/>
  <c r="AL472" i="30"/>
  <c r="AK472" i="30"/>
  <c r="AD472" i="30"/>
  <c r="Z472" i="30"/>
  <c r="AP471" i="30"/>
  <c r="AO471" i="30"/>
  <c r="AN471" i="30"/>
  <c r="AM471" i="30"/>
  <c r="AL471" i="30"/>
  <c r="AK471" i="30"/>
  <c r="AD471" i="30"/>
  <c r="Z471" i="30"/>
  <c r="AP470" i="30"/>
  <c r="AO470" i="30"/>
  <c r="AN470" i="30"/>
  <c r="AM470" i="30"/>
  <c r="AL470" i="30"/>
  <c r="AK470" i="30"/>
  <c r="AD470" i="30"/>
  <c r="Z470" i="30"/>
  <c r="Z469" i="30"/>
  <c r="Z468" i="30"/>
  <c r="Z467" i="30"/>
  <c r="Z466" i="30"/>
  <c r="Z465" i="30"/>
  <c r="Z464" i="30"/>
  <c r="Z463" i="30"/>
  <c r="Z462" i="30"/>
  <c r="Z461" i="30"/>
  <c r="Z460" i="30"/>
  <c r="Z459" i="30"/>
  <c r="Z458" i="30"/>
  <c r="Z457" i="30"/>
  <c r="Z456" i="30"/>
  <c r="Z455" i="30"/>
  <c r="Z454" i="30"/>
  <c r="Z453" i="30"/>
  <c r="Z452" i="30"/>
  <c r="Z451" i="30"/>
  <c r="Z450" i="30"/>
  <c r="Z449" i="30"/>
  <c r="Z448" i="30"/>
  <c r="Z447" i="30"/>
  <c r="Z446" i="30"/>
  <c r="Z445" i="30"/>
  <c r="Z444" i="30"/>
  <c r="Z443" i="30"/>
  <c r="Z442" i="30"/>
  <c r="Z441" i="30"/>
  <c r="Z440" i="30"/>
  <c r="Z439" i="30"/>
  <c r="Z438" i="30"/>
  <c r="Z437" i="30"/>
  <c r="Z436" i="30"/>
  <c r="Z435" i="30"/>
  <c r="Z434" i="30"/>
  <c r="Z433" i="30"/>
  <c r="Z432" i="30"/>
  <c r="Z431" i="30"/>
  <c r="Z430" i="30"/>
  <c r="Z429" i="30"/>
  <c r="Z428" i="30"/>
  <c r="Z427" i="30"/>
  <c r="Z426" i="30"/>
  <c r="Z425" i="30"/>
  <c r="Z424" i="30"/>
  <c r="Z423" i="30"/>
  <c r="Z422" i="30"/>
  <c r="Z421" i="30"/>
  <c r="Z420" i="30"/>
  <c r="Z419" i="30"/>
  <c r="Z418" i="30"/>
  <c r="Z417" i="30"/>
  <c r="Z416" i="30"/>
  <c r="Z415" i="30"/>
  <c r="AP414" i="30"/>
  <c r="AO414" i="30"/>
  <c r="AN414" i="30"/>
  <c r="AM414" i="30"/>
  <c r="AL414" i="30"/>
  <c r="AK414" i="30"/>
  <c r="AD414" i="30"/>
  <c r="Z414" i="30"/>
  <c r="AP413" i="30"/>
  <c r="AO413" i="30"/>
  <c r="AN413" i="30"/>
  <c r="AM413" i="30"/>
  <c r="AL413" i="30"/>
  <c r="AK413" i="30"/>
  <c r="AD413" i="30"/>
  <c r="Z413" i="30"/>
  <c r="AP412" i="30"/>
  <c r="AO412" i="30"/>
  <c r="AN412" i="30"/>
  <c r="AM412" i="30"/>
  <c r="AL412" i="30"/>
  <c r="AK412" i="30"/>
  <c r="AD412" i="30"/>
  <c r="Z412" i="30"/>
  <c r="AP411" i="30"/>
  <c r="AO411" i="30"/>
  <c r="AN411" i="30"/>
  <c r="AM411" i="30"/>
  <c r="AL411" i="30"/>
  <c r="AK411" i="30"/>
  <c r="AD411" i="30"/>
  <c r="Z411" i="30"/>
  <c r="AP410" i="30"/>
  <c r="AO410" i="30"/>
  <c r="AN410" i="30"/>
  <c r="AM410" i="30"/>
  <c r="AL410" i="30"/>
  <c r="AK410" i="30"/>
  <c r="AD410" i="30"/>
  <c r="Z410" i="30"/>
  <c r="AP409" i="30"/>
  <c r="AO409" i="30"/>
  <c r="AN409" i="30"/>
  <c r="AM409" i="30"/>
  <c r="AL409" i="30"/>
  <c r="AK409" i="30"/>
  <c r="AD409" i="30"/>
  <c r="Z409" i="30"/>
  <c r="AP408" i="30"/>
  <c r="AO408" i="30"/>
  <c r="AN408" i="30"/>
  <c r="AM408" i="30"/>
  <c r="AL408" i="30"/>
  <c r="AK408" i="30"/>
  <c r="AD408" i="30"/>
  <c r="Z408" i="30"/>
  <c r="AP407" i="30"/>
  <c r="AO407" i="30"/>
  <c r="AN407" i="30"/>
  <c r="AM407" i="30"/>
  <c r="AL407" i="30"/>
  <c r="AK407" i="30"/>
  <c r="AD407" i="30"/>
  <c r="Z407" i="30"/>
  <c r="AP406" i="30"/>
  <c r="AO406" i="30"/>
  <c r="AN406" i="30"/>
  <c r="AM406" i="30"/>
  <c r="AL406" i="30"/>
  <c r="AK406" i="30"/>
  <c r="AD406" i="30"/>
  <c r="Z406" i="30"/>
  <c r="AP405" i="30"/>
  <c r="AO405" i="30"/>
  <c r="AN405" i="30"/>
  <c r="AM405" i="30"/>
  <c r="AL405" i="30"/>
  <c r="AK405" i="30"/>
  <c r="AD405" i="30"/>
  <c r="Z405" i="30"/>
  <c r="AP404" i="30"/>
  <c r="AO404" i="30"/>
  <c r="AN404" i="30"/>
  <c r="AM404" i="30"/>
  <c r="AL404" i="30"/>
  <c r="AK404" i="30"/>
  <c r="AD404" i="30"/>
  <c r="Z404" i="30"/>
  <c r="AP403" i="30"/>
  <c r="AO403" i="30"/>
  <c r="AN403" i="30"/>
  <c r="AM403" i="30"/>
  <c r="AL403" i="30"/>
  <c r="AK403" i="30"/>
  <c r="AD403" i="30"/>
  <c r="Z403" i="30"/>
  <c r="AP402" i="30"/>
  <c r="AO402" i="30"/>
  <c r="AN402" i="30"/>
  <c r="AM402" i="30"/>
  <c r="AL402" i="30"/>
  <c r="AK402" i="30"/>
  <c r="AD402" i="30"/>
  <c r="Z402" i="30"/>
  <c r="AP401" i="30"/>
  <c r="AO401" i="30"/>
  <c r="AN401" i="30"/>
  <c r="AM401" i="30"/>
  <c r="AL401" i="30"/>
  <c r="AK401" i="30"/>
  <c r="AD401" i="30"/>
  <c r="Z401" i="30"/>
  <c r="AP400" i="30"/>
  <c r="AO400" i="30"/>
  <c r="AN400" i="30"/>
  <c r="AM400" i="30"/>
  <c r="AL400" i="30"/>
  <c r="AK400" i="30"/>
  <c r="AD400" i="30"/>
  <c r="Z400" i="30"/>
  <c r="AP399" i="30"/>
  <c r="AO399" i="30"/>
  <c r="AN399" i="30"/>
  <c r="AM399" i="30"/>
  <c r="AL399" i="30"/>
  <c r="AK399" i="30"/>
  <c r="AD399" i="30"/>
  <c r="Z399" i="30"/>
  <c r="AP398" i="30"/>
  <c r="AO398" i="30"/>
  <c r="AN398" i="30"/>
  <c r="AM398" i="30"/>
  <c r="AL398" i="30"/>
  <c r="AK398" i="30"/>
  <c r="AD398" i="30"/>
  <c r="Z398" i="30"/>
  <c r="AP397" i="30"/>
  <c r="AO397" i="30"/>
  <c r="AN397" i="30"/>
  <c r="AM397" i="30"/>
  <c r="AL397" i="30"/>
  <c r="AK397" i="30"/>
  <c r="AD397" i="30"/>
  <c r="Z397" i="30"/>
  <c r="AP396" i="30"/>
  <c r="AO396" i="30"/>
  <c r="AN396" i="30"/>
  <c r="AM396" i="30"/>
  <c r="AL396" i="30"/>
  <c r="AK396" i="30"/>
  <c r="AD396" i="30"/>
  <c r="Z396" i="30"/>
  <c r="AP395" i="30"/>
  <c r="AO395" i="30"/>
  <c r="AN395" i="30"/>
  <c r="AM395" i="30"/>
  <c r="AL395" i="30"/>
  <c r="AK395" i="30"/>
  <c r="AD395" i="30"/>
  <c r="Z395" i="30"/>
  <c r="AP394" i="30"/>
  <c r="AO394" i="30"/>
  <c r="AN394" i="30"/>
  <c r="AM394" i="30"/>
  <c r="AL394" i="30"/>
  <c r="AK394" i="30"/>
  <c r="AD394" i="30"/>
  <c r="Z394" i="30"/>
  <c r="AP393" i="30"/>
  <c r="AO393" i="30"/>
  <c r="AN393" i="30"/>
  <c r="AM393" i="30"/>
  <c r="AL393" i="30"/>
  <c r="AK393" i="30"/>
  <c r="AD393" i="30"/>
  <c r="Z393" i="30"/>
  <c r="AP392" i="30"/>
  <c r="AO392" i="30"/>
  <c r="AN392" i="30"/>
  <c r="AM392" i="30"/>
  <c r="AL392" i="30"/>
  <c r="AK392" i="30"/>
  <c r="AD392" i="30"/>
  <c r="Z392" i="30"/>
  <c r="AP391" i="30"/>
  <c r="AO391" i="30"/>
  <c r="AN391" i="30"/>
  <c r="AM391" i="30"/>
  <c r="AL391" i="30"/>
  <c r="AK391" i="30"/>
  <c r="AD391" i="30"/>
  <c r="Z391" i="30"/>
  <c r="AP390" i="30"/>
  <c r="AO390" i="30"/>
  <c r="AN390" i="30"/>
  <c r="AM390" i="30"/>
  <c r="AL390" i="30"/>
  <c r="AK390" i="30"/>
  <c r="AD390" i="30"/>
  <c r="Z390" i="30"/>
  <c r="AP389" i="30"/>
  <c r="AO389" i="30"/>
  <c r="AN389" i="30"/>
  <c r="AM389" i="30"/>
  <c r="AL389" i="30"/>
  <c r="AK389" i="30"/>
  <c r="AD389" i="30"/>
  <c r="Z389" i="30"/>
  <c r="AP388" i="30"/>
  <c r="AO388" i="30"/>
  <c r="AN388" i="30"/>
  <c r="AM388" i="30"/>
  <c r="AL388" i="30"/>
  <c r="AK388" i="30"/>
  <c r="AD388" i="30"/>
  <c r="Z388" i="30"/>
  <c r="AP387" i="30"/>
  <c r="AO387" i="30"/>
  <c r="AN387" i="30"/>
  <c r="AM387" i="30"/>
  <c r="AL387" i="30"/>
  <c r="AK387" i="30"/>
  <c r="AD387" i="30"/>
  <c r="Z387" i="30"/>
  <c r="AP386" i="30"/>
  <c r="AO386" i="30"/>
  <c r="AN386" i="30"/>
  <c r="AM386" i="30"/>
  <c r="AL386" i="30"/>
  <c r="AK386" i="30"/>
  <c r="AD386" i="30"/>
  <c r="Z386" i="30"/>
  <c r="AP385" i="30"/>
  <c r="AO385" i="30"/>
  <c r="AN385" i="30"/>
  <c r="AM385" i="30"/>
  <c r="AL385" i="30"/>
  <c r="AK385" i="30"/>
  <c r="AD385" i="30"/>
  <c r="Z385" i="30"/>
  <c r="AP384" i="30"/>
  <c r="AO384" i="30"/>
  <c r="AN384" i="30"/>
  <c r="AM384" i="30"/>
  <c r="AL384" i="30"/>
  <c r="AK384" i="30"/>
  <c r="AD384" i="30"/>
  <c r="Z384" i="30"/>
  <c r="AP383" i="30"/>
  <c r="AO383" i="30"/>
  <c r="AN383" i="30"/>
  <c r="AM383" i="30"/>
  <c r="AL383" i="30"/>
  <c r="AK383" i="30"/>
  <c r="AD383" i="30"/>
  <c r="Z383" i="30"/>
  <c r="AP382" i="30"/>
  <c r="AO382" i="30"/>
  <c r="AN382" i="30"/>
  <c r="AM382" i="30"/>
  <c r="AL382" i="30"/>
  <c r="AK382" i="30"/>
  <c r="AD382" i="30"/>
  <c r="Z382" i="30"/>
  <c r="AP381" i="30"/>
  <c r="AO381" i="30"/>
  <c r="AN381" i="30"/>
  <c r="AM381" i="30"/>
  <c r="AL381" i="30"/>
  <c r="AK381" i="30"/>
  <c r="AD381" i="30"/>
  <c r="Z381" i="30"/>
  <c r="AP380" i="30"/>
  <c r="AO380" i="30"/>
  <c r="AN380" i="30"/>
  <c r="AM380" i="30"/>
  <c r="AL380" i="30"/>
  <c r="AK380" i="30"/>
  <c r="AD380" i="30"/>
  <c r="Z380" i="30"/>
  <c r="AP379" i="30"/>
  <c r="AO379" i="30"/>
  <c r="AN379" i="30"/>
  <c r="AM379" i="30"/>
  <c r="AL379" i="30"/>
  <c r="AK379" i="30"/>
  <c r="AD379" i="30"/>
  <c r="Z379" i="30"/>
  <c r="AP378" i="30"/>
  <c r="AO378" i="30"/>
  <c r="AN378" i="30"/>
  <c r="AM378" i="30"/>
  <c r="AL378" i="30"/>
  <c r="AK378" i="30"/>
  <c r="AD378" i="30"/>
  <c r="Z378" i="30"/>
  <c r="AP377" i="30"/>
  <c r="AO377" i="30"/>
  <c r="AN377" i="30"/>
  <c r="AM377" i="30"/>
  <c r="AL377" i="30"/>
  <c r="AK377" i="30"/>
  <c r="AD377" i="30"/>
  <c r="Z377" i="30"/>
  <c r="AP376" i="30"/>
  <c r="AO376" i="30"/>
  <c r="AN376" i="30"/>
  <c r="AM376" i="30"/>
  <c r="AL376" i="30"/>
  <c r="AK376" i="30"/>
  <c r="AD376" i="30"/>
  <c r="Z376" i="30"/>
  <c r="AP375" i="30"/>
  <c r="AO375" i="30"/>
  <c r="AN375" i="30"/>
  <c r="AM375" i="30"/>
  <c r="AL375" i="30"/>
  <c r="AK375" i="30"/>
  <c r="AD375" i="30"/>
  <c r="Z375" i="30"/>
  <c r="AP374" i="30"/>
  <c r="AO374" i="30"/>
  <c r="AN374" i="30"/>
  <c r="AM374" i="30"/>
  <c r="AL374" i="30"/>
  <c r="AK374" i="30"/>
  <c r="AD374" i="30"/>
  <c r="Z374" i="30"/>
  <c r="AP373" i="30"/>
  <c r="AO373" i="30"/>
  <c r="AN373" i="30"/>
  <c r="AM373" i="30"/>
  <c r="AL373" i="30"/>
  <c r="AK373" i="30"/>
  <c r="AD373" i="30"/>
  <c r="Z373" i="30"/>
  <c r="AP372" i="30"/>
  <c r="AO372" i="30"/>
  <c r="AN372" i="30"/>
  <c r="AM372" i="30"/>
  <c r="AL372" i="30"/>
  <c r="AK372" i="30"/>
  <c r="AD372" i="30"/>
  <c r="Z372" i="30"/>
  <c r="AP371" i="30"/>
  <c r="AO371" i="30"/>
  <c r="AN371" i="30"/>
  <c r="AM371" i="30"/>
  <c r="AL371" i="30"/>
  <c r="AK371" i="30"/>
  <c r="AD371" i="30"/>
  <c r="Z371" i="30"/>
  <c r="AP370" i="30"/>
  <c r="AO370" i="30"/>
  <c r="AN370" i="30"/>
  <c r="AM370" i="30"/>
  <c r="AL370" i="30"/>
  <c r="AK370" i="30"/>
  <c r="AD370" i="30"/>
  <c r="Z370" i="30"/>
  <c r="AP369" i="30"/>
  <c r="AO369" i="30"/>
  <c r="AN369" i="30"/>
  <c r="AM369" i="30"/>
  <c r="AL369" i="30"/>
  <c r="AK369" i="30"/>
  <c r="AD369" i="30"/>
  <c r="Z369" i="30"/>
  <c r="AP368" i="30"/>
  <c r="AO368" i="30"/>
  <c r="AN368" i="30"/>
  <c r="AM368" i="30"/>
  <c r="AL368" i="30"/>
  <c r="AK368" i="30"/>
  <c r="AD368" i="30"/>
  <c r="Z368" i="30"/>
  <c r="AP367" i="30"/>
  <c r="AO367" i="30"/>
  <c r="AN367" i="30"/>
  <c r="AM367" i="30"/>
  <c r="AL367" i="30"/>
  <c r="AK367" i="30"/>
  <c r="AD367" i="30"/>
  <c r="Z367" i="30"/>
  <c r="AP366" i="30"/>
  <c r="AO366" i="30"/>
  <c r="AN366" i="30"/>
  <c r="AM366" i="30"/>
  <c r="AL366" i="30"/>
  <c r="AK366" i="30"/>
  <c r="AD366" i="30"/>
  <c r="Z366" i="30"/>
  <c r="AP365" i="30"/>
  <c r="AO365" i="30"/>
  <c r="AN365" i="30"/>
  <c r="AM365" i="30"/>
  <c r="AL365" i="30"/>
  <c r="AK365" i="30"/>
  <c r="AD365" i="30"/>
  <c r="Z365" i="30"/>
  <c r="AP364" i="30"/>
  <c r="AO364" i="30"/>
  <c r="AN364" i="30"/>
  <c r="AM364" i="30"/>
  <c r="AL364" i="30"/>
  <c r="AK364" i="30"/>
  <c r="AD364" i="30"/>
  <c r="Z364" i="30"/>
  <c r="AP363" i="30"/>
  <c r="AO363" i="30"/>
  <c r="AN363" i="30"/>
  <c r="AM363" i="30"/>
  <c r="AL363" i="30"/>
  <c r="AK363" i="30"/>
  <c r="AD363" i="30"/>
  <c r="Z363" i="30"/>
  <c r="AP362" i="30"/>
  <c r="AO362" i="30"/>
  <c r="AN362" i="30"/>
  <c r="AM362" i="30"/>
  <c r="AL362" i="30"/>
  <c r="AK362" i="30"/>
  <c r="AD362" i="30"/>
  <c r="Z362" i="30"/>
  <c r="AP361" i="30"/>
  <c r="AO361" i="30"/>
  <c r="AN361" i="30"/>
  <c r="AM361" i="30"/>
  <c r="AL361" i="30"/>
  <c r="AK361" i="30"/>
  <c r="AD361" i="30"/>
  <c r="Z361" i="30"/>
  <c r="AP360" i="30"/>
  <c r="AO360" i="30"/>
  <c r="AN360" i="30"/>
  <c r="AM360" i="30"/>
  <c r="AL360" i="30"/>
  <c r="AK360" i="30"/>
  <c r="AD360" i="30"/>
  <c r="Z360" i="30"/>
  <c r="AP359" i="30"/>
  <c r="AO359" i="30"/>
  <c r="AN359" i="30"/>
  <c r="AM359" i="30"/>
  <c r="AL359" i="30"/>
  <c r="AK359" i="30"/>
  <c r="AD359" i="30"/>
  <c r="Z359" i="30"/>
  <c r="AP358" i="30"/>
  <c r="AO358" i="30"/>
  <c r="AN358" i="30"/>
  <c r="AM358" i="30"/>
  <c r="AL358" i="30"/>
  <c r="AK358" i="30"/>
  <c r="AD358" i="30"/>
  <c r="Z358" i="30"/>
  <c r="AP357" i="30"/>
  <c r="AO357" i="30"/>
  <c r="AN357" i="30"/>
  <c r="AM357" i="30"/>
  <c r="AL357" i="30"/>
  <c r="AK357" i="30"/>
  <c r="AD357" i="30"/>
  <c r="Z357" i="30"/>
  <c r="AP356" i="30"/>
  <c r="AO356" i="30"/>
  <c r="AN356" i="30"/>
  <c r="AM356" i="30"/>
  <c r="AL356" i="30"/>
  <c r="AK356" i="30"/>
  <c r="AD356" i="30"/>
  <c r="Z356" i="30"/>
  <c r="AP355" i="30"/>
  <c r="AO355" i="30"/>
  <c r="AN355" i="30"/>
  <c r="AM355" i="30"/>
  <c r="AL355" i="30"/>
  <c r="AK355" i="30"/>
  <c r="AD355" i="30"/>
  <c r="Z355" i="30"/>
  <c r="AP354" i="30"/>
  <c r="AO354" i="30"/>
  <c r="AN354" i="30"/>
  <c r="AM354" i="30"/>
  <c r="AL354" i="30"/>
  <c r="AK354" i="30"/>
  <c r="AD354" i="30"/>
  <c r="Z354" i="30"/>
  <c r="AP353" i="30"/>
  <c r="AO353" i="30"/>
  <c r="AN353" i="30"/>
  <c r="AM353" i="30"/>
  <c r="AL353" i="30"/>
  <c r="AK353" i="30"/>
  <c r="AD353" i="30"/>
  <c r="Z353" i="30"/>
  <c r="AP352" i="30"/>
  <c r="AO352" i="30"/>
  <c r="AN352" i="30"/>
  <c r="AM352" i="30"/>
  <c r="AL352" i="30"/>
  <c r="AK352" i="30"/>
  <c r="AD352" i="30"/>
  <c r="Z352" i="30"/>
  <c r="AP351" i="30"/>
  <c r="AO351" i="30"/>
  <c r="AN351" i="30"/>
  <c r="AM351" i="30"/>
  <c r="AL351" i="30"/>
  <c r="AK351" i="30"/>
  <c r="AD351" i="30"/>
  <c r="Z351" i="30"/>
  <c r="AP350" i="30"/>
  <c r="AO350" i="30"/>
  <c r="AN350" i="30"/>
  <c r="AM350" i="30"/>
  <c r="AL350" i="30"/>
  <c r="AK350" i="30"/>
  <c r="AD350" i="30"/>
  <c r="Z350" i="30"/>
  <c r="AP349" i="30"/>
  <c r="AO349" i="30"/>
  <c r="AN349" i="30"/>
  <c r="AM349" i="30"/>
  <c r="AL349" i="30"/>
  <c r="AK349" i="30"/>
  <c r="AD349" i="30"/>
  <c r="Z349" i="30"/>
  <c r="AP348" i="30"/>
  <c r="AO348" i="30"/>
  <c r="AN348" i="30"/>
  <c r="AM348" i="30"/>
  <c r="AL348" i="30"/>
  <c r="AK348" i="30"/>
  <c r="AD348" i="30"/>
  <c r="Z348" i="30"/>
  <c r="AP347" i="30"/>
  <c r="AO347" i="30"/>
  <c r="AN347" i="30"/>
  <c r="AM347" i="30"/>
  <c r="AL347" i="30"/>
  <c r="AK347" i="30"/>
  <c r="AD347" i="30"/>
  <c r="Z347" i="30"/>
  <c r="AP346" i="30"/>
  <c r="AO346" i="30"/>
  <c r="AN346" i="30"/>
  <c r="AM346" i="30"/>
  <c r="AL346" i="30"/>
  <c r="AK346" i="30"/>
  <c r="AD346" i="30"/>
  <c r="Z346" i="30"/>
  <c r="AP345" i="30"/>
  <c r="AO345" i="30"/>
  <c r="AN345" i="30"/>
  <c r="AM345" i="30"/>
  <c r="AL345" i="30"/>
  <c r="AK345" i="30"/>
  <c r="AD345" i="30"/>
  <c r="Z345" i="30"/>
  <c r="AP344" i="30"/>
  <c r="AO344" i="30"/>
  <c r="AN344" i="30"/>
  <c r="AM344" i="30"/>
  <c r="AL344" i="30"/>
  <c r="AK344" i="30"/>
  <c r="AD344" i="30"/>
  <c r="Z344" i="30"/>
  <c r="AP343" i="30"/>
  <c r="AO343" i="30"/>
  <c r="AN343" i="30"/>
  <c r="AM343" i="30"/>
  <c r="AL343" i="30"/>
  <c r="AK343" i="30"/>
  <c r="AD343" i="30"/>
  <c r="Z343" i="30"/>
  <c r="AP342" i="30"/>
  <c r="AO342" i="30"/>
  <c r="AN342" i="30"/>
  <c r="AM342" i="30"/>
  <c r="AL342" i="30"/>
  <c r="AK342" i="30"/>
  <c r="AD342" i="30"/>
  <c r="Z342" i="30"/>
  <c r="AP341" i="30"/>
  <c r="AO341" i="30"/>
  <c r="AN341" i="30"/>
  <c r="AM341" i="30"/>
  <c r="AL341" i="30"/>
  <c r="AK341" i="30"/>
  <c r="AD341" i="30"/>
  <c r="Z341" i="30"/>
  <c r="AP340" i="30"/>
  <c r="AO340" i="30"/>
  <c r="AN340" i="30"/>
  <c r="AM340" i="30"/>
  <c r="AL340" i="30"/>
  <c r="AK340" i="30"/>
  <c r="AD340" i="30"/>
  <c r="Z340" i="30"/>
  <c r="AP339" i="30"/>
  <c r="AO339" i="30"/>
  <c r="AN339" i="30"/>
  <c r="AM339" i="30"/>
  <c r="AL339" i="30"/>
  <c r="AK339" i="30"/>
  <c r="AD339" i="30"/>
  <c r="Z339" i="30"/>
  <c r="AP338" i="30"/>
  <c r="AO338" i="30"/>
  <c r="AN338" i="30"/>
  <c r="AM338" i="30"/>
  <c r="AL338" i="30"/>
  <c r="AK338" i="30"/>
  <c r="AD338" i="30"/>
  <c r="Z338" i="30"/>
  <c r="AP337" i="30"/>
  <c r="AO337" i="30"/>
  <c r="AN337" i="30"/>
  <c r="AM337" i="30"/>
  <c r="AL337" i="30"/>
  <c r="AK337" i="30"/>
  <c r="AD337" i="30"/>
  <c r="Z337" i="30"/>
  <c r="AP336" i="30"/>
  <c r="AO336" i="30"/>
  <c r="AN336" i="30"/>
  <c r="AM336" i="30"/>
  <c r="AL336" i="30"/>
  <c r="AK336" i="30"/>
  <c r="AD336" i="30"/>
  <c r="Z336" i="30"/>
  <c r="AP335" i="30"/>
  <c r="AO335" i="30"/>
  <c r="AN335" i="30"/>
  <c r="AM335" i="30"/>
  <c r="AL335" i="30"/>
  <c r="AK335" i="30"/>
  <c r="AD335" i="30"/>
  <c r="Z335" i="30"/>
  <c r="AP334" i="30"/>
  <c r="AO334" i="30"/>
  <c r="AN334" i="30"/>
  <c r="AM334" i="30"/>
  <c r="AL334" i="30"/>
  <c r="AK334" i="30"/>
  <c r="AD334" i="30"/>
  <c r="Z334" i="30"/>
  <c r="AP333" i="30"/>
  <c r="AO333" i="30"/>
  <c r="AN333" i="30"/>
  <c r="AM333" i="30"/>
  <c r="AL333" i="30"/>
  <c r="AK333" i="30"/>
  <c r="AD333" i="30"/>
  <c r="Z333" i="30"/>
  <c r="AP332" i="30"/>
  <c r="AO332" i="30"/>
  <c r="AN332" i="30"/>
  <c r="AM332" i="30"/>
  <c r="AL332" i="30"/>
  <c r="AK332" i="30"/>
  <c r="AD332" i="30"/>
  <c r="Z332" i="30"/>
  <c r="AP331" i="30"/>
  <c r="AO331" i="30"/>
  <c r="AN331" i="30"/>
  <c r="AM331" i="30"/>
  <c r="AL331" i="30"/>
  <c r="AK331" i="30"/>
  <c r="AD331" i="30"/>
  <c r="Z331" i="30"/>
  <c r="AP330" i="30"/>
  <c r="AO330" i="30"/>
  <c r="AN330" i="30"/>
  <c r="AM330" i="30"/>
  <c r="AL330" i="30"/>
  <c r="AK330" i="30"/>
  <c r="AD330" i="30"/>
  <c r="Z330" i="30"/>
  <c r="AP329" i="30"/>
  <c r="AO329" i="30"/>
  <c r="AN329" i="30"/>
  <c r="AM329" i="30"/>
  <c r="AL329" i="30"/>
  <c r="AK329" i="30"/>
  <c r="AD329" i="30"/>
  <c r="Z329" i="30"/>
  <c r="AP328" i="30"/>
  <c r="AO328" i="30"/>
  <c r="AN328" i="30"/>
  <c r="AM328" i="30"/>
  <c r="AL328" i="30"/>
  <c r="AK328" i="30"/>
  <c r="AD328" i="30"/>
  <c r="Z328" i="30"/>
  <c r="AP327" i="30"/>
  <c r="AO327" i="30"/>
  <c r="AN327" i="30"/>
  <c r="AM327" i="30"/>
  <c r="AL327" i="30"/>
  <c r="AK327" i="30"/>
  <c r="AD327" i="30"/>
  <c r="Z327" i="30"/>
  <c r="AP326" i="30"/>
  <c r="AO326" i="30"/>
  <c r="AN326" i="30"/>
  <c r="AM326" i="30"/>
  <c r="AL326" i="30"/>
  <c r="AK326" i="30"/>
  <c r="AD326" i="30"/>
  <c r="Z326" i="30"/>
  <c r="AP325" i="30"/>
  <c r="AO325" i="30"/>
  <c r="AN325" i="30"/>
  <c r="AM325" i="30"/>
  <c r="AL325" i="30"/>
  <c r="AK325" i="30"/>
  <c r="AD325" i="30"/>
  <c r="Z325" i="30"/>
  <c r="AP324" i="30"/>
  <c r="AO324" i="30"/>
  <c r="AN324" i="30"/>
  <c r="AM324" i="30"/>
  <c r="AL324" i="30"/>
  <c r="AK324" i="30"/>
  <c r="AD324" i="30"/>
  <c r="Z324" i="30"/>
  <c r="AP323" i="30"/>
  <c r="AO323" i="30"/>
  <c r="AN323" i="30"/>
  <c r="AM323" i="30"/>
  <c r="AL323" i="30"/>
  <c r="AK323" i="30"/>
  <c r="AD323" i="30"/>
  <c r="Z323" i="30"/>
  <c r="AP322" i="30"/>
  <c r="AO322" i="30"/>
  <c r="AN322" i="30"/>
  <c r="AM322" i="30"/>
  <c r="AL322" i="30"/>
  <c r="AK322" i="30"/>
  <c r="AD322" i="30"/>
  <c r="Z322" i="30"/>
  <c r="AP321" i="30"/>
  <c r="AO321" i="30"/>
  <c r="AN321" i="30"/>
  <c r="AM321" i="30"/>
  <c r="AL321" i="30"/>
  <c r="AK321" i="30"/>
  <c r="AD321" i="30"/>
  <c r="Z321" i="30"/>
  <c r="AP320" i="30"/>
  <c r="AO320" i="30"/>
  <c r="AN320" i="30"/>
  <c r="AM320" i="30"/>
  <c r="AL320" i="30"/>
  <c r="AK320" i="30"/>
  <c r="AD320" i="30"/>
  <c r="Z320" i="30"/>
  <c r="AP319" i="30"/>
  <c r="AO319" i="30"/>
  <c r="AN319" i="30"/>
  <c r="AM319" i="30"/>
  <c r="AL319" i="30"/>
  <c r="AK319" i="30"/>
  <c r="AD319" i="30"/>
  <c r="Z319" i="30"/>
  <c r="AP318" i="30"/>
  <c r="AO318" i="30"/>
  <c r="AN318" i="30"/>
  <c r="AM318" i="30"/>
  <c r="AL318" i="30"/>
  <c r="AK318" i="30"/>
  <c r="AD318" i="30"/>
  <c r="Z318" i="30"/>
  <c r="AP317" i="30"/>
  <c r="AO317" i="30"/>
  <c r="AN317" i="30"/>
  <c r="AM317" i="30"/>
  <c r="AL317" i="30"/>
  <c r="AK317" i="30"/>
  <c r="AD317" i="30"/>
  <c r="Z317" i="30"/>
  <c r="AP316" i="30"/>
  <c r="AO316" i="30"/>
  <c r="AN316" i="30"/>
  <c r="AM316" i="30"/>
  <c r="AL316" i="30"/>
  <c r="AK316" i="30"/>
  <c r="AD316" i="30"/>
  <c r="Z316" i="30"/>
  <c r="AP315" i="30"/>
  <c r="AO315" i="30"/>
  <c r="AN315" i="30"/>
  <c r="AM315" i="30"/>
  <c r="AL315" i="30"/>
  <c r="AK315" i="30"/>
  <c r="AD315" i="30"/>
  <c r="Z315" i="30"/>
  <c r="AP314" i="30"/>
  <c r="AO314" i="30"/>
  <c r="AN314" i="30"/>
  <c r="AM314" i="30"/>
  <c r="AL314" i="30"/>
  <c r="AK314" i="30"/>
  <c r="AD314" i="30"/>
  <c r="Z314" i="30"/>
  <c r="AP313" i="30"/>
  <c r="AO313" i="30"/>
  <c r="AN313" i="30"/>
  <c r="AM313" i="30"/>
  <c r="AL313" i="30"/>
  <c r="AK313" i="30"/>
  <c r="AD313" i="30"/>
  <c r="Z313" i="30"/>
  <c r="AP312" i="30"/>
  <c r="AO312" i="30"/>
  <c r="AN312" i="30"/>
  <c r="AM312" i="30"/>
  <c r="AL312" i="30"/>
  <c r="AK312" i="30"/>
  <c r="AD312" i="30"/>
  <c r="Z312" i="30"/>
  <c r="Z311" i="30"/>
  <c r="Z310" i="30"/>
  <c r="Z309" i="30"/>
  <c r="Z308" i="30"/>
  <c r="Z307" i="30"/>
  <c r="Z306" i="30"/>
  <c r="Z305" i="30"/>
  <c r="Z304" i="30"/>
  <c r="Z303" i="30"/>
  <c r="Z302" i="30"/>
  <c r="Z301" i="30"/>
  <c r="Z300" i="30"/>
  <c r="Z299" i="30"/>
  <c r="Z298" i="30"/>
  <c r="Z297" i="30"/>
  <c r="Z296" i="30"/>
  <c r="Z295" i="30"/>
  <c r="Z294" i="30"/>
  <c r="Z293" i="30"/>
  <c r="Z292" i="30"/>
  <c r="AP291" i="30"/>
  <c r="AO291" i="30"/>
  <c r="AN291" i="30"/>
  <c r="AM291" i="30"/>
  <c r="AL291" i="30"/>
  <c r="AK291" i="30"/>
  <c r="AD291" i="30"/>
  <c r="Z291" i="30"/>
  <c r="Z290" i="30"/>
  <c r="Z289" i="30"/>
  <c r="Z288" i="30"/>
  <c r="Z287" i="30"/>
  <c r="Z286" i="30"/>
  <c r="Z285" i="30"/>
  <c r="Z284" i="30"/>
  <c r="Z283" i="30"/>
  <c r="Z282" i="30"/>
  <c r="Z281" i="30"/>
  <c r="Z280" i="30"/>
  <c r="Z279" i="30"/>
  <c r="Z278" i="30"/>
  <c r="Z277" i="30"/>
  <c r="Z276" i="30"/>
  <c r="Z275" i="30"/>
  <c r="Z274" i="30"/>
  <c r="Z273" i="30"/>
  <c r="Z272" i="30"/>
  <c r="Z271" i="30"/>
  <c r="Z270" i="30"/>
  <c r="Z269" i="30"/>
  <c r="Z268" i="30"/>
  <c r="Z267" i="30"/>
  <c r="Z266" i="30"/>
  <c r="Z265" i="30"/>
  <c r="Z264" i="30"/>
  <c r="Z263" i="30"/>
  <c r="Z262" i="30"/>
  <c r="Z261" i="30"/>
  <c r="Z260" i="30"/>
  <c r="AP259" i="30"/>
  <c r="AO259" i="30"/>
  <c r="AN259" i="30"/>
  <c r="AM259" i="30"/>
  <c r="AL259" i="30"/>
  <c r="AK259" i="30"/>
  <c r="AD259" i="30"/>
  <c r="Z259" i="30"/>
  <c r="AP258" i="30"/>
  <c r="AO258" i="30"/>
  <c r="AN258" i="30"/>
  <c r="AM258" i="30"/>
  <c r="AL258" i="30"/>
  <c r="AK258" i="30"/>
  <c r="AD258" i="30"/>
  <c r="Z258" i="30"/>
  <c r="AP257" i="30"/>
  <c r="AO257" i="30"/>
  <c r="AN257" i="30"/>
  <c r="AM257" i="30"/>
  <c r="AL257" i="30"/>
  <c r="AK257" i="30"/>
  <c r="AD257" i="30"/>
  <c r="Z257" i="30"/>
  <c r="AP256" i="30"/>
  <c r="AO256" i="30"/>
  <c r="AN256" i="30"/>
  <c r="AM256" i="30"/>
  <c r="AL256" i="30"/>
  <c r="AK256" i="30"/>
  <c r="AD256" i="30"/>
  <c r="Z256" i="30"/>
  <c r="AP255" i="30"/>
  <c r="AO255" i="30"/>
  <c r="AN255" i="30"/>
  <c r="AM255" i="30"/>
  <c r="AL255" i="30"/>
  <c r="AK255" i="30"/>
  <c r="AD255" i="30"/>
  <c r="Z255" i="30"/>
  <c r="AP254" i="30"/>
  <c r="AO254" i="30"/>
  <c r="AN254" i="30"/>
  <c r="AM254" i="30"/>
  <c r="AL254" i="30"/>
  <c r="AK254" i="30"/>
  <c r="AD254" i="30"/>
  <c r="Z254" i="30"/>
  <c r="AP253" i="30"/>
  <c r="AO253" i="30"/>
  <c r="AN253" i="30"/>
  <c r="AM253" i="30"/>
  <c r="AL253" i="30"/>
  <c r="AK253" i="30"/>
  <c r="AD253" i="30"/>
  <c r="Z253" i="30"/>
  <c r="AP252" i="30"/>
  <c r="AO252" i="30"/>
  <c r="AN252" i="30"/>
  <c r="AM252" i="30"/>
  <c r="AL252" i="30"/>
  <c r="AK252" i="30"/>
  <c r="AD252" i="30"/>
  <c r="Z252" i="30"/>
  <c r="AP251" i="30"/>
  <c r="AO251" i="30"/>
  <c r="AN251" i="30"/>
  <c r="AM251" i="30"/>
  <c r="AL251" i="30"/>
  <c r="AK251" i="30"/>
  <c r="AD251" i="30"/>
  <c r="Z251" i="30"/>
  <c r="AP250" i="30"/>
  <c r="AO250" i="30"/>
  <c r="AN250" i="30"/>
  <c r="AM250" i="30"/>
  <c r="AL250" i="30"/>
  <c r="AK250" i="30"/>
  <c r="AD250" i="30"/>
  <c r="Z250" i="30"/>
  <c r="AP249" i="30"/>
  <c r="AO249" i="30"/>
  <c r="AN249" i="30"/>
  <c r="AM249" i="30"/>
  <c r="AL249" i="30"/>
  <c r="AK249" i="30"/>
  <c r="AD249" i="30"/>
  <c r="Z249" i="30"/>
  <c r="AP248" i="30"/>
  <c r="AO248" i="30"/>
  <c r="AN248" i="30"/>
  <c r="AM248" i="30"/>
  <c r="AL248" i="30"/>
  <c r="AK248" i="30"/>
  <c r="AD248" i="30"/>
  <c r="Z248" i="30"/>
  <c r="AP247" i="30"/>
  <c r="AO247" i="30"/>
  <c r="AN247" i="30"/>
  <c r="AM247" i="30"/>
  <c r="AL247" i="30"/>
  <c r="AK247" i="30"/>
  <c r="AD247" i="30"/>
  <c r="Z247" i="30"/>
  <c r="AP246" i="30"/>
  <c r="AO246" i="30"/>
  <c r="AN246" i="30"/>
  <c r="AM246" i="30"/>
  <c r="AL246" i="30"/>
  <c r="AK246" i="30"/>
  <c r="AD246" i="30"/>
  <c r="Z246" i="30"/>
  <c r="AP245" i="30"/>
  <c r="AO245" i="30"/>
  <c r="AN245" i="30"/>
  <c r="AM245" i="30"/>
  <c r="AL245" i="30"/>
  <c r="AK245" i="30"/>
  <c r="AD245" i="30"/>
  <c r="Z245" i="30"/>
  <c r="AP244" i="30"/>
  <c r="AO244" i="30"/>
  <c r="AN244" i="30"/>
  <c r="AM244" i="30"/>
  <c r="AL244" i="30"/>
  <c r="AK244" i="30"/>
  <c r="AD244" i="30"/>
  <c r="Z244" i="30"/>
  <c r="AP243" i="30"/>
  <c r="AO243" i="30"/>
  <c r="AN243" i="30"/>
  <c r="AM243" i="30"/>
  <c r="AL243" i="30"/>
  <c r="AK243" i="30"/>
  <c r="AD243" i="30"/>
  <c r="Z243" i="30"/>
  <c r="AP242" i="30"/>
  <c r="AO242" i="30"/>
  <c r="AN242" i="30"/>
  <c r="AM242" i="30"/>
  <c r="AL242" i="30"/>
  <c r="AK242" i="30"/>
  <c r="AD242" i="30"/>
  <c r="Z242" i="30"/>
  <c r="AP241" i="30"/>
  <c r="AO241" i="30"/>
  <c r="AN241" i="30"/>
  <c r="AM241" i="30"/>
  <c r="AL241" i="30"/>
  <c r="AK241" i="30"/>
  <c r="AD241" i="30"/>
  <c r="Z241" i="30"/>
  <c r="AP240" i="30"/>
  <c r="AO240" i="30"/>
  <c r="AN240" i="30"/>
  <c r="AM240" i="30"/>
  <c r="AL240" i="30"/>
  <c r="AK240" i="30"/>
  <c r="AD240" i="30"/>
  <c r="Z240" i="30"/>
  <c r="AP239" i="30"/>
  <c r="AO239" i="30"/>
  <c r="AN239" i="30"/>
  <c r="AM239" i="30"/>
  <c r="AL239" i="30"/>
  <c r="AK239" i="30"/>
  <c r="AD239" i="30"/>
  <c r="Z239" i="30"/>
  <c r="AP238" i="30"/>
  <c r="AO238" i="30"/>
  <c r="AN238" i="30"/>
  <c r="AM238" i="30"/>
  <c r="AL238" i="30"/>
  <c r="AK238" i="30"/>
  <c r="AD238" i="30"/>
  <c r="Z238" i="30"/>
  <c r="AP237" i="30"/>
  <c r="AO237" i="30"/>
  <c r="AN237" i="30"/>
  <c r="AM237" i="30"/>
  <c r="AL237" i="30"/>
  <c r="AK237" i="30"/>
  <c r="AD237" i="30"/>
  <c r="Z237" i="30"/>
  <c r="AP236" i="30"/>
  <c r="AO236" i="30"/>
  <c r="AN236" i="30"/>
  <c r="AM236" i="30"/>
  <c r="AL236" i="30"/>
  <c r="AK236" i="30"/>
  <c r="AD236" i="30"/>
  <c r="Z236" i="30"/>
  <c r="AP235" i="30"/>
  <c r="AO235" i="30"/>
  <c r="AN235" i="30"/>
  <c r="AM235" i="30"/>
  <c r="AL235" i="30"/>
  <c r="AK235" i="30"/>
  <c r="AD235" i="30"/>
  <c r="Z235" i="30"/>
  <c r="AP234" i="30"/>
  <c r="AO234" i="30"/>
  <c r="AN234" i="30"/>
  <c r="AM234" i="30"/>
  <c r="AL234" i="30"/>
  <c r="AK234" i="30"/>
  <c r="AD234" i="30"/>
  <c r="Z234" i="30"/>
  <c r="AP233" i="30"/>
  <c r="AO233" i="30"/>
  <c r="AN233" i="30"/>
  <c r="AM233" i="30"/>
  <c r="AL233" i="30"/>
  <c r="AK233" i="30"/>
  <c r="AD233" i="30"/>
  <c r="Z233" i="30"/>
  <c r="AP232" i="30"/>
  <c r="AO232" i="30"/>
  <c r="AN232" i="30"/>
  <c r="AM232" i="30"/>
  <c r="AL232" i="30"/>
  <c r="AK232" i="30"/>
  <c r="AD232" i="30"/>
  <c r="Z232" i="30"/>
  <c r="AP231" i="30"/>
  <c r="AO231" i="30"/>
  <c r="AN231" i="30"/>
  <c r="AM231" i="30"/>
  <c r="AL231" i="30"/>
  <c r="AK231" i="30"/>
  <c r="AD231" i="30"/>
  <c r="Z231" i="30"/>
  <c r="AP230" i="30"/>
  <c r="AO230" i="30"/>
  <c r="AN230" i="30"/>
  <c r="AM230" i="30"/>
  <c r="AL230" i="30"/>
  <c r="AK230" i="30"/>
  <c r="AD230" i="30"/>
  <c r="Z230" i="30"/>
  <c r="AP229" i="30"/>
  <c r="AO229" i="30"/>
  <c r="AN229" i="30"/>
  <c r="AM229" i="30"/>
  <c r="AL229" i="30"/>
  <c r="AK229" i="30"/>
  <c r="AD229" i="30"/>
  <c r="Z229" i="30"/>
  <c r="AP228" i="30"/>
  <c r="AO228" i="30"/>
  <c r="AN228" i="30"/>
  <c r="AM228" i="30"/>
  <c r="AL228" i="30"/>
  <c r="AK228" i="30"/>
  <c r="AD228" i="30"/>
  <c r="Z228" i="30"/>
  <c r="AP227" i="30"/>
  <c r="AO227" i="30"/>
  <c r="AN227" i="30"/>
  <c r="AM227" i="30"/>
  <c r="AL227" i="30"/>
  <c r="AK227" i="30"/>
  <c r="AD227" i="30"/>
  <c r="Z227" i="30"/>
  <c r="AP226" i="30"/>
  <c r="AO226" i="30"/>
  <c r="AN226" i="30"/>
  <c r="AM226" i="30"/>
  <c r="AL226" i="30"/>
  <c r="AK226" i="30"/>
  <c r="AD226" i="30"/>
  <c r="Z226" i="30"/>
  <c r="AP225" i="30"/>
  <c r="AO225" i="30"/>
  <c r="AN225" i="30"/>
  <c r="AM225" i="30"/>
  <c r="AL225" i="30"/>
  <c r="AK225" i="30"/>
  <c r="AD225" i="30"/>
  <c r="Z225" i="30"/>
  <c r="AP224" i="30"/>
  <c r="AO224" i="30"/>
  <c r="AN224" i="30"/>
  <c r="AM224" i="30"/>
  <c r="AL224" i="30"/>
  <c r="AK224" i="30"/>
  <c r="AD224" i="30"/>
  <c r="Z224" i="30"/>
  <c r="AP223" i="30"/>
  <c r="AO223" i="30"/>
  <c r="AN223" i="30"/>
  <c r="AM223" i="30"/>
  <c r="AL223" i="30"/>
  <c r="AK223" i="30"/>
  <c r="AD223" i="30"/>
  <c r="Z223" i="30"/>
  <c r="AP222" i="30"/>
  <c r="AO222" i="30"/>
  <c r="AN222" i="30"/>
  <c r="AM222" i="30"/>
  <c r="AL222" i="30"/>
  <c r="AK222" i="30"/>
  <c r="AD222" i="30"/>
  <c r="Z222" i="30"/>
  <c r="AP221" i="30"/>
  <c r="AO221" i="30"/>
  <c r="AN221" i="30"/>
  <c r="AM221" i="30"/>
  <c r="AL221" i="30"/>
  <c r="AK221" i="30"/>
  <c r="AD221" i="30"/>
  <c r="Z221" i="30"/>
  <c r="AP220" i="30"/>
  <c r="AO220" i="30"/>
  <c r="AN220" i="30"/>
  <c r="AM220" i="30"/>
  <c r="AL220" i="30"/>
  <c r="AK220" i="30"/>
  <c r="AD220" i="30"/>
  <c r="Z220" i="30"/>
  <c r="AP219" i="30"/>
  <c r="AO219" i="30"/>
  <c r="AN219" i="30"/>
  <c r="AM219" i="30"/>
  <c r="AL219" i="30"/>
  <c r="AK219" i="30"/>
  <c r="AD219" i="30"/>
  <c r="Z219" i="30"/>
  <c r="AP218" i="30"/>
  <c r="AO218" i="30"/>
  <c r="AN218" i="30"/>
  <c r="AM218" i="30"/>
  <c r="AL218" i="30"/>
  <c r="AK218" i="30"/>
  <c r="AD218" i="30"/>
  <c r="Z218" i="30"/>
  <c r="AP217" i="30"/>
  <c r="AO217" i="30"/>
  <c r="AN217" i="30"/>
  <c r="AM217" i="30"/>
  <c r="AL217" i="30"/>
  <c r="AK217" i="30"/>
  <c r="AD217" i="30"/>
  <c r="Z217" i="30"/>
  <c r="AP216" i="30"/>
  <c r="AO216" i="30"/>
  <c r="AN216" i="30"/>
  <c r="AM216" i="30"/>
  <c r="AL216" i="30"/>
  <c r="AK216" i="30"/>
  <c r="AD216" i="30"/>
  <c r="Z216" i="30"/>
  <c r="AP215" i="30"/>
  <c r="AO215" i="30"/>
  <c r="AN215" i="30"/>
  <c r="AM215" i="30"/>
  <c r="AL215" i="30"/>
  <c r="AK215" i="30"/>
  <c r="AD215" i="30"/>
  <c r="Z215" i="30"/>
  <c r="AP214" i="30"/>
  <c r="AO214" i="30"/>
  <c r="AN214" i="30"/>
  <c r="AM214" i="30"/>
  <c r="AL214" i="30"/>
  <c r="AK214" i="30"/>
  <c r="AD214" i="30"/>
  <c r="Z214" i="30"/>
  <c r="AP213" i="30"/>
  <c r="AO213" i="30"/>
  <c r="AN213" i="30"/>
  <c r="AM213" i="30"/>
  <c r="AL213" i="30"/>
  <c r="AK213" i="30"/>
  <c r="AD213" i="30"/>
  <c r="Z213" i="30"/>
  <c r="AP212" i="30"/>
  <c r="AO212" i="30"/>
  <c r="AN212" i="30"/>
  <c r="AM212" i="30"/>
  <c r="AL212" i="30"/>
  <c r="AK212" i="30"/>
  <c r="AD212" i="30"/>
  <c r="Z212" i="30"/>
  <c r="AP211" i="30"/>
  <c r="AO211" i="30"/>
  <c r="AN211" i="30"/>
  <c r="AM211" i="30"/>
  <c r="AL211" i="30"/>
  <c r="AK211" i="30"/>
  <c r="AD211" i="30"/>
  <c r="Z211" i="30"/>
  <c r="AP210" i="30"/>
  <c r="AO210" i="30"/>
  <c r="AN210" i="30"/>
  <c r="AM210" i="30"/>
  <c r="AL210" i="30"/>
  <c r="AK210" i="30"/>
  <c r="AD210" i="30"/>
  <c r="Z210" i="30"/>
  <c r="AP209" i="30"/>
  <c r="AO209" i="30"/>
  <c r="AN209" i="30"/>
  <c r="AM209" i="30"/>
  <c r="AL209" i="30"/>
  <c r="AK209" i="30"/>
  <c r="AD209" i="30"/>
  <c r="Z209" i="30"/>
  <c r="AP208" i="30"/>
  <c r="AO208" i="30"/>
  <c r="AN208" i="30"/>
  <c r="AM208" i="30"/>
  <c r="AL208" i="30"/>
  <c r="AK208" i="30"/>
  <c r="AD208" i="30"/>
  <c r="Z208" i="30"/>
  <c r="AP207" i="30"/>
  <c r="AO207" i="30"/>
  <c r="AN207" i="30"/>
  <c r="AM207" i="30"/>
  <c r="AL207" i="30"/>
  <c r="AK207" i="30"/>
  <c r="AD207" i="30"/>
  <c r="Z207" i="30"/>
  <c r="AP206" i="30"/>
  <c r="AO206" i="30"/>
  <c r="AN206" i="30"/>
  <c r="AM206" i="30"/>
  <c r="AL206" i="30"/>
  <c r="AK206" i="30"/>
  <c r="AD206" i="30"/>
  <c r="Z206" i="30"/>
  <c r="AP205" i="30"/>
  <c r="AO205" i="30"/>
  <c r="AN205" i="30"/>
  <c r="AM205" i="30"/>
  <c r="AL205" i="30"/>
  <c r="AK205" i="30"/>
  <c r="AD205" i="30"/>
  <c r="Z205" i="30"/>
  <c r="AP204" i="30"/>
  <c r="AO204" i="30"/>
  <c r="AN204" i="30"/>
  <c r="AM204" i="30"/>
  <c r="AL204" i="30"/>
  <c r="AK204" i="30"/>
  <c r="AD204" i="30"/>
  <c r="Z204" i="30"/>
  <c r="AP203" i="30"/>
  <c r="AO203" i="30"/>
  <c r="AN203" i="30"/>
  <c r="AM203" i="30"/>
  <c r="AL203" i="30"/>
  <c r="AK203" i="30"/>
  <c r="AD203" i="30"/>
  <c r="Z203" i="30"/>
  <c r="AP202" i="30"/>
  <c r="AO202" i="30"/>
  <c r="AN202" i="30"/>
  <c r="AM202" i="30"/>
  <c r="AL202" i="30"/>
  <c r="AK202" i="30"/>
  <c r="AD202" i="30"/>
  <c r="Z202" i="30"/>
  <c r="AP201" i="30"/>
  <c r="AO201" i="30"/>
  <c r="AN201" i="30"/>
  <c r="AM201" i="30"/>
  <c r="AL201" i="30"/>
  <c r="AK201" i="30"/>
  <c r="AD201" i="30"/>
  <c r="Z201" i="30"/>
  <c r="AP200" i="30"/>
  <c r="AO200" i="30"/>
  <c r="AN200" i="30"/>
  <c r="AM200" i="30"/>
  <c r="AL200" i="30"/>
  <c r="AK200" i="30"/>
  <c r="AD200" i="30"/>
  <c r="Z200" i="30"/>
  <c r="AP199" i="30"/>
  <c r="AO199" i="30"/>
  <c r="AN199" i="30"/>
  <c r="AM199" i="30"/>
  <c r="AL199" i="30"/>
  <c r="AK199" i="30"/>
  <c r="AD199" i="30"/>
  <c r="Z199" i="30"/>
  <c r="AP198" i="30"/>
  <c r="AO198" i="30"/>
  <c r="AN198" i="30"/>
  <c r="AM198" i="30"/>
  <c r="AL198" i="30"/>
  <c r="AK198" i="30"/>
  <c r="AD198" i="30"/>
  <c r="Z198" i="30"/>
  <c r="AP197" i="30"/>
  <c r="AO197" i="30"/>
  <c r="AN197" i="30"/>
  <c r="AM197" i="30"/>
  <c r="AL197" i="30"/>
  <c r="AK197" i="30"/>
  <c r="AD197" i="30"/>
  <c r="Z197" i="30"/>
  <c r="AP196" i="30"/>
  <c r="AO196" i="30"/>
  <c r="AN196" i="30"/>
  <c r="AM196" i="30"/>
  <c r="AL196" i="30"/>
  <c r="AK196" i="30"/>
  <c r="AD196" i="30"/>
  <c r="Z196" i="30"/>
  <c r="AP195" i="30"/>
  <c r="AO195" i="30"/>
  <c r="AN195" i="30"/>
  <c r="AM195" i="30"/>
  <c r="AL195" i="30"/>
  <c r="AK195" i="30"/>
  <c r="AD195" i="30"/>
  <c r="Z195" i="30"/>
  <c r="AP194" i="30"/>
  <c r="AO194" i="30"/>
  <c r="AN194" i="30"/>
  <c r="AM194" i="30"/>
  <c r="AL194" i="30"/>
  <c r="AK194" i="30"/>
  <c r="AD194" i="30"/>
  <c r="Z194" i="30"/>
  <c r="AP193" i="30"/>
  <c r="AO193" i="30"/>
  <c r="AN193" i="30"/>
  <c r="AM193" i="30"/>
  <c r="AL193" i="30"/>
  <c r="AK193" i="30"/>
  <c r="AD193" i="30"/>
  <c r="Z193" i="30"/>
  <c r="AP192" i="30"/>
  <c r="AO192" i="30"/>
  <c r="AN192" i="30"/>
  <c r="AM192" i="30"/>
  <c r="AL192" i="30"/>
  <c r="AK192" i="30"/>
  <c r="AD192" i="30"/>
  <c r="Z192" i="30"/>
  <c r="AP191" i="30"/>
  <c r="AO191" i="30"/>
  <c r="AN191" i="30"/>
  <c r="AM191" i="30"/>
  <c r="AL191" i="30"/>
  <c r="AK191" i="30"/>
  <c r="AD191" i="30"/>
  <c r="Z191" i="30"/>
  <c r="AP190" i="30"/>
  <c r="AO190" i="30"/>
  <c r="AN190" i="30"/>
  <c r="AM190" i="30"/>
  <c r="AL190" i="30"/>
  <c r="AK190" i="30"/>
  <c r="AD190" i="30"/>
  <c r="Z190" i="30"/>
  <c r="AP189" i="30"/>
  <c r="AO189" i="30"/>
  <c r="AN189" i="30"/>
  <c r="AM189" i="30"/>
  <c r="AL189" i="30"/>
  <c r="AK189" i="30"/>
  <c r="AD189" i="30"/>
  <c r="Z189" i="30"/>
  <c r="AP188" i="30"/>
  <c r="AO188" i="30"/>
  <c r="AN188" i="30"/>
  <c r="AM188" i="30"/>
  <c r="AL188" i="30"/>
  <c r="AK188" i="30"/>
  <c r="AD188" i="30"/>
  <c r="Z188" i="30"/>
  <c r="AP187" i="30"/>
  <c r="AO187" i="30"/>
  <c r="AN187" i="30"/>
  <c r="AM187" i="30"/>
  <c r="AL187" i="30"/>
  <c r="AK187" i="30"/>
  <c r="AD187" i="30"/>
  <c r="Z187" i="30"/>
  <c r="AP186" i="30"/>
  <c r="AO186" i="30"/>
  <c r="AN186" i="30"/>
  <c r="AM186" i="30"/>
  <c r="AL186" i="30"/>
  <c r="AK186" i="30"/>
  <c r="AD186" i="30"/>
  <c r="Z186" i="30"/>
  <c r="AP185" i="30"/>
  <c r="AO185" i="30"/>
  <c r="AN185" i="30"/>
  <c r="AM185" i="30"/>
  <c r="AL185" i="30"/>
  <c r="AK185" i="30"/>
  <c r="AD185" i="30"/>
  <c r="Z185" i="30"/>
  <c r="AP184" i="30"/>
  <c r="AO184" i="30"/>
  <c r="AN184" i="30"/>
  <c r="AM184" i="30"/>
  <c r="AL184" i="30"/>
  <c r="AK184" i="30"/>
  <c r="AD184" i="30"/>
  <c r="Z184" i="30"/>
  <c r="AP183" i="30"/>
  <c r="AO183" i="30"/>
  <c r="AN183" i="30"/>
  <c r="AM183" i="30"/>
  <c r="AL183" i="30"/>
  <c r="AK183" i="30"/>
  <c r="AD183" i="30"/>
  <c r="Z183" i="30"/>
  <c r="AP182" i="30"/>
  <c r="AO182" i="30"/>
  <c r="AN182" i="30"/>
  <c r="AM182" i="30"/>
  <c r="AL182" i="30"/>
  <c r="AK182" i="30"/>
  <c r="AD182" i="30"/>
  <c r="Z182" i="30"/>
  <c r="AP181" i="30"/>
  <c r="AO181" i="30"/>
  <c r="AN181" i="30"/>
  <c r="AM181" i="30"/>
  <c r="AL181" i="30"/>
  <c r="AK181" i="30"/>
  <c r="AD181" i="30"/>
  <c r="Z181" i="30"/>
  <c r="AP180" i="30"/>
  <c r="AO180" i="30"/>
  <c r="AN180" i="30"/>
  <c r="AM180" i="30"/>
  <c r="AL180" i="30"/>
  <c r="AK180" i="30"/>
  <c r="AD180" i="30"/>
  <c r="Z180" i="30"/>
  <c r="AP179" i="30"/>
  <c r="AO179" i="30"/>
  <c r="AN179" i="30"/>
  <c r="AM179" i="30"/>
  <c r="AL179" i="30"/>
  <c r="AK179" i="30"/>
  <c r="AD179" i="30"/>
  <c r="Z179" i="30"/>
  <c r="AP178" i="30"/>
  <c r="AO178" i="30"/>
  <c r="AN178" i="30"/>
  <c r="AM178" i="30"/>
  <c r="AL178" i="30"/>
  <c r="AK178" i="30"/>
  <c r="AD178" i="30"/>
  <c r="Z178" i="30"/>
  <c r="AP177" i="30"/>
  <c r="AO177" i="30"/>
  <c r="AN177" i="30"/>
  <c r="AM177" i="30"/>
  <c r="AL177" i="30"/>
  <c r="AK177" i="30"/>
  <c r="AD177" i="30"/>
  <c r="Z177" i="30"/>
  <c r="AP176" i="30"/>
  <c r="AO176" i="30"/>
  <c r="AN176" i="30"/>
  <c r="AM176" i="30"/>
  <c r="AL176" i="30"/>
  <c r="AK176" i="30"/>
  <c r="AD176" i="30"/>
  <c r="Z176" i="30"/>
  <c r="AP175" i="30"/>
  <c r="AO175" i="30"/>
  <c r="AN175" i="30"/>
  <c r="AM175" i="30"/>
  <c r="AL175" i="30"/>
  <c r="AK175" i="30"/>
  <c r="AD175" i="30"/>
  <c r="Z175" i="30"/>
  <c r="AP174" i="30"/>
  <c r="AO174" i="30"/>
  <c r="AN174" i="30"/>
  <c r="AM174" i="30"/>
  <c r="AL174" i="30"/>
  <c r="AK174" i="30"/>
  <c r="AD174" i="30"/>
  <c r="Z174" i="30"/>
  <c r="AP173" i="30"/>
  <c r="AO173" i="30"/>
  <c r="AN173" i="30"/>
  <c r="AM173" i="30"/>
  <c r="AL173" i="30"/>
  <c r="AK173" i="30"/>
  <c r="AD173" i="30"/>
  <c r="Z173" i="30"/>
  <c r="AP172" i="30"/>
  <c r="AO172" i="30"/>
  <c r="AN172" i="30"/>
  <c r="AM172" i="30"/>
  <c r="AL172" i="30"/>
  <c r="AK172" i="30"/>
  <c r="AD172" i="30"/>
  <c r="Z172" i="30"/>
  <c r="AP171" i="30"/>
  <c r="AO171" i="30"/>
  <c r="AN171" i="30"/>
  <c r="AM171" i="30"/>
  <c r="AL171" i="30"/>
  <c r="AK171" i="30"/>
  <c r="AD171" i="30"/>
  <c r="Z171" i="30"/>
  <c r="AP170" i="30"/>
  <c r="AO170" i="30"/>
  <c r="AN170" i="30"/>
  <c r="AM170" i="30"/>
  <c r="AL170" i="30"/>
  <c r="AK170" i="30"/>
  <c r="AD170" i="30"/>
  <c r="Z170" i="30"/>
  <c r="AP169" i="30"/>
  <c r="AO169" i="30"/>
  <c r="AN169" i="30"/>
  <c r="AM169" i="30"/>
  <c r="AL169" i="30"/>
  <c r="AK169" i="30"/>
  <c r="AD169" i="30"/>
  <c r="Z169" i="30"/>
  <c r="AP168" i="30"/>
  <c r="AO168" i="30"/>
  <c r="AN168" i="30"/>
  <c r="AM168" i="30"/>
  <c r="AL168" i="30"/>
  <c r="AK168" i="30"/>
  <c r="AD168" i="30"/>
  <c r="Z168" i="30"/>
  <c r="AP167" i="30"/>
  <c r="AO167" i="30"/>
  <c r="AN167" i="30"/>
  <c r="AM167" i="30"/>
  <c r="AL167" i="30"/>
  <c r="AK167" i="30"/>
  <c r="AD167" i="30"/>
  <c r="Z167" i="30"/>
  <c r="AP166" i="30"/>
  <c r="AO166" i="30"/>
  <c r="AN166" i="30"/>
  <c r="AM166" i="30"/>
  <c r="AL166" i="30"/>
  <c r="AK166" i="30"/>
  <c r="AD166" i="30"/>
  <c r="Z166" i="30"/>
  <c r="AP165" i="30"/>
  <c r="AO165" i="30"/>
  <c r="AN165" i="30"/>
  <c r="AM165" i="30"/>
  <c r="AL165" i="30"/>
  <c r="AK165" i="30"/>
  <c r="AD165" i="30"/>
  <c r="Z165" i="30"/>
  <c r="AP164" i="30"/>
  <c r="AO164" i="30"/>
  <c r="AN164" i="30"/>
  <c r="AM164" i="30"/>
  <c r="AL164" i="30"/>
  <c r="AK164" i="30"/>
  <c r="AD164" i="30"/>
  <c r="Z164" i="30"/>
  <c r="AP163" i="30"/>
  <c r="AO163" i="30"/>
  <c r="AN163" i="30"/>
  <c r="AM163" i="30"/>
  <c r="AL163" i="30"/>
  <c r="AK163" i="30"/>
  <c r="AD163" i="30"/>
  <c r="Z163" i="30"/>
  <c r="AP162" i="30"/>
  <c r="AO162" i="30"/>
  <c r="AN162" i="30"/>
  <c r="AM162" i="30"/>
  <c r="AL162" i="30"/>
  <c r="AK162" i="30"/>
  <c r="AD162" i="30"/>
  <c r="Z162" i="30"/>
  <c r="AP161" i="30"/>
  <c r="AO161" i="30"/>
  <c r="AN161" i="30"/>
  <c r="AM161" i="30"/>
  <c r="AL161" i="30"/>
  <c r="AK161" i="30"/>
  <c r="AD161" i="30"/>
  <c r="Z161" i="30"/>
  <c r="AP160" i="30"/>
  <c r="AO160" i="30"/>
  <c r="AN160" i="30"/>
  <c r="AM160" i="30"/>
  <c r="AL160" i="30"/>
  <c r="AK160" i="30"/>
  <c r="AD160" i="30"/>
  <c r="Z160" i="30"/>
  <c r="AP159" i="30"/>
  <c r="AO159" i="30"/>
  <c r="AN159" i="30"/>
  <c r="AM159" i="30"/>
  <c r="AL159" i="30"/>
  <c r="AK159" i="30"/>
  <c r="AD159" i="30"/>
  <c r="Z159" i="30"/>
  <c r="AP158" i="30"/>
  <c r="AO158" i="30"/>
  <c r="AN158" i="30"/>
  <c r="AM158" i="30"/>
  <c r="AL158" i="30"/>
  <c r="AK158" i="30"/>
  <c r="AD158" i="30"/>
  <c r="Z158" i="30"/>
  <c r="AP157" i="30"/>
  <c r="AO157" i="30"/>
  <c r="AN157" i="30"/>
  <c r="AM157" i="30"/>
  <c r="AL157" i="30"/>
  <c r="AK157" i="30"/>
  <c r="AD157" i="30"/>
  <c r="Z157" i="30"/>
  <c r="AP156" i="30"/>
  <c r="AO156" i="30"/>
  <c r="AN156" i="30"/>
  <c r="AM156" i="30"/>
  <c r="AL156" i="30"/>
  <c r="AK156" i="30"/>
  <c r="AD156" i="30"/>
  <c r="Z156" i="30"/>
  <c r="AP155" i="30"/>
  <c r="AO155" i="30"/>
  <c r="AN155" i="30"/>
  <c r="AM155" i="30"/>
  <c r="AL155" i="30"/>
  <c r="AK155" i="30"/>
  <c r="AD155" i="30"/>
  <c r="Z155" i="30"/>
  <c r="AP154" i="30"/>
  <c r="AO154" i="30"/>
  <c r="AN154" i="30"/>
  <c r="AM154" i="30"/>
  <c r="AL154" i="30"/>
  <c r="AK154" i="30"/>
  <c r="AD154" i="30"/>
  <c r="Z154" i="30"/>
  <c r="AP153" i="30"/>
  <c r="AO153" i="30"/>
  <c r="AN153" i="30"/>
  <c r="AM153" i="30"/>
  <c r="AL153" i="30"/>
  <c r="AK153" i="30"/>
  <c r="AD153" i="30"/>
  <c r="Z153" i="30"/>
  <c r="AP152" i="30"/>
  <c r="AO152" i="30"/>
  <c r="AN152" i="30"/>
  <c r="AM152" i="30"/>
  <c r="AL152" i="30"/>
  <c r="AK152" i="30"/>
  <c r="AD152" i="30"/>
  <c r="Z152" i="30"/>
  <c r="AP151" i="30"/>
  <c r="AO151" i="30"/>
  <c r="AN151" i="30"/>
  <c r="AM151" i="30"/>
  <c r="AL151" i="30"/>
  <c r="AK151" i="30"/>
  <c r="AD151" i="30"/>
  <c r="Z151" i="30"/>
  <c r="AP150" i="30"/>
  <c r="AO150" i="30"/>
  <c r="AN150" i="30"/>
  <c r="AM150" i="30"/>
  <c r="AL150" i="30"/>
  <c r="AK150" i="30"/>
  <c r="AD150" i="30"/>
  <c r="Z150" i="30"/>
  <c r="AP149" i="30"/>
  <c r="AO149" i="30"/>
  <c r="AN149" i="30"/>
  <c r="AM149" i="30"/>
  <c r="AL149" i="30"/>
  <c r="AK149" i="30"/>
  <c r="AD149" i="30"/>
  <c r="Z149" i="30"/>
  <c r="AP148" i="30"/>
  <c r="AO148" i="30"/>
  <c r="AN148" i="30"/>
  <c r="AM148" i="30"/>
  <c r="AL148" i="30"/>
  <c r="AK148" i="30"/>
  <c r="AD148" i="30"/>
  <c r="Z148" i="30"/>
  <c r="AP147" i="30"/>
  <c r="AO147" i="30"/>
  <c r="AN147" i="30"/>
  <c r="AM147" i="30"/>
  <c r="AL147" i="30"/>
  <c r="AK147" i="30"/>
  <c r="AD147" i="30"/>
  <c r="Z147" i="30"/>
  <c r="AP145" i="30"/>
  <c r="AO145" i="30"/>
  <c r="AN145" i="30"/>
  <c r="AM145" i="30"/>
  <c r="AL145" i="30"/>
  <c r="AK145" i="30"/>
  <c r="AD145" i="30"/>
  <c r="Z145" i="30"/>
  <c r="AM144" i="30"/>
  <c r="AL144" i="30"/>
  <c r="AK144" i="30"/>
  <c r="AD144" i="30"/>
  <c r="Z144" i="30"/>
  <c r="AM143" i="30"/>
  <c r="AL143" i="30"/>
  <c r="AK143" i="30"/>
  <c r="AD143" i="30"/>
  <c r="Z143" i="30"/>
  <c r="AP142" i="30"/>
  <c r="AO142" i="30"/>
  <c r="AN142" i="30"/>
  <c r="AM142" i="30"/>
  <c r="AL142" i="30"/>
  <c r="AK142" i="30"/>
  <c r="AD142" i="30"/>
  <c r="Z142" i="30"/>
  <c r="AP141" i="30"/>
  <c r="AO141" i="30"/>
  <c r="AN141" i="30"/>
  <c r="AM141" i="30"/>
  <c r="AL141" i="30"/>
  <c r="AK141" i="30"/>
  <c r="AD141" i="30"/>
  <c r="Z141" i="30"/>
  <c r="AP140" i="30"/>
  <c r="AO140" i="30"/>
  <c r="AN140" i="30"/>
  <c r="AM140" i="30"/>
  <c r="AL140" i="30"/>
  <c r="AK140" i="30"/>
  <c r="AD140" i="30"/>
  <c r="Z140" i="30"/>
  <c r="AP139" i="30"/>
  <c r="AO139" i="30"/>
  <c r="AN139" i="30"/>
  <c r="AM139" i="30"/>
  <c r="AL139" i="30"/>
  <c r="AK139" i="30"/>
  <c r="AD139" i="30"/>
  <c r="AC139" i="30"/>
  <c r="Z139" i="30"/>
  <c r="AP138" i="30"/>
  <c r="AO138" i="30"/>
  <c r="AN138" i="30"/>
  <c r="AM138" i="30"/>
  <c r="AL138" i="30"/>
  <c r="AK138" i="30"/>
  <c r="AD138" i="30"/>
  <c r="AC138" i="30"/>
  <c r="Z138" i="30"/>
  <c r="AP137" i="30"/>
  <c r="AO137" i="30"/>
  <c r="AN137" i="30"/>
  <c r="AM137" i="30"/>
  <c r="AL137" i="30"/>
  <c r="AK137" i="30"/>
  <c r="AD137" i="30"/>
  <c r="AC137" i="30"/>
  <c r="Z137" i="30"/>
  <c r="AP136" i="30"/>
  <c r="AO136" i="30"/>
  <c r="AN136" i="30"/>
  <c r="AM136" i="30"/>
  <c r="AL136" i="30"/>
  <c r="AK136" i="30"/>
  <c r="AD136" i="30"/>
  <c r="AC136" i="30"/>
  <c r="Z136" i="30"/>
  <c r="AP135" i="30"/>
  <c r="AO135" i="30"/>
  <c r="AN135" i="30"/>
  <c r="AM135" i="30"/>
  <c r="AL135" i="30"/>
  <c r="AK135" i="30"/>
  <c r="AD135" i="30"/>
  <c r="AC135" i="30"/>
  <c r="Z135" i="30"/>
  <c r="AP134" i="30"/>
  <c r="AO134" i="30"/>
  <c r="AN134" i="30"/>
  <c r="AM134" i="30"/>
  <c r="AL134" i="30"/>
  <c r="AK134" i="30"/>
  <c r="AD134" i="30"/>
  <c r="AC134" i="30"/>
  <c r="Z134" i="30"/>
  <c r="AP133" i="30"/>
  <c r="AO133" i="30"/>
  <c r="AN133" i="30"/>
  <c r="AM133" i="30"/>
  <c r="AL133" i="30"/>
  <c r="AK133" i="30"/>
  <c r="AD133" i="30"/>
  <c r="AC133" i="30"/>
  <c r="Z133" i="30"/>
  <c r="AP132" i="30"/>
  <c r="AO132" i="30"/>
  <c r="AN132" i="30"/>
  <c r="AM132" i="30"/>
  <c r="AL132" i="30"/>
  <c r="AK132" i="30"/>
  <c r="AD132" i="30"/>
  <c r="AC132" i="30"/>
  <c r="Z132" i="30"/>
  <c r="AP131" i="30"/>
  <c r="AO131" i="30"/>
  <c r="AN131" i="30"/>
  <c r="AM131" i="30"/>
  <c r="AL131" i="30"/>
  <c r="AK131" i="30"/>
  <c r="AD131" i="30"/>
  <c r="AC131" i="30"/>
  <c r="Z131" i="30"/>
  <c r="AP130" i="30"/>
  <c r="AO130" i="30"/>
  <c r="AN130" i="30"/>
  <c r="AM130" i="30"/>
  <c r="AL130" i="30"/>
  <c r="AK130" i="30"/>
  <c r="AD130" i="30"/>
  <c r="AC130" i="30"/>
  <c r="Z130" i="30"/>
  <c r="AP129" i="30"/>
  <c r="AO129" i="30"/>
  <c r="AN129" i="30"/>
  <c r="AM129" i="30"/>
  <c r="AL129" i="30"/>
  <c r="AK129" i="30"/>
  <c r="AD129" i="30"/>
  <c r="AC129" i="30"/>
  <c r="Z129" i="30"/>
  <c r="AP128" i="30"/>
  <c r="AO128" i="30"/>
  <c r="AN128" i="30"/>
  <c r="AM128" i="30"/>
  <c r="AL128" i="30"/>
  <c r="AK128" i="30"/>
  <c r="AD128" i="30"/>
  <c r="AC128" i="30"/>
  <c r="Z128" i="30"/>
  <c r="AP127" i="30"/>
  <c r="AO127" i="30"/>
  <c r="AN127" i="30"/>
  <c r="AM127" i="30"/>
  <c r="AL127" i="30"/>
  <c r="AK127" i="30"/>
  <c r="AD127" i="30"/>
  <c r="AC127" i="30"/>
  <c r="Z127" i="30"/>
  <c r="AP126" i="30"/>
  <c r="AO126" i="30"/>
  <c r="AN126" i="30"/>
  <c r="AM126" i="30"/>
  <c r="AL126" i="30"/>
  <c r="AK126" i="30"/>
  <c r="AD126" i="30"/>
  <c r="AC126" i="30"/>
  <c r="Z126" i="30"/>
  <c r="AP125" i="30"/>
  <c r="AO125" i="30"/>
  <c r="AN125" i="30"/>
  <c r="AM125" i="30"/>
  <c r="AL125" i="30"/>
  <c r="AK125" i="30"/>
  <c r="AD125" i="30"/>
  <c r="AC125" i="30"/>
  <c r="Z125" i="30"/>
  <c r="AP124" i="30"/>
  <c r="AO124" i="30"/>
  <c r="AN124" i="30"/>
  <c r="AM124" i="30"/>
  <c r="AL124" i="30"/>
  <c r="AK124" i="30"/>
  <c r="AD124" i="30"/>
  <c r="AC124" i="30"/>
  <c r="Z124" i="30"/>
  <c r="AP123" i="30"/>
  <c r="AO123" i="30"/>
  <c r="AN123" i="30"/>
  <c r="AM123" i="30"/>
  <c r="AL123" i="30"/>
  <c r="AK123" i="30"/>
  <c r="AD123" i="30"/>
  <c r="AC123" i="30"/>
  <c r="Z123" i="30"/>
  <c r="AP122" i="30"/>
  <c r="AO122" i="30"/>
  <c r="AN122" i="30"/>
  <c r="AM122" i="30"/>
  <c r="AL122" i="30"/>
  <c r="AK122" i="30"/>
  <c r="AD122" i="30"/>
  <c r="AC122" i="30"/>
  <c r="Z122" i="30"/>
  <c r="AP121" i="30"/>
  <c r="AO121" i="30"/>
  <c r="AN121" i="30"/>
  <c r="AM121" i="30"/>
  <c r="AL121" i="30"/>
  <c r="AK121" i="30"/>
  <c r="AD121" i="30"/>
  <c r="AC121" i="30"/>
  <c r="Z121" i="30"/>
  <c r="AP120" i="30"/>
  <c r="AO120" i="30"/>
  <c r="AN120" i="30"/>
  <c r="AM120" i="30"/>
  <c r="AL120" i="30"/>
  <c r="AK120" i="30"/>
  <c r="AD120" i="30"/>
  <c r="AC120" i="30"/>
  <c r="Z120" i="30"/>
  <c r="AP119" i="30"/>
  <c r="AO119" i="30"/>
  <c r="AN119" i="30"/>
  <c r="AM119" i="30"/>
  <c r="AL119" i="30"/>
  <c r="AK119" i="30"/>
  <c r="AD119" i="30"/>
  <c r="AC119" i="30"/>
  <c r="Z119" i="30"/>
  <c r="AP118" i="30"/>
  <c r="AO118" i="30"/>
  <c r="AN118" i="30"/>
  <c r="AM118" i="30"/>
  <c r="AL118" i="30"/>
  <c r="AK118" i="30"/>
  <c r="AD118" i="30"/>
  <c r="AC118" i="30"/>
  <c r="Z118" i="30"/>
  <c r="AP117" i="30"/>
  <c r="AO117" i="30"/>
  <c r="AN117" i="30"/>
  <c r="AM117" i="30"/>
  <c r="AL117" i="30"/>
  <c r="AK117" i="30"/>
  <c r="AD117" i="30"/>
  <c r="AC117" i="30"/>
  <c r="Z117" i="30"/>
  <c r="AP116" i="30"/>
  <c r="AO116" i="30"/>
  <c r="AN116" i="30"/>
  <c r="AM116" i="30"/>
  <c r="AL116" i="30"/>
  <c r="AK116" i="30"/>
  <c r="AD116" i="30"/>
  <c r="AC116" i="30"/>
  <c r="Z116" i="30"/>
  <c r="AP115" i="30"/>
  <c r="AO115" i="30"/>
  <c r="AN115" i="30"/>
  <c r="AM115" i="30"/>
  <c r="AL115" i="30"/>
  <c r="AK115" i="30"/>
  <c r="AD115" i="30"/>
  <c r="AC115" i="30"/>
  <c r="Z115" i="30"/>
  <c r="AP114" i="30"/>
  <c r="AO114" i="30"/>
  <c r="AN114" i="30"/>
  <c r="AM114" i="30"/>
  <c r="AL114" i="30"/>
  <c r="AK114" i="30"/>
  <c r="AD114" i="30"/>
  <c r="AC114" i="30"/>
  <c r="Z114" i="30"/>
  <c r="AP113" i="30"/>
  <c r="AO113" i="30"/>
  <c r="AN113" i="30"/>
  <c r="AM113" i="30"/>
  <c r="AL113" i="30"/>
  <c r="AK113" i="30"/>
  <c r="AD113" i="30"/>
  <c r="AC113" i="30"/>
  <c r="Z113" i="30"/>
  <c r="AP112" i="30"/>
  <c r="AO112" i="30"/>
  <c r="AN112" i="30"/>
  <c r="AM112" i="30"/>
  <c r="AL112" i="30"/>
  <c r="AK112" i="30"/>
  <c r="AD112" i="30"/>
  <c r="AC112" i="30"/>
  <c r="Z112" i="30"/>
  <c r="AP111" i="30"/>
  <c r="AO111" i="30"/>
  <c r="AN111" i="30"/>
  <c r="AM111" i="30"/>
  <c r="AL111" i="30"/>
  <c r="AK111" i="30"/>
  <c r="AD111" i="30"/>
  <c r="AC111" i="30"/>
  <c r="Z111" i="30"/>
  <c r="AP110" i="30"/>
  <c r="AO110" i="30"/>
  <c r="AN110" i="30"/>
  <c r="AM110" i="30"/>
  <c r="AL110" i="30"/>
  <c r="AK110" i="30"/>
  <c r="AD110" i="30"/>
  <c r="AC110" i="30"/>
  <c r="Z110" i="30"/>
  <c r="AP109" i="30"/>
  <c r="AO109" i="30"/>
  <c r="AN109" i="30"/>
  <c r="AM109" i="30"/>
  <c r="AL109" i="30"/>
  <c r="AK109" i="30"/>
  <c r="AD109" i="30"/>
  <c r="AC109" i="30"/>
  <c r="Z109" i="30"/>
  <c r="AP108" i="30"/>
  <c r="AO108" i="30"/>
  <c r="AN108" i="30"/>
  <c r="AM108" i="30"/>
  <c r="AL108" i="30"/>
  <c r="AK108" i="30"/>
  <c r="AD108" i="30"/>
  <c r="AC108" i="30"/>
  <c r="Z108" i="30"/>
  <c r="AP107" i="30"/>
  <c r="AO107" i="30"/>
  <c r="AN107" i="30"/>
  <c r="AM107" i="30"/>
  <c r="AL107" i="30"/>
  <c r="AK107" i="30"/>
  <c r="AD107" i="30"/>
  <c r="AC107" i="30"/>
  <c r="Z107" i="30"/>
  <c r="AP106" i="30"/>
  <c r="AO106" i="30"/>
  <c r="AN106" i="30"/>
  <c r="AM106" i="30"/>
  <c r="AL106" i="30"/>
  <c r="AK106" i="30"/>
  <c r="AD106" i="30"/>
  <c r="AC106" i="30"/>
  <c r="Z106" i="30"/>
  <c r="AP105" i="30"/>
  <c r="AO105" i="30"/>
  <c r="AN105" i="30"/>
  <c r="AM105" i="30"/>
  <c r="AL105" i="30"/>
  <c r="AK105" i="30"/>
  <c r="AD105" i="30"/>
  <c r="AC105" i="30"/>
  <c r="Z105" i="30"/>
  <c r="AP104" i="30"/>
  <c r="AO104" i="30"/>
  <c r="AN104" i="30"/>
  <c r="AM104" i="30"/>
  <c r="AL104" i="30"/>
  <c r="AK104" i="30"/>
  <c r="AD104" i="30"/>
  <c r="AC104" i="30"/>
  <c r="Z104" i="30"/>
  <c r="AP103" i="30"/>
  <c r="AO103" i="30"/>
  <c r="AN103" i="30"/>
  <c r="AM103" i="30"/>
  <c r="AL103" i="30"/>
  <c r="AK103" i="30"/>
  <c r="AD103" i="30"/>
  <c r="AC103" i="30"/>
  <c r="Z103" i="30"/>
  <c r="AP102" i="30"/>
  <c r="AO102" i="30"/>
  <c r="AN102" i="30"/>
  <c r="AM102" i="30"/>
  <c r="AL102" i="30"/>
  <c r="AK102" i="30"/>
  <c r="AD102" i="30"/>
  <c r="AC102" i="30"/>
  <c r="Z102" i="30"/>
  <c r="AP101" i="30"/>
  <c r="AO101" i="30"/>
  <c r="AN101" i="30"/>
  <c r="AM101" i="30"/>
  <c r="AL101" i="30"/>
  <c r="AK101" i="30"/>
  <c r="AD101" i="30"/>
  <c r="AC101" i="30"/>
  <c r="Z101" i="30"/>
  <c r="AP100" i="30"/>
  <c r="AO100" i="30"/>
  <c r="AN100" i="30"/>
  <c r="AM100" i="30"/>
  <c r="AL100" i="30"/>
  <c r="AK100" i="30"/>
  <c r="AD100" i="30"/>
  <c r="Z100" i="30"/>
  <c r="AP99" i="30"/>
  <c r="AO99" i="30"/>
  <c r="AN99" i="30"/>
  <c r="AM99" i="30"/>
  <c r="AL99" i="30"/>
  <c r="AK99" i="30"/>
  <c r="AD99" i="30"/>
  <c r="Z99" i="30"/>
  <c r="AP98" i="30"/>
  <c r="AO98" i="30"/>
  <c r="AN98" i="30"/>
  <c r="AM98" i="30"/>
  <c r="AL98" i="30"/>
  <c r="AK98" i="30"/>
  <c r="AD98" i="30"/>
  <c r="Z98" i="30"/>
  <c r="AP97" i="30"/>
  <c r="AO97" i="30"/>
  <c r="AN97" i="30"/>
  <c r="AM97" i="30"/>
  <c r="AL97" i="30"/>
  <c r="AK97" i="30"/>
  <c r="AD97" i="30"/>
  <c r="Z97" i="30"/>
  <c r="AP96" i="30"/>
  <c r="AO96" i="30"/>
  <c r="AN96" i="30"/>
  <c r="AM96" i="30"/>
  <c r="AL96" i="30"/>
  <c r="AK96" i="30"/>
  <c r="AD96" i="30"/>
  <c r="Z96" i="30"/>
  <c r="AP95" i="30"/>
  <c r="AO95" i="30"/>
  <c r="AN95" i="30"/>
  <c r="AM95" i="30"/>
  <c r="AL95" i="30"/>
  <c r="AK95" i="30"/>
  <c r="AD95" i="30"/>
  <c r="Z95" i="30"/>
  <c r="AP94" i="30"/>
  <c r="AO94" i="30"/>
  <c r="AN94" i="30"/>
  <c r="AM94" i="30"/>
  <c r="AL94" i="30"/>
  <c r="AK94" i="30"/>
  <c r="AD94" i="30"/>
  <c r="Z94" i="30"/>
  <c r="AP93" i="30"/>
  <c r="AO93" i="30"/>
  <c r="AN93" i="30"/>
  <c r="AM93" i="30"/>
  <c r="AL93" i="30"/>
  <c r="AK93" i="30"/>
  <c r="AD93" i="30"/>
  <c r="Z93" i="30"/>
  <c r="AP92" i="30"/>
  <c r="AO92" i="30"/>
  <c r="AN92" i="30"/>
  <c r="AM92" i="30"/>
  <c r="AL92" i="30"/>
  <c r="AK92" i="30"/>
  <c r="AD92" i="30"/>
  <c r="Z92" i="30"/>
  <c r="AP91" i="30"/>
  <c r="AO91" i="30"/>
  <c r="AN91" i="30"/>
  <c r="AM91" i="30"/>
  <c r="AL91" i="30"/>
  <c r="AK91" i="30"/>
  <c r="AD91" i="30"/>
  <c r="Z91" i="30"/>
  <c r="AP90" i="30"/>
  <c r="AO90" i="30"/>
  <c r="AN90" i="30"/>
  <c r="AM90" i="30"/>
  <c r="AL90" i="30"/>
  <c r="AK90" i="30"/>
  <c r="AD90" i="30"/>
  <c r="Z90" i="30"/>
  <c r="AP89" i="30"/>
  <c r="AO89" i="30"/>
  <c r="AN89" i="30"/>
  <c r="AM89" i="30"/>
  <c r="AL89" i="30"/>
  <c r="AK89" i="30"/>
  <c r="AD89" i="30"/>
  <c r="Z89" i="30"/>
  <c r="AP88" i="30"/>
  <c r="AO88" i="30"/>
  <c r="AN88" i="30"/>
  <c r="AM88" i="30"/>
  <c r="AL88" i="30"/>
  <c r="AK88" i="30"/>
  <c r="AD88" i="30"/>
  <c r="Z88" i="30"/>
  <c r="AP87" i="30"/>
  <c r="AO87" i="30"/>
  <c r="AN87" i="30"/>
  <c r="AM87" i="30"/>
  <c r="AL87" i="30"/>
  <c r="AK87" i="30"/>
  <c r="AD87" i="30"/>
  <c r="Z87" i="30"/>
  <c r="AP86" i="30"/>
  <c r="AO86" i="30"/>
  <c r="AN86" i="30"/>
  <c r="AM86" i="30"/>
  <c r="AL86" i="30"/>
  <c r="AK86" i="30"/>
  <c r="AD86" i="30"/>
  <c r="Z86" i="30"/>
  <c r="AP85" i="30"/>
  <c r="AO85" i="30"/>
  <c r="AN85" i="30"/>
  <c r="AM85" i="30"/>
  <c r="AL85" i="30"/>
  <c r="AK85" i="30"/>
  <c r="AD85" i="30"/>
  <c r="Z85" i="30"/>
  <c r="AP84" i="30"/>
  <c r="AO84" i="30"/>
  <c r="AN84" i="30"/>
  <c r="AM84" i="30"/>
  <c r="AL84" i="30"/>
  <c r="AK84" i="30"/>
  <c r="AD84" i="30"/>
  <c r="Z84" i="30"/>
  <c r="AP83" i="30"/>
  <c r="AO83" i="30"/>
  <c r="AN83" i="30"/>
  <c r="AM83" i="30"/>
  <c r="AL83" i="30"/>
  <c r="AK83" i="30"/>
  <c r="AD83" i="30"/>
  <c r="Z83" i="30"/>
  <c r="AP82" i="30"/>
  <c r="AO82" i="30"/>
  <c r="AN82" i="30"/>
  <c r="AM82" i="30"/>
  <c r="AL82" i="30"/>
  <c r="AK82" i="30"/>
  <c r="AD82" i="30"/>
  <c r="Z82" i="30"/>
  <c r="AP81" i="30"/>
  <c r="AO81" i="30"/>
  <c r="AN81" i="30"/>
  <c r="AM81" i="30"/>
  <c r="AL81" i="30"/>
  <c r="AK81" i="30"/>
  <c r="AD81" i="30"/>
  <c r="Z81" i="30"/>
  <c r="AP80" i="30"/>
  <c r="AO80" i="30"/>
  <c r="AN80" i="30"/>
  <c r="AM80" i="30"/>
  <c r="AL80" i="30"/>
  <c r="AK80" i="30"/>
  <c r="AD80" i="30"/>
  <c r="Z80" i="30"/>
  <c r="AP79" i="30"/>
  <c r="AO79" i="30"/>
  <c r="AN79" i="30"/>
  <c r="AM79" i="30"/>
  <c r="AL79" i="30"/>
  <c r="AK79" i="30"/>
  <c r="AD79" i="30"/>
  <c r="Z79" i="30"/>
  <c r="AP78" i="30"/>
  <c r="AO78" i="30"/>
  <c r="AN78" i="30"/>
  <c r="AM78" i="30"/>
  <c r="AL78" i="30"/>
  <c r="AK78" i="30"/>
  <c r="AD78" i="30"/>
  <c r="Z78" i="30"/>
  <c r="AP77" i="30"/>
  <c r="AO77" i="30"/>
  <c r="AN77" i="30"/>
  <c r="AM77" i="30"/>
  <c r="AL77" i="30"/>
  <c r="AK77" i="30"/>
  <c r="AD77" i="30"/>
  <c r="Z77" i="30"/>
  <c r="AP76" i="30"/>
  <c r="AO76" i="30"/>
  <c r="AN76" i="30"/>
  <c r="AM76" i="30"/>
  <c r="AL76" i="30"/>
  <c r="AK76" i="30"/>
  <c r="AD76" i="30"/>
  <c r="Z76" i="30"/>
  <c r="AP75" i="30"/>
  <c r="AO75" i="30"/>
  <c r="AN75" i="30"/>
  <c r="AM75" i="30"/>
  <c r="AL75" i="30"/>
  <c r="AK75" i="30"/>
  <c r="AD75" i="30"/>
  <c r="Z75" i="30"/>
  <c r="AP74" i="30"/>
  <c r="AO74" i="30"/>
  <c r="AN74" i="30"/>
  <c r="AM74" i="30"/>
  <c r="AL74" i="30"/>
  <c r="AK74" i="30"/>
  <c r="AD74" i="30"/>
  <c r="Z74" i="30"/>
  <c r="AP73" i="30"/>
  <c r="AO73" i="30"/>
  <c r="AN73" i="30"/>
  <c r="AM73" i="30"/>
  <c r="AL73" i="30"/>
  <c r="AK73" i="30"/>
  <c r="AD73" i="30"/>
  <c r="Z73" i="30"/>
  <c r="AP72" i="30"/>
  <c r="AO72" i="30"/>
  <c r="AN72" i="30"/>
  <c r="AM72" i="30"/>
  <c r="AL72" i="30"/>
  <c r="AK72" i="30"/>
  <c r="AD72" i="30"/>
  <c r="Z72" i="30"/>
  <c r="AP71" i="30"/>
  <c r="AO71" i="30"/>
  <c r="AN71" i="30"/>
  <c r="AM71" i="30"/>
  <c r="AL71" i="30"/>
  <c r="AK71" i="30"/>
  <c r="AD71" i="30"/>
  <c r="Z71" i="30"/>
  <c r="AP70" i="30"/>
  <c r="AO70" i="30"/>
  <c r="AN70" i="30"/>
  <c r="AM70" i="30"/>
  <c r="AL70" i="30"/>
  <c r="AK70" i="30"/>
  <c r="AD70" i="30"/>
  <c r="Z70" i="30"/>
  <c r="AP69" i="30"/>
  <c r="AO69" i="30"/>
  <c r="AN69" i="30"/>
  <c r="AM69" i="30"/>
  <c r="AL69" i="30"/>
  <c r="AK69" i="30"/>
  <c r="AD69" i="30"/>
  <c r="Z69" i="30"/>
  <c r="AP68" i="30"/>
  <c r="AO68" i="30"/>
  <c r="AN68" i="30"/>
  <c r="AM68" i="30"/>
  <c r="AL68" i="30"/>
  <c r="AK68" i="30"/>
  <c r="AD68" i="30"/>
  <c r="Z68" i="30"/>
  <c r="AP67" i="30"/>
  <c r="AO67" i="30"/>
  <c r="AN67" i="30"/>
  <c r="AM67" i="30"/>
  <c r="AL67" i="30"/>
  <c r="AK67" i="30"/>
  <c r="AD67" i="30"/>
  <c r="Z67" i="30"/>
  <c r="AP66" i="30"/>
  <c r="AO66" i="30"/>
  <c r="AN66" i="30"/>
  <c r="AM66" i="30"/>
  <c r="AL66" i="30"/>
  <c r="AK66" i="30"/>
  <c r="AD66" i="30"/>
  <c r="Z66" i="30"/>
  <c r="AP65" i="30"/>
  <c r="AO65" i="30"/>
  <c r="AN65" i="30"/>
  <c r="AM65" i="30"/>
  <c r="AL65" i="30"/>
  <c r="AK65" i="30"/>
  <c r="AD65" i="30"/>
  <c r="Z65" i="30"/>
  <c r="AP64" i="30"/>
  <c r="AO64" i="30"/>
  <c r="AN64" i="30"/>
  <c r="AM64" i="30"/>
  <c r="AL64" i="30"/>
  <c r="AK64" i="30"/>
  <c r="AD64" i="30"/>
  <c r="Z64" i="30"/>
  <c r="AP63" i="30"/>
  <c r="AO63" i="30"/>
  <c r="AN63" i="30"/>
  <c r="AM63" i="30"/>
  <c r="AL63" i="30"/>
  <c r="AK63" i="30"/>
  <c r="AD63" i="30"/>
  <c r="Z63" i="30"/>
  <c r="AP62" i="30"/>
  <c r="AO62" i="30"/>
  <c r="AN62" i="30"/>
  <c r="AM62" i="30"/>
  <c r="AL62" i="30"/>
  <c r="AK62" i="30"/>
  <c r="AD62" i="30"/>
  <c r="Z62" i="30"/>
  <c r="AP61" i="30"/>
  <c r="AO61" i="30"/>
  <c r="AN61" i="30"/>
  <c r="AM61" i="30"/>
  <c r="AL61" i="30"/>
  <c r="AK61" i="30"/>
  <c r="AD61" i="30"/>
  <c r="Z61" i="30"/>
  <c r="AP60" i="30"/>
  <c r="AO60" i="30"/>
  <c r="AN60" i="30"/>
  <c r="AM60" i="30"/>
  <c r="AL60" i="30"/>
  <c r="AK60" i="30"/>
  <c r="AD60" i="30"/>
  <c r="Z60" i="30"/>
  <c r="AP59" i="30"/>
  <c r="AO59" i="30"/>
  <c r="AN59" i="30"/>
  <c r="AM59" i="30"/>
  <c r="AL59" i="30"/>
  <c r="AK59" i="30"/>
  <c r="AD59" i="30"/>
  <c r="Z59" i="30"/>
  <c r="AP58" i="30"/>
  <c r="AO58" i="30"/>
  <c r="AN58" i="30"/>
  <c r="AM58" i="30"/>
  <c r="AL58" i="30"/>
  <c r="AK58" i="30"/>
  <c r="AD58" i="30"/>
  <c r="Z58" i="30"/>
  <c r="AP57" i="30"/>
  <c r="AO57" i="30"/>
  <c r="AN57" i="30"/>
  <c r="AM57" i="30"/>
  <c r="AL57" i="30"/>
  <c r="AK57" i="30"/>
  <c r="AD57" i="30"/>
  <c r="Z57" i="30"/>
  <c r="AP56" i="30"/>
  <c r="AO56" i="30"/>
  <c r="AN56" i="30"/>
  <c r="AM56" i="30"/>
  <c r="AL56" i="30"/>
  <c r="AK56" i="30"/>
  <c r="AD56" i="30"/>
  <c r="Z56" i="30"/>
  <c r="AP55" i="30"/>
  <c r="AO55" i="30"/>
  <c r="AN55" i="30"/>
  <c r="AM55" i="30"/>
  <c r="AL55" i="30"/>
  <c r="AK55" i="30"/>
  <c r="AD55" i="30"/>
  <c r="Z55" i="30"/>
  <c r="AP54" i="30"/>
  <c r="AO54" i="30"/>
  <c r="AN54" i="30"/>
  <c r="AM54" i="30"/>
  <c r="AL54" i="30"/>
  <c r="AK54" i="30"/>
  <c r="AD54" i="30"/>
  <c r="Z54" i="30"/>
  <c r="AP53" i="30"/>
  <c r="AO53" i="30"/>
  <c r="AN53" i="30"/>
  <c r="AM53" i="30"/>
  <c r="AL53" i="30"/>
  <c r="AK53" i="30"/>
  <c r="AD53" i="30"/>
  <c r="Z53" i="30"/>
  <c r="AP52" i="30"/>
  <c r="AO52" i="30"/>
  <c r="AN52" i="30"/>
  <c r="AM52" i="30"/>
  <c r="AL52" i="30"/>
  <c r="AK52" i="30"/>
  <c r="AD52" i="30"/>
  <c r="Z52" i="30"/>
  <c r="AP51" i="30"/>
  <c r="AO51" i="30"/>
  <c r="AN51" i="30"/>
  <c r="AM51" i="30"/>
  <c r="AL51" i="30"/>
  <c r="AK51" i="30"/>
  <c r="AD51" i="30"/>
  <c r="Z51" i="30"/>
  <c r="AP50" i="30"/>
  <c r="AO50" i="30"/>
  <c r="AN50" i="30"/>
  <c r="AM50" i="30"/>
  <c r="AL50" i="30"/>
  <c r="AK50" i="30"/>
  <c r="AD50" i="30"/>
  <c r="Z50" i="30"/>
  <c r="AP49" i="30"/>
  <c r="AO49" i="30"/>
  <c r="AN49" i="30"/>
  <c r="AM49" i="30"/>
  <c r="AL49" i="30"/>
  <c r="AK49" i="30"/>
  <c r="AD49" i="30"/>
  <c r="Z49" i="30"/>
  <c r="AP48" i="30"/>
  <c r="AO48" i="30"/>
  <c r="AN48" i="30"/>
  <c r="AM48" i="30"/>
  <c r="AL48" i="30"/>
  <c r="AK48" i="30"/>
  <c r="AD48" i="30"/>
  <c r="Z48" i="30"/>
  <c r="AP47" i="30"/>
  <c r="AO47" i="30"/>
  <c r="AN47" i="30"/>
  <c r="AM47" i="30"/>
  <c r="AL47" i="30"/>
  <c r="AK47" i="30"/>
  <c r="AD47" i="30"/>
  <c r="Z47" i="30"/>
  <c r="AP46" i="30"/>
  <c r="AO46" i="30"/>
  <c r="AN46" i="30"/>
  <c r="AM46" i="30"/>
  <c r="AL46" i="30"/>
  <c r="AK46" i="30"/>
  <c r="AD46" i="30"/>
  <c r="Z46" i="30"/>
  <c r="AP45" i="30"/>
  <c r="AO45" i="30"/>
  <c r="AN45" i="30"/>
  <c r="AM45" i="30"/>
  <c r="AL45" i="30"/>
  <c r="AK45" i="30"/>
  <c r="AD45" i="30"/>
  <c r="Z45" i="30"/>
  <c r="AP44" i="30"/>
  <c r="AO44" i="30"/>
  <c r="AN44" i="30"/>
  <c r="AM44" i="30"/>
  <c r="AL44" i="30"/>
  <c r="AK44" i="30"/>
  <c r="AD44" i="30"/>
  <c r="Z44" i="30"/>
  <c r="AP43" i="30"/>
  <c r="AO43" i="30"/>
  <c r="AN43" i="30"/>
  <c r="AM43" i="30"/>
  <c r="AL43" i="30"/>
  <c r="AK43" i="30"/>
  <c r="AD43" i="30"/>
  <c r="Z43" i="30"/>
  <c r="AP42" i="30"/>
  <c r="AO42" i="30"/>
  <c r="AN42" i="30"/>
  <c r="AM42" i="30"/>
  <c r="AL42" i="30"/>
  <c r="AK42" i="30"/>
  <c r="AD42" i="30"/>
  <c r="Z42" i="30"/>
  <c r="AP41" i="30"/>
  <c r="AO41" i="30"/>
  <c r="AN41" i="30"/>
  <c r="AM41" i="30"/>
  <c r="AL41" i="30"/>
  <c r="AK41" i="30"/>
  <c r="AD41" i="30"/>
  <c r="Z41" i="30"/>
  <c r="AP40" i="30"/>
  <c r="AO40" i="30"/>
  <c r="AN40" i="30"/>
  <c r="AM40" i="30"/>
  <c r="AL40" i="30"/>
  <c r="AK40" i="30"/>
  <c r="AD40" i="30"/>
  <c r="Z40" i="30"/>
  <c r="AP39" i="30"/>
  <c r="AO39" i="30"/>
  <c r="AN39" i="30"/>
  <c r="AM39" i="30"/>
  <c r="AL39" i="30"/>
  <c r="AK39" i="30"/>
  <c r="AD39" i="30"/>
  <c r="Z39" i="30"/>
  <c r="AP38" i="30"/>
  <c r="AO38" i="30"/>
  <c r="AN38" i="30"/>
  <c r="AM38" i="30"/>
  <c r="AL38" i="30"/>
  <c r="AK38" i="30"/>
  <c r="AD38" i="30"/>
  <c r="Z38" i="30"/>
  <c r="AP37" i="30"/>
  <c r="AO37" i="30"/>
  <c r="AN37" i="30"/>
  <c r="AM37" i="30"/>
  <c r="AL37" i="30"/>
  <c r="AK37" i="30"/>
  <c r="AD37" i="30"/>
  <c r="Z37" i="30"/>
  <c r="AP36" i="30"/>
  <c r="AO36" i="30"/>
  <c r="AN36" i="30"/>
  <c r="AM36" i="30"/>
  <c r="AL36" i="30"/>
  <c r="AK36" i="30"/>
  <c r="AD36" i="30"/>
  <c r="Z36" i="30"/>
  <c r="AP35" i="30"/>
  <c r="AO35" i="30"/>
  <c r="AN35" i="30"/>
  <c r="AM35" i="30"/>
  <c r="AL35" i="30"/>
  <c r="AK35" i="30"/>
  <c r="AD35" i="30"/>
  <c r="Z35" i="30"/>
  <c r="AP34" i="30"/>
  <c r="AO34" i="30"/>
  <c r="AN34" i="30"/>
  <c r="AM34" i="30"/>
  <c r="AL34" i="30"/>
  <c r="AK34" i="30"/>
  <c r="AD34" i="30"/>
  <c r="Z34" i="30"/>
  <c r="AP33" i="30"/>
  <c r="AO33" i="30"/>
  <c r="AN33" i="30"/>
  <c r="AM33" i="30"/>
  <c r="AL33" i="30"/>
  <c r="AK33" i="30"/>
  <c r="AD33" i="30"/>
  <c r="Z33" i="30"/>
  <c r="AP32" i="30"/>
  <c r="AO32" i="30"/>
  <c r="AN32" i="30"/>
  <c r="AM32" i="30"/>
  <c r="AL32" i="30"/>
  <c r="AK32" i="30"/>
  <c r="AD32" i="30"/>
  <c r="Z32" i="30"/>
  <c r="AP31" i="30"/>
  <c r="AO31" i="30"/>
  <c r="AN31" i="30"/>
  <c r="AM31" i="30"/>
  <c r="AL31" i="30"/>
  <c r="AK31" i="30"/>
  <c r="AD31" i="30"/>
  <c r="Z31" i="30"/>
  <c r="AP30" i="30"/>
  <c r="AO30" i="30"/>
  <c r="AN30" i="30"/>
  <c r="AM30" i="30"/>
  <c r="AL30" i="30"/>
  <c r="AK30" i="30"/>
  <c r="AD30" i="30"/>
  <c r="Z30" i="30"/>
  <c r="AP29" i="30"/>
  <c r="AO29" i="30"/>
  <c r="AN29" i="30"/>
  <c r="AM29" i="30"/>
  <c r="AL29" i="30"/>
  <c r="AK29" i="30"/>
  <c r="AD29" i="30"/>
  <c r="Z29" i="30"/>
  <c r="AP28" i="30"/>
  <c r="AO28" i="30"/>
  <c r="AN28" i="30"/>
  <c r="AM28" i="30"/>
  <c r="AL28" i="30"/>
  <c r="AK28" i="30"/>
  <c r="AD28" i="30"/>
  <c r="Z28" i="30"/>
  <c r="AP27" i="30"/>
  <c r="AO27" i="30"/>
  <c r="AN27" i="30"/>
  <c r="AM27" i="30"/>
  <c r="AL27" i="30"/>
  <c r="AK27" i="30"/>
  <c r="AD27" i="30"/>
  <c r="Z27" i="30"/>
  <c r="AP26" i="30"/>
  <c r="AO26" i="30"/>
  <c r="AN26" i="30"/>
  <c r="AM26" i="30"/>
  <c r="AL26" i="30"/>
  <c r="AK26" i="30"/>
  <c r="AD26" i="30"/>
  <c r="Z26" i="30"/>
  <c r="AP25" i="30"/>
  <c r="AO25" i="30"/>
  <c r="AN25" i="30"/>
  <c r="AM25" i="30"/>
  <c r="AL25" i="30"/>
  <c r="AK25" i="30"/>
  <c r="AD25" i="30"/>
  <c r="Z25" i="30"/>
  <c r="AP24" i="30"/>
  <c r="AO24" i="30"/>
  <c r="AN24" i="30"/>
  <c r="AM24" i="30"/>
  <c r="AL24" i="30"/>
  <c r="AK24" i="30"/>
  <c r="AD24" i="30"/>
  <c r="Z24" i="30"/>
  <c r="AP23" i="30"/>
  <c r="AO23" i="30"/>
  <c r="AN23" i="30"/>
  <c r="AM23" i="30"/>
  <c r="AL23" i="30"/>
  <c r="AK23" i="30"/>
  <c r="AD23" i="30"/>
  <c r="Z23" i="30"/>
  <c r="AP22" i="30"/>
  <c r="AO22" i="30"/>
  <c r="AN22" i="30"/>
  <c r="AM22" i="30"/>
  <c r="AL22" i="30"/>
  <c r="AK22" i="30"/>
  <c r="AD22" i="30"/>
  <c r="Z22" i="30"/>
  <c r="AP21" i="30"/>
  <c r="AO21" i="30"/>
  <c r="AN21" i="30"/>
  <c r="AM21" i="30"/>
  <c r="AL21" i="30"/>
  <c r="AK21" i="30"/>
  <c r="AD21" i="30"/>
  <c r="Z21" i="30"/>
  <c r="AP20" i="30"/>
  <c r="AO20" i="30"/>
  <c r="AN20" i="30"/>
  <c r="AM20" i="30"/>
  <c r="AL20" i="30"/>
  <c r="AK20" i="30"/>
  <c r="AD20" i="30"/>
  <c r="Z20" i="30"/>
  <c r="AP19" i="30"/>
  <c r="AO19" i="30"/>
  <c r="AN19" i="30"/>
  <c r="AM19" i="30"/>
  <c r="AL19" i="30"/>
  <c r="AK19" i="30"/>
  <c r="AD19" i="30"/>
  <c r="Z19" i="30"/>
  <c r="AP18" i="30"/>
  <c r="AO18" i="30"/>
  <c r="AN18" i="30"/>
  <c r="AM18" i="30"/>
  <c r="AL18" i="30"/>
  <c r="AK18" i="30"/>
  <c r="AD18" i="30"/>
  <c r="Z18" i="30"/>
  <c r="AP17" i="30"/>
  <c r="AO17" i="30"/>
  <c r="AN17" i="30"/>
  <c r="AM17" i="30"/>
  <c r="AL17" i="30"/>
  <c r="AK17" i="30"/>
  <c r="AD17" i="30"/>
  <c r="Z17" i="30"/>
  <c r="AP16" i="30"/>
  <c r="AO16" i="30"/>
  <c r="AN16" i="30"/>
  <c r="AM16" i="30"/>
  <c r="AL16" i="30"/>
  <c r="AK16" i="30"/>
  <c r="AD16" i="30"/>
  <c r="Z16" i="30"/>
  <c r="AP15" i="30"/>
  <c r="AO15" i="30"/>
  <c r="AN15" i="30"/>
  <c r="AM15" i="30"/>
  <c r="AL15" i="30"/>
  <c r="AK15" i="30"/>
  <c r="AD15" i="30"/>
  <c r="Z15" i="30"/>
  <c r="AP14" i="30"/>
  <c r="AO14" i="30"/>
  <c r="AN14" i="30"/>
  <c r="AM14" i="30"/>
  <c r="AL14" i="30"/>
  <c r="AK14" i="30"/>
  <c r="AD14" i="30"/>
  <c r="Z14" i="30"/>
  <c r="AP13" i="30"/>
  <c r="AO13" i="30"/>
  <c r="AN13" i="30"/>
  <c r="AM13" i="30"/>
  <c r="AL13" i="30"/>
  <c r="AK13" i="30"/>
  <c r="AD13" i="30"/>
  <c r="Z13" i="30"/>
  <c r="AP12" i="30"/>
  <c r="AO12" i="30"/>
  <c r="AN12" i="30"/>
  <c r="AM12" i="30"/>
  <c r="AL12" i="30"/>
  <c r="AK12" i="30"/>
  <c r="AD12" i="30"/>
  <c r="Z12" i="30"/>
  <c r="AP11" i="30"/>
  <c r="AO11" i="30"/>
  <c r="AN11" i="30"/>
  <c r="AM11" i="30"/>
  <c r="AL11" i="30"/>
  <c r="AK11" i="30"/>
  <c r="AD11" i="30"/>
  <c r="Z11" i="30"/>
  <c r="AP10" i="30"/>
  <c r="AO10" i="30"/>
  <c r="AN10" i="30"/>
  <c r="AM10" i="30"/>
  <c r="AL10" i="30"/>
  <c r="AK10" i="30"/>
  <c r="AD10" i="30"/>
  <c r="Z10" i="30"/>
  <c r="AP9" i="30"/>
  <c r="AO9" i="30"/>
  <c r="AN9" i="30"/>
  <c r="AM9" i="30"/>
  <c r="AL9" i="30"/>
  <c r="AK9" i="30"/>
  <c r="AD9" i="30"/>
  <c r="Z9" i="30"/>
  <c r="AP8" i="30"/>
  <c r="AO8" i="30"/>
  <c r="AN8" i="30"/>
  <c r="AM8" i="30"/>
  <c r="AL8" i="30"/>
  <c r="AK8" i="30"/>
  <c r="AD8" i="30"/>
  <c r="Z8" i="30"/>
  <c r="AP7" i="30"/>
  <c r="AO7" i="30"/>
  <c r="AN7" i="30"/>
  <c r="AM7" i="30"/>
  <c r="AL7" i="30"/>
  <c r="AK7" i="30"/>
  <c r="AD7" i="30"/>
  <c r="Z7" i="30"/>
  <c r="AP6" i="30"/>
  <c r="AO6" i="30"/>
  <c r="AN6" i="30"/>
  <c r="AM6" i="30"/>
  <c r="AL6" i="30"/>
  <c r="AK6" i="30"/>
  <c r="AD6" i="30"/>
  <c r="Z6" i="30"/>
  <c r="AP5" i="30"/>
  <c r="AO5" i="30"/>
  <c r="AN5" i="30"/>
  <c r="AM5" i="30"/>
  <c r="AL5" i="30"/>
  <c r="AK5" i="30"/>
  <c r="AD5" i="30"/>
  <c r="Z5" i="30"/>
  <c r="AP4" i="30"/>
  <c r="AO4" i="30"/>
  <c r="AN4" i="30"/>
  <c r="AM4" i="30"/>
  <c r="AL4" i="30"/>
  <c r="AK4" i="30"/>
  <c r="AD4" i="30"/>
  <c r="Z4" i="30"/>
  <c r="AP3" i="30"/>
  <c r="AO3" i="30"/>
  <c r="AN3" i="30"/>
  <c r="AM3" i="30"/>
  <c r="AL3" i="30"/>
  <c r="AK3" i="30"/>
  <c r="AD3" i="30"/>
  <c r="Z3" i="30"/>
  <c r="AP2" i="30"/>
  <c r="AO2" i="30"/>
  <c r="AN2" i="30"/>
  <c r="AM2" i="30"/>
  <c r="AL2" i="30"/>
  <c r="AK2" i="30"/>
  <c r="AD2" i="30"/>
  <c r="Z2" i="30"/>
  <c r="W8" i="1" l="1"/>
  <c r="W15" i="1" l="1"/>
  <c r="W16" i="1" l="1"/>
  <c r="W17" i="1"/>
  <c r="W18" i="1"/>
  <c r="W19" i="1"/>
  <c r="W21" i="1"/>
  <c r="W20" i="1"/>
  <c r="W2" i="1" l="1"/>
  <c r="W14" i="1"/>
  <c r="W13" i="1"/>
  <c r="W12" i="1" l="1"/>
  <c r="W9" i="1"/>
  <c r="W6" i="1"/>
  <c r="W7" i="1"/>
  <c r="W5" i="1" l="1"/>
  <c r="W4" i="1" l="1"/>
  <c r="W3" i="1"/>
  <c r="W11" i="1" l="1"/>
  <c r="W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Karen Hitomi Inoue - Claro Matriz -</author>
  </authors>
  <commentList>
    <comment ref="E2" authorId="0" shapeId="0" xr:uid="{00000000-0006-0000-0400-000001000000}">
      <text>
        <r>
          <rPr>
            <b/>
            <sz val="9"/>
            <color indexed="81"/>
            <rFont val="Segoe UI"/>
            <family val="2"/>
          </rPr>
          <t>Diagrama em ppt:
Principais entidades, descrição e relacionamento entre elas</t>
        </r>
      </text>
    </comment>
    <comment ref="Q2" authorId="0" shapeId="0" xr:uid="{00000000-0006-0000-0400-000002000000}">
      <text>
        <r>
          <rPr>
            <b/>
            <sz val="9"/>
            <color indexed="81"/>
            <rFont val="Segoe UI"/>
            <family val="2"/>
          </rPr>
          <t>Banco relacional,
Arquivo texto, 
Nuvem (especificar 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de Oliveira Junior</author>
  </authors>
  <commentList>
    <comment ref="AD1" authorId="0" shapeId="0" xr:uid="{00000000-0006-0000-0600-000001000000}">
      <text>
        <r>
          <rPr>
            <sz val="9"/>
            <color indexed="81"/>
            <rFont val="Segoe UI"/>
            <family val="2"/>
          </rPr>
          <t>Soma da pontuação dos critéripos</t>
        </r>
        <r>
          <rPr>
            <sz val="9"/>
            <color indexed="81"/>
            <rFont val="Segoe UI"/>
            <family val="2"/>
          </rPr>
          <t xml:space="preserve">
</t>
        </r>
      </text>
    </comment>
    <comment ref="AE1" authorId="0" shapeId="0" xr:uid="{00000000-0006-0000-0600-000002000000}">
      <text>
        <r>
          <rPr>
            <b/>
            <sz val="10"/>
            <color indexed="81"/>
            <rFont val="Segoe UI"/>
            <family val="2"/>
          </rPr>
          <t>Grau de confidencialidade</t>
        </r>
        <r>
          <rPr>
            <sz val="10"/>
            <color indexed="81"/>
            <rFont val="Segoe UI"/>
            <family val="2"/>
          </rPr>
          <t xml:space="preserve">
(Confidencial=  4, Restrita = 3, Interna = 2, Pública= 1)
</t>
        </r>
        <r>
          <rPr>
            <b/>
            <sz val="10"/>
            <color indexed="81"/>
            <rFont val="Segoe UI"/>
            <family val="2"/>
          </rPr>
          <t>Confidencial:</t>
        </r>
        <r>
          <rPr>
            <sz val="10"/>
            <color indexed="81"/>
            <rFont val="Segoe UI"/>
            <family val="2"/>
          </rPr>
          <t xml:space="preserve"> Somente acessado por pessoas autorizadas e não pode ser divulgado
</t>
        </r>
        <r>
          <rPr>
            <b/>
            <sz val="10"/>
            <color indexed="81"/>
            <rFont val="Segoe UI"/>
            <family val="2"/>
          </rPr>
          <t>Restrita:</t>
        </r>
        <r>
          <rPr>
            <sz val="10"/>
            <color indexed="81"/>
            <rFont val="Segoe UI"/>
            <family val="2"/>
          </rPr>
          <t xml:space="preserve"> Acessado por pessoas autorizadas, divulgado somente para fins regulatórios ou jurídicos
</t>
        </r>
        <r>
          <rPr>
            <b/>
            <sz val="10"/>
            <color indexed="81"/>
            <rFont val="Segoe UI"/>
            <family val="2"/>
          </rPr>
          <t>Interna:</t>
        </r>
        <r>
          <rPr>
            <sz val="10"/>
            <color indexed="81"/>
            <rFont val="Segoe UI"/>
            <family val="2"/>
          </rPr>
          <t xml:space="preserve"> Acessado pelas áreas envolvidas no processo
</t>
        </r>
        <r>
          <rPr>
            <b/>
            <sz val="10"/>
            <color indexed="81"/>
            <rFont val="Segoe UI"/>
            <family val="2"/>
          </rPr>
          <t>Pública:</t>
        </r>
        <r>
          <rPr>
            <sz val="10"/>
            <color indexed="81"/>
            <rFont val="Segoe UI"/>
            <family val="2"/>
          </rPr>
          <t xml:space="preserve"> Acessado pelas áreas envolvidas no processo e pode ser compartilhada com clientes e fornecedores</t>
        </r>
      </text>
    </comment>
    <comment ref="AF1" authorId="0" shapeId="0" xr:uid="{00000000-0006-0000-0600-000003000000}">
      <text>
        <r>
          <rPr>
            <b/>
            <sz val="10"/>
            <color indexed="81"/>
            <rFont val="Segoe UI"/>
            <family val="2"/>
          </rPr>
          <t>Nº de casos de uso</t>
        </r>
        <r>
          <rPr>
            <sz val="10"/>
            <color indexed="81"/>
            <rFont val="Segoe UI"/>
            <family val="2"/>
          </rPr>
          <t xml:space="preserve"> (1) / reportes  das áreas de negócio (2 )
 em que o elemento de dado é utilizado
(Alto= 3; Médio = 2; Baixo= 1 )
</t>
        </r>
        <r>
          <rPr>
            <b/>
            <sz val="10"/>
            <color indexed="81"/>
            <rFont val="Segoe UI"/>
            <family val="2"/>
          </rPr>
          <t>Alto:</t>
        </r>
        <r>
          <rPr>
            <sz val="10"/>
            <color indexed="81"/>
            <rFont val="Segoe UI"/>
            <family val="2"/>
          </rPr>
          <t xml:space="preserve"> Utilizado mais de 3 casos de usos ou reportes que atendam ou mais de duas  áreas da empresa
</t>
        </r>
        <r>
          <rPr>
            <b/>
            <sz val="10"/>
            <color indexed="81"/>
            <rFont val="Segoe UI"/>
            <family val="2"/>
          </rPr>
          <t>Médio:</t>
        </r>
        <r>
          <rPr>
            <sz val="10"/>
            <color indexed="81"/>
            <rFont val="Segoe UI"/>
            <family val="2"/>
          </rPr>
          <t xml:space="preserve"> Utilizado em 2 ou 3 casos de usos ou reportes que atendam a duas área da empresa
</t>
        </r>
        <r>
          <rPr>
            <b/>
            <sz val="10"/>
            <color indexed="81"/>
            <rFont val="Segoe UI"/>
            <family val="2"/>
          </rPr>
          <t>Baixo:</t>
        </r>
        <r>
          <rPr>
            <sz val="10"/>
            <color indexed="81"/>
            <rFont val="Segoe UI"/>
            <family val="2"/>
          </rPr>
          <t xml:space="preserve"> Utilizado em caso de usos ou reporte específico de uma área da empresa</t>
        </r>
      </text>
    </comment>
    <comment ref="AG1" authorId="0" shapeId="0" xr:uid="{00000000-0006-0000-0600-000004000000}">
      <text>
        <r>
          <rPr>
            <b/>
            <sz val="10"/>
            <color indexed="81"/>
            <rFont val="Segoe UI"/>
            <family val="2"/>
          </rPr>
          <t>Natureza dos saltos/ cálculo</t>
        </r>
        <r>
          <rPr>
            <sz val="10"/>
            <color indexed="81"/>
            <rFont val="Segoe UI"/>
            <family val="2"/>
          </rPr>
          <t xml:space="preserve">s feitos a partir do sistema de origem (3)
(Complexo = 4, Combinação = 3, Cumulativo = 2, Formato =1, NSA = 0)
A pontuação representa a soma das naturezas das transformações
</t>
        </r>
        <r>
          <rPr>
            <b/>
            <sz val="10"/>
            <color indexed="81"/>
            <rFont val="Segoe UI"/>
            <family val="2"/>
          </rPr>
          <t>Complexa:</t>
        </r>
        <r>
          <rPr>
            <sz val="10"/>
            <color indexed="81"/>
            <rFont val="Segoe UI"/>
            <family val="2"/>
          </rPr>
          <t xml:space="preserve"> transformações que dependam de cálculos
</t>
        </r>
        <r>
          <rPr>
            <b/>
            <sz val="10"/>
            <color indexed="81"/>
            <rFont val="Segoe UI"/>
            <family val="2"/>
          </rPr>
          <t>Combinação:</t>
        </r>
        <r>
          <rPr>
            <sz val="10"/>
            <color indexed="81"/>
            <rFont val="Segoe UI"/>
            <family val="2"/>
          </rPr>
          <t xml:space="preserve"> Dados que são enriquecidos ou qualificados por outras tabelas de dominio 
</t>
        </r>
        <r>
          <rPr>
            <b/>
            <sz val="10"/>
            <color indexed="81"/>
            <rFont val="Segoe UI"/>
            <family val="2"/>
          </rPr>
          <t>Cumulativa:</t>
        </r>
        <r>
          <rPr>
            <sz val="10"/>
            <color indexed="81"/>
            <rFont val="Segoe UI"/>
            <family val="2"/>
          </rPr>
          <t xml:space="preserve"> dados apresentado como acumulações diárias, semanais, mensais
</t>
        </r>
        <r>
          <rPr>
            <b/>
            <sz val="10"/>
            <color indexed="81"/>
            <rFont val="Segoe UI"/>
            <family val="2"/>
          </rPr>
          <t>Formato:</t>
        </r>
        <r>
          <rPr>
            <sz val="10"/>
            <color indexed="81"/>
            <rFont val="Segoe UI"/>
            <family val="2"/>
          </rPr>
          <t xml:space="preserve"> reformatação de datas ou de códigos para facilitar a pesquisa
</t>
        </r>
        <r>
          <rPr>
            <b/>
            <sz val="10"/>
            <color indexed="81"/>
            <rFont val="Segoe UI"/>
            <family val="2"/>
          </rPr>
          <t>NSA:</t>
        </r>
        <r>
          <rPr>
            <sz val="10"/>
            <color indexed="81"/>
            <rFont val="Segoe UI"/>
            <family val="2"/>
          </rPr>
          <t xml:space="preserve"> não existe transformação</t>
        </r>
      </text>
    </comment>
    <comment ref="AH1" authorId="0" shapeId="0" xr:uid="{00000000-0006-0000-0600-000005000000}">
      <text>
        <r>
          <rPr>
            <b/>
            <sz val="10"/>
            <color indexed="81"/>
            <rFont val="Segoe UI"/>
            <family val="2"/>
          </rPr>
          <t>Grau de impacto</t>
        </r>
        <r>
          <rPr>
            <sz val="10"/>
            <color indexed="81"/>
            <rFont val="Segoe UI"/>
            <family val="2"/>
          </rPr>
          <t xml:space="preserve"> em processos de negócio (4)
(Alto= 5; Médio = 3; Baixo= 1; NSA= 0)
</t>
        </r>
        <r>
          <rPr>
            <b/>
            <sz val="10"/>
            <color indexed="81"/>
            <rFont val="Segoe UI"/>
            <family val="2"/>
          </rPr>
          <t>Alto:</t>
        </r>
        <r>
          <rPr>
            <sz val="10"/>
            <color indexed="81"/>
            <rFont val="Segoe UI"/>
            <family val="2"/>
          </rPr>
          <t xml:space="preserve">  Dado que indica sucesso, recorrência ou falha do processo de negócio
</t>
        </r>
        <r>
          <rPr>
            <b/>
            <sz val="10"/>
            <color indexed="81"/>
            <rFont val="Segoe UI"/>
            <family val="2"/>
          </rPr>
          <t>Médio:</t>
        </r>
        <r>
          <rPr>
            <sz val="10"/>
            <color indexed="81"/>
            <rFont val="Segoe UI"/>
            <family val="2"/>
          </rPr>
          <t xml:space="preserve"> Dados utilizado para sinalizar  o progresso do passo do processo de negócio
</t>
        </r>
        <r>
          <rPr>
            <b/>
            <sz val="10"/>
            <color indexed="81"/>
            <rFont val="Segoe UI"/>
            <family val="2"/>
          </rPr>
          <t>Baixo:</t>
        </r>
        <r>
          <rPr>
            <sz val="10"/>
            <color indexed="81"/>
            <rFont val="Segoe UI"/>
            <family val="2"/>
          </rPr>
          <t xml:space="preserve"> Dados coletados no processo de negócio como documentação
</t>
        </r>
        <r>
          <rPr>
            <b/>
            <sz val="10"/>
            <color indexed="81"/>
            <rFont val="Segoe UI"/>
            <family val="2"/>
          </rPr>
          <t>NSA:</t>
        </r>
        <r>
          <rPr>
            <sz val="10"/>
            <color indexed="81"/>
            <rFont val="Segoe UI"/>
            <family val="2"/>
          </rPr>
          <t xml:space="preserve"> Dados não impactam processo de negócio</t>
        </r>
      </text>
    </comment>
    <comment ref="AI1" authorId="0" shapeId="0" xr:uid="{00000000-0006-0000-0600-000006000000}">
      <text>
        <r>
          <rPr>
            <sz val="10"/>
            <color indexed="81"/>
            <rFont val="Segoe UI"/>
            <family val="2"/>
          </rPr>
          <t xml:space="preserve">Utilização em </t>
        </r>
        <r>
          <rPr>
            <b/>
            <sz val="10"/>
            <color indexed="81"/>
            <rFont val="Segoe UI"/>
            <family val="2"/>
          </rPr>
          <t>relatórios/decisões críticas</t>
        </r>
        <r>
          <rPr>
            <sz val="10"/>
            <color indexed="81"/>
            <rFont val="Segoe UI"/>
            <family val="2"/>
          </rPr>
          <t xml:space="preserve"> 
(Alto= 5; Médio = 3; Baixo= 1, NSA= 0)
</t>
        </r>
        <r>
          <rPr>
            <b/>
            <sz val="10"/>
            <color indexed="81"/>
            <rFont val="Segoe UI"/>
            <family val="2"/>
          </rPr>
          <t>Alto:</t>
        </r>
        <r>
          <rPr>
            <sz val="10"/>
            <color indexed="81"/>
            <rFont val="Segoe UI"/>
            <family val="2"/>
          </rPr>
          <t xml:space="preserve">  Dados que indicam necessidade de tomada de ação que afetam mais de uma área
</t>
        </r>
        <r>
          <rPr>
            <b/>
            <sz val="10"/>
            <color indexed="81"/>
            <rFont val="Segoe UI"/>
            <family val="2"/>
          </rPr>
          <t>Médio:</t>
        </r>
        <r>
          <rPr>
            <sz val="10"/>
            <color indexed="81"/>
            <rFont val="Segoe UI"/>
            <family val="2"/>
          </rPr>
          <t xml:space="preserve"> Dados que indicam necessidade de tomada de ação no processo de negócio de uma área
</t>
        </r>
        <r>
          <rPr>
            <b/>
            <sz val="10"/>
            <color indexed="81"/>
            <rFont val="Segoe UI"/>
            <family val="2"/>
          </rPr>
          <t>Baixo:</t>
        </r>
        <r>
          <rPr>
            <sz val="10"/>
            <color indexed="81"/>
            <rFont val="Segoe UI"/>
            <family val="2"/>
          </rPr>
          <t xml:space="preserve"> Dados descritivos de etapas, quantidades ou valores envolvidos no processo de negócio
</t>
        </r>
        <r>
          <rPr>
            <b/>
            <sz val="10"/>
            <color indexed="81"/>
            <rFont val="Segoe UI"/>
            <family val="2"/>
          </rPr>
          <t>NSA:</t>
        </r>
        <r>
          <rPr>
            <sz val="10"/>
            <color indexed="81"/>
            <rFont val="Segoe UI"/>
            <family val="2"/>
          </rPr>
          <t xml:space="preserve"> Dados não impactam processo de negócio</t>
        </r>
      </text>
    </comment>
    <comment ref="AJ1" authorId="0" shapeId="0" xr:uid="{00000000-0006-0000-0600-000007000000}">
      <text>
        <r>
          <rPr>
            <b/>
            <sz val="10"/>
            <color indexed="81"/>
            <rFont val="Segoe UI"/>
            <family val="2"/>
          </rPr>
          <t xml:space="preserve">Risco de erros </t>
        </r>
        <r>
          <rPr>
            <sz val="10"/>
            <color indexed="81"/>
            <rFont val="Segoe UI"/>
            <family val="2"/>
          </rPr>
          <t xml:space="preserve">neste valor de dados
(Alto= 5; Médio = 3; Baixo= 1, NSA= 0)
</t>
        </r>
        <r>
          <rPr>
            <b/>
            <sz val="10"/>
            <color indexed="81"/>
            <rFont val="Segoe UI"/>
            <family val="2"/>
          </rPr>
          <t>Alto:</t>
        </r>
        <r>
          <rPr>
            <sz val="10"/>
            <color indexed="81"/>
            <rFont val="Segoe UI"/>
            <family val="2"/>
          </rPr>
          <t xml:space="preserve">  Dado em que o erro afeta mais de uma área ou processo de negócio
</t>
        </r>
        <r>
          <rPr>
            <b/>
            <sz val="10"/>
            <color indexed="81"/>
            <rFont val="Segoe UI"/>
            <family val="2"/>
          </rPr>
          <t>Médio:</t>
        </r>
        <r>
          <rPr>
            <sz val="10"/>
            <color indexed="81"/>
            <rFont val="Segoe UI"/>
            <family val="2"/>
          </rPr>
          <t xml:space="preserve"> Dados em que o erro pode afetar a tomada de decisão na área ou processo de negócio</t>
        </r>
        <r>
          <rPr>
            <b/>
            <sz val="10"/>
            <color indexed="81"/>
            <rFont val="Segoe UI"/>
            <family val="2"/>
          </rPr>
          <t xml:space="preserve">
Baixo:</t>
        </r>
        <r>
          <rPr>
            <sz val="10"/>
            <color indexed="81"/>
            <rFont val="Segoe UI"/>
            <family val="2"/>
          </rPr>
          <t xml:space="preserve"> Dados em que o erro possa ser compensado por medidas posteriores dentro do período de apuração
</t>
        </r>
        <r>
          <rPr>
            <b/>
            <sz val="10"/>
            <color indexed="81"/>
            <rFont val="Segoe UI"/>
            <family val="2"/>
          </rPr>
          <t>NSA:</t>
        </r>
        <r>
          <rPr>
            <sz val="10"/>
            <color indexed="81"/>
            <rFont val="Segoe UI"/>
            <family val="2"/>
          </rPr>
          <t xml:space="preserve"> Dados não impactam processo de negócio</t>
        </r>
      </text>
    </comment>
    <comment ref="AK1" authorId="0" shapeId="0" xr:uid="{00000000-0006-0000-0600-000008000000}">
      <text>
        <r>
          <rPr>
            <b/>
            <sz val="10"/>
            <color indexed="81"/>
            <rFont val="Segoe UI"/>
            <family val="2"/>
          </rPr>
          <t>Grau de confidencialidade</t>
        </r>
        <r>
          <rPr>
            <sz val="10"/>
            <color indexed="81"/>
            <rFont val="Segoe UI"/>
            <family val="2"/>
          </rPr>
          <t xml:space="preserve">
(Confidencial=  4, Restrita = 3, Interna = 2, Pública= 1)
</t>
        </r>
        <r>
          <rPr>
            <b/>
            <sz val="10"/>
            <color indexed="81"/>
            <rFont val="Segoe UI"/>
            <family val="2"/>
          </rPr>
          <t>Confidencial:</t>
        </r>
        <r>
          <rPr>
            <sz val="10"/>
            <color indexed="81"/>
            <rFont val="Segoe UI"/>
            <family val="2"/>
          </rPr>
          <t xml:space="preserve"> Somente acessado por pessoas autorizadas e não pode ser divulgado
</t>
        </r>
        <r>
          <rPr>
            <b/>
            <sz val="10"/>
            <color indexed="81"/>
            <rFont val="Segoe UI"/>
            <family val="2"/>
          </rPr>
          <t>Restrita:</t>
        </r>
        <r>
          <rPr>
            <sz val="10"/>
            <color indexed="81"/>
            <rFont val="Segoe UI"/>
            <family val="2"/>
          </rPr>
          <t xml:space="preserve"> Acessado por pessoas autorizadas, divulgado somente para fins regulatórios ou jurídicos
</t>
        </r>
        <r>
          <rPr>
            <b/>
            <sz val="10"/>
            <color indexed="81"/>
            <rFont val="Segoe UI"/>
            <family val="2"/>
          </rPr>
          <t>Interna:</t>
        </r>
        <r>
          <rPr>
            <sz val="10"/>
            <color indexed="81"/>
            <rFont val="Segoe UI"/>
            <family val="2"/>
          </rPr>
          <t xml:space="preserve"> Acessado pelas áreas envolvidas no processo
</t>
        </r>
        <r>
          <rPr>
            <b/>
            <sz val="10"/>
            <color indexed="81"/>
            <rFont val="Segoe UI"/>
            <family val="2"/>
          </rPr>
          <t>Pública:</t>
        </r>
        <r>
          <rPr>
            <sz val="10"/>
            <color indexed="81"/>
            <rFont val="Segoe UI"/>
            <family val="2"/>
          </rPr>
          <t xml:space="preserve"> Acessado pelas áreas envolvidas no processo e pode ser compartilhada com clientes e fornecedores</t>
        </r>
      </text>
    </comment>
    <comment ref="AL1" authorId="0" shapeId="0" xr:uid="{00000000-0006-0000-0600-000009000000}">
      <text>
        <r>
          <rPr>
            <b/>
            <sz val="10"/>
            <color indexed="81"/>
            <rFont val="Segoe UI"/>
            <family val="2"/>
          </rPr>
          <t>Nº de casos de uso</t>
        </r>
        <r>
          <rPr>
            <sz val="10"/>
            <color indexed="81"/>
            <rFont val="Segoe UI"/>
            <family val="2"/>
          </rPr>
          <t xml:space="preserve"> (1) / reportes  das áreas de negócio (2 )
 em que o elemento de dado é utilizado
(Alto= 3; Médio = 2; Baixo= 1 )
</t>
        </r>
        <r>
          <rPr>
            <b/>
            <sz val="10"/>
            <color indexed="81"/>
            <rFont val="Segoe UI"/>
            <family val="2"/>
          </rPr>
          <t>Alto:</t>
        </r>
        <r>
          <rPr>
            <sz val="10"/>
            <color indexed="81"/>
            <rFont val="Segoe UI"/>
            <family val="2"/>
          </rPr>
          <t xml:space="preserve"> Utilizado mais de 3 casos de usos ou reportes que atendam ou mais de duas  áreas da empresa
</t>
        </r>
        <r>
          <rPr>
            <b/>
            <sz val="10"/>
            <color indexed="81"/>
            <rFont val="Segoe UI"/>
            <family val="2"/>
          </rPr>
          <t>Médio:</t>
        </r>
        <r>
          <rPr>
            <sz val="10"/>
            <color indexed="81"/>
            <rFont val="Segoe UI"/>
            <family val="2"/>
          </rPr>
          <t xml:space="preserve"> Utilizado em 2 ou 3 casos de usos ou reportes que atendam a duas área da empresa
</t>
        </r>
        <r>
          <rPr>
            <b/>
            <sz val="10"/>
            <color indexed="81"/>
            <rFont val="Segoe UI"/>
            <family val="2"/>
          </rPr>
          <t>Baixo:</t>
        </r>
        <r>
          <rPr>
            <sz val="10"/>
            <color indexed="81"/>
            <rFont val="Segoe UI"/>
            <family val="2"/>
          </rPr>
          <t xml:space="preserve"> Utilizado em caso de usos ou reporte específico de uma área da empresa</t>
        </r>
      </text>
    </comment>
    <comment ref="AM1" authorId="0" shapeId="0" xr:uid="{00000000-0006-0000-0600-00000A000000}">
      <text>
        <r>
          <rPr>
            <b/>
            <sz val="10"/>
            <color indexed="81"/>
            <rFont val="Segoe UI"/>
            <family val="2"/>
          </rPr>
          <t>Natureza dos saltos/ cálculo</t>
        </r>
        <r>
          <rPr>
            <sz val="10"/>
            <color indexed="81"/>
            <rFont val="Segoe UI"/>
            <family val="2"/>
          </rPr>
          <t xml:space="preserve">s feitos a partir do sistema de origem (3)
(Complexo = 4, Combinação = 3, Cumulativo = 2, Formato =1)
A pontuação representa a soma das naturezas das transformações
</t>
        </r>
        <r>
          <rPr>
            <b/>
            <sz val="10"/>
            <color indexed="81"/>
            <rFont val="Segoe UI"/>
            <family val="2"/>
          </rPr>
          <t>Complexa:</t>
        </r>
        <r>
          <rPr>
            <sz val="10"/>
            <color indexed="81"/>
            <rFont val="Segoe UI"/>
            <family val="2"/>
          </rPr>
          <t xml:space="preserve"> transformações que dependam de cálculos
</t>
        </r>
        <r>
          <rPr>
            <b/>
            <sz val="10"/>
            <color indexed="81"/>
            <rFont val="Segoe UI"/>
            <family val="2"/>
          </rPr>
          <t>Combinação:</t>
        </r>
        <r>
          <rPr>
            <sz val="10"/>
            <color indexed="81"/>
            <rFont val="Segoe UI"/>
            <family val="2"/>
          </rPr>
          <t xml:space="preserve"> Dados que são enriquecidos ou qualificados por outras tabelas de dominio 
</t>
        </r>
        <r>
          <rPr>
            <b/>
            <sz val="10"/>
            <color indexed="81"/>
            <rFont val="Segoe UI"/>
            <family val="2"/>
          </rPr>
          <t>Cumulativa:</t>
        </r>
        <r>
          <rPr>
            <sz val="10"/>
            <color indexed="81"/>
            <rFont val="Segoe UI"/>
            <family val="2"/>
          </rPr>
          <t xml:space="preserve"> dados apresentado como acumulações diárias, semanais, mensais
</t>
        </r>
        <r>
          <rPr>
            <b/>
            <sz val="10"/>
            <color indexed="81"/>
            <rFont val="Segoe UI"/>
            <family val="2"/>
          </rPr>
          <t>Formato:</t>
        </r>
        <r>
          <rPr>
            <sz val="10"/>
            <color indexed="81"/>
            <rFont val="Segoe UI"/>
            <family val="2"/>
          </rPr>
          <t xml:space="preserve"> reformatação de datas ou de códigos para facilitar a pesquisa</t>
        </r>
      </text>
    </comment>
    <comment ref="AN1" authorId="0" shapeId="0" xr:uid="{00000000-0006-0000-0600-00000B000000}">
      <text>
        <r>
          <rPr>
            <b/>
            <sz val="10"/>
            <color indexed="81"/>
            <rFont val="Segoe UI"/>
            <family val="2"/>
          </rPr>
          <t>Grau de impacto</t>
        </r>
        <r>
          <rPr>
            <sz val="10"/>
            <color indexed="81"/>
            <rFont val="Segoe UI"/>
            <family val="2"/>
          </rPr>
          <t xml:space="preserve"> em processos de negócio (4)
(Alto= 5; Médio = 3; Baixo= 1; NSA= 0)
</t>
        </r>
        <r>
          <rPr>
            <b/>
            <sz val="10"/>
            <color indexed="81"/>
            <rFont val="Segoe UI"/>
            <family val="2"/>
          </rPr>
          <t>Alto:</t>
        </r>
        <r>
          <rPr>
            <sz val="10"/>
            <color indexed="81"/>
            <rFont val="Segoe UI"/>
            <family val="2"/>
          </rPr>
          <t xml:space="preserve">  Dado que indica sucesso, recorrência ou falha do processo de negócio
</t>
        </r>
        <r>
          <rPr>
            <b/>
            <sz val="10"/>
            <color indexed="81"/>
            <rFont val="Segoe UI"/>
            <family val="2"/>
          </rPr>
          <t>Médio:</t>
        </r>
        <r>
          <rPr>
            <sz val="10"/>
            <color indexed="81"/>
            <rFont val="Segoe UI"/>
            <family val="2"/>
          </rPr>
          <t xml:space="preserve"> Dados utilizado para sinalizar  o progresso do passo do processo de negócio
</t>
        </r>
        <r>
          <rPr>
            <b/>
            <sz val="10"/>
            <color indexed="81"/>
            <rFont val="Segoe UI"/>
            <family val="2"/>
          </rPr>
          <t>Baixo:</t>
        </r>
        <r>
          <rPr>
            <sz val="10"/>
            <color indexed="81"/>
            <rFont val="Segoe UI"/>
            <family val="2"/>
          </rPr>
          <t xml:space="preserve"> Dados coletados no processo de negócio como documentação
</t>
        </r>
        <r>
          <rPr>
            <b/>
            <sz val="10"/>
            <color indexed="81"/>
            <rFont val="Segoe UI"/>
            <family val="2"/>
          </rPr>
          <t>NSA:</t>
        </r>
        <r>
          <rPr>
            <sz val="10"/>
            <color indexed="81"/>
            <rFont val="Segoe UI"/>
            <family val="2"/>
          </rPr>
          <t xml:space="preserve"> Dados não impactam processo de negócio</t>
        </r>
      </text>
    </comment>
    <comment ref="AO1" authorId="0" shapeId="0" xr:uid="{00000000-0006-0000-0600-00000C000000}">
      <text>
        <r>
          <rPr>
            <sz val="10"/>
            <color indexed="81"/>
            <rFont val="Segoe UI"/>
            <family val="2"/>
          </rPr>
          <t xml:space="preserve">Utilização em </t>
        </r>
        <r>
          <rPr>
            <b/>
            <sz val="10"/>
            <color indexed="81"/>
            <rFont val="Segoe UI"/>
            <family val="2"/>
          </rPr>
          <t>relatórios/decisões críticas</t>
        </r>
        <r>
          <rPr>
            <sz val="10"/>
            <color indexed="81"/>
            <rFont val="Segoe UI"/>
            <family val="2"/>
          </rPr>
          <t xml:space="preserve"> 
(Alto= 5; Médio = 3; Baixo= 1, NSA= 0)
</t>
        </r>
        <r>
          <rPr>
            <b/>
            <sz val="10"/>
            <color indexed="81"/>
            <rFont val="Segoe UI"/>
            <family val="2"/>
          </rPr>
          <t>Alto:</t>
        </r>
        <r>
          <rPr>
            <sz val="10"/>
            <color indexed="81"/>
            <rFont val="Segoe UI"/>
            <family val="2"/>
          </rPr>
          <t xml:space="preserve">  Dados que indicam necessidade de tomada de ação que afetam mais de uma área
</t>
        </r>
        <r>
          <rPr>
            <b/>
            <sz val="10"/>
            <color indexed="81"/>
            <rFont val="Segoe UI"/>
            <family val="2"/>
          </rPr>
          <t>Médio:</t>
        </r>
        <r>
          <rPr>
            <sz val="10"/>
            <color indexed="81"/>
            <rFont val="Segoe UI"/>
            <family val="2"/>
          </rPr>
          <t xml:space="preserve"> Dados que indicam necessidade de tomada de ação no processo de negócio de uma área
</t>
        </r>
        <r>
          <rPr>
            <b/>
            <sz val="10"/>
            <color indexed="81"/>
            <rFont val="Segoe UI"/>
            <family val="2"/>
          </rPr>
          <t>Baixo:</t>
        </r>
        <r>
          <rPr>
            <sz val="10"/>
            <color indexed="81"/>
            <rFont val="Segoe UI"/>
            <family val="2"/>
          </rPr>
          <t xml:space="preserve"> Dados descritivos de etapas, quantidades ou valores envolvidos no processo de negócio
</t>
        </r>
        <r>
          <rPr>
            <b/>
            <sz val="10"/>
            <color indexed="81"/>
            <rFont val="Segoe UI"/>
            <family val="2"/>
          </rPr>
          <t>NSA:</t>
        </r>
        <r>
          <rPr>
            <sz val="10"/>
            <color indexed="81"/>
            <rFont val="Segoe UI"/>
            <family val="2"/>
          </rPr>
          <t xml:space="preserve"> Dados não impactam processo de negócio</t>
        </r>
      </text>
    </comment>
    <comment ref="AP1" authorId="0" shapeId="0" xr:uid="{00000000-0006-0000-0600-00000D000000}">
      <text>
        <r>
          <rPr>
            <b/>
            <sz val="10"/>
            <color indexed="81"/>
            <rFont val="Segoe UI"/>
            <family val="2"/>
          </rPr>
          <t xml:space="preserve">Risco de erros </t>
        </r>
        <r>
          <rPr>
            <sz val="10"/>
            <color indexed="81"/>
            <rFont val="Segoe UI"/>
            <family val="2"/>
          </rPr>
          <t xml:space="preserve">neste valor de dados
(Alto= 5; Médio = 3; Baixo= 1, NSA= 0)
</t>
        </r>
        <r>
          <rPr>
            <b/>
            <sz val="10"/>
            <color indexed="81"/>
            <rFont val="Segoe UI"/>
            <family val="2"/>
          </rPr>
          <t>Alto:</t>
        </r>
        <r>
          <rPr>
            <sz val="10"/>
            <color indexed="81"/>
            <rFont val="Segoe UI"/>
            <family val="2"/>
          </rPr>
          <t xml:space="preserve">  Dado em que o erro afeta mais de uma área ou processo de negócio
</t>
        </r>
        <r>
          <rPr>
            <b/>
            <sz val="10"/>
            <color indexed="81"/>
            <rFont val="Segoe UI"/>
            <family val="2"/>
          </rPr>
          <t>Médio:</t>
        </r>
        <r>
          <rPr>
            <sz val="10"/>
            <color indexed="81"/>
            <rFont val="Segoe UI"/>
            <family val="2"/>
          </rPr>
          <t xml:space="preserve"> Dados em que o erro pode afetar a tomada de decisão na área ou processo de negócio</t>
        </r>
        <r>
          <rPr>
            <b/>
            <sz val="10"/>
            <color indexed="81"/>
            <rFont val="Segoe UI"/>
            <family val="2"/>
          </rPr>
          <t xml:space="preserve">
Baixo:</t>
        </r>
        <r>
          <rPr>
            <sz val="10"/>
            <color indexed="81"/>
            <rFont val="Segoe UI"/>
            <family val="2"/>
          </rPr>
          <t xml:space="preserve"> Dados em que o erro possa ser compensado por medidas posteriores dentro do período de apuração
</t>
        </r>
        <r>
          <rPr>
            <b/>
            <sz val="10"/>
            <color indexed="81"/>
            <rFont val="Segoe UI"/>
            <family val="2"/>
          </rPr>
          <t>NSA:</t>
        </r>
        <r>
          <rPr>
            <sz val="10"/>
            <color indexed="81"/>
            <rFont val="Segoe UI"/>
            <family val="2"/>
          </rPr>
          <t xml:space="preserve"> Dados não impactam processo de negócio</t>
        </r>
      </text>
    </comment>
  </commentList>
</comments>
</file>

<file path=xl/sharedStrings.xml><?xml version="1.0" encoding="utf-8"?>
<sst xmlns="http://schemas.openxmlformats.org/spreadsheetml/2006/main" count="28925" uniqueCount="3428">
  <si>
    <t>Tipo Encode</t>
  </si>
  <si>
    <t>Domínio</t>
  </si>
  <si>
    <t>Periodicidade de Geração</t>
  </si>
  <si>
    <t>Hostname Servidor Origem</t>
  </si>
  <si>
    <t>IP Servidor Origem</t>
  </si>
  <si>
    <t>Documento:</t>
  </si>
  <si>
    <t>Autor:</t>
  </si>
  <si>
    <t>Data de Criação:</t>
  </si>
  <si>
    <t>Descrição:</t>
  </si>
  <si>
    <t>Horário Aproximado de Geração</t>
  </si>
  <si>
    <t>Nome do Sistema Origem</t>
  </si>
  <si>
    <t>Defasagem do Dado</t>
  </si>
  <si>
    <t>Expurgar após Ingestão?</t>
  </si>
  <si>
    <t>Confidencialidade da Informação</t>
  </si>
  <si>
    <t>Tecnologia Origem</t>
  </si>
  <si>
    <t>Tipo De Objeto</t>
  </si>
  <si>
    <t>Tipo de Atualização</t>
  </si>
  <si>
    <t>Necessita de Carga Histórica</t>
  </si>
  <si>
    <t>Descrição/ Conceituação do Objeto</t>
  </si>
  <si>
    <t>SLA de consumo</t>
  </si>
  <si>
    <t>Observações Adicionais</t>
  </si>
  <si>
    <t>PLANILHA DE MAPEAMENTO DE ORIGENS DE DADOS</t>
  </si>
  <si>
    <t>Motivo:</t>
  </si>
  <si>
    <t>Data</t>
  </si>
  <si>
    <t>Histórico de Atualizações</t>
  </si>
  <si>
    <t>Diretório (Ou localização)Servidor Origem</t>
  </si>
  <si>
    <t>ID do Layout</t>
  </si>
  <si>
    <t>O arquivo possui Header, Trailer ou Arquivo de Controle? (se sim, informar o ID do Layout da Aba Layout Origens e a regra de identificação da linha).</t>
  </si>
  <si>
    <t>O fluxo de ingestão deve prever reprocessamento? Se sim, informar as regras de sobreposição.</t>
  </si>
  <si>
    <t xml:space="preserve">Nome Físico do Objeto </t>
  </si>
  <si>
    <t>Possui timestamp ou variável estampada no nome? Se sim, especificar a máscara no campo nome físico do objeto</t>
  </si>
  <si>
    <t>Nome do Campo Com a Data de Referência da Informação</t>
  </si>
  <si>
    <t>Há necessidade de filtragem na Ingestão? Se sim, especificar a Regra.</t>
  </si>
  <si>
    <t>Volumetria Aproximada  em Bytes (Obs. Caso possua filtragem, informar os valores pré e pós filtragem)</t>
  </si>
  <si>
    <t>Volumetria Minima esperada em número de Linhas (Obs. Caso possua filtragem, informar os valores pré e pós filtragem)</t>
  </si>
  <si>
    <t>Volumetria Máxima esperada em número de Linhas (Obs. Caso possua filtragem, informar os valores pré e pós filtragem)</t>
  </si>
  <si>
    <t>Nome(s) do(s) Campo(s) com o(s)  Total(is) de registros</t>
  </si>
  <si>
    <t>D-1</t>
  </si>
  <si>
    <t>Não</t>
  </si>
  <si>
    <t>NUMBER</t>
  </si>
  <si>
    <t>DATE</t>
  </si>
  <si>
    <t>ASSETOVERVIEW</t>
  </si>
  <si>
    <t>AssetOverView.txt</t>
  </si>
  <si>
    <t>Diaria</t>
  </si>
  <si>
    <t>Carga Full</t>
  </si>
  <si>
    <t>Interna</t>
  </si>
  <si>
    <t>PROVIDER</t>
  </si>
  <si>
    <t>VARCHAR2</t>
  </si>
  <si>
    <t>Seachange_Traxis</t>
  </si>
  <si>
    <t>SFTP</t>
  </si>
  <si>
    <t>Accenture_NOW_OnLine</t>
  </si>
  <si>
    <t>log</t>
  </si>
  <si>
    <t>CONSUMPTION</t>
  </si>
  <si>
    <t>CONTENTTYPE</t>
  </si>
  <si>
    <t>NOWDATESTRING</t>
  </si>
  <si>
    <t>DEVICEVENDOR</t>
  </si>
  <si>
    <t>SMARTCARDID</t>
  </si>
  <si>
    <t>DEVICETYPE</t>
  </si>
  <si>
    <t>DEVICEYEAR</t>
  </si>
  <si>
    <t>PARAMETERSECTION</t>
  </si>
  <si>
    <t>CRMACCOUNTID</t>
  </si>
  <si>
    <t>ISFREE</t>
  </si>
  <si>
    <t>CONTENTID</t>
  </si>
  <si>
    <t>TENANTID</t>
  </si>
  <si>
    <t>SESSIONID</t>
  </si>
  <si>
    <t>DEVICEID</t>
  </si>
  <si>
    <t>SERVICENAME</t>
  </si>
  <si>
    <t>PROVIDERNAME</t>
  </si>
  <si>
    <t>SOLUTIONOFFERID</t>
  </si>
  <si>
    <t>CHANNEL</t>
  </si>
  <si>
    <t>DEVICEMODEL</t>
  </si>
  <si>
    <t>EXTERNALCONTENDID</t>
  </si>
  <si>
    <t>sftp:201.6.7.237</t>
  </si>
  <si>
    <t>/ProdisRep/VodUsageOutput</t>
  </si>
  <si>
    <t>10.29.7.21 (nó ativo) e 10.29.7.22 (nó passivo)</t>
  </si>
  <si>
    <t>Fernando Franciscão (Accenture) - Somente IN carrega o arquivo - EXT_NOW_PURCHASE</t>
  </si>
  <si>
    <t>WORKORDERID</t>
  </si>
  <si>
    <t>TRANSACTIONID</t>
  </si>
  <si>
    <t>PRICE</t>
  </si>
  <si>
    <t>CONTENDID</t>
  </si>
  <si>
    <t>ORIGINALPRICE</t>
  </si>
  <si>
    <t>STATE</t>
  </si>
  <si>
    <t>RECURRINGPROFILEID</t>
  </si>
  <si>
    <t>RECURRINGPRICE</t>
  </si>
  <si>
    <t>RECURRINGORIGINALPRICE</t>
  </si>
  <si>
    <t>CONSUMPTIONTHRESHOLD</t>
  </si>
  <si>
    <t>CURRENCY</t>
  </si>
  <si>
    <t>PAYMENTTYPE</t>
  </si>
  <si>
    <t>ENDDATE</t>
  </si>
  <si>
    <t>Fernando Franciscão (Accenture) - Somente IN carrega o arquivo - EXT_LOGIN_ONLINE</t>
  </si>
  <si>
    <t>txt</t>
  </si>
  <si>
    <t>xml</t>
  </si>
  <si>
    <t>10.29.5.100</t>
  </si>
  <si>
    <t>Fernando Franciscão (Accenture) - Query MySql no servidor de reports -  EXT_CATALOGO_NOW_ONLINE</t>
  </si>
  <si>
    <t>Fernando Franciscão (Accenture) - Query MySql no servidor de reports - EXT_USUARIOS_NOW_ONLINE</t>
  </si>
  <si>
    <t>10.29.236.207</t>
  </si>
  <si>
    <t xml:space="preserve"> /VOD/ INDICADORES DO NEGOCIO</t>
  </si>
  <si>
    <t>csv</t>
  </si>
  <si>
    <t>CATALOGO_NOW_ONLINE.csv</t>
  </si>
  <si>
    <t>USUARIOS_NOW_ONLINE.csv</t>
  </si>
  <si>
    <t>Base de todos os logins</t>
  </si>
  <si>
    <t>CHAR</t>
  </si>
  <si>
    <t>FTP</t>
  </si>
  <si>
    <t>Transacional</t>
  </si>
  <si>
    <t>TI Extrações - Pode ser recebido direto da Stage - EXT_FATURAMENTO_ANALITICO_VOD</t>
  </si>
  <si>
    <t>5.8.8.128</t>
  </si>
  <si>
    <t>/VOD/REL_NETSMS/ VOD (uma para cada base)</t>
  </si>
  <si>
    <t>RELATORIO_MENSAL_ANALITICO_FATURAMENTO_VOD_BHZ_201805.csv</t>
  </si>
  <si>
    <t>COD_OPERADORA</t>
  </si>
  <si>
    <t>QUARENTENA</t>
  </si>
  <si>
    <t>ON GOING NOW - João Nunes (Art IT) - Pode ser recebido direto da Stage - EXT_FATURAMENTO_QUARENTENA</t>
  </si>
  <si>
    <t>Compras avaliadas por fraude</t>
  </si>
  <si>
    <t xml:space="preserve">EXTRACAO_QUARENTENA_IN.csv </t>
  </si>
  <si>
    <t>/ART_VOD/ INDICADORES DO NEGOCIO</t>
  </si>
  <si>
    <t>STATUS_EVENTO</t>
  </si>
  <si>
    <t>NM_CONTEUDO</t>
  </si>
  <si>
    <t>STATUS_COMPRA</t>
  </si>
  <si>
    <t>BASEIDM</t>
  </si>
  <si>
    <t>Inventário de Usuários cadastrados no IDM</t>
  </si>
  <si>
    <t>IDM</t>
  </si>
  <si>
    <t>Histórico de autenticações IDM nos serviços WEB</t>
  </si>
  <si>
    <t>Semanal</t>
  </si>
  <si>
    <t>GRADEBILLINGIDS</t>
  </si>
  <si>
    <t>Controle de Billing IDs dos produtos VOD</t>
  </si>
  <si>
    <t>Roberta Stip - Arquivo é enviado pelo Portal de IN e passa por controle de vigência - CAT_GRADE_NOW</t>
  </si>
  <si>
    <t>Roberta Stip - Arquivo é enviado pelo Portal de IN e passa por controle de vigência - EXT_CORRECAO_FATURAMENTO_NOW</t>
  </si>
  <si>
    <t>CORRECAOFAT</t>
  </si>
  <si>
    <t>Arquivo de correção dos BillingIds do faturamento</t>
  </si>
  <si>
    <t>Mensal</t>
  </si>
  <si>
    <t>60 mil / mês</t>
  </si>
  <si>
    <t>CORRECAO_FATURAMENTO_NOW_201805.csv</t>
  </si>
  <si>
    <t>/UPLOAD_PORTAL_IN/ INDICADORES DO NEGOCIO</t>
  </si>
  <si>
    <t>CATALOGO_BILLINGID_2018_05_18.csv</t>
  </si>
  <si>
    <t>SIGLA_DEFINICAO</t>
  </si>
  <si>
    <t>PRECO</t>
  </si>
  <si>
    <t>FORNECEDOR</t>
  </si>
  <si>
    <t>STATUS</t>
  </si>
  <si>
    <t>TIPO</t>
  </si>
  <si>
    <t>SIGLA_FORNECEDOR</t>
  </si>
  <si>
    <t>REVENUE SHARE</t>
  </si>
  <si>
    <t>SIGLA_TIPO</t>
  </si>
  <si>
    <t>DEFINICAO</t>
  </si>
  <si>
    <t>PROVIDER_ID</t>
  </si>
  <si>
    <t>SIGLA_CANAL</t>
  </si>
  <si>
    <t>BILLINGID</t>
  </si>
  <si>
    <t>CANAL</t>
  </si>
  <si>
    <t>JANELA</t>
  </si>
  <si>
    <t>DS_CONTEUDO</t>
  </si>
  <si>
    <t>ID_CONTEUDO</t>
  </si>
  <si>
    <t>VL_COMPRA</t>
  </si>
  <si>
    <t>VL_COBRANCA</t>
  </si>
  <si>
    <t>DT_COMPRA</t>
  </si>
  <si>
    <t>The eventIS internal identification of the VOD entitlement</t>
  </si>
  <si>
    <t>derivado da PURCHASEDATE da TVODPURCHASE, é preenchido caso o streaming seja uma compra</t>
  </si>
  <si>
    <t>Bruno Sampayo (Engenharia NET)  - XX_DWB_SVODPURCHASE</t>
  </si>
  <si>
    <t>Bruno Sampayo (Engenharia NET)  - XX_DWB_TVODPURCHASE</t>
  </si>
  <si>
    <t>Bruno Sampayo (Engenharia NET)  - XX_DWR_REFERENCEDASSET</t>
  </si>
  <si>
    <t>Bruno Sampayo (Engenharia NET)  - XX_DWR_REFERENCEDENTITLEMENT</t>
  </si>
  <si>
    <t>Bruno Sampayo (Engenharia NET)  - XX_DWR_REFERENCEDPRODUCT</t>
  </si>
  <si>
    <t>Bruno Sampayo (Engenharia NET)  - O arquivo é carregado por TI no NETSMS somente os dados de compras - XX_DWR_FINISHEDSESSION</t>
  </si>
  <si>
    <t>NOW_PlanilhaMapementoDadosOrigens.xlsx</t>
  </si>
  <si>
    <t>Planilha para mapeamento dos metadados das origens utilizada como apoio no levantamento dos requisitos necessários para o desenvolvimento de projetos de Ingestão de dados para o NOW e NOW  ON LINE</t>
  </si>
  <si>
    <t>Carlos de Oliveira Junior - cjunior@net.com.br</t>
  </si>
  <si>
    <t>Bruno Sampayo (Engenharia NET) - Somente IN carrega o arquivo - NOW.EXT_NOW_CATALOGO</t>
  </si>
  <si>
    <t>/app/opt/inn/ftp/data/NOWONLINE</t>
  </si>
  <si>
    <t>/NOWONLINE/</t>
  </si>
  <si>
    <t>10.29.25.9</t>
  </si>
  <si>
    <t>/new/</t>
  </si>
  <si>
    <t>CAPACITY-REPORT-IDMENG1-2016-05.csv.gz</t>
  </si>
  <si>
    <t>WATCHING.log_YYYY-MM-DD.log</t>
  </si>
  <si>
    <t>PURCHASE.log_YYYY-MM-DD.log</t>
  </si>
  <si>
    <t>LOGIN.log_YYYY-MM-DD.log</t>
  </si>
  <si>
    <t>VODUSAGE_ssssss_YYYYMMDDHHMMSS.xml</t>
  </si>
  <si>
    <t>dumpSUBSCRIBER_20180518_ndsbds02sp1.csv</t>
  </si>
  <si>
    <t>no dia</t>
  </si>
  <si>
    <t>Dados de identificação  e descrição do conteudo SEACHANGE</t>
  </si>
  <si>
    <t>Streamings e Compras de TVOD exclusivamente TV</t>
  </si>
  <si>
    <t>Streamings e Compras de SVOD exclusivamente TV</t>
  </si>
  <si>
    <t>Seções finalizadas TVOD e SVOD exclusivamente TV</t>
  </si>
  <si>
    <t>int</t>
  </si>
  <si>
    <t>Conteúdos acessados para compra ou consulta</t>
  </si>
  <si>
    <t>Conteúdos acessados para compra ou consulta com indicação do Cliente</t>
  </si>
  <si>
    <t>Produtos acessados para compra ou consulta</t>
  </si>
  <si>
    <t>Carga Incremental</t>
  </si>
  <si>
    <t>Situação do evento</t>
  </si>
  <si>
    <t>Nome do conteudo</t>
  </si>
  <si>
    <t>Descricao do conteudo</t>
  </si>
  <si>
    <t>Identificador do conteudo</t>
  </si>
  <si>
    <t xml:space="preserve">Valor da compra </t>
  </si>
  <si>
    <t>Nome da definição do conteudo. Ex. 3D, SH, HD, Preview</t>
  </si>
  <si>
    <t>Nome do canal que disponibiliza o conteúdo. Ex. NT, Multishow, BIS, Philos</t>
  </si>
  <si>
    <t>600 / semana</t>
  </si>
  <si>
    <t>800 / semana</t>
  </si>
  <si>
    <t>NOME_DA_EMPRESA</t>
  </si>
  <si>
    <t>DS</t>
  </si>
  <si>
    <t>U_ID</t>
  </si>
  <si>
    <t>SUB_DATA</t>
  </si>
  <si>
    <t>DS2</t>
  </si>
  <si>
    <t>DS3</t>
  </si>
  <si>
    <t>SUB_DATA4</t>
  </si>
  <si>
    <t>NET_DOCUMENT_ID</t>
  </si>
  <si>
    <t>NETEMAIL</t>
  </si>
  <si>
    <t>NETDOCTYPE</t>
  </si>
  <si>
    <t>NET_ACCOUNT_IDS</t>
  </si>
  <si>
    <t>NETUSERNAME</t>
  </si>
  <si>
    <t>NET_USER_TYPE</t>
  </si>
  <si>
    <t>NETLOGINEMAILS</t>
  </si>
  <si>
    <t>NETPASSWORDRESETEMAIL</t>
  </si>
  <si>
    <t>Vitor dos Anjos (Engenharia NET) - Disponibilizado em FTP do IDM -INN. EXT_CADASTRO_IDM2 convertido para DW_IDM_SUBSCRIBER</t>
  </si>
  <si>
    <t>Vitor dos Anjos (Engenharia NET) - Disponibilizado em FTP como EXT_LOG_IDM, convertido para IDM - FS_IDM_LOG_01 / FT_IDM_LOG / DW_IDM_LOG</t>
  </si>
  <si>
    <t>Relevância Técnica por frequencia de uso</t>
  </si>
  <si>
    <t>Assunto</t>
  </si>
  <si>
    <t>Data Owner</t>
  </si>
  <si>
    <t>Maluf</t>
  </si>
  <si>
    <t>Zumba</t>
  </si>
  <si>
    <t>Coutinho</t>
  </si>
  <si>
    <t>Referencia</t>
  </si>
  <si>
    <t xml:space="preserve">Transacional </t>
  </si>
  <si>
    <t>Tamanho em Bytes</t>
  </si>
  <si>
    <t>Tamanho da Linha</t>
  </si>
  <si>
    <t>Volume mensal</t>
  </si>
  <si>
    <t>Fernando Franciscão (Accenture) - Somente IN carrega o arquivo - NOW.EXT_WATCHING_LOG</t>
  </si>
  <si>
    <t>Streamings OnLine sendo assistidos</t>
  </si>
  <si>
    <t>Compras realizadas  OnLine</t>
  </si>
  <si>
    <t>Identificação dos Logins que acessaram o NOW On Line</t>
  </si>
  <si>
    <t>Dados de identificação  e descrição dos conteudo disponiveis para o NOW OnLine</t>
  </si>
  <si>
    <t>DATA_PRECISION</t>
  </si>
  <si>
    <t>REGRA</t>
  </si>
  <si>
    <t>MASCARA</t>
  </si>
  <si>
    <t>NUM_CLIENTE</t>
  </si>
  <si>
    <t>DSC_EMAIL</t>
  </si>
  <si>
    <t>TIMESTAMP(6)</t>
  </si>
  <si>
    <t>This report contains all the content displayed by the user on AVS platform. Every time a user stops the execution of a Live content or a VoD content a record is traced in the report.</t>
  </si>
  <si>
    <t>VARCHAR3</t>
  </si>
  <si>
    <t>VARCHAR4</t>
  </si>
  <si>
    <t>VARCHAR5</t>
  </si>
  <si>
    <t>DSC_FORNECEDOR_EQUIPAMENTO</t>
  </si>
  <si>
    <t>COD_WORK_ORDER</t>
  </si>
  <si>
    <t>COD_USUARIO_ACESSO</t>
  </si>
  <si>
    <t>COD_TRANSACAO</t>
  </si>
  <si>
    <t>DSC_CANAL_MEIO_ACESSO</t>
  </si>
  <si>
    <t>DSC_TIPO_CONTEUDO</t>
  </si>
  <si>
    <t>COD_EQUIPAMENTO</t>
  </si>
  <si>
    <t>DSC_TIPO_EQUIPAMENTO</t>
  </si>
  <si>
    <t>COD_CONTEUDO</t>
  </si>
  <si>
    <t>COD_SMARTCARD</t>
  </si>
  <si>
    <t>VAL_PRECO_LISTA</t>
  </si>
  <si>
    <t>DSC_ANO_FABRICACAO_EQUIPAMENTO</t>
  </si>
  <si>
    <t>VAL_PRECO_RECORRENTE</t>
  </si>
  <si>
    <t>VAL_PRECO_LISTA_RECORRENTE</t>
  </si>
  <si>
    <t>DSC_MODELO_EQUIPAMENTO</t>
  </si>
  <si>
    <t>DSC_LIMITE_CONSUMO</t>
  </si>
  <si>
    <t>DSC_MOEDA_LOCAL</t>
  </si>
  <si>
    <t>DSC_PROVEDOR</t>
  </si>
  <si>
    <t>COD_SOLUCAO_OFERTA</t>
  </si>
  <si>
    <t>DSC_CONTEUDO</t>
  </si>
  <si>
    <t>IND_STATUS_EVENTO</t>
  </si>
  <si>
    <t>DSC_STATUS_COMPRA</t>
  </si>
  <si>
    <t>DSC_FORNECEDOR</t>
  </si>
  <si>
    <t>DSC_DEFINICAO</t>
  </si>
  <si>
    <t>DSC_CANAL</t>
  </si>
  <si>
    <t>Relacao de valores que corrige a grade de billin.</t>
  </si>
  <si>
    <t>COD_BILLINGID</t>
  </si>
  <si>
    <t>Identificador fornecido pelo provedor de conteudo para vincular ao relatorio de royalties</t>
  </si>
  <si>
    <t>DAT_COMPRA</t>
  </si>
  <si>
    <t>VAL_COBRANCA</t>
  </si>
  <si>
    <t>VAL_COMPRA</t>
  </si>
  <si>
    <t>SISTEMA ORIGEM</t>
  </si>
  <si>
    <t>HUE_TABLE_NAME</t>
  </si>
  <si>
    <t>HUE ID</t>
  </si>
  <si>
    <t>HUE-RAW COLUMN_NAME</t>
  </si>
  <si>
    <t>HUE-RAW DATA TYPE</t>
  </si>
  <si>
    <t>COD_CHAVE_AUXILIAR_CONTEUDO</t>
  </si>
  <si>
    <t>DSC_PERF_CODIF_CONTEUDO_MESTRE</t>
  </si>
  <si>
    <t>COD_CHAVE_CONTEUDO</t>
  </si>
  <si>
    <t>DSC_PERF_CODIF_CONTEUDO_ONLINE</t>
  </si>
  <si>
    <t>DSC_TITULO</t>
  </si>
  <si>
    <t>DSC_EPISODIO</t>
  </si>
  <si>
    <t>COD_EPISODIO</t>
  </si>
  <si>
    <t>DSC_GENERO</t>
  </si>
  <si>
    <t>DSC_DIRETOR</t>
  </si>
  <si>
    <t>DSC_ATOR</t>
  </si>
  <si>
    <t>DSC_CATEGORIA</t>
  </si>
  <si>
    <t>DAT_INICIO_JANELA_CONTEUDO</t>
  </si>
  <si>
    <t>DAT_FIM_JANELA_CONTEUDO</t>
  </si>
  <si>
    <t>IND_CONTEUDO_PERTENCE_PRODUTO</t>
  </si>
  <si>
    <t>COD_LOCALIZACAO_CONTEUDO</t>
  </si>
  <si>
    <t>DAT_REFERENCIA</t>
  </si>
  <si>
    <t>DSC_NOME_EMPRESA</t>
  </si>
  <si>
    <t>DSC_TIPO_DADO</t>
  </si>
  <si>
    <t>COD_CHAVE_LOGIN_ACESSO</t>
  </si>
  <si>
    <t>DSC_TIPO_SUBDADO</t>
  </si>
  <si>
    <t>DSC_TIPO_DADO_2</t>
  </si>
  <si>
    <t>DSC_TIPO_DADO_3</t>
  </si>
  <si>
    <t>DSC_TIPO_SUBDADO_4</t>
  </si>
  <si>
    <t>NUM_CPF_CNPJ</t>
  </si>
  <si>
    <t>DSC_TIPO_PESSOA</t>
  </si>
  <si>
    <t>NUM_OPERADORA_CONTA</t>
  </si>
  <si>
    <t>COD_LOGIN_USUARIO</t>
  </si>
  <si>
    <t>DSC_ORIGEM_REDE_USUARIO</t>
  </si>
  <si>
    <t>DSC_EMAIL_LOGIN</t>
  </si>
  <si>
    <t>DSC_RESET_SENHA_EMAIL</t>
  </si>
  <si>
    <t>DAT_ACESSO_CONTEUDO</t>
  </si>
  <si>
    <t>COD_CHAVE_REFERENCIA_CONTEUDO</t>
  </si>
  <si>
    <t>COD_CHAVE_EXTERNA_CONTEUDO</t>
  </si>
  <si>
    <t>IND_CONTEUDO_ADULTO</t>
  </si>
  <si>
    <t>DSC_TIPO_FONTE_INGESTAO</t>
  </si>
  <si>
    <t>COD_PROVEDOR</t>
  </si>
  <si>
    <t>DUR_TITULO</t>
  </si>
  <si>
    <t>REFERENCEDPRODUCT</t>
  </si>
  <si>
    <t>COD_CHAVE_REFERENCIA_PRODUTO</t>
  </si>
  <si>
    <t>DSC_TIPO_PRODUTO</t>
  </si>
  <si>
    <t>DAT_CRIACAO</t>
  </si>
  <si>
    <t>DAT_ATUALIZACAO</t>
  </si>
  <si>
    <t>NUM_EPISODIO</t>
  </si>
  <si>
    <t>IND_BLOQUEIO_GEOGRAFICO</t>
  </si>
  <si>
    <t>DSC_TIPO_MODELO_SERVICO</t>
  </si>
  <si>
    <t>IND_CONTEUDO_HD</t>
  </si>
  <si>
    <t>NUM_ANO_REFERENCIA_CONTEUDO</t>
  </si>
  <si>
    <t>NUM_TEMPORADA</t>
  </si>
  <si>
    <t>DSC_PAIS_ORIGEM</t>
  </si>
  <si>
    <t>IND_POSSUI_TRAILER</t>
  </si>
  <si>
    <t>DSC_IDIOMA_AUDIO</t>
  </si>
  <si>
    <t>DSC_IDIOMA_LEGENDA</t>
  </si>
  <si>
    <t>IND_CONTEUDO_PUBLICADO</t>
  </si>
  <si>
    <t>COD_IMAGEM_CAPA_TITULO</t>
  </si>
  <si>
    <t>IND_CONTEUDO_TVOD</t>
  </si>
  <si>
    <t>IND_CONTEUDO_SVOD</t>
  </si>
  <si>
    <t>IND_CONTEUDO_FVOD</t>
  </si>
  <si>
    <t>NUM_CONTA_OPERADORA</t>
  </si>
  <si>
    <t>IND_ACESSO_PADRAO</t>
  </si>
  <si>
    <t>DSC_TECNOLOGIA_EQUIPAMENTO</t>
  </si>
  <si>
    <t>IND_POSSUI_NOW</t>
  </si>
  <si>
    <t>FINISHEDSESSION</t>
  </si>
  <si>
    <t>COD_CHAVE_SESSAO_FINALIZADA</t>
  </si>
  <si>
    <t>DSC_TIPO_SESSAO</t>
  </si>
  <si>
    <t>DAT_INICIO_JANELA_SESSAO</t>
  </si>
  <si>
    <t>DAT_FIM_JANELA_SESSAO</t>
  </si>
  <si>
    <t>COD_MOTIVO_SESSAO_FINALIZADA</t>
  </si>
  <si>
    <t>COD_DIREITO_CONTEUDO</t>
  </si>
  <si>
    <t>COD_ALOCACAO_QAM</t>
  </si>
  <si>
    <t>DSC_SERVIDOR_VOD</t>
  </si>
  <si>
    <t>DSC_NOME_SERVIDOR_VOD</t>
  </si>
  <si>
    <t>COD_STREAMING_ORIGEM</t>
  </si>
  <si>
    <t>DSC_NOME_STREAMING_ORIGEM</t>
  </si>
  <si>
    <t>COD_IP_STREAMING_ORIGEM</t>
  </si>
  <si>
    <t>COD_GRUPO_SERVICO</t>
  </si>
  <si>
    <t>DSC_NOME_GRUPO_SERVICO</t>
  </si>
  <si>
    <t>COD_QAM</t>
  </si>
  <si>
    <t>DSC_NOME_QAM</t>
  </si>
  <si>
    <t>NUM_INDICE_STREAMING_DESTINO</t>
  </si>
  <si>
    <t>DSC_STREAMING_DESTINO</t>
  </si>
  <si>
    <t>COD_IP_STREAMING_DESTINO</t>
  </si>
  <si>
    <t>NUM_INDICE_MODULO_QAM</t>
  </si>
  <si>
    <t>NUM_INDICE_PORTA_RF_QAM</t>
  </si>
  <si>
    <t>DSC_NOME_PORTA_RF</t>
  </si>
  <si>
    <t>NUM_INDICE_CANAL_PORTA_RF</t>
  </si>
  <si>
    <t>COD_TRANSPORTE_STREAMING</t>
  </si>
  <si>
    <t>NUM_PROGR_TRANSPORTE_STREAMING</t>
  </si>
  <si>
    <t>SVODPURCHASE</t>
  </si>
  <si>
    <t>COD_CHAVE_COMPRA_SVOD</t>
  </si>
  <si>
    <t>VAL_PRECO_LISTA_COM_IMPOSTO</t>
  </si>
  <si>
    <t>VAL_PRECO_LISTA_SEM_IMPOSTO</t>
  </si>
  <si>
    <t>VAL_PRECO_COMPRA_COM_IMPOSTO</t>
  </si>
  <si>
    <t>VAL_PRECO_COMPRA_SEM_IMPOSTO</t>
  </si>
  <si>
    <t>DSC_CANAL_COMPRA</t>
  </si>
  <si>
    <t>TVODPURCHASE</t>
  </si>
  <si>
    <t>COD_DESCONTO_SIST_FATURAMENTO</t>
  </si>
  <si>
    <t>VAL_PRECO_DESCONTO_COM_IMPOSTO</t>
  </si>
  <si>
    <t>VAL_PRECO_DESCONTO_SEM_IMPOSTO</t>
  </si>
  <si>
    <t>COD_CHAVE_EXT_PROMO_CONCEDIDA</t>
  </si>
  <si>
    <t>VAL_CUPOM_C_IMPOSTO_UTILIZAD</t>
  </si>
  <si>
    <t>VAL_CUPOM_S_IMPOSTO_UTILIZAD</t>
  </si>
  <si>
    <t>VAL_CUPOM_C_IMPOSTO_N_UTILIZAD</t>
  </si>
  <si>
    <t>VAL_CUPOM_S_IMPOSTO_N_UTILIZAD</t>
  </si>
  <si>
    <t>COD_CUPOM_UTILIZADO</t>
  </si>
  <si>
    <t>IND_MULTIPLO_RECURSO_TVOD</t>
  </si>
  <si>
    <t>DSC_TAG_PRODUTO_TVOD</t>
  </si>
  <si>
    <t>DSC_GRUPO_EQUIPAMENTO_USUARIO</t>
  </si>
  <si>
    <t>DSC_CONTEXT_COMPRA_EQUIPAMENTO</t>
  </si>
  <si>
    <t>COD_CHAVE_COMPRA_TVOD</t>
  </si>
  <si>
    <t>REFERENCEDENTITLEMENT</t>
  </si>
  <si>
    <t>HUE-RAW LENGHT</t>
  </si>
  <si>
    <t>MNG_TABLE_NAME</t>
  </si>
  <si>
    <t>MNG_COLUMN_NAME</t>
  </si>
  <si>
    <t>MNG_DATA_TYPE</t>
  </si>
  <si>
    <t>MNG_DATA_LENGTH</t>
  </si>
  <si>
    <t>MNG_TAB_COMMENT</t>
  </si>
  <si>
    <t>MNG_COL_COMMENTS</t>
  </si>
  <si>
    <t>Anderson  Nakayama - anderson.nakayama@net.com.br</t>
  </si>
  <si>
    <t>Daniel Ometo Magrini - daniel.magrini@net.com.br</t>
  </si>
  <si>
    <t>Padronização das colunas managed</t>
  </si>
  <si>
    <t>Complementação da padronização das colunas managed</t>
  </si>
  <si>
    <t>06/07;2018</t>
  </si>
  <si>
    <t>BUSINESS AREA</t>
  </si>
  <si>
    <t>BUSINESS USERS</t>
  </si>
  <si>
    <t>Pontos Priorização</t>
  </si>
  <si>
    <t>Pontuação de Confidencialidade</t>
  </si>
  <si>
    <t>Pontuação de Numero de usos</t>
  </si>
  <si>
    <t>Pontuação de Transformações</t>
  </si>
  <si>
    <t>Pontuação de Impacto</t>
  </si>
  <si>
    <t>Pontuação de Criticidade</t>
  </si>
  <si>
    <t>Pontuação de Risco de Erros</t>
  </si>
  <si>
    <t xml:space="preserve">Confidencialidade </t>
  </si>
  <si>
    <t>Numero de usos</t>
  </si>
  <si>
    <t>Transformações</t>
  </si>
  <si>
    <t>Impacto</t>
  </si>
  <si>
    <t>Criticidade</t>
  </si>
  <si>
    <t>Risco de Erros</t>
  </si>
  <si>
    <t>NOW</t>
  </si>
  <si>
    <t>Referência</t>
  </si>
  <si>
    <t>Catálogo de Produtos</t>
  </si>
  <si>
    <t>Now</t>
  </si>
  <si>
    <t>TV</t>
  </si>
  <si>
    <t>Cliente</t>
  </si>
  <si>
    <t>USERNAME</t>
  </si>
  <si>
    <t>USERNAMEID</t>
  </si>
  <si>
    <t>USERID</t>
  </si>
  <si>
    <t>VERSIONAPP</t>
  </si>
  <si>
    <t>DOWNLOAD</t>
  </si>
  <si>
    <t>CUSTOMERCODE</t>
  </si>
  <si>
    <t>DEVICEIPADDRESS</t>
  </si>
  <si>
    <t>TRANSMISSIONTYPE</t>
  </si>
  <si>
    <t>SECTION</t>
  </si>
  <si>
    <t>DEVICEFIRMWAREVERSION</t>
  </si>
  <si>
    <t>DEVICEIDADDRESS</t>
  </si>
  <si>
    <t>APPVERSION</t>
  </si>
  <si>
    <t>CLIENTIPADDRESS</t>
  </si>
  <si>
    <t>LOGINSUCCESS</t>
  </si>
  <si>
    <t>LOGINFAILURE</t>
  </si>
  <si>
    <t>EVENTTYPE</t>
  </si>
  <si>
    <t>Incluidos os Domínios, Owners e a priorização dos Elementos de Dados</t>
  </si>
  <si>
    <t>Pagamento</t>
  </si>
  <si>
    <t>Itens</t>
  </si>
  <si>
    <t>Numero do documento de identificação da Receira Federal para pessoa juridica ou física</t>
  </si>
  <si>
    <t>Descritivo da chave de acesso relacionada ao email do cliente</t>
  </si>
  <si>
    <t>IND_DOWNLOAD</t>
  </si>
  <si>
    <t>DATA_LANCAMENTO</t>
  </si>
  <si>
    <t xml:space="preserve"> DIA_VCTO </t>
  </si>
  <si>
    <t xml:space="preserve"> ID_ITEM_EXTRATO </t>
  </si>
  <si>
    <t>NUM_CONTRATO</t>
  </si>
  <si>
    <t>CIDADE</t>
  </si>
  <si>
    <t>VALOR</t>
  </si>
  <si>
    <t>ID_COBRANCA</t>
  </si>
  <si>
    <t>NOME_CONTEUDO</t>
  </si>
  <si>
    <t>NM_ITEM_EXTRATO</t>
  </si>
  <si>
    <t>DATA_COMPRA</t>
  </si>
  <si>
    <t>DATA_INSTALACAO</t>
  </si>
  <si>
    <t>ENTITLEMENT_ID</t>
  </si>
  <si>
    <t>NM_ARQUIVO_IMPORTADO</t>
  </si>
  <si>
    <t>ID_STATUS_EVENTO</t>
  </si>
  <si>
    <t>VLR_COMPRA</t>
  </si>
  <si>
    <t>MSG_ERRO</t>
  </si>
  <si>
    <t>VL_LISTA</t>
  </si>
  <si>
    <t>DS_OFERTA</t>
  </si>
  <si>
    <t>DAT_LANCAMENTO</t>
  </si>
  <si>
    <t>NM_CIDADE</t>
  </si>
  <si>
    <t>DAT_INSTALACAO</t>
  </si>
  <si>
    <t>COD_ID_ENTITLEMENT</t>
  </si>
  <si>
    <t>DSC_OFERTA</t>
  </si>
  <si>
    <t>Analítico diario das compras faturadas no VOD PARA O NETSMS</t>
  </si>
  <si>
    <t>Analítico mensal da compras faturadas no VOD PARA O NETSMS</t>
  </si>
  <si>
    <t>Contagem de HUE-RAW COLUMN_NAME</t>
  </si>
  <si>
    <t>Total Geral</t>
  </si>
  <si>
    <t>Total</t>
  </si>
  <si>
    <t>Definição dos graus de pontuação dos critérios</t>
  </si>
  <si>
    <t>Confidencialidade</t>
  </si>
  <si>
    <t>Grau de confidencialidade
(Confidencial=  4, Restrita = 3, Interna = 2, Pública= 1)</t>
  </si>
  <si>
    <r>
      <rPr>
        <b/>
        <sz val="11"/>
        <color theme="1"/>
        <rFont val="Calibri"/>
        <family val="2"/>
        <scheme val="minor"/>
      </rPr>
      <t>Confidencial:</t>
    </r>
    <r>
      <rPr>
        <sz val="11"/>
        <color theme="1"/>
        <rFont val="Calibri"/>
        <family val="2"/>
        <scheme val="minor"/>
      </rPr>
      <t xml:space="preserve"> Somente acessado por pessoas autorizadas e não pode ser divulgado</t>
    </r>
  </si>
  <si>
    <r>
      <rPr>
        <b/>
        <sz val="11"/>
        <color theme="1"/>
        <rFont val="Calibri"/>
        <family val="2"/>
        <scheme val="minor"/>
      </rPr>
      <t>Restrita:</t>
    </r>
    <r>
      <rPr>
        <sz val="11"/>
        <color theme="1"/>
        <rFont val="Calibri"/>
        <family val="2"/>
        <scheme val="minor"/>
      </rPr>
      <t xml:space="preserve"> Acessado por pessoas autorizadas, divulgado somente para fins regulatórios ou jurídicos</t>
    </r>
  </si>
  <si>
    <r>
      <rPr>
        <b/>
        <sz val="11"/>
        <color rgb="FF000000"/>
        <rFont val="Calibri"/>
        <family val="2"/>
        <scheme val="minor"/>
      </rPr>
      <t>Interna:</t>
    </r>
    <r>
      <rPr>
        <sz val="11"/>
        <color rgb="FF000000"/>
        <rFont val="Calibri"/>
        <family val="2"/>
        <scheme val="minor"/>
      </rPr>
      <t xml:space="preserve"> Acessado pelas áreas envolvidas no processo</t>
    </r>
  </si>
  <si>
    <r>
      <rPr>
        <b/>
        <sz val="11"/>
        <color theme="1"/>
        <rFont val="Calibri"/>
        <family val="2"/>
        <scheme val="minor"/>
      </rPr>
      <t>Pública:</t>
    </r>
    <r>
      <rPr>
        <sz val="11"/>
        <color theme="1"/>
        <rFont val="Calibri"/>
        <family val="2"/>
        <scheme val="minor"/>
      </rPr>
      <t xml:space="preserve"> Acessado pelas áreas envolvidas no processo e pode ser compartilhada com clientes e fornecedores</t>
    </r>
  </si>
  <si>
    <r>
      <rPr>
        <b/>
        <sz val="11"/>
        <color theme="1"/>
        <rFont val="Calibri"/>
        <family val="2"/>
        <scheme val="minor"/>
      </rPr>
      <t>Alto:</t>
    </r>
    <r>
      <rPr>
        <sz val="11"/>
        <color theme="1"/>
        <rFont val="Calibri"/>
        <family val="2"/>
        <scheme val="minor"/>
      </rPr>
      <t xml:space="preserve"> Utilizado mais de 3 casos de usos ou reportes que atendam ou mais de duas  áreas da empresa</t>
    </r>
  </si>
  <si>
    <r>
      <rPr>
        <b/>
        <sz val="11"/>
        <color theme="1"/>
        <rFont val="Calibri"/>
        <family val="2"/>
        <scheme val="minor"/>
      </rPr>
      <t>Médio:</t>
    </r>
    <r>
      <rPr>
        <sz val="11"/>
        <color theme="1"/>
        <rFont val="Calibri"/>
        <family val="2"/>
        <scheme val="minor"/>
      </rPr>
      <t xml:space="preserve"> Utilizado em 2 ou 3 casos de usos ou reportes que atendam a duas área da empresa</t>
    </r>
  </si>
  <si>
    <r>
      <rPr>
        <b/>
        <sz val="11"/>
        <color theme="1"/>
        <rFont val="Calibri"/>
        <family val="2"/>
        <scheme val="minor"/>
      </rPr>
      <t>Baixo:</t>
    </r>
    <r>
      <rPr>
        <sz val="11"/>
        <color theme="1"/>
        <rFont val="Calibri"/>
        <family val="2"/>
        <scheme val="minor"/>
      </rPr>
      <t xml:space="preserve"> Utilizado em caso de usos ou reporte específico d euma área da empresa</t>
    </r>
  </si>
  <si>
    <r>
      <t>Natureza dos saltos/ cálculos feitos a partir do sistema de origem</t>
    </r>
    <r>
      <rPr>
        <i/>
        <sz val="11"/>
        <color rgb="FF000000"/>
        <rFont val="Calibri"/>
        <family val="2"/>
        <scheme val="minor"/>
      </rPr>
      <t xml:space="preserve"> </t>
    </r>
    <r>
      <rPr>
        <b/>
        <i/>
        <sz val="11"/>
        <color rgb="FF000000"/>
        <rFont val="Calibri"/>
        <family val="2"/>
        <scheme val="minor"/>
      </rPr>
      <t>(3)</t>
    </r>
    <r>
      <rPr>
        <sz val="11"/>
        <color rgb="FF000000"/>
        <rFont val="Calibri"/>
        <family val="2"/>
        <scheme val="minor"/>
      </rPr>
      <t xml:space="preserve">
(Complexo = 4, Combinação = 3, Cumulativo = 2, Formato =1, NSA= 0)
A pontuação representa a soma das naturezas das transformações</t>
    </r>
  </si>
  <si>
    <r>
      <rPr>
        <b/>
        <sz val="11"/>
        <color theme="1"/>
        <rFont val="Calibri"/>
        <family val="2"/>
        <scheme val="minor"/>
      </rPr>
      <t>Complexa:</t>
    </r>
    <r>
      <rPr>
        <sz val="11"/>
        <color theme="1"/>
        <rFont val="Calibri"/>
        <family val="2"/>
        <scheme val="minor"/>
      </rPr>
      <t xml:space="preserve"> transformações que dependam de cálculos</t>
    </r>
  </si>
  <si>
    <r>
      <rPr>
        <b/>
        <sz val="11"/>
        <color theme="1"/>
        <rFont val="Calibri"/>
        <family val="2"/>
        <scheme val="minor"/>
      </rPr>
      <t>Combinação:</t>
    </r>
    <r>
      <rPr>
        <sz val="11"/>
        <color theme="1"/>
        <rFont val="Calibri"/>
        <family val="2"/>
        <scheme val="minor"/>
      </rPr>
      <t xml:space="preserve"> Dados que são enriquecidos ou qualificados por outras tabelas de dominio </t>
    </r>
  </si>
  <si>
    <r>
      <rPr>
        <b/>
        <sz val="11"/>
        <color theme="1"/>
        <rFont val="Calibri"/>
        <family val="2"/>
        <scheme val="minor"/>
      </rPr>
      <t>Cumulativa:</t>
    </r>
    <r>
      <rPr>
        <sz val="11"/>
        <color theme="1"/>
        <rFont val="Calibri"/>
        <family val="2"/>
        <scheme val="minor"/>
      </rPr>
      <t xml:space="preserve"> dados apresentado como acumulações diárias, semanais, mensais</t>
    </r>
  </si>
  <si>
    <r>
      <rPr>
        <b/>
        <sz val="11"/>
        <color theme="1"/>
        <rFont val="Calibri"/>
        <family val="2"/>
        <scheme val="minor"/>
      </rPr>
      <t>Formato:</t>
    </r>
    <r>
      <rPr>
        <sz val="11"/>
        <color theme="1"/>
        <rFont val="Calibri"/>
        <family val="2"/>
        <scheme val="minor"/>
      </rPr>
      <t xml:space="preserve"> reformatação de datas ou de códigos para facilitar a pesquisa</t>
    </r>
  </si>
  <si>
    <r>
      <rPr>
        <b/>
        <sz val="11"/>
        <color theme="1"/>
        <rFont val="Calibri"/>
        <family val="2"/>
        <scheme val="minor"/>
      </rPr>
      <t>NSA:</t>
    </r>
    <r>
      <rPr>
        <sz val="11"/>
        <color theme="1"/>
        <rFont val="Calibri"/>
        <family val="2"/>
        <scheme val="minor"/>
      </rPr>
      <t xml:space="preserve"> Não se aplicam transformações</t>
    </r>
  </si>
  <si>
    <r>
      <rPr>
        <b/>
        <sz val="11"/>
        <color theme="1"/>
        <rFont val="Calibri"/>
        <family val="2"/>
        <scheme val="minor"/>
      </rPr>
      <t>Alto:</t>
    </r>
    <r>
      <rPr>
        <sz val="11"/>
        <color theme="1"/>
        <rFont val="Calibri"/>
        <family val="2"/>
        <scheme val="minor"/>
      </rPr>
      <t xml:space="preserve">  Dado que indica sucesso, recorrência ou falha do processo de negócio</t>
    </r>
  </si>
  <si>
    <r>
      <rPr>
        <b/>
        <sz val="11"/>
        <color theme="1"/>
        <rFont val="Calibri"/>
        <family val="2"/>
        <scheme val="minor"/>
      </rPr>
      <t>Médio:</t>
    </r>
    <r>
      <rPr>
        <sz val="11"/>
        <color theme="1"/>
        <rFont val="Calibri"/>
        <family val="2"/>
        <scheme val="minor"/>
      </rPr>
      <t xml:space="preserve"> Dados utilizado para sinalizar  o progresso do passo do processo de negócio</t>
    </r>
  </si>
  <si>
    <r>
      <rPr>
        <b/>
        <sz val="11"/>
        <color theme="1"/>
        <rFont val="Calibri"/>
        <family val="2"/>
        <scheme val="minor"/>
      </rPr>
      <t>Baixo:</t>
    </r>
    <r>
      <rPr>
        <sz val="11"/>
        <color theme="1"/>
        <rFont val="Calibri"/>
        <family val="2"/>
        <scheme val="minor"/>
      </rPr>
      <t xml:space="preserve"> Dados coletados no processo de negócio como documentação</t>
    </r>
  </si>
  <si>
    <r>
      <rPr>
        <b/>
        <sz val="11"/>
        <color theme="1"/>
        <rFont val="Calibri"/>
        <family val="2"/>
        <scheme val="minor"/>
      </rPr>
      <t>NSA:</t>
    </r>
    <r>
      <rPr>
        <sz val="11"/>
        <color theme="1"/>
        <rFont val="Calibri"/>
        <family val="2"/>
        <scheme val="minor"/>
      </rPr>
      <t xml:space="preserve"> Dados não impactam processos de negócio</t>
    </r>
  </si>
  <si>
    <r>
      <rPr>
        <b/>
        <sz val="11"/>
        <color theme="1"/>
        <rFont val="Calibri"/>
        <family val="2"/>
        <scheme val="minor"/>
      </rPr>
      <t>Alto:</t>
    </r>
    <r>
      <rPr>
        <sz val="11"/>
        <color theme="1"/>
        <rFont val="Calibri"/>
        <family val="2"/>
        <scheme val="minor"/>
      </rPr>
      <t xml:space="preserve">  Dados que indicam necessidade de tomada de ação que afetam mais de uma área</t>
    </r>
  </si>
  <si>
    <r>
      <rPr>
        <b/>
        <sz val="11"/>
        <color theme="1"/>
        <rFont val="Calibri"/>
        <family val="2"/>
        <scheme val="minor"/>
      </rPr>
      <t>Médio:</t>
    </r>
    <r>
      <rPr>
        <sz val="11"/>
        <color theme="1"/>
        <rFont val="Calibri"/>
        <family val="2"/>
        <scheme val="minor"/>
      </rPr>
      <t xml:space="preserve"> Dados que indicam necessidade de tomada de ação no processo de negócio de uma área</t>
    </r>
  </si>
  <si>
    <r>
      <rPr>
        <b/>
        <sz val="11"/>
        <color theme="1"/>
        <rFont val="Calibri"/>
        <family val="2"/>
        <scheme val="minor"/>
      </rPr>
      <t>Baixo:</t>
    </r>
    <r>
      <rPr>
        <sz val="11"/>
        <color theme="1"/>
        <rFont val="Calibri"/>
        <family val="2"/>
        <scheme val="minor"/>
      </rPr>
      <t xml:space="preserve"> Dados descritivos de etapas, quantidades ou valores envolvidos no processo de negócio</t>
    </r>
  </si>
  <si>
    <r>
      <rPr>
        <b/>
        <sz val="11"/>
        <color theme="1"/>
        <rFont val="Calibri"/>
        <family val="2"/>
        <scheme val="minor"/>
      </rPr>
      <t>NSA:</t>
    </r>
    <r>
      <rPr>
        <sz val="11"/>
        <color theme="1"/>
        <rFont val="Calibri"/>
        <family val="2"/>
        <scheme val="minor"/>
      </rPr>
      <t xml:space="preserve"> Dados não impactam decisões de negócio</t>
    </r>
  </si>
  <si>
    <r>
      <rPr>
        <b/>
        <sz val="11"/>
        <color theme="1"/>
        <rFont val="Calibri"/>
        <family val="2"/>
        <scheme val="minor"/>
      </rPr>
      <t>Alto:</t>
    </r>
    <r>
      <rPr>
        <sz val="11"/>
        <color theme="1"/>
        <rFont val="Calibri"/>
        <family val="2"/>
        <scheme val="minor"/>
      </rPr>
      <t xml:space="preserve">  Dado em que o erro afeta mais de uma área ou processo de negócio</t>
    </r>
  </si>
  <si>
    <r>
      <rPr>
        <b/>
        <sz val="11"/>
        <color theme="1"/>
        <rFont val="Calibri"/>
        <family val="2"/>
        <scheme val="minor"/>
      </rPr>
      <t>Médio:</t>
    </r>
    <r>
      <rPr>
        <sz val="11"/>
        <color theme="1"/>
        <rFont val="Calibri"/>
        <family val="2"/>
        <scheme val="minor"/>
      </rPr>
      <t xml:space="preserve"> Dados em que o erro pode afetar a tomada de decisão na área ou processo de negócio</t>
    </r>
  </si>
  <si>
    <r>
      <rPr>
        <b/>
        <sz val="11"/>
        <color theme="1"/>
        <rFont val="Calibri"/>
        <family val="2"/>
        <scheme val="minor"/>
      </rPr>
      <t>Baixo:</t>
    </r>
    <r>
      <rPr>
        <sz val="11"/>
        <color theme="1"/>
        <rFont val="Calibri"/>
        <family val="2"/>
        <scheme val="minor"/>
      </rPr>
      <t xml:space="preserve"> Dados em que o erro possa ser compensado por medidas posteriores dentro do período de apuração</t>
    </r>
  </si>
  <si>
    <r>
      <rPr>
        <b/>
        <sz val="11"/>
        <color theme="1"/>
        <rFont val="Calibri"/>
        <family val="2"/>
        <scheme val="minor"/>
      </rPr>
      <t>NSA:</t>
    </r>
    <r>
      <rPr>
        <sz val="11"/>
        <color theme="1"/>
        <rFont val="Calibri"/>
        <family val="2"/>
        <scheme val="minor"/>
      </rPr>
      <t xml:space="preserve"> Risco de erro do dado não afeta processos nem decisões</t>
    </r>
  </si>
  <si>
    <t>Referências</t>
  </si>
  <si>
    <t>1 - Casos de Uso</t>
  </si>
  <si>
    <t>Relação de estudos priorizados para aprofunda,ento e implementação de melhorias  (painel anexo)</t>
  </si>
  <si>
    <t>2 - Areas de Negócio</t>
  </si>
  <si>
    <t>Areas cliente de dados arupadas nos pilarew sde atuação: Mercado, Engenharia, Marketing, P&amp;L, Pontos Focais, Financeiro, Capex, Cross e Digital (painel anexo)</t>
  </si>
  <si>
    <t>3 - Sistemas Origem</t>
  </si>
  <si>
    <t>Nome do sistema origem (BSS, OSS e Enterprise) de acordo com mapeamento da arquiteura de TI (painel anexo)</t>
  </si>
  <si>
    <t>4 - Processos de Negócio</t>
  </si>
  <si>
    <t>Processo conforme eTOM  (enhanced Telecom Operations Map  / Mapa avançado de operações de telecomunicações) que é um padrão para processos de negócio da indústria de telecomunicações. Se for necessário o Dados é analisado nos níveis 2  ou 3 da arquitetura de processos (painel anexo)</t>
  </si>
  <si>
    <t>(Tudo)</t>
  </si>
  <si>
    <t>Confidencial</t>
  </si>
  <si>
    <t>Publica</t>
  </si>
  <si>
    <t>Restrita</t>
  </si>
  <si>
    <t>Alto</t>
  </si>
  <si>
    <t>Baixo</t>
  </si>
  <si>
    <t>Médio</t>
  </si>
  <si>
    <t>Complexo</t>
  </si>
  <si>
    <t>Formato</t>
  </si>
  <si>
    <t>NSA</t>
  </si>
  <si>
    <t>RELATORIO_DIARIO_ANALITICO_FATURAMENTO_VOD_BHZ_201805.csv</t>
  </si>
  <si>
    <t>SK_DATA</t>
  </si>
  <si>
    <t>EVENT_DATE</t>
  </si>
  <si>
    <t>EVENT_TIMESTAMP</t>
  </si>
  <si>
    <t>TIMESTAMP(9)</t>
  </si>
  <si>
    <t>EVENT_ID</t>
  </si>
  <si>
    <t>EVENT_CODE</t>
  </si>
  <si>
    <t>EVENT_NAME</t>
  </si>
  <si>
    <t>CLIENT_IP</t>
  </si>
  <si>
    <t>USER_ID</t>
  </si>
  <si>
    <t>CLIENT_ID</t>
  </si>
  <si>
    <t>USER_IP</t>
  </si>
  <si>
    <t>GRANT_TYPE</t>
  </si>
  <si>
    <t>GRANT_ID</t>
  </si>
  <si>
    <t>GRANT_CODE</t>
  </si>
  <si>
    <t>AUTH_METHOD</t>
  </si>
  <si>
    <t>GRANTS_REQUESTED</t>
  </si>
  <si>
    <t>RESOURCE_NAME</t>
  </si>
  <si>
    <t>RESOURCE_ID</t>
  </si>
  <si>
    <t>RESOURCE_CODE</t>
  </si>
  <si>
    <t>ACTION</t>
  </si>
  <si>
    <t>EFFECT</t>
  </si>
  <si>
    <t>AUTHENTICATION</t>
  </si>
  <si>
    <t>TOKEN</t>
  </si>
  <si>
    <t>ACCESS_TOKEN</t>
  </si>
  <si>
    <t>REFRESH_TOKEN</t>
  </si>
  <si>
    <t>ERROR_CODE</t>
  </si>
  <si>
    <t>ERROR_NAME</t>
  </si>
  <si>
    <t>INFO</t>
  </si>
  <si>
    <t>LOG</t>
  </si>
  <si>
    <t>DT_MOVIMENTO</t>
  </si>
  <si>
    <t>DT_INI_VIGENCIA</t>
  </si>
  <si>
    <t>DT_FIM_VIGENCIA</t>
  </si>
  <si>
    <t>FC_STATUS</t>
  </si>
  <si>
    <t>DT_ATUALIZACAO</t>
  </si>
  <si>
    <t>Codigo da permissao</t>
  </si>
  <si>
    <t>Metodo de autenticacao</t>
  </si>
  <si>
    <t>Permissao requerida</t>
  </si>
  <si>
    <t>Nome do recurso</t>
  </si>
  <si>
    <t>Identificacao do recurso</t>
  </si>
  <si>
    <t>Codigo do recurso</t>
  </si>
  <si>
    <t xml:space="preserve">Nome da acao realizada </t>
  </si>
  <si>
    <t>Efeito da acao</t>
  </si>
  <si>
    <t>Nome do tipo da autenticacao</t>
  </si>
  <si>
    <t>Codigo de verificacao</t>
  </si>
  <si>
    <t>Codigo de verificacao no acesso</t>
  </si>
  <si>
    <t>Codigo de verificacao no atualizado</t>
  </si>
  <si>
    <t>Codigo de erro</t>
  </si>
  <si>
    <t>Nome do erro</t>
  </si>
  <si>
    <t>String das informacoes no log</t>
  </si>
  <si>
    <t>String do log</t>
  </si>
  <si>
    <t>Data do evento - chave</t>
  </si>
  <si>
    <t>Data inicial da vigencia</t>
  </si>
  <si>
    <t>Data final da vigencia</t>
  </si>
  <si>
    <t>Flag de status</t>
  </si>
  <si>
    <t>Data da atualizacao</t>
  </si>
  <si>
    <t>Chave estrangeira da dimensao de Data</t>
  </si>
  <si>
    <t>Data do evento</t>
  </si>
  <si>
    <t>Timestamp do evento</t>
  </si>
  <si>
    <t>Identificacao unica do evento</t>
  </si>
  <si>
    <t>Codigo do evento</t>
  </si>
  <si>
    <t>Nome do evento</t>
  </si>
  <si>
    <t>IP do cliente</t>
  </si>
  <si>
    <t>Identificacao do usuario</t>
  </si>
  <si>
    <t>Identificacao do cliente</t>
  </si>
  <si>
    <t>IP do usuario</t>
  </si>
  <si>
    <t>Tipo de permissao</t>
  </si>
  <si>
    <t>Identificacao da permissao</t>
  </si>
  <si>
    <t>COD_SK_DATA</t>
  </si>
  <si>
    <t>DAT_EVENT_DATE</t>
  </si>
  <si>
    <t>DAT_EVENT_TIMESTAMP</t>
  </si>
  <si>
    <t>COD_ID_EVENT</t>
  </si>
  <si>
    <t>COD_EVENT</t>
  </si>
  <si>
    <t>DSC_EVENT</t>
  </si>
  <si>
    <t>COD_CLIENT_IP</t>
  </si>
  <si>
    <t>COD_ID_USER</t>
  </si>
  <si>
    <t>COD_ID_CLIENT</t>
  </si>
  <si>
    <t>COD_USER_IP</t>
  </si>
  <si>
    <t>DSC_GRANT_TYPE</t>
  </si>
  <si>
    <t>COD_ID_GRANT</t>
  </si>
  <si>
    <t>DSC_GRANT_CODE</t>
  </si>
  <si>
    <t>DSC_AUTH_METHOD</t>
  </si>
  <si>
    <t>DSC_GRANTS_REQUESTED</t>
  </si>
  <si>
    <t>IND_RESOURCE_NAME</t>
  </si>
  <si>
    <t>IND_ID_RESOURCE</t>
  </si>
  <si>
    <t>COD_RESOURCE_CODE</t>
  </si>
  <si>
    <t>DSC_ACTION</t>
  </si>
  <si>
    <t>DSC_EFFECT</t>
  </si>
  <si>
    <t>DSC_AUTHENTICATION</t>
  </si>
  <si>
    <t>COD_TOKEN</t>
  </si>
  <si>
    <t>COD_ACCESS_TOKEN</t>
  </si>
  <si>
    <t>COD_REFRESH_TOKEN</t>
  </si>
  <si>
    <t>COD_ERROR_CODE</t>
  </si>
  <si>
    <t>IND_ERROR_NAME</t>
  </si>
  <si>
    <t>DSC_INFO</t>
  </si>
  <si>
    <t>DSC_LOG</t>
  </si>
  <si>
    <t>DAT_MOVIMENTO</t>
  </si>
  <si>
    <t>DAT_INI_VIGENCIA</t>
  </si>
  <si>
    <t>DAT_FIM_VIGENCIA</t>
  </si>
  <si>
    <t>IND_FC_STATUS</t>
  </si>
  <si>
    <t>SN_ASSINANTE</t>
  </si>
  <si>
    <t>ID_ASSINANTE</t>
  </si>
  <si>
    <t>NOME_TITULAR</t>
  </si>
  <si>
    <t>ID_ENDER_INSTALACAO</t>
  </si>
  <si>
    <t>ID_ENDER_REVISTA</t>
  </si>
  <si>
    <t>ID_ENDER_COBRANCA</t>
  </si>
  <si>
    <t>CPF</t>
  </si>
  <si>
    <t>NUM_RG</t>
  </si>
  <si>
    <t>ID_ORGAO_EXPEDIDOR</t>
  </si>
  <si>
    <t>ID_PROFISSAO</t>
  </si>
  <si>
    <t>DT_NASCIMENTO</t>
  </si>
  <si>
    <t>TEL_RES</t>
  </si>
  <si>
    <t>TEL_COM</t>
  </si>
  <si>
    <t>RAMAL</t>
  </si>
  <si>
    <t>FAX</t>
  </si>
  <si>
    <t>ID_TIPO_PESSOA</t>
  </si>
  <si>
    <t>INDICADO_POR</t>
  </si>
  <si>
    <t>QTD_BONUS</t>
  </si>
  <si>
    <t>ID_SEXO</t>
  </si>
  <si>
    <t>ID_ESTADO_CIVIL</t>
  </si>
  <si>
    <t>SPC</t>
  </si>
  <si>
    <t>E_MAIL</t>
  </si>
  <si>
    <t>TEL_OUTROS</t>
  </si>
  <si>
    <t>ESTRANGEIRO</t>
  </si>
  <si>
    <t>E_MAIL_DEFAULT</t>
  </si>
  <si>
    <t>ID_ESCOLARIDADE</t>
  </si>
  <si>
    <t>NOME_MAE</t>
  </si>
  <si>
    <t>NOME_PAI</t>
  </si>
  <si>
    <t>CC_TEL_CEL</t>
  </si>
  <si>
    <t>CD_SUFRAMA</t>
  </si>
  <si>
    <t>DT_ETL</t>
  </si>
  <si>
    <t>CD_BASE</t>
  </si>
  <si>
    <t>DT_INS_BI</t>
  </si>
  <si>
    <t>DT_DEL_BI</t>
  </si>
  <si>
    <t>FL_STATUS_BI</t>
  </si>
  <si>
    <t>ID_BI</t>
  </si>
  <si>
    <t>TS_OGG_SRC_TRNS_COMMIT</t>
  </si>
  <si>
    <t>NR_OGG_SRC_TRNS_CSN</t>
  </si>
  <si>
    <t>TP_OGG_SRC_DML_OP</t>
  </si>
  <si>
    <t>NR_OGG_FILESEQNO</t>
  </si>
  <si>
    <t>NR_OGG_FILERBA</t>
  </si>
  <si>
    <t>TS_OGG_FIRST_COMMIT_SRC_TRNS</t>
  </si>
  <si>
    <t>QUANDO DESCRICAO = "JURIDICA"</t>
  </si>
  <si>
    <t>TO_NUMBER(REGEXP_REPLACE(NUM_CPF, "[^0-9]", ""))</t>
  </si>
  <si>
    <t>QUANDO DESCRICAO = "FISICA"</t>
  </si>
  <si>
    <t>TO_NUMBER(REGEXP_REPLACE(NUM_RG, "[^0-9]", ""))</t>
  </si>
  <si>
    <t>TO_NUMBER(REGEXP_REPLACE(NUM_TEL_RESIDENCIAL, "[^0-9]", ""))</t>
  </si>
  <si>
    <t>TO_NUMBER(REGEXP_REPLACE(NUM_TEL_COMERCIAL, "[^0-9]", ""))</t>
  </si>
  <si>
    <t>TO_NUMBER(REGEXP_REPLACE(NUM_TEL_CEL, "[^0-9]", ""))</t>
  </si>
  <si>
    <t>SN_ENDER</t>
  </si>
  <si>
    <t>ID_ENDER</t>
  </si>
  <si>
    <t>ID_EDIFICACAO</t>
  </si>
  <si>
    <t>SN_ESCOLARIDADE</t>
  </si>
  <si>
    <t>DESCRICAO</t>
  </si>
  <si>
    <t>SN_ESTADO_CIVIL</t>
  </si>
  <si>
    <t>SN_ORGAO_EXPEDIDOR</t>
  </si>
  <si>
    <t>SN_PROFISSAO</t>
  </si>
  <si>
    <t>SN_SEXO</t>
  </si>
  <si>
    <t>SN_TIPO_PESSOA</t>
  </si>
  <si>
    <t>DSC_NOME_CLIENTE</t>
  </si>
  <si>
    <t>COD_ENDERECO_INSTALACAO</t>
  </si>
  <si>
    <t>COD_ENDERECO_REVISTA</t>
  </si>
  <si>
    <t>COD_ENDERECO_COBRANCA</t>
  </si>
  <si>
    <t>NUM_CPF</t>
  </si>
  <si>
    <t>COD_ORGAO_EXPEDIDOR</t>
  </si>
  <si>
    <t>COD_PROFISSAO</t>
  </si>
  <si>
    <t>DAT_NASCIMENTO</t>
  </si>
  <si>
    <t>NUM_TEL_RESIDENCIAL</t>
  </si>
  <si>
    <t>NUM_TEL_COMERCIAL</t>
  </si>
  <si>
    <t>NUM_RAMAL</t>
  </si>
  <si>
    <t>NUM_FAX</t>
  </si>
  <si>
    <t>COD_TIPO_PESSOA</t>
  </si>
  <si>
    <t>NUM_CLIENTE_INDICACAO</t>
  </si>
  <si>
    <t>DW_CORE_SEXO</t>
  </si>
  <si>
    <t>DW_CORE_ESTADO_CIVIL</t>
  </si>
  <si>
    <t>IND_SPC</t>
  </si>
  <si>
    <t>NUM_TEL_OUTROS</t>
  </si>
  <si>
    <t>IND_ESTRANGEIRO</t>
  </si>
  <si>
    <t>IND_EMAIL_DEFAULT</t>
  </si>
  <si>
    <t>COD_ESCOLARIDADE</t>
  </si>
  <si>
    <t>DSC_NOME_MAE</t>
  </si>
  <si>
    <t>DSC_NOME_PAI</t>
  </si>
  <si>
    <t>NUM_TEL_CEL</t>
  </si>
  <si>
    <t>COD_SUFRAMA</t>
  </si>
  <si>
    <t>DAT_ETL</t>
  </si>
  <si>
    <t>COD_BASE</t>
  </si>
  <si>
    <t>DAT_INS_BI</t>
  </si>
  <si>
    <t>DAT_DEL_BI</t>
  </si>
  <si>
    <t>IND_REGISTRO_ATIVO</t>
  </si>
  <si>
    <t>COD_ID_BI</t>
  </si>
  <si>
    <t>DAT_OGG_SRC_TRNS_COMMIT</t>
  </si>
  <si>
    <t>NUM_OGG_SRC_TRNS_CSN</t>
  </si>
  <si>
    <t>DSC_TP_OGG_SRC_DML_OP</t>
  </si>
  <si>
    <t>NUM_OGG_FILESEQNO</t>
  </si>
  <si>
    <t>NUM_OGG_FILERBA</t>
  </si>
  <si>
    <t>DAT_OGG_FIRST_COMMIT_SRC_TRNS</t>
  </si>
  <si>
    <t>NUM_CNPJ_DL</t>
  </si>
  <si>
    <t>NUM_CPF_DL</t>
  </si>
  <si>
    <t>NUM_RG_DL</t>
  </si>
  <si>
    <t>NUM_TEL_RESIDENCIA_DL</t>
  </si>
  <si>
    <t>NUM_TEL_COMERCIAL_DL</t>
  </si>
  <si>
    <t>NUM_TEL_CEL_DL</t>
  </si>
  <si>
    <t>COD_ENDERECO</t>
  </si>
  <si>
    <t>COD_EDIFICACAO</t>
  </si>
  <si>
    <t>DSC_ESCOLARIDADE</t>
  </si>
  <si>
    <t>COD_ESTADO_CIVIL</t>
  </si>
  <si>
    <t>DSC_ESTADO_CIVIL</t>
  </si>
  <si>
    <t>DSC_ORGAO_EXPEDIDOR</t>
  </si>
  <si>
    <t>DSC_PROFISSAO</t>
  </si>
  <si>
    <t>COD_SEXO</t>
  </si>
  <si>
    <t>DSC_SEXO</t>
  </si>
  <si>
    <t>Contem as informacoes cadastrais dos clientes do sistema NETSMS, 7 Bases NET e 8a Base CTV (Claro TV).</t>
  </si>
  <si>
    <t>Codigo interno do cliente do sistema NETSMS. Ex: 2173553; 5378761</t>
  </si>
  <si>
    <t>Nome do cliente titular de cadastro no NETSMS. Ex: SAVIO ARAUJO ZARANZA; JULIO CEZAR MOREIRA</t>
  </si>
  <si>
    <t>Codigo do endereco de instalacao/cadastro do cliente no sistema NETSMS originado do cadastro do sistema GED da tabela &lt;SN_ENDER_EXT&gt;. Ex: 10024998; 9849534</t>
  </si>
  <si>
    <t>Codigo do endereco da revista Monet da NET do cliente no sistema NETSMS do cadastro do sistema GED. Ex: 10024998; 9849534</t>
  </si>
  <si>
    <t>Codigo do endereco de cobranca do cliente  no sistema NETSMS do cadastro do sistema GED. Ex: 10024998; 9849534</t>
  </si>
  <si>
    <t>Numero do CPF/CNPJ do cliente no sistema NETSMS. Ex: 00149254199; 37262777904</t>
  </si>
  <si>
    <t>Numero do documento pessoal RG, registro geral, do cliente no sistema NETSMS. Ex: 2162079; 39019710</t>
  </si>
  <si>
    <t>Codigo que identifica o orgao expedidor do documento pessoal RG (registro geral) de um cliente no sistema NETSMS. Ex: SSP-SP; SSP-RJ</t>
  </si>
  <si>
    <t>Codigo que identifica a profissao do cliente no sistema NETSMS. Ex: 1; 2</t>
  </si>
  <si>
    <t>Data de nascimento do cliente no sistema NETSMS. Ex: 07/08/1962; 20/09/1999</t>
  </si>
  <si>
    <t>Numero do telefone residencial de cadastro do cliente no sistema NETSMS. Ex:  2127614984;  1136021823</t>
  </si>
  <si>
    <t>Numero do telefone comercial de cadastro do cliente no sistema NETSMS. Ex: 4191726467; 1126518888</t>
  </si>
  <si>
    <t>Ramal do numero de telefone comercial de cadastro do cliente no sistema NETSMS. Ex: 186, 2417</t>
  </si>
  <si>
    <t>Numero do fax de cadastro do cliente no sistema NETSMS. Ex: 05181638062; 19999639759</t>
  </si>
  <si>
    <t>Codigo do tipo da pessoa do cliente no sistema NETSMS. Ex: 1; 2</t>
  </si>
  <si>
    <t>Numero do cliente &lt;NUM_ASSINANTE&gt; que indicou o servico da NET no sistema NETSMS. Ex: 319495; 62684</t>
  </si>
  <si>
    <t>Quantidade de bonus do cliente no sistema NETSMS. Ex: 193; 2</t>
  </si>
  <si>
    <t>Codigo que identifica o sexo do cliente no sistema NETSMS. Ex: 1; 3</t>
  </si>
  <si>
    <t>Codigo que identifica o estado civil do cliente no sistema NETSMS. Ex: 1; 2</t>
  </si>
  <si>
    <t>Indicador se o cliente consta no SPC no sistema NETSMS. Ex: 0; 1, (NÃO e SIM).</t>
  </si>
  <si>
    <t>E-mail do cliente no sistema NETSMS. Ex: moretto@sercomtel.com.br; robasom@gmail.com</t>
  </si>
  <si>
    <t>Numero de outros telefones do cliente de cadastro no sistema NETSMS. Ex: (051)9899-3120; 43 8408 3653</t>
  </si>
  <si>
    <t>Indicador se o cliente e estrangeiro no sistema NETSMS. Ex: null; 0; 1, (null; NÃO; SIM)</t>
  </si>
  <si>
    <t>Indicador de e-mail default do cliente no sistema NETSMS. Ex: null; 0; 1, (null; NÃO; SIM)</t>
  </si>
  <si>
    <t>Codigo que identifica a escolaridade do cliente no sistema NETSMS. Ex: 1; 2</t>
  </si>
  <si>
    <t>Nome da mae do cliente no sistema NETSMS. Ex: DORA FISCHER; VALDETE DEBARBA</t>
  </si>
  <si>
    <t>Nome do pai do cliente no sistema NETSMS. Ex: EDGAR CARLOS JUNG; ANTONIO SLONIAK</t>
  </si>
  <si>
    <t>Numero do telefone celular do cliente no sistema NETSMS. Ex: 4933224914; 11985752726</t>
  </si>
  <si>
    <t>Codigo SUFRAMA (Superintendencia da Zona Franca de Manaus ) do cliente de pessoa juridica no sistema NETSMS. Este e uma Autarquia vinculada ao Ministério do Desenvolvimento, Industria e Comercio Exterior que administra a Zona Franca de Manaus - ZFM Ex: 910183015; 3342-6336</t>
  </si>
  <si>
    <t>Data de controle do ETL de carga do registro na ODS. Ex: 26/04/2018 10:46:56; 04/01/2017 09:56:58</t>
  </si>
  <si>
    <t>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t>
  </si>
  <si>
    <t>Data de insercao do registro na tabela no ODS. Ex: 04/10/2017 18:15:54; 05/10/2017 07:22:53</t>
  </si>
  <si>
    <t>Data de exclusao do registro na tabela no ODS. Esta data e registrada junto com o indicador de registro ativo &lt;IND_REGISTRO_ATIVO&gt;  igual a D de DELETADO. Ex: 15/11/2014 16:51:47; 18/12/2017 15:25:08</t>
  </si>
  <si>
    <t>Indicador de registro ativo no ODS. Ex: A; I; D (Ativo; Inativo; Deletado)</t>
  </si>
  <si>
    <t>Codigo sequencial unico de controle de registro no ODS. Ex: 5013014; 5013017</t>
  </si>
  <si>
    <t>Data da efetivacao da transacao da entrada do dado do Oracle Golden Gade (OGG). Ex: 26/04/18 11:19:52,985051000; 26/04/18 10:35:22,997244000</t>
  </si>
  <si>
    <t>Numero da efetivacao da transacao da entrada do dado do Oracle Golden Gade (OGG). Ex: 15340251517601; 15340245795195</t>
  </si>
  <si>
    <t>Descricao do tipo da entrada do reigstro DML (Linguagem de Manipulação de Dados) do Oracle Golden Gate (OGG)Ex: SQL COMPUPDATE</t>
  </si>
  <si>
    <t>Numero sequencial do arquivo trailer no Oracle Golden Gate (OGG). Ex:178; 489</t>
  </si>
  <si>
    <t>Numero da posicao do registro dentro do arquivo trailer no Oracle Golden Gate (OGG). Ex: 541482883; 494500175</t>
  </si>
  <si>
    <t>Data da primeira entrada do registro na tabela no ODS. Ex: 26/06/17 17:32:50,979932000; 25/04/16 14:58:02,027719000</t>
  </si>
  <si>
    <t>Numero tratado do CPF/CNPJ do cliente no sistema NETSMS. Eliminacao de qualquer caracter que nao seja numero, letra e espaco com preservacao integral do dado. Ex: 00149254199; 37262777904</t>
  </si>
  <si>
    <t>Numero tratado do documento pessoal RG, registro geral, do cliente no sistema NETSMS. Eliminacao de qualquer caracter que nao seja numero, letra e espaco com preservacao integral do dado. Ex: 2162079; 39019710</t>
  </si>
  <si>
    <t>Numero tratado do telefone residencial de cadastro do cliente no sistema NETSMS. Eliminacao de qualquer caracter que nao seja numero, letra e espaco com preservacao integral do dado. Ex:  2127614984;  1136021823</t>
  </si>
  <si>
    <t>Numero tratado do telefone comercial de cadastro do cliente no sistema NETSMS. Eliminacao de qualquer caracter que nao seja numero, letra e espaco com preservacao integral do dado. Ex: 4191726467; 1126518888</t>
  </si>
  <si>
    <t>Numero tratado do telefone celular do cliente no sistema NETSMS. Eliminacao de qualquer caracter que nao seja numero, letra e espaco com preservacao integral do dado. Ex: 4933224914; 11985752726</t>
  </si>
  <si>
    <t>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t>
  </si>
  <si>
    <t>Codigo do endereco do sistema GED da NET e CTV. Ex: 10024998; 9849534</t>
  </si>
  <si>
    <t>Codigo da edificacao de um endereco do sistema GED da NET e CTV. A coluna chave &lt;ID_EDIFICACAO&gt; da tabela &lt;SN_ENDER&gt; com a coluna chave &lt;COD_HP&gt; da tabela &lt;HP_IMOVEL&gt; retornara os codigos HPs dos enderecos de instalacao.</t>
  </si>
  <si>
    <t>Contem os dominios de nivel de escolaridade do cliente do sistema NETSMS, 7 Bases NET e 8a Base CTV (Claro TV). Ex: ENSINO FUNDAMENTAL; ENSINO MEDIO</t>
  </si>
  <si>
    <t>Descricao que identifica a escolaridade do cliente no sistema NETSMS. Ex: ENSINO FUNDAMENTAL; ENSINO MEDIO</t>
  </si>
  <si>
    <t>Contem os dominios de estado civil do cliente do sistema NETSMS, 7 Bases NET e 8a Base CTV (Claro TV). Ex: SOLTEIRO; CASADO</t>
  </si>
  <si>
    <t>Codigo que identifica o Estado Civil do cliente no sistema NETSMS. Ex: 1; 2</t>
  </si>
  <si>
    <t>Descricao que identifica o Estado Civil do cliente no sistema NETSMS. Ex: SOLTEIRO; CASADO</t>
  </si>
  <si>
    <t>Contem os dominios de orgao expedidor do documento de registro geral (RG) do cliente do sistema NETSMS, 7 Bases NET e 8a Base CTV (Claro TV). Ex: SSP-SP; SSP-RJ</t>
  </si>
  <si>
    <t>Codigo que identifica o orgao expedidor do documento pessoal RG (registro geral) de um cliente no sistema NETSMS. Ex: 1; 2</t>
  </si>
  <si>
    <t>Descricao que identifica o orgao expedidor do documento pessoal RG (registro geral) de um cliente no sistema NETSMS. Ex: SSP-SP; SSP-RJ</t>
  </si>
  <si>
    <t>Contem os dominios de profissao do cliente do sistema NETSMS, 7 Bases NET e 8a Base CTV (Claro TV). Ex: ANALISTA DE SISTEMAS; COMERCIANTE</t>
  </si>
  <si>
    <t>Descricao que identifica a profissao do cliente no sistema NETSMS. Ex: ANALISTA DE SISTEMAS; COMERCIANTE</t>
  </si>
  <si>
    <t>Contem os dominios de sexo do cliente do sistema NETSMS, 7 Bases NET e 8a Base CTV (Claro TV). Ex: FEMININO; MASCULINO</t>
  </si>
  <si>
    <t>Descricao que identifica o sexo do cliente no sistema NETSMS. Ex: FEMININO; MASCULINO</t>
  </si>
  <si>
    <t>Contem os dominios de tipo pessoa do cliente do sistema NETSMS, 7 Bases NET e 8a Base CTV (Claro TV). Ex: FISICA; JURIDICA</t>
  </si>
  <si>
    <t>Codigo do tipo da pessoa do cliente no sistema NETSMS. Ex: FISICA; JURIDICA</t>
  </si>
  <si>
    <t>SN_PRODUTO</t>
  </si>
  <si>
    <t>ID_PRODUTO</t>
  </si>
  <si>
    <t>ID_TIPO_PRODUTO</t>
  </si>
  <si>
    <t>DEMONSTRACAO</t>
  </si>
  <si>
    <t>DESCRICAO_ABREV</t>
  </si>
  <si>
    <t>RECORRENTE</t>
  </si>
  <si>
    <t>COBRAVEL</t>
  </si>
  <si>
    <t>PRE_PAGO</t>
  </si>
  <si>
    <t>INTERNET</t>
  </si>
  <si>
    <t>ID_TIPO_PRODUTO_IVA</t>
  </si>
  <si>
    <t>AREA_CODIFICADA</t>
  </si>
  <si>
    <t>PRODUTO_VIRTUA</t>
  </si>
  <si>
    <t>PRODUTO_COLETIVO</t>
  </si>
  <si>
    <t>MAX_US</t>
  </si>
  <si>
    <t>MIN_US</t>
  </si>
  <si>
    <t>MAX_DS</t>
  </si>
  <si>
    <t>MIN_DS</t>
  </si>
  <si>
    <t>IP_FIXO</t>
  </si>
  <si>
    <t>QTD_IP_EXTRA</t>
  </si>
  <si>
    <t>PROVEDOR</t>
  </si>
  <si>
    <t>FRANQUIA</t>
  </si>
  <si>
    <t>FORMA_AQUISICAO</t>
  </si>
  <si>
    <t>ID_CARACTERISTICA</t>
  </si>
  <si>
    <t>ID_PRODUTO_CONTAB</t>
  </si>
  <si>
    <t>DESCRICAO_BOLETO</t>
  </si>
  <si>
    <t>ID_PORTFOLIO</t>
  </si>
  <si>
    <t>ID_PLANO</t>
  </si>
  <si>
    <t>DESCRICAO_PLANO</t>
  </si>
  <si>
    <t>SN_PRODUTO_CONTAB</t>
  </si>
  <si>
    <t>SN_TIPO_PRODUTO</t>
  </si>
  <si>
    <t>AGREGADO</t>
  </si>
  <si>
    <t>DISTRIBUIDO</t>
  </si>
  <si>
    <t>SN_TIPO_PRODUTO_IVA</t>
  </si>
  <si>
    <t>SN_TIPO_SOLIC_PROD</t>
  </si>
  <si>
    <t>ID_TIPO_SOLIC_PROD</t>
  </si>
  <si>
    <t>ID_TIPO_SOLIC</t>
  </si>
  <si>
    <t>ID_PROD_DE</t>
  </si>
  <si>
    <t>ID_PROD_PARA</t>
  </si>
  <si>
    <t>ID_TIPO_RELACIONAMENTO</t>
  </si>
  <si>
    <t>SN_REL_PONTO_PRODUTO</t>
  </si>
  <si>
    <t>CID_CONTRATO</t>
  </si>
  <si>
    <t>ID_PONTO</t>
  </si>
  <si>
    <t>DT_INI</t>
  </si>
  <si>
    <t>DT_FIM</t>
  </si>
  <si>
    <t>INSTALADO</t>
  </si>
  <si>
    <t>DT_ALTERACAO</t>
  </si>
  <si>
    <t>CONSOL_CBR</t>
  </si>
  <si>
    <t>CONSOL_VENDAS</t>
  </si>
  <si>
    <t>COD_OC</t>
  </si>
  <si>
    <t>COD_OS</t>
  </si>
  <si>
    <t>DT_FIM_DEMO</t>
  </si>
  <si>
    <t>ID_DEMONSTRACAO</t>
  </si>
  <si>
    <t>ID_TIPO_CONTRATACAO</t>
  </si>
  <si>
    <t>EXPLICITO</t>
  </si>
  <si>
    <t>SN_REL_PONTO_PRODUTO_PRECO</t>
  </si>
  <si>
    <t>ID_PROD_INSTALADO</t>
  </si>
  <si>
    <t>ORDEM</t>
  </si>
  <si>
    <t>ID_TIPO_PONTO</t>
  </si>
  <si>
    <t>ID_PRECO</t>
  </si>
  <si>
    <t>ID_PROD_COBRADO</t>
  </si>
  <si>
    <t>DT_REF_PROD</t>
  </si>
  <si>
    <t>SN_TIPO_PONTO</t>
  </si>
  <si>
    <t>NODE</t>
  </si>
  <si>
    <t>COD_NODE</t>
  </si>
  <si>
    <t>QTD_HP_PREV</t>
  </si>
  <si>
    <t>COD_BOLSAO</t>
  </si>
  <si>
    <t>COD_DISTRITO</t>
  </si>
  <si>
    <t>COD_HEADEND</t>
  </si>
  <si>
    <t>QTD_HP_INSTAL</t>
  </si>
  <si>
    <t>DT_PREV_ATIVACAO</t>
  </si>
  <si>
    <t>QTD_KM</t>
  </si>
  <si>
    <t>DT_ATIVACAO</t>
  </si>
  <si>
    <t>IND_RETORNO</t>
  </si>
  <si>
    <t>IND_ORIGEM</t>
  </si>
  <si>
    <t>DT_ATIVACAO_RETORNO</t>
  </si>
  <si>
    <t>DT_PREV_ATIVACAO_RETORNO</t>
  </si>
  <si>
    <t>COD_TIPO_CABEAMENTO</t>
  </si>
  <si>
    <t>DT_CODIFICACAO_NODE</t>
  </si>
  <si>
    <t>IND_RECONSTRUCAO</t>
  </si>
  <si>
    <t>DT_ATIVACAO_COM</t>
  </si>
  <si>
    <t>DT_PREV_ATIVACAO_COM</t>
  </si>
  <si>
    <t>NODE_PRODUTO</t>
  </si>
  <si>
    <t>COD_PRODUTO</t>
  </si>
  <si>
    <t>Rede</t>
  </si>
  <si>
    <t>Node</t>
  </si>
  <si>
    <t>Assinatura</t>
  </si>
  <si>
    <t>Tabela do Net SMS que descreve as característica gerais dos produtos</t>
  </si>
  <si>
    <t>Tabela do Net SMS que indica os produtos que são contabilizados</t>
  </si>
  <si>
    <t>REFERENCEDASSET</t>
  </si>
  <si>
    <t>MOVIMENTACAO_IDM</t>
  </si>
  <si>
    <t>Nome da empresa</t>
  </si>
  <si>
    <t>Descrição do dados.</t>
  </si>
  <si>
    <t>Codigo chave do login de acesso.</t>
  </si>
  <si>
    <t>Data da Atualizacao do Registro.0</t>
  </si>
  <si>
    <t>Data fim de vigencia do registro.0</t>
  </si>
  <si>
    <t>Data Inicio de Vigencia do registro.0</t>
  </si>
  <si>
    <t>Descrição de sud dado profile.</t>
  </si>
  <si>
    <t>Desceritivo do endereço de correio eletrônico do cliente</t>
  </si>
  <si>
    <t>Descrição tipo de pessoa "cnpj ou CPF PASSPORT"</t>
  </si>
  <si>
    <t>Numero da operadora de contato</t>
  </si>
  <si>
    <t>Código da conta de login de acordo com o que foi cadastrado.</t>
  </si>
  <si>
    <t>Login de acesso ao site Claro, Claro TV, NET, NET GUEST0</t>
  </si>
  <si>
    <t>Descrição do email de reset de senha,de acordo com o que foi cadastrado.0</t>
  </si>
  <si>
    <t>ID_COMPRA</t>
  </si>
  <si>
    <t>CONTEUDO</t>
  </si>
  <si>
    <t>CONTRATO</t>
  </si>
  <si>
    <t>OPERADORA</t>
  </si>
  <si>
    <t>Descritivo da situação da compra</t>
  </si>
  <si>
    <t>SYSTEM OWNER</t>
  </si>
  <si>
    <t>Bruno Sampayo (Engenharia NET)</t>
  </si>
  <si>
    <t>Fernando Franciscão (Accenture)</t>
  </si>
  <si>
    <t>Vitor dos Anjos (Engenharia NET</t>
  </si>
  <si>
    <t>Roberta Stipp</t>
  </si>
  <si>
    <t>Rafael Moreira</t>
  </si>
  <si>
    <t>Fabiana (on Going ART)</t>
  </si>
  <si>
    <t>Operadora existente na DIM Operadoras</t>
  </si>
  <si>
    <t>ID Entitlement existente no Catálogo Títulos</t>
  </si>
  <si>
    <t>Descrição compatível com o Título</t>
  </si>
  <si>
    <t>Código de contrato existende entre as assinaturas</t>
  </si>
  <si>
    <t>Data válida</t>
  </si>
  <si>
    <t>Login presente na IDM Clientes</t>
  </si>
  <si>
    <t>Anderson Nakayama</t>
  </si>
  <si>
    <t>Conforme Dimensão de Definição</t>
  </si>
  <si>
    <t>Conforme Dimensão de Conteúdo</t>
  </si>
  <si>
    <t>Conforme Dimensão de Dispnibilidade</t>
  </si>
  <si>
    <t>Conforme Dimensão de Janela de Exibição</t>
  </si>
  <si>
    <t>DT_PROCESSAMENTO</t>
  </si>
  <si>
    <t>MODELO</t>
  </si>
  <si>
    <t>PASSO</t>
  </si>
  <si>
    <t>MARCA</t>
  </si>
  <si>
    <t>DATA_BASE</t>
  </si>
  <si>
    <t>CD_OPERADORA</t>
  </si>
  <si>
    <t>DT_BASE</t>
  </si>
  <si>
    <t>INDICADOR</t>
  </si>
  <si>
    <t>PRODUTO</t>
  </si>
  <si>
    <t>DEVICE</t>
  </si>
  <si>
    <t>TT_UTILIZACAO</t>
  </si>
  <si>
    <t>TT_ACUMULADO</t>
  </si>
  <si>
    <t>TT_BASE_HAB</t>
  </si>
  <si>
    <t>TT_BASE_CONEC</t>
  </si>
  <si>
    <t>TT_BASE_HD_HAB</t>
  </si>
  <si>
    <t>TT_BASE_HD_CONEC</t>
  </si>
  <si>
    <t>TT_BASE_NOW_HAB</t>
  </si>
  <si>
    <t>TT_BASE_NOW_CONEC</t>
  </si>
  <si>
    <t>TT_BASE_NOW_SD_HAB</t>
  </si>
  <si>
    <t>TT_BASE_NOW_SD_CONEC</t>
  </si>
  <si>
    <t>TT_BASE_FAT_UNICO</t>
  </si>
  <si>
    <t>TT_BASE_PAG</t>
  </si>
  <si>
    <t>TT_STREAMING</t>
  </si>
  <si>
    <t>TT_STREAMING_TVOD</t>
  </si>
  <si>
    <t>TT_STREAMING_FVOD</t>
  </si>
  <si>
    <t>TT_STREAMING_SVOD</t>
  </si>
  <si>
    <t>TT_COMPRAS_TVOD</t>
  </si>
  <si>
    <t>TT_MOV_HD</t>
  </si>
  <si>
    <t>TT_MOV_NOW</t>
  </si>
  <si>
    <t>TT_NOVOS_UTILIZACAO</t>
  </si>
  <si>
    <t>TT_MOV_NOW_CLUBE</t>
  </si>
  <si>
    <t>TT_MOV_CLUBE_ANOMALIA</t>
  </si>
  <si>
    <t>TT_RECEITA</t>
  </si>
  <si>
    <t>TT_DESCONTO</t>
  </si>
  <si>
    <t>TT_ESTORNO</t>
  </si>
  <si>
    <t>TT_CANCELAMENTO</t>
  </si>
  <si>
    <t>TT_MINUTOS</t>
  </si>
  <si>
    <t>REPORTE_NOW</t>
  </si>
  <si>
    <t>NOW.DM_NOW_RESUMO_EXECUTIVO</t>
  </si>
  <si>
    <t>COD_BILLING</t>
  </si>
  <si>
    <t>QTD_UTILIZACAO</t>
  </si>
  <si>
    <t>QTD_ACUMULADO</t>
  </si>
  <si>
    <t>QTD_BASE_HAB</t>
  </si>
  <si>
    <t>QTD_BASE_CONEC</t>
  </si>
  <si>
    <t>QTD_BASE_HD_HAB</t>
  </si>
  <si>
    <t>QTD_BASE_HD_CONEC</t>
  </si>
  <si>
    <t>QTD_BASE_NOW_HAB</t>
  </si>
  <si>
    <t>QTD_BASE_NOW_CONEC</t>
  </si>
  <si>
    <t>QTD_BASE_NOW_SD_HAB</t>
  </si>
  <si>
    <t>QTD_BASE_NOW_SD_CONEC</t>
  </si>
  <si>
    <t>QTD_BASE_FAT_UNICO</t>
  </si>
  <si>
    <t>QTD_BASE_PAG</t>
  </si>
  <si>
    <t>QTD_COMPRAS_TVOD</t>
  </si>
  <si>
    <t>QTD_MOV_HD</t>
  </si>
  <si>
    <t>QTD_MOV_NOW</t>
  </si>
  <si>
    <t>QTD_NOVOS_UTILIZACAO</t>
  </si>
  <si>
    <t>QTD_MOV_NOW_CLUBE</t>
  </si>
  <si>
    <t>QTD_MOV_CLUBE_ANOMALIA</t>
  </si>
  <si>
    <t>VLR_RECEITA</t>
  </si>
  <si>
    <t>VLR_DESCONTO</t>
  </si>
  <si>
    <t>VLR_ESTORNO</t>
  </si>
  <si>
    <t>VLR_CANCELAMENTO</t>
  </si>
  <si>
    <t>QTD_MINUTOS</t>
  </si>
  <si>
    <t>DAT_PROCESSAMENTO</t>
  </si>
  <si>
    <t>DSC_PRODUTO</t>
  </si>
  <si>
    <t>DSC_DEVICE</t>
  </si>
  <si>
    <t>DSC_MODELO</t>
  </si>
  <si>
    <t>COD_PASSO</t>
  </si>
  <si>
    <t>DSC_MARCA</t>
  </si>
  <si>
    <t>Tabela sumarizada por dia com os indicadores de utilização e valores, fonte para os reporte do NOW através do Tableau</t>
  </si>
  <si>
    <t>Data de processamento da tabela, considerando que a tabela pode ser recriada por necessidade de reprocessamento</t>
  </si>
  <si>
    <t>Distingue a origem da assinatura do cliente; NET = Assinatura a cabo ou HFC, CTV = Assinatura por satélite ou DTH, CMV = Assinatura em dispositivos móveis ou produtos Claro Movel</t>
  </si>
  <si>
    <t xml:space="preserve">Indicador da etapa de processamento, que em casos de reprocessaento pode ser invocada para não se recriar a totalidade da tabela </t>
  </si>
  <si>
    <t>DAT_BASE_AAAAMM</t>
  </si>
  <si>
    <t>DAT_BASE_DDMMAA</t>
  </si>
  <si>
    <t>Indicação do ano e mês de competência dos dados demonstrados</t>
  </si>
  <si>
    <t>Indicação do dia, mês e ano de competência dos dados demonstrados</t>
  </si>
  <si>
    <t>DSC_INDICADOR</t>
  </si>
  <si>
    <t>Descrição do indicador apurado, considerando as demonstrações de: BASE, COMPRAS, Desconexao, DESISTENTE, DT_COMPRAS, Instalacao, Migracao de Entrada, Migracao de Saida, PROMOCAO, REPLAY, STREAMING, USUARIO</t>
  </si>
  <si>
    <t>Nome do produto disponibilizado pelo formecedor do conteúd. Ex. FOX, FOX LIFE, FOX Premium, Clarovideo, Clarovideo Gratis, Clarovideo Telecine, Disney Channel, Band, etc</t>
  </si>
  <si>
    <t>Elemento de dados que informa para aguns indicadores o equipamento utilizado para acessar o conteúdo  (Ex. Setupbox, STBDTH, Androide, Ipad, etc.) ou  o resultado do acesso (Ex. Sem conteúdo, Sem tempo de conteudo, etc.)</t>
  </si>
  <si>
    <t>Código alfanumérico que indica o tipo do evento, seu preço e a indicação do fornecedor, para vincular ao relatório de royalties Ex. FXH3N, TCH19, GSH3S, ZOH7Z. Esses códigos são catalogados na Grade de Billloings e para efeito de faturamento existe uma relação entre esses códigos e os itens demonstrados na fatura</t>
  </si>
  <si>
    <t>Soma diária dos valores da receita auferida com o conteúdo assistido, obtida pelo preço com imposto</t>
  </si>
  <si>
    <t>Soma diária dos valores do desconto aplicado  ao conteúdo assistido</t>
  </si>
  <si>
    <t>Soma diária dos valores do estorno aplicado  ao conteúdo assistido</t>
  </si>
  <si>
    <t xml:space="preserve">Soma diária dos valores do cancelamento aplicado aos conteúdos contestados </t>
  </si>
  <si>
    <t>Identificação da versão de tratamento dos indicadores demonstrados; NOVO (Reporte Tableau), Vazio (reporte anterior em Excell)</t>
  </si>
  <si>
    <t>Quantidade de assinantes de TV com resolução HD Habilitados</t>
  </si>
  <si>
    <t>Quantidade  de assinantes únicos faturados</t>
  </si>
  <si>
    <t>Quantidade assinantes pagantes</t>
  </si>
  <si>
    <t>Quantidade diária de acessos realizados pelo Cliente</t>
  </si>
  <si>
    <t>Quantidade acumulada no mês de acessos realizados pelo Cliente</t>
  </si>
  <si>
    <t xml:space="preserve">Quantidade total de conteúdos acessados  </t>
  </si>
  <si>
    <t>Quantidade  de conteúdos acessados  da modalidade TVOD (VOD Transacional)</t>
  </si>
  <si>
    <t>Quantidade  de conteúdos acessados  da modalidade FVOD (VOD Free)</t>
  </si>
  <si>
    <t>Quantidade  de conteúdos acessados  da modalidade SVOD (VOD Subscrição/assinatura)</t>
  </si>
  <si>
    <t xml:space="preserve">Quantidade de compras de conteúdo TVOD </t>
  </si>
  <si>
    <t>Quantidade de acessos realizados por novos Clientes</t>
  </si>
  <si>
    <t>Quantidade de acessos realizados por Clientes do NOW Clube</t>
  </si>
  <si>
    <t>Quantidade de acessos não classificados realizados por Clientes do NOW Clube</t>
  </si>
  <si>
    <t>Quantidade de assinantes HD que passaram pela movimentação indicada no Passo / Indicador</t>
  </si>
  <si>
    <t>Quantidade de assinantes com capazes de acessar o NOW (Elegíveis)  que passaram pela movimentação indicada no Passo / Indicador</t>
  </si>
  <si>
    <t>Quantidade de minutos utilizada no acesso</t>
  </si>
  <si>
    <t>Derivado</t>
  </si>
  <si>
    <t>SAFRA UTILIZACAO</t>
  </si>
  <si>
    <t>Volume de clientes que utilizaram o NOW em até 90 após a instalação / dividido pela volume de novos domicílios do mês da Instalação, demonstrando Vendas Instaladas, Primeiro Acesso e Primeira Compra.</t>
  </si>
  <si>
    <t>NOW CLUBE</t>
  </si>
  <si>
    <t>Acompanhamento de Movimentações e Desemplenho NOW Clube, com aberturas de Cidade e histórico de 13 meses, demonstrando os indicadores de Bases Conectada e Habilitada, Net Adds, Instalações, Desconexões, Streamings e Utilização.</t>
  </si>
  <si>
    <t>QTD</t>
  </si>
  <si>
    <t>APURACAO NOW</t>
  </si>
  <si>
    <t>DSC_CIDADE</t>
  </si>
  <si>
    <t xml:space="preserve">QTD_COMPRA </t>
  </si>
  <si>
    <t>ART IT</t>
  </si>
  <si>
    <r>
      <t xml:space="preserve">Nº de casos de uso </t>
    </r>
    <r>
      <rPr>
        <b/>
        <i/>
        <sz val="11"/>
        <color rgb="FF000000"/>
        <rFont val="Calibri"/>
        <family val="2"/>
        <scheme val="minor"/>
      </rPr>
      <t>(1)</t>
    </r>
    <r>
      <rPr>
        <sz val="11"/>
        <color rgb="FF000000"/>
        <rFont val="Calibri"/>
        <family val="2"/>
        <scheme val="minor"/>
      </rPr>
      <t xml:space="preserve"> / reportes  das áreas de negócio </t>
    </r>
    <r>
      <rPr>
        <b/>
        <i/>
        <sz val="11"/>
        <color rgb="FF000000"/>
        <rFont val="Calibri"/>
        <family val="2"/>
        <scheme val="minor"/>
      </rPr>
      <t xml:space="preserve">(2 </t>
    </r>
    <r>
      <rPr>
        <sz val="11"/>
        <color rgb="FF000000"/>
        <rFont val="Calibri"/>
        <family val="2"/>
        <scheme val="minor"/>
      </rPr>
      <t>)
 em que o elemento de dado é utilizado
(Alto= 3; Médio = 2; Baixo= 1 , NSA= 0)</t>
    </r>
  </si>
  <si>
    <r>
      <rPr>
        <b/>
        <sz val="11"/>
        <color theme="1"/>
        <rFont val="Calibri"/>
        <family val="2"/>
        <scheme val="minor"/>
      </rPr>
      <t>NSA:</t>
    </r>
    <r>
      <rPr>
        <sz val="11"/>
        <color theme="1"/>
        <rFont val="Calibri"/>
        <family val="2"/>
        <scheme val="minor"/>
      </rPr>
      <t xml:space="preserve"> Dados não faz parte de caso de uso</t>
    </r>
  </si>
  <si>
    <t>AREA DE DESPACHO</t>
  </si>
  <si>
    <t>Acompanhamento evolutivo mensal por área de despacho/micro região e estratura organizacional para os indicadores de Base Conectada de Domiílios, Base Elegível NOW, Utilização (Online+TV)  e penetração do uso sobre a base conectada</t>
  </si>
  <si>
    <t>AA_ANO</t>
  </si>
  <si>
    <t>Patricia Wang</t>
  </si>
  <si>
    <t>Jeferson Martins</t>
  </si>
  <si>
    <t>Streamings SVOD - Quantidade de Visualizações Realizadas por Assinaturas SVOD</t>
  </si>
  <si>
    <t>Net Adds - Quantidade de Adições Liquidas na Base de Clientes.</t>
  </si>
  <si>
    <t>Instalações - Quantidade de Adições na Base.</t>
  </si>
  <si>
    <t>Desconexões - Quantidade de Subtração na Base.</t>
  </si>
  <si>
    <t>Anomalias - Quantidade de Anomalias sistemicas no processo de Instalação ou Desconexão.</t>
  </si>
  <si>
    <t xml:space="preserve"> PRODUTO</t>
  </si>
  <si>
    <t xml:space="preserve"> ID_PRODUTO</t>
  </si>
  <si>
    <t>DT_PRIMEIRO_ACESSO</t>
  </si>
  <si>
    <t>DT_ULTIMO_ACESSO</t>
  </si>
  <si>
    <t>CD_NET</t>
  </si>
  <si>
    <t>Relatorio Produto</t>
  </si>
  <si>
    <t>CLAROVIDEO_LINEUP</t>
  </si>
  <si>
    <t>DATA_UTILIZACAO</t>
  </si>
  <si>
    <t>TIPO_UTILIZACAO</t>
  </si>
  <si>
    <t>NM_CANAL_VENDA_SUBGRUPO</t>
  </si>
  <si>
    <t>NOVO_CANAL_VENDA_GRUPO</t>
  </si>
  <si>
    <t>NOME_EMPRESA</t>
  </si>
  <si>
    <t>NOME_VENDEDOR</t>
  </si>
  <si>
    <t>NM_REGIONAL</t>
  </si>
  <si>
    <t>NM_GRUPO</t>
  </si>
  <si>
    <t>NM_CLUSTER</t>
  </si>
  <si>
    <t>NM_SUBCLUSTER</t>
  </si>
  <si>
    <t xml:space="preserve">TP_SEGMENTO </t>
  </si>
  <si>
    <t xml:space="preserve">NM_TECNOLOGIA </t>
  </si>
  <si>
    <t xml:space="preserve">PORTF_MKT2 </t>
  </si>
  <si>
    <t xml:space="preserve">TEM_FILMES </t>
  </si>
  <si>
    <t>Incluidos os dados do Domínio Derivados</t>
  </si>
  <si>
    <t>Contagem de Pontos Priorização</t>
  </si>
  <si>
    <t>DOMINIO</t>
  </si>
  <si>
    <t>SUB DOMINIO</t>
  </si>
  <si>
    <t>DATA OWNER</t>
  </si>
  <si>
    <t>GRUPO DOMINIO</t>
  </si>
  <si>
    <t>DATA STEWARD</t>
  </si>
  <si>
    <t>REGRAS DE QUALIDADE DE DADOS</t>
  </si>
  <si>
    <t>PAPEIS</t>
  </si>
  <si>
    <t>Contagem de REGRAS DE QUALIDADE DE DADOS</t>
  </si>
  <si>
    <t>LINHAGEM</t>
  </si>
  <si>
    <t>REFERENCE_DATE</t>
  </si>
  <si>
    <t>OWNER</t>
  </si>
  <si>
    <t>lake_managed</t>
  </si>
  <si>
    <t>V_NOW_OL_USUARIO_SESSAO_ACESSO</t>
  </si>
  <si>
    <t>COD_LOCATARIO</t>
  </si>
  <si>
    <t>COD_SESSAO_ACESSO</t>
  </si>
  <si>
    <t>DSC_SERVICO</t>
  </si>
  <si>
    <t>COD_IP_CLIENTE</t>
  </si>
  <si>
    <t>DSC_VERSAO_FIRMWARE_EQUIPAMENT</t>
  </si>
  <si>
    <t>DSC_VERSAO_APP</t>
  </si>
  <si>
    <t>IND_SUCESSO_AUTENTICACAO_LOGIN</t>
  </si>
  <si>
    <t>COD_USUARIO</t>
  </si>
  <si>
    <t>IND_FALHA_AUTENTICACAO_LOGIN</t>
  </si>
  <si>
    <t>DSC_TIPO_EVENTO</t>
  </si>
  <si>
    <t>DSC_TIPO_SERVICO_TRANSMISSAO</t>
  </si>
  <si>
    <t>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t>
  </si>
  <si>
    <t>Codigo do locatario. E o codigo identificador de locatario. Ex: tenantDefault. Tabela origem: &lt;NOW_OL_LOGINLOG&gt;; Coluna origem: &lt;TENANTID&gt;</t>
  </si>
  <si>
    <t>Codigo do login do usuario. E o login do usuario de acesso no NOW Online. Ex: victorsna1; eliseita. Tabela origem: &lt;NOW_OL_LOGINLOG&gt;; Coluna origem: &lt;USERNAME&gt;</t>
  </si>
  <si>
    <t>Codigo do smartcard. E o Identificador do smart card do equipamento do cliente. Ex: NULL. Tabela origem: &lt;NOW_OL_LOGINLOG&gt;; Coluna origem: &lt;SMARTCARDID&gt;. (Coluna nao preenchida, nao utilizar)</t>
  </si>
  <si>
    <t>Data de acesso do conteudo. E a data do acesso ao conteudo NOW Online. Ex: 20180700000000. Tabela origem: &lt;NOW_OL_LOGINLOG&gt;; Coluna origem: &lt;NOWDATESTRING&gt;</t>
  </si>
  <si>
    <t>Descricao do canal do meio de acesso. E o tipo do canal ou meio de acesso ao conteudo NOW Online. Ex: NETSTB; IPAD; ANDROIDMOBILE; PCTV. Tabela origem: &lt;NOW_OL_LOGINLOG&gt;; Coluna origem: &lt;CHANNEL&gt;</t>
  </si>
  <si>
    <t>Codigo da sessao de acesso. E o identificador exclusivo numerico da sessao de acesso do servidor de aplicacoes + registro de data e hora (timestamp). Ex: -11938486702416700000; -11940928110450100000. Tabela origem: &lt;NOW_OL_LOGINLOG&gt;; Coluna origem: &lt;SESSIONID&gt;</t>
  </si>
  <si>
    <t>Descricao do servico. E o identificador de servico. O valor padrao para instalacao de serviço único é: serviceDefault. Ex: serviceDefault. Tabela origem: &lt;NOW_OL_LOGINLOG&gt;; Coluna origem: &lt;SERVICENAME&gt;</t>
  </si>
  <si>
    <t>Descricao do provedor. E o identificador do provedor. O valor padrao para instalacao de provedor unico Ex: providerDefault. Tabela origem: &lt;NOW_OL_LOGINLOG&gt;; Coluna origem: &lt;PROVIDERNAME&gt;</t>
  </si>
  <si>
    <t>Descricao do tipo do equipamento. E o tipo do equipamento de acesso ao conteudo NOW Online. Ex: NULL. Tabela origem: &lt;NOW_OL_LOGINLOG&gt;; Coluna origem: &lt;DEVICETYPE&gt;. (Nao utilizar, coluna totalmente vazia!)</t>
  </si>
  <si>
    <t>Codigo do equipamento. E o codigo do equipamento para acesso ao conteudo NOW Online. Ex: 449f6dc363581075; 38100c4efe11feef. Tabela origem: &lt;NOW_OL_LOGINLOG&gt;; Coluna origem: &lt;DEVICEID&gt;</t>
  </si>
  <si>
    <t>Descricao do modelo do equipamento. E o modelo do equipamento de acesso ao conteudo NOW Online. Ex: NULL. (Nao utilizar, coluna totalmente vazia!). Tabela origem: &lt;NOW_OL_LOGINLOG&gt;; Coluna origem: &lt;DEVICEMODEL&gt;</t>
  </si>
  <si>
    <t>Descricao do fornecedor do equipamento. E o fornecedor do equipamento de acesso ao conteudo NOW Online. Ex: NULL. Tabela origem: &lt;NOW_OL_LOGINLOG&gt;; Coluna origem: &lt;DEVICEVENDOR&gt;. (Now utilizar, colunlmente vazia!)</t>
  </si>
  <si>
    <t>Descricao do ano de fabricacao do equipamento. E o ano de fabricacao do equipamento de acesso ao conteudo NOW Online. Ex: NULL. Tabela origem: &lt;NOW_OL_LOGINLOG&gt;; Coluna origem: &lt;DEVICEYEAR&gt;</t>
  </si>
  <si>
    <t>Codigo do IP do cliente. E o codigo do endereco IP do cliente recuperado pelo cabecalho do HTTP ClientIP. Ex: NULL. Tabela origem: &lt;NOW_OL_LOGINLOG&gt;; Coluna origem: &lt;CLIENTIPADDRESS&gt;. (Nao utilizar, coluna totalmente vazia!)</t>
  </si>
  <si>
    <t>Descricao da versao do firmware do equipamento. E a versao do firmware do equipamento de acesso ao conteudo NOW Online. Ex: NULL. Tabela origem: &lt;NOW_OL_LOGINLOG&gt;; Coluna origem: &lt;DEVICEFIRMWAREVERSION&gt;. (coluna vazia, nao utilizar!)</t>
  </si>
  <si>
    <t>Descricao da versao do app. E a versao do aplicativo utilizado para o acesso ao conteudo do NOW Online. Ex: NULL. Tabela origem: &lt;NOW_OL_LOGINLOG&gt;; Coluna origem: &lt;APPVERSION&gt;. (Nao utilizar, coluna totalmente vazia!)</t>
  </si>
  <si>
    <t>Indicador de sucesso de autenticacao do login. Informa se o login de um usuario NOW Online realizou a autenticacao com sucesso. Ex: NULL; Y = (Sim). Quando for Y, entao, o login foi autenticado com sucesso. Tabela origem: &lt;NOW_OL_LOGINLOG&gt;; Coluna origem: &lt;LOGINFAILURE&gt;</t>
  </si>
  <si>
    <t>Codigo do usuario. E o codigo unico de identificacao do usuario do NOW Online. Ex: 1213377; 679090. Tabela origem: &lt;NOW_OL_LOGINLOG&gt;; Coluna origem: &lt;USERID&gt;</t>
  </si>
  <si>
    <t>Indicador de falha de autenticacao do login. Informa a falha na autenticacao de um login de usuario NOW Online. Ex: (Nao houve exemplos no arquivo utilizado, a coluna esta vazia). Tabela origem: &lt;NOW_OL_LOGINLOG&gt;; Coluna origem: &lt;LOGINFAILURE&gt;</t>
  </si>
  <si>
    <t>Descricao do tipo do evento. E a descricao do tipo do evento do usuario. Ex: Login. (Esta coluna so possui o preenchimento da palavra "Login"). Tabela origem: &lt;NOW_OL_LOGINLOG&gt;; Coluna origem: &lt;EVENTTYPE&gt;</t>
  </si>
  <si>
    <t>Descricao do tipo do servico de transmissao. E o tipo de transmissao do conteudo pela internet, plataformas de video digital. Ex: OTTV = (Over the Top Television). Tabela origem: &lt;NOW_OL_LOGINLOG&gt;; Coluna origem: &lt;TRANSMISSIONTYPE&gt;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</si>
  <si>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&lt;NOW_OL_LOGINLOG&gt;; Coluna origem: &lt;REFERENCE_DATE&gt;</t>
  </si>
  <si>
    <t>V_NOW_OL_COMPRA</t>
  </si>
  <si>
    <t>DAT_COMPRA_CONTEUDO</t>
  </si>
  <si>
    <t>DAT_FIM_COMPRA_CONTEUDO</t>
  </si>
  <si>
    <t>DSC_MODALIDADE_PAGAMENTO</t>
  </si>
  <si>
    <t>VAL_PRECO_COMPRA</t>
  </si>
  <si>
    <t>IND_PERFIL_ASSINATURA_RECORRENTE</t>
  </si>
  <si>
    <t>DSC_CAMINHO_NAVEGACAO_USUARIO</t>
  </si>
  <si>
    <t>COD_IP_EQUIPAMENTO</t>
  </si>
  <si>
    <t>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t>
  </si>
  <si>
    <t>Codigo do locatario. E o codigo identificador de locatario. Ex: tenantDefault. Tabela origem: &lt;NOW_OL_PURCHASELOG&gt;; Coluna origem: &lt;TENANTID&gt;</t>
  </si>
  <si>
    <t>Codigo do login do usuario. E o login do usuario de acesso no NOW Online. Ex: victorsna1; eliseita. Tabela origem: &lt;NOW_OL_PURCHASELOG&gt;; Coluna origem: &lt;USERNAME&gt;</t>
  </si>
  <si>
    <t>Codigo do smartcard. E o identificador do smart card do equipamento do cliente. Ex: NULL. Tabela origem: &lt;NOW_OL_PURCHASELOG&gt;; Coluna origem: &lt;SMARTCARDID&gt;. (Coluna nao preenchida, nao utilizar)</t>
  </si>
  <si>
    <t>Data da compra do conteudo. E a data da compra do conteudo NOW Online. Ex: 20180700000000. Tabela origem: &lt;NOW_OL_PURCHASELOG&gt;; Coluna origem: &lt;NOWDATESTRING&gt;</t>
  </si>
  <si>
    <t>Data fim da compra do conteudo. E a data do termino do aluguel para uma compra unica ou data do termino do primeiro ciclo de um pagamento recorrente no formato "yyyyMMddHHmmss". Ex: 20180700000000. Tabela origem: &lt;NOW_OL_PURCHASELOG&gt;; Coluna origem: &lt;ENDDATE&gt;</t>
  </si>
  <si>
    <t>Descricao do canal do meio de acesso. E o tipo do canal ou meio de acesso ao conteudo NOW Online. Ex: NETSTB; IPAD; ANDROIDMOBILE; PCTV. Tabela origem: &lt;NOW_OL_PURCHASELOG&gt;; Coluna origem: &lt;CHANNEL&gt;</t>
  </si>
  <si>
    <t>Codio do conteudo. E o codigo sequencial unico de controle de registro do conteudo. Ex: 128619; 130787. Tabela origem: &lt;NOW_OL_PURCHASELOG&gt;; Coluna origem: &lt;CONTENTID&gt;</t>
  </si>
  <si>
    <t>Descricao da modalidade de pagamento. E a modalidade do pagamento do servico do conteudo. Ex: POSTPAID. Tabela origem: &lt;NOW_OL_PURCHASELOG&gt;; Coluna origem: &lt;PAYMENTTYPE&gt;</t>
  </si>
  <si>
    <t>Descricao do limite de consumo. E o limite do consumo do conteudo NOW Online. Ex: NULL. (Nao utilizar, coluna totalmente vazia!). Tabela origem: &lt;NOW_OL_PURCHASELOG&gt;; Coluna origem: &lt;CONSUMPTIONTHRESHOLD&gt;</t>
  </si>
  <si>
    <t>Codigo da work order. Ex: NULL. (Nao utilizar, coluna totalmente vazia!). Tabela origem: &lt;NOW_OL_PURCHASELOG&gt;; Coluna origem: &lt;WORKORDERID&gt;</t>
  </si>
  <si>
    <t>Codigo da transacao. E o codigo de identificacao interna da transacao de compra gerado pelo sistema do NOW. Ex: 29170; 29172. Tabela origem: &lt;NOW_OL_PURCHASELOG&gt;; Coluna origem: &lt;TRANSACTIONID&gt;</t>
  </si>
  <si>
    <t>Valor do preco de compra. E o preco de compra informa o preco real pelo qual o cliente e faturado. Isso em tempo real usando uma promocao de preco e/ou cupom selecionado quando o cliente adquire o produto VOD. Ex: 4.90; 14.90. Tabela origem: &lt;NOW_OL_PURCHASELOG&gt;; Coluna origem: &lt;PRICE&gt;</t>
  </si>
  <si>
    <t>Valor do preco de lista. E o preco de lista do conteudo NOW Online, como mostrado no catálogo, sem quaisquer reducoes de preco aplicadas. Ex:  14.9; 4.90. Tabela origem: &lt;NOW_OL_PURCHASELOG&gt;; Coluna origem: &lt;ORIGINALPRICE&gt;</t>
  </si>
  <si>
    <t>Descricao da moeda local. E a descricao da moeda local da compra do conteudo NOW Online. Ex: BRL = (Brasil). Tabela origem: &lt;NOW_OL_PURCHASELOG&gt;; Coluna origem: &lt;CURRENCY&gt;</t>
  </si>
  <si>
    <t>Descricao do status da compra. E o status da compra do cliente do conteudo NOW Online. Ex: Active  (So existe Active). Tabela origem: &lt;NOW_OL_PURCHASELOG&gt;; Coluna origem: &lt;STATE&gt;.</t>
  </si>
  <si>
    <t>Descricao do tipo do conteudo. E a descricao do tipo do conteudo do NOW Online. Ex: LIVE; VOD. Tabela origem: &lt;NOW_OL_PURCHASELOG&gt;; Coluna origem: &lt;CONTENTTYPE&gt;</t>
  </si>
  <si>
    <t>Valor do preco recorrente. E o valor do preco recorrente com desconto (para assinatura com preco recorrente). Ex: NULL. (Esta coluna apresenta vazia na extracao). Tabela origem: &lt;NOW_OL_PURCHASELOG&gt;; Coluna origem: &lt;RECURRINGPRICE&gt;</t>
  </si>
  <si>
    <t>Valor do preco de lista recorrente. E o valor do preco de lista recorrente (para assinatura com preco recorrente). Ex: NULL. (Esta coluna apresenta vazia na extracao). Tabela origem: &lt;NOW_OL_PURCHASELOG&gt;; Coluna origem: &lt;RECURRINGORIGINALPRICE&gt;</t>
  </si>
  <si>
    <t>Indicador do perfil da assinatura recorrente. E o identificador de Perfil Recorrente PGW (para Compra de Assinatura Recorrente). Ex: NULL. (Esta coluna apresenta vazia na extracao). Tabela origem: &lt;NOW_OL_PURCHASELOG&gt;; Coluna origem: &lt;RECURRINGPROFILEID&gt;</t>
  </si>
  <si>
    <t>Descricao do provedor. E o identificador do provedor. O valor padrao para instalacao de provedor unico Ex: providerDefault. Tabela origem: &lt;NOW_OL_PURCHASELOG&gt;; Coluna origem: &lt;PROVIDERNAME&gt;</t>
  </si>
  <si>
    <t>Descricao do servico. E o identificador de servico. O valor padrao para instalacao de serviço único é: serviceDefault. Ex: serviceDefault. Tabela origem: &lt;NOW_OL_PURCHASELOG&gt;; Coluna origem: &lt;SERVICENAME&gt;</t>
  </si>
  <si>
    <t>Descricao do tipo do equipamento. E o tipo do equipamento de acesso ao conteudo NOW Online. Ex: NULL. Tabela origem: &lt;NOW_OL_PURCHASELOG&gt;; Coluna origem: &lt;DEVICETYPE&gt;. (Nao utilizar, coluna totalmente vazia!)</t>
  </si>
  <si>
    <t>Codigo do equipamento. E o codigo do equipamento para acesso ao conteudo NOW Online. Ex: 449f6dc363581075; 38100c4efe11feef. Tabela origem: &lt;NOW_OL_PURCHASELOG&gt;; Coluna origem: &lt;DEVICEID&gt;</t>
  </si>
  <si>
    <t>Codigo da solucao oferta. E o codigo da solucao da oferta exclusiva do conteudo da compra do usuario. Ex: 140045; 41911. Tabela origem: &lt;NOW_OL_PURCHASELOG&gt;; Coluna origem: &lt;SOLUTIONOFFERID&gt;</t>
  </si>
  <si>
    <t>Descricao do modelo do equipamento. E o modelo do equipamento de acesso ao conteudo NOW Online. Ex: NULL. (Nao utilizar, coluna totalmente vazia!). Tabela origem: &lt;NOW_OL_PURCHASELOG&gt;; Coluna origem: &lt;DEVICEMODEL&gt;</t>
  </si>
  <si>
    <t>Descricao do ano de fabricacao do equipamento. E o ano de fabricacao do equipamento de acesso ao conteudo NOW Online. Ex: NULL. Tabela origem: &lt;NOW_OL_PURCHASELOG&gt;; Coluna origem: &lt;DEVICEYEAR&gt;</t>
  </si>
  <si>
    <t>Descricao do caminho da navegacao do usuario. E o caminho de navegacao da secao da interface do usuario. Ex: null (nao existe conteudo). Tabela origem: &lt;NOW_OL_PURCHASELOG&gt;; Coluna origem: &lt;SECTION&gt;</t>
  </si>
  <si>
    <t>Codigo do usuario. E o codigo unico de identificacao do usuario do NOW Online. Ex: 1213377; 679090. Tabela origem: &lt;NOW_OL_PURCHASELOG&gt;; Coluna origem: &lt;USERID&gt;</t>
  </si>
  <si>
    <t>Codigo do usuario de acesso. E o codigo do login do usuario de acesso de conteudo do NOW Online. Ex: felipedeluca; maguifat . Tabela origem: &lt;NOW_OL_PURCHASELOG&gt;; Coluna origem: &lt;CRMACCOUNTID&gt;</t>
  </si>
  <si>
    <t>Codigo da sessao de acesso. E o identificador exclusivo numerico da sessao de acesso do servidor de aplicacoes + registro de data e hora (timestamp). Ex: -11938486702416700000; -11940928110450100000. Tabela origem: &lt;NOW_OL_PURCHASELOG&gt;; Coluna origem: &lt;SESSIONID&gt;</t>
  </si>
  <si>
    <t>Descricao da versao do firmware do equipamento. E a versao do firmware do equipamento. Ex: NULL. Tabela origem: &lt;NOW_OL_PURCHASELOG&gt;; Coluna origem: &lt;DEVICEFIRMWAREVERSION&gt;. (coluna vazia, nao utilizar!)</t>
  </si>
  <si>
    <t>Codigo do endereco IP do equipamento. Ex: 170.252.196.22; 179.183.44.89. Tabela origem: &lt;NOW_OL_PURCHASELOG&gt;; Coluna origem: &lt;DEVICEIDADDRESS&gt;.</t>
  </si>
  <si>
    <t>Descricao da versao do app. E a versao do app, aplicativo. Ex: NULL. Tabela origem: &lt;NOW_OL_PURCHASELOG&gt;; Coluna origem: &lt;APPVERSION&gt;. (Nao utilizar, coluna totalmente vazia!)</t>
  </si>
  <si>
    <t>Descricao do tipo do servico de transmissao. E o tipo de transmissao do conteudo pela internet, plataformas de video digital. Ex: OTTV = (Over the Top Television). Tabela origem: &lt;NOW_OL_PURCHASELOG&gt;; Coluna origem: &lt;TRANSMISSIONTYPE&gt;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</si>
  <si>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&lt;NOW_OL_PURCHASELOG&gt;; Coluna origem: &lt;REFERENCE_DATE&gt;</t>
  </si>
  <si>
    <t>DUR_CONSUMO_SEG</t>
  </si>
  <si>
    <t>DSC_SECAO_PARAMETRO</t>
  </si>
  <si>
    <t>IND_CONTEUDO_GRATIS</t>
  </si>
  <si>
    <t>COD_CLIENTE</t>
  </si>
  <si>
    <t>DSC_VERSAO_FIRMWARE_EQUIPAMENTO</t>
  </si>
  <si>
    <t>Codigo do locatario. E o codigo identificador de locatario. Ex: tenantDefault. Tabela origem: &lt;NOW_OL_WATCHINGLOG&gt;; Coluna origem: &lt;TENANTID&gt;</t>
  </si>
  <si>
    <t>Codigo do usuario de acesso. E o codigo do login do usuario de acesso de conteudo do NOW Online. Ex: kika777; correadiego. Tabela origem: &lt;NOW_OL_WATCHINGLOG&gt;; Coluna origem: &lt;CRMACCOUNTID&gt;</t>
  </si>
  <si>
    <t>Codigo do smartcard. E o identificador do smart card do equipamento do cliente. Ex: NULL. Tabela origem: &lt;NOW_OL_WATCHINGLOG&gt;; Coluna origem: &lt;SMARTCARDID&gt;. (Coluna nao preenchida, nao utilizar)</t>
  </si>
  <si>
    <t>Data de acesso ao conteudo. E a data do acesso ao conteudo NOW Online. Ex: 20180700000000. Tabela origem: &lt;NOW_OL_WATCHINGLOG&gt;; Coluna origem: &lt;NOWDATESTRING&gt;</t>
  </si>
  <si>
    <t>Descricao do canal do meio de acesso. E o tipo do canal ou meio de acesso ao conteudo NOW Online. Ex: NETSTB; IPAD; ANDROIDMOBILE; PCTV. Tabela origem: &lt;NOW_OL_WATCHINGLOG&gt;; Coluna origem: &lt;CHANNEL&gt;</t>
  </si>
  <si>
    <t>Codigo da localizacao do conteudo. E o codigo do endereco da localizacao do conteudo do NOW Online. Ex: crid://schange.com/globosat.com/GSAT2013102110559201. Tabela origem: &lt;NOW_OL_WATCHINGLOG&gt;; Coluna origem: &lt;EXTERNALCONTENDID&gt;</t>
  </si>
  <si>
    <t>Duracao do consumo em segundos. E a duracao do consumo do conteudo NOW Online em segundos. Ex: 0; 831; 992. Tabela origem: &lt;NOW_OL_WATCHINGLOG&gt;; Coluna origem: &lt;CONSUMPTION&gt;</t>
  </si>
  <si>
    <t>Descricao da secao de parametro. E a classificacao da secao de parametro. Ex: NULL; allcategories; DOWNLOAD. Tabela origem: &lt;NOW_OL_WATCHINGLOG&gt;; Coluna origem: &lt;PARAMETERSECTION&gt;</t>
  </si>
  <si>
    <t>Codigo da sessao de acesso. E o identificador exclusivo numerico da sessao de acesso do servidor de aplicacoes + registro de data e hora (timestamp). Ex: -11938486702416700000; -11940928110450100000. Tabela origem: &lt;NOW_OL_WATCHINGLOG&gt;; Coluna origem: &lt;SESSIONID&gt;</t>
  </si>
  <si>
    <t>Descricao do tipo do conteudo. E a descricao do tipo do conteudo do NOW Online. Ex: LIVE; VOD. Tabela origem: &lt;NOW_OL_WATCHINGLOG&gt;; Coluna origem: &lt;CONTENTTYPE&gt;</t>
  </si>
  <si>
    <t>Codigo da solucao oferta. E o codigo da solucao da oferta exclusiva do conteudo da compra do usuario. Ex: 140045; 41911. Tabela origem: &lt;NOW_OL_WATCHINGLOG&gt;; Coluna origem: &lt;SOLUTIONOFFERID&gt;. (Coluna sem dado, nao utilizar)</t>
  </si>
  <si>
    <t>Descricao do provedor. E o identificador do provedor. O valor padrao para instalacao de provedor unico Ex: providerDefault. Tabela origem: &lt;NOW_OL_WATCHINGLOG&gt;; Coluna origem: &lt;PROVIDERNAME&gt;</t>
  </si>
  <si>
    <t>Descricao do servico. E o identificador de servico. O valor padrao para instalacao de serviço único é: serviceDefault. Ex: serviceDefault. Tabela origem: &lt;NOW_OL_WATCHINGLOG&gt;; Coluna origem: &lt;SERVICENAME&gt;</t>
  </si>
  <si>
    <t>Descricao do tipo do equipamento. E o tipo do equipamento de acesso ao conteudo NOW Online. Ex: NULL. Tabela origem: &lt;NOW_OL_WATCHINGLOG&gt;; Coluna origem: &lt;DEVICETYPE&gt;. (Nao utilizar, coluna totalmente vazia!)</t>
  </si>
  <si>
    <t>Codigo do equipamento. E o codigo do equipamento para acesso ao conteudo NOW Online. Ex: 449f6dc363581075; 38100c4efe11feef. Tabela origem: &lt;NOW_OL_WATCHINGLOG&gt;; Coluna origem: &lt;DEVICEID&gt;</t>
  </si>
  <si>
    <t>Descricao do modelo do equipamento. E o modelo do equipamento de acesso ao conteudo NOW Online. Ex: NULL. (Nao utilizar, coluna totalmente vazia!). Tabela origem: &lt;NOW_OL_WATCHINGLOG&gt;; Coluna origem: &lt;DEVICEMODEL&gt;</t>
  </si>
  <si>
    <t>Descricao do fornecedor do equipamento. E o fornecedor do equipamento de acesso ao conteudo NOW Online. Ex: NULL. Tabela origem: &lt;NOW_OL_WATCHINGLOG&gt;; Coluna origem: &lt;DEVICEVENDOR&gt;. (Now utilizar, colunlmente vazia!)</t>
  </si>
  <si>
    <t>Descricao do ano de fabricacao do equipamento. E o ano de fabricacao do equipamento de acesso ao conteudo NOW Online. Ex: NULL. Tabela origem: &lt;NOW_OL_WATCHINGLOG&gt;; Coluna origem: &lt;DEVICEYEAR&gt;</t>
  </si>
  <si>
    <t>Indicador de conteudo gratis. E o indicador de consumo de conteudo gratis. Ex: NULL; N = (Nao). Caso o conteudo nao for gratis, entao, a marcacao sera "N". Tabela origem: &lt;NOW_OL_WATCHINGLOG&gt;; Coluna origem: &lt;ISFREE&gt;</t>
  </si>
  <si>
    <t>Codigo do usuario. E o codigo unico de identificacao do usuario do NOW Online. Ex: 1213377; 679090. Tabela origem: &lt;NOW_OL_WATCHINGLOG&gt;; Coluna origem: &lt;USERID&gt;</t>
  </si>
  <si>
    <t>Descricao da versao do app. E a versao do app, aplicativo. Ex: NULL. Tabela origem: &lt;NOW_OL_WATCHINGLOG&gt;; Coluna origem: &lt;APPVERSION&gt;. (Nao utilizar, coluna totalmente vazia!)</t>
  </si>
  <si>
    <t xml:space="preserve">Indicador de download. E o indicador de download do conteudo ou assistindo via streaming. Quando for o valor "Y" e download, se vazio via streaming. Ex: NULL; Y. Tabela origem: &lt;NOW_OL_WATCHINGLOG&gt;; Coluna origem: &lt;DOWNLOAD&gt;
</t>
  </si>
  <si>
    <t>codigo do cliente. E o codigo do cliente que acessou o conteudo NOW Online. Ex: 2-00000923296; 2-00001714663. Tabela origem: &lt;NOW_OL_WATCHINGLOG&gt;; Coluna origem: &lt;CUSTOMERCODE&gt;</t>
  </si>
  <si>
    <t>Codigo do endereco IP do equipamento. Ex: 170.252.196.22; 179.183.44.89. Tabela origem: &lt;NOW_OL_WATCHINGLOG&gt;; Coluna origem: &lt;DEVICEIDADDRESS&gt;.</t>
  </si>
  <si>
    <t>Codigo do login do usuario. E o login do usuario de acesso no NOW Online. Ex: victorsna1; eliseita. Tabela origem: &lt;NOW_OL_WATCHINGLOG&gt;; Coluna origem: &lt;USERNAME&gt;</t>
  </si>
  <si>
    <t>Descricao do tipo do servico de transmissao. E o tipo de transmissao do conteudo pela internet, plataformas de video digital. Ex: OTTV = (Over the Top Television). Tabela origem: &lt;NOW_OL_WATCHINGLOG&gt;; Coluna origem: &lt;TRANSMISSIONTYPE&gt;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</si>
  <si>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&lt;NOW_OL_WATCHINGLOG&gt;; Coluna origem: &lt;REFERENCE_DATE&gt;</t>
  </si>
  <si>
    <t>NET_LNK_ACCOUNT_SERVICE_ID</t>
  </si>
  <si>
    <t>BD NOW OL</t>
  </si>
  <si>
    <t>MSDP_CONTENT_LIST_VIEW</t>
  </si>
  <si>
    <t>TO_NUMBER(SUBSTR(LPAD(SERVICE_ID, 12, '0'), 10, 12))</t>
  </si>
  <si>
    <t>OU TO_NUMBER (SUBSTR(SERVICE_ID, 1, LENGTH(SERVICE_ID) - 3)) AS NUM_CONTA_DL</t>
  </si>
  <si>
    <t>TO_NUMBER(SUBSTR(LPAD(SERVICE_ID, 12, '0'), 1, 9))</t>
  </si>
  <si>
    <t>OU TO_NUMBER(SUBSTR(SERVICE_ID, LENGTH(SERVICE_ID) - 2, 3)) AS COD_OPERADORA_DL</t>
  </si>
  <si>
    <t>COD_OPERADORA_SIS_ORIGEM</t>
  </si>
  <si>
    <t>COD_OPERADORA_DL</t>
  </si>
  <si>
    <t>NUM_CONTA_DL</t>
  </si>
  <si>
    <t>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t>
  </si>
  <si>
    <t>Codigo do login do usuario de acesso de conteudo do NOW Online. Ex: .ruan; 007ferrari. Tabela origem: &lt;NET_LNK_ACCOUNT_SERVICE_ID&gt;; Coluna origem: &lt;CRM_ACCOUNT_ID&gt;</t>
  </si>
  <si>
    <t>Numero do contrato concatenado com o codigo de operadora NET do usuario NOW Online. Esta e a chave principal no NETSMS para identificacao de produtos, servicos e cobrancas de um contrato e/ou assinante. Ex: 1031316; 1031828. Tabela origem: &lt;NET_LNK_ACCOUNT_SERVICE_ID&gt;; Coluna origem: &lt;SERVICE_ID&gt;</t>
  </si>
  <si>
    <t>Indicador de acesso padrao do NOW Online Ex: NULL; 0; 1. Tabela origem: &lt;NET_LNK_ACCOUNT_SERVICE_ID&gt;; Coluna origem: &lt;IS_DEFAULT&gt;</t>
  </si>
  <si>
    <t>Descricao da tecnologia do equipamento da assinatura do cliente. Ex: HD; HDMAX; SD; VOUCHER; VD_TV_Digital_HD_Touch_Point. Tabela origem: &lt;NET_LNK_ACCOUNT_SERVICE_ID&gt;; Coluna origem: &lt;TOUCH_POINT&gt;</t>
  </si>
  <si>
    <t>Indicador de usuario NOW Online Ex: NULL; FALSE; TRUE. Tabela origem: &lt;NET_LNK_ACCOUNT_SERVICE_ID&gt;; Coluna origem: &lt;NOW_FLAG&gt;</t>
  </si>
  <si>
    <t>Numero do codigo da operadora no sistema NETSMS. Ex: 003; 038. Tabela origem: &lt;NET_LNK_ACCOUNT_SERVICE_ID&gt;; Coluna origem: &lt;CITY_CODE&gt;</t>
  </si>
  <si>
    <t>Descricao do nome da empresa do usuario de autenticacao do NOW Online. Ex: NULL; CLARO; DTH_CLARO; NET. Tabela origem: &lt;NET_LNK_ACCOUNT_SERVICE_ID&gt;; Coluna origem: &lt;TECHNOLOGY&gt;</t>
  </si>
  <si>
    <t>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t>
  </si>
  <si>
    <t>Numero do codigo da operadora no sistema NETSMS. Ex: 3; 38. Tabela origem: &lt;NET_LNK_ACCOUNT_SERVICE_ID&gt;; Coluna origem: &lt;SERVICE_ID&gt;</t>
  </si>
  <si>
    <t>Numero do contrato do cliente no sistema NETSMS. Esta e a chave principal no NETSMS para identificacao de produtos, servicos e cobrancas de um contrato e/ou assinante. Ex: 1031316; 1031828. Tabela origem: &lt;NET_LNK_ACCOUNT_SERVICE_ID&gt;; Coluna origem: &lt;SERVICE_ID&gt;</t>
  </si>
  <si>
    <t>CREATION_DATE</t>
  </si>
  <si>
    <t>UPDATE_DATE</t>
  </si>
  <si>
    <t>CONTENT_ID</t>
  </si>
  <si>
    <t>TITLE</t>
  </si>
  <si>
    <t>EPISODE</t>
  </si>
  <si>
    <t>EPISODE_TITLE</t>
  </si>
  <si>
    <t>IS_GEO_BLOCKED</t>
  </si>
  <si>
    <t>DURATION</t>
  </si>
  <si>
    <t>CONTRACT_START</t>
  </si>
  <si>
    <t>CONTRACT_END</t>
  </si>
  <si>
    <t>GENRE</t>
  </si>
  <si>
    <t>TYPE</t>
  </si>
  <si>
    <t>IS_HD</t>
  </si>
  <si>
    <t>CONTENT_YEAR</t>
  </si>
  <si>
    <t>SEASON</t>
  </si>
  <si>
    <t>COUNTRY</t>
  </si>
  <si>
    <t>CONTENT_PROVIDER</t>
  </si>
  <si>
    <t>TEM_TRAILER</t>
  </si>
  <si>
    <t>AUDIO_LANGUAGE</t>
  </si>
  <si>
    <t>SUBTITLE_LANGUAGE</t>
  </si>
  <si>
    <t>EXTERNAL_CONTENT_ID</t>
  </si>
  <si>
    <t>IS_PUBLISHED</t>
  </si>
  <si>
    <t>BACKOFFICEID_MOVIE</t>
  </si>
  <si>
    <t>BACKOFFICEID_TRAILER</t>
  </si>
  <si>
    <t>NOME_CAPINHA</t>
  </si>
  <si>
    <t>IS_TVOD</t>
  </si>
  <si>
    <t>IS_SVOD</t>
  </si>
  <si>
    <t>IS_FVOD</t>
  </si>
  <si>
    <t>INT</t>
  </si>
  <si>
    <t>COD_CHAVE_CONTEUDO_TRLR</t>
  </si>
  <si>
    <t>datetime    </t>
  </si>
  <si>
    <t>char</t>
  </si>
  <si>
    <t>varchar</t>
  </si>
  <si>
    <t>Informa todos os conteudos de um titulo do NOW Online com os seus episodios, alem da duracao, genero, ano e pais da producao,  data da janela de exibicao e se e conteudo TVOD, SVOD. Tabela origem: &lt;MSDP_CONTENT_LIST_VIEW&gt;.  A tabela &lt; NOW_ONLINE_CATALOGO_CONTEUDO&gt; refere-se ao "Catalogo do NOW Online" e a coluna &lt; COD_CHAVE_CONTEUDO&gt; tem ligacao com a coluna &lt; COD_CHAVE_CONTEUDO&gt; da tabela &lt;NOW_CATALOGO_CONTEUDO&gt;, que refere-se ao "Catalogo do NOW". Tabela origem: &lt;MSDP_CONTENT_LIST_VIEW&gt;</t>
  </si>
  <si>
    <t>Data do registro da criacao da disponibilizacao do conteudo na plataforma NOW Online. Ex: 2014-05-02 13:03:14; 2014-05-02 13:14:40. Tabela origem: &lt;MSDP_CONTENT_LIST_VIEW&gt;; Coluna origem: &lt;CREATION_DATE&gt;</t>
  </si>
  <si>
    <t>Informa todos os conteudos de um titulo do NOW Online com os seus episodios, alem da duracao, genero, ano e pais da producao,  data da janela de exibicao e se e conteudo TVOD, SVOD. Tabela origem: &lt;MSDP_CONTENT_LIST_VIEW&gt;.  A tabela &lt; NOW_ONLINE_CATALOGO_CONTEUDO&gt; refere-se ao "Catalogo do NOW Online" e a coluna &lt; COD_CHAVE_CONTEUDO&gt; tem ligacao com a coluna &lt; COD_CHAVE_CONTEUDO&gt; da tabela &lt;NOW_CATALOGO_CONTEUDO&gt;, que refere-se ao "Catalogo do NOW". Tabela origem: &lt;NET_LNK_ACCOUNT_SERVICE_ID&gt;</t>
  </si>
  <si>
    <t>Data de atualizacao de alteracoes no catalogo do conteudo NOW Online. Ex: 2018-06-28 02:08:34; 2018-06-27 21:02:56. Tabela origem: &lt;MSDP_CONTENT_LIST_VIEW&gt;; Coluna origem: &lt;UPDATE_DATE&gt;</t>
  </si>
  <si>
    <t>Codigo sequencial unico de controle de registro do conteudo. Ex: 1000000062; 1000000063. Tabela origem: &lt;MSDP_CONTENT_LIST_VIEW&gt;; Coluna origem: &lt;CONTENT_ID&gt;</t>
  </si>
  <si>
    <t>Descricao do titulo de conteudo do produto. Ex: UFC - Kennedy x Natal; Família Moderna. Tabela origem: &lt;MSDP_CONTENT_LIST_VIEW&gt;; Coluna origem: &lt;TITLE&gt;</t>
  </si>
  <si>
    <t>Numero que identifica o episodio do conteudo. Ex: 21; 9. Tabela origem: &lt;MSDP_CONTENT_LIST_VIEW&gt;; Coluna origem: &lt;EPISODE&gt;</t>
  </si>
  <si>
    <t>Descricao do titulo do episodio. EX: Os Tutores; Salvem os Cachorrinhos. Tabela origem: &lt;MSDP_CONTENT_LIST_VIEW&gt;; Coluna origem: &lt;EPISODE_TITLE&gt;</t>
  </si>
  <si>
    <t>Indicador se o conteudo esta bloqueado pela area geografica so temos uma única marcacao. EX: N. Tabela origem: &lt;MSDP_CONTENT_LIST_VIEW&gt;; Coluna origem: &lt;IS_GEO_BLOCKED&gt;</t>
  </si>
  <si>
    <t>Duracao total do tempo de reproducao do conteudo em minutos (This element conveys the total play time duration in minutes of this asset). EX: 10800; 6480. Tabela origem: &lt;MSDP_CONTENT_LIST_VIEW&gt;; Coluna origem: &lt;DURATION&gt;</t>
  </si>
  <si>
    <t>Data inicio da janela da disponibilizacao do conteudo. Ex: 2014-07-07 11:16:45; 2015-12-15 00:00:00. Tabela origem: &lt;MSDP_CONTENT_LIST_VIEW&gt;; Coluna origem: &lt;CONTRACT_START&gt;</t>
  </si>
  <si>
    <t>Data fim da janela da disponibilizacao do conteudo. Ex: 2019-04-29 23:59:59; 2021-09-30 23:59:59. Tabela origem: &lt;MSDP_CONTENT_LIST_VIEW&gt;; Coluna origem: &lt;CONTRACT_END&gt;</t>
  </si>
  <si>
    <t>Descricao do tipo de genero do conteudo. Ex: Esporte; Lutas; Comedia. Tabela origem: &lt;MSDP_CONTENT_LIST_VIEW&gt;; Coluna origem: &lt;GENRE&gt;</t>
  </si>
  <si>
    <t>Descricao do tipo do modelo de servico NOW Online. Ex: TVOD (Transaction Video On Demand); SVOD (Subscription Video On Demand); FVOD (Free Video On Demand). Tabela origem: &lt;MSDP_CONTENT_LIST_VIEW&gt;; Coluna origem: &lt;TYPE&gt;</t>
  </si>
  <si>
    <t>Indicador de conteudo HD (High Definition). Ex: N; Y. Tabela origem: &lt;MSDP_CONTENT_LIST_VIEW&gt;; Coluna origem: &lt;IS_HD&gt;</t>
  </si>
  <si>
    <t>Numero do ano de referencia do conteudo. Ex: 2002; 2012; 2013.  Tabela origem: &lt;MSDP_CONTENT_LIST_VIEW&gt;; Coluna origem: &lt;CONTENT_YEAR&gt;</t>
  </si>
  <si>
    <t>Numero da temporada relativa ao conteudo. EX: 1; 3; 5. Tabela origem: &lt;MSDP_CONTENT_LIST_VIEW&gt;; Coluna origem: &lt;SEASON&gt;</t>
  </si>
  <si>
    <t>Descricao do Pais de origem da producao do filme. Ex: USA; BRA. Tabela origem: &lt;MSDP_CONTENT_LIST_VIEW&gt;; Coluna origem: &lt;COUNTRY&gt;</t>
  </si>
  <si>
    <t>Descricao da distribuidora do conteudo. Ex. GSAT; DLA; DISCOVERY. Tabela origem: &lt;MSDP_CONTENT_LIST_VIEW&gt;; Coluna origem: &lt;CONTENT_PROVIDER&gt;</t>
  </si>
  <si>
    <t>Indicador da existencia de Trailer para o conteudo. Ex: Com trailer; Sem trailer. Tabela origem: &lt;MSDP_CONTENT_LIST_VIEW&gt;; Coluna origem: &lt;TEM_TRAILER&gt;</t>
  </si>
  <si>
    <t>Descricao que traz a sigla da linguagem do audio do conteudo. EX. en; pt. Tabela origem: &lt;MSDP_CONTENT_LIST_VIEW&gt;; Coluna origem: &lt;AUDIO_LANGUAGE&gt;</t>
  </si>
  <si>
    <t>Descricao que traz a sigla da linguagem das legendas. EX. en = (ingles); pt = (portugues). Tabela origem: &lt;MSDP_CONTENT_LIST_VIEW&gt;; Coluna origem: &lt;SUBTITLE_LANGUAGE&gt;</t>
  </si>
  <si>
    <t>Codigo da localizacao do conteudo. Ex: crid://schange.com/globosat.com/GSAT2013060106856801; crid://schange.com/dlatv.net/SDLA0100000086846542. Tabela origem: &lt;MSDP_CONTENT_LIST_VIEW&gt;; Coluna origem: &lt;EXTERNAL_CONTENT_ID&gt;</t>
  </si>
  <si>
    <t>Indicador se o conteudo esta publicado, disponivel para locacao no NOW Online. Ex: Y (Esta coluna so possui este indicador). Tabela origem: &lt;MSDP_CONTENT_LIST_VIEW&gt;; Coluna origem: &lt;IS_PUBLISHED&gt;</t>
  </si>
  <si>
    <t>Codigo chave que identifica o conteudo do NOW Online do titulo. Ex: 62f0cbb5-2c9d-43bc-aa90-d1a2a657a3df; ddb9ce82-61bc-4bbe-bfcf-4decf8f6ff31. A tabela &lt;MSDP_CONTENT_LIST_VIEW&gt; refere-se ao "Catalogo NOW Online" e a coluna &lt;BACKOFFICEID_MOVIE&gt; tem ligacao com a coluna &lt;DERIVED_ASSET_BACKOFFICEID&gt; da tabela &lt;lake_managed.v_assetoverview&gt;, que refere-se ao "NOW Catalogo" . Tabela origem: &lt;MSDP_CONTENT_LIST_VIEW&gt;; Coluna origem: &lt;BACKOFFICEID_MOVIE&gt;</t>
  </si>
  <si>
    <t>Codigo chave que identifica o conteudo do NOW Online do trailer.  Ex: 657b3c6a-4b78-43d7-9dae-4ddc09e043e6; b43b76f3-641e-45f5-bde3-23e7e3ba237b. Tabela origem: &lt;MSDP_CONTENT_LIST_VIEW&gt;; Coluna origem: &lt;BACKOFFICEID_TRAILER&gt;</t>
  </si>
  <si>
    <t>Codigo do nome do arquivo da imagem da capa do conteudo. Ex: 05275078-5b19-4acf-87bf-40abea146ef1-poster.jpg; 1b971f4f-9131-47b7-85ae-706e8a728fb9-poster.jpg. Tabela origem: &lt;MSDP_CONTENT_LIST_VIEW&gt;; Coluna origem: &lt;NOME_CAPINHA&gt;</t>
  </si>
  <si>
    <t>Indicador de conteudo, TVOD (Transaction Video On Demand), sem custo adicional para assistir. Normalmente, nao ha cobrança para esse modelo de servico onde o cliente pode se inscrever e criar um perfil de usuário para utilizacao. Ex: NULL; X = (SIM). Tabela origem: &lt;MSDP_CONTENT_LIST_VIEW&gt;; Coluna origem: &lt;IS_TVOD&gt;</t>
  </si>
  <si>
    <t>Indicador de conteudo, SVOD (Subscription Video On Demand), que e assistir ao conteudo sem limites, ate a queda da conexao. Ex: NULL; X = (SIM). Tabela origem: &lt;MSDP_CONTENT_LIST_VIEW&gt;; Coluna origem: &lt;IS_SVOD&gt;</t>
  </si>
  <si>
    <t>Indicador de conteudo, FVOD (Free Video On Demand), sem custo adicional para assistir. Ex: NULL. Tabela origem: &lt;MSDP_CONTENT_LIST_VIEW&gt;; Coluna origem: &lt;IS_FVOD&gt;.  (Esta coluna apresenta-se nula, nao utilizar)</t>
  </si>
  <si>
    <t>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&lt;NOW_FATURAMENTOVOD_DIA&gt;; Coluna origem: &lt;DAT_REFERENCIA&gt;</t>
  </si>
  <si>
    <t>NOW_FATURAMENTOVOD_DIA</t>
  </si>
  <si>
    <t>NOW_FATURAMENTOVOD_MES</t>
  </si>
  <si>
    <t>STRING</t>
  </si>
  <si>
    <t>V_NOW_FATURA_DIA</t>
  </si>
  <si>
    <t>V_NOW_FATURA_MES</t>
  </si>
  <si>
    <t>NUM_DIA_VENCIMENTO</t>
  </si>
  <si>
    <t>NUM_ITEM_EXTRATO</t>
  </si>
  <si>
    <t>NUM_CONTA</t>
  </si>
  <si>
    <t>COD_OPERADORA_NET</t>
  </si>
  <si>
    <t>DSC_NOME_OPERADORA</t>
  </si>
  <si>
    <t>VAL_FATURA_ITEM</t>
  </si>
  <si>
    <t>NUM_COBRANCA</t>
  </si>
  <si>
    <t>DSC_TIPO_ITEM_EXTRATO</t>
  </si>
  <si>
    <t>DSC_ARQUIVO_IMPORTADO</t>
  </si>
  <si>
    <t>COD_STATUS_EVENTO</t>
  </si>
  <si>
    <t>DSC_MENSAGEM_ERR_TRANSACAO</t>
  </si>
  <si>
    <t>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t>
  </si>
  <si>
    <t>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t>
  </si>
  <si>
    <t>Dia do vencimento da fatura do contrato do sistema NETSMS. Ex: 5; 8. Os dias de vencimento padrao para os contratos NET no sistema NETSMS sao: 5; 8; 10; 15; 20; 25 e 28. Tabela origem: &lt;FATURAMENTOVOD_DIA&gt;; Coluna origem: &lt;DIA_VCTO&gt;</t>
  </si>
  <si>
    <t>Numero de identificacao unica do item extrato. Ex: 1700751062; 1705769781. Tabela origem: &lt;FATURAMENTOVOD_DIA&gt;; Coluna origem: &lt;ID_ITEM_EXTRATO&gt;</t>
  </si>
  <si>
    <t>Numero do contrato do cliente no sistema NETSMS. O contrato e chave unica quando utilizada com a chave &lt;COD_OPERADORA&gt; ou &lt;COD_CID_CONTA&gt;. Ex: 408801450; 206229007. Tabela origem: &lt;FATURAMENTOVOD_DIA&gt;; Coluna origem: &lt;NUM_CONTRATO&gt;</t>
  </si>
  <si>
    <t>Codigo de operadora NET, das cidades de comercializacao dos produtos e servicos no sistema NETSMS. Cidades como "Porto Alegre",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t>
  </si>
  <si>
    <t>Descricao do nome da operadora NET, das cidades de comercializacao dos produtos e servicos no sistema NETSMS. Cidades como "Porto Alegre",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&lt;CIDADE&gt;</t>
  </si>
  <si>
    <t>Valor em moeda Real (R$) do item de extrato consumido da fatura do contrato/cliente. Ex: 6,9; 18,9.Tabela origem: &lt;FATURAMENTOVOD_DIA&gt;; Coluna origem: &lt;VALOR&gt;</t>
  </si>
  <si>
    <t>Identificador interno do sistema NETSMS do numero da cobranca de um item de extrato. Este numero so sera gerado quando o item de extrato estiver com a "data" do faturamento proximo da geracao da fatura do cliente, de acordo com as regras de ciclos de cobranca do sistema legado. Ex: 122773873; 251278948. Tabela origem: &lt;FATURAMENTOVOD_DIA&gt;; Coluna origem: &lt;ID_COBRANCA&gt;</t>
  </si>
  <si>
    <t>Descricao do titulo de conteudo do produto. Ex: UFC - Kennedy x Natal; Família Moderna. Tabela origem: &lt;FATURAMENTOVOD_DIA&gt;; Coluna origem: &lt;NOME_CONTEUDO&gt;</t>
  </si>
  <si>
    <t>Descricao do tipo do item de extrato para uma fatura de um contrato. Ex.: EVENTO NOW; DESCONTO PROMOCAO CHIP; MENSALIDADE PACOTE NOW; CANC NET ANTIVIRUS + BACKUP; SERVICO DE GRAV DIGITAL PROPOR. Tabela origem: &lt;FATURAMENTOVOD_DIA&gt;; Coluna origem: &lt;NM_ITEM_EXTRATO&gt;</t>
  </si>
  <si>
    <t>Data da compra do conteudo NOW e/ou NOW Online. Ex: 27/07/2018; 29/07/2018. Tabela origem: &lt;FATURAMENTOVOD_DIA&gt;; Coluna origem: &lt;DATA_COMPRA&gt;</t>
  </si>
  <si>
    <t>Data da primeira instalacao do produto/servico no contrato NET. Ex: 10/05/2008; 20/06/2016. Tabela origem: &lt;FATURAMENTOVOD_DIA&gt;; Coluna origem: &lt;DATA_INSTALACAO&gt;</t>
  </si>
  <si>
    <t>Chave interna do sistema do direito de acesso ao conteudo VOD. Ex: bfd2a5f3-4f2b-4ade-af7d-fd1e52b6b86d; 7a5b835d-0a3f-4be6-bc0c-d11c99bea0e7. Tabela origem: &lt;FATURAMENTOVOD_DIA&gt;; Coluna origem: &lt;ENTITLEMENT_ID&gt;</t>
  </si>
  <si>
    <t>Descricao do nome do arquivo XML da ingestao dos dados do NOW. Ex: VODUsage_069719_20180729230002.xml; VODUsage_069720_20180730000000.xml. Tabela origem: &lt;FATURAMENTOVOD_DIA&gt;; Coluna origem: &lt;NM_ARQUIVO_IMPORTADO&gt;</t>
  </si>
  <si>
    <t>Descricao do status do evento da compra do conteudo NOW. Ex: NULL; 1; 4. Tabela origem: &lt;FATURAMENTOVOD_DIA&gt;; Coluna origem: &lt;ID_STATUS_EVENTO&gt;</t>
  </si>
  <si>
    <t xml:space="preserve">O preco de compra informa o preco real pelo qual o cliente e faturado do NOW e/ou NOW Online. Ex: 3,45; 18,9. Tabela origem: &lt;FATURAMENTOVOD_DIA&gt;; Coluna origem: &lt;VLR_COMPRA&gt;
</t>
  </si>
  <si>
    <t>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&lt;FATURAMENTOVOD_DIA&gt;; Coluna origem: &lt;MSG_ERRO&gt;</t>
  </si>
  <si>
    <t>Preco de lista do conteudo NOW e/ou NOW Online, como mostrado no catálogo, sem quaisquer reducoes de preco aplicadas. Ex:  6,9; 18,9. Tabela origem: &lt;FATURAMENTOVOD_DIA&gt;; Coluna origem: &lt;VL_LISTA&gt;</t>
  </si>
  <si>
    <t>Descricao da oferta/promocao adquirido na compra do conteudo NOW e/ou NOW Online no contrato do cliente. Ex: Promocao Ferias, Pipoca e NOW; Novos Precos Playboy3 - 8,90. Tabela origem: &lt;FATURAMENTOVOD_DIA&gt;; Coluna origem: &lt;DS_OFERTA&gt;</t>
  </si>
  <si>
    <t>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&lt;NOW_FATURAMENTOVOD_DIA; Coluna origem: &lt;COD_BASE&gt;</t>
  </si>
  <si>
    <t>Data de lancamento do item de extrato no sistema. A data de lancamento nao se refere a data da compra do conteudo no NOW. Ex: 02/08/2018; 10/08/2018. Tabela origem: &lt;FATURAMENTOVOD_MES&gt;; Coluna origem: &lt;DATA_LANCAMENTO&gt;</t>
  </si>
  <si>
    <t>Dia do vencimento da fatura do contrato do sistema NETSMS. Ex: 5; 8. Os dias de vencimento padrao para os contratos NET no sistema NETSMS sao: 5; 8; 10; 15; 20; 25 e 28. Tabela origem: &lt;FATURAMENTOVOD_MES&gt;; Coluna origem: &lt;DIA_VCTO&gt;</t>
  </si>
  <si>
    <t>Numero de identificacao unica do item extrato. Ex: 1700751062; 1705769781. Tabela origem: &lt;FATURAMENTOVOD_MES&gt;; Coluna origem: &lt;ID_ITEM_EXTRATO&gt;</t>
  </si>
  <si>
    <t>Numero do contrato do cliente no sistema NETSMS. O contrato e chave unica quando utilizada com a chave &lt;COD_OPERADORA&gt; ou &lt;COD_CID_CONTA&gt;. Ex: 408801450; 206229007. Tabela origem: &lt;FATURAMENTOVOD_MES&gt;; Coluna origem: &lt;NUM_CONTRATO&gt;</t>
  </si>
  <si>
    <t>Codigo de operadora NET, das cidades de comercializacao dos produtos e servicos no sistema NETSMS. Cidades como "Porto Alegre",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&lt;COD_OPERADORA&gt;</t>
  </si>
  <si>
    <t>Descricao do nome da operadora NET, das cidades de comercializacao dos produtos e servicos no sistema NETSMS. Cidades como "Porto Alegre",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&lt;CIDADE&gt;</t>
  </si>
  <si>
    <t>Valor em moeda Real (R$) do item de extrato consumido da fatura do contrato/cliente. Ex: 6,9; 18,9.Tabela origem: &lt;FATURAMENTOVOD_MES&gt;; Coluna origem: &lt;VALOR&gt;</t>
  </si>
  <si>
    <t>Identificador interno do sistema NETSMS do numero da cobranca de um item de extrato. Este numero so sera gerado quando o item de extrato estiver com a "data" do faturamento proximo da geracao da fatura do cliente, de acordo com as regras de ciclos de cobranca do sistema legado. Ex: 122773873; 251278948. Tabela origem: &lt;FATURAMENTOVOD_MES&gt;; Coluna origem: &lt;ID_COBRANCA&gt;</t>
  </si>
  <si>
    <t>Descricao do titulo de conteudo do produto. Ex: UFC - Kennedy x Natal; Família Moderna. Tabela origem: &lt;FATURAMENTOVOD_MES&gt;; Coluna origem: &lt;NOME_CONTEUDO&gt;</t>
  </si>
  <si>
    <t>Descricao do tipo do item de extrato para uma fatura de um contrato. Ex.: EVENTO NOW; DESCONTO PROMOCAO CHIP; MENSALIDADE PACOTE NOW; CANC NET ANTIVIRUS + BACKUP; SERVICO DE GRAV DIGITAL PROPOR. Tabela origem: &lt;FATURAMENTOVOD_MES&gt;; Coluna origem: &lt;NM_ITEM_EXTRATO&gt;</t>
  </si>
  <si>
    <t>Data da compra do conteudo NOW e/ou NOW Online. Ex: 27/07/2018; 29/07/2018. Tabela origem: &lt;FATURAMENTOVOD_MES&gt;; Coluna origem: &lt;DATA_COMPRA&gt;</t>
  </si>
  <si>
    <t>Data da primeira instalacao do produto/servico no contrato NET. Ex: 10/05/2008; 20/06/2016. Tabela origem: &lt;FATURAMENTOVOD_MES&gt;; Coluna origem: &lt;DATA_INSTALACAO&gt;</t>
  </si>
  <si>
    <t>Chave interna do sistema do direito de acesso ao conteudo VOD. Ex: bfd2a5f3-4f2b-4ade-af7d-fd1e52b6b86d; 7a5b835d-0a3f-4be6-bc0c-d11c99bea0e7. Tabela origem: &lt;FATURAMENTOVOD_MES&gt;; Coluna origem: &lt;ENTITLEMENT_ID&gt;</t>
  </si>
  <si>
    <t>Descricao do nome do arquivo XML da ingestao dos dados do NOW. Ex: VODUsage_069719_20180729230002.xml; VODUsage_069720_20180730000000.xml. Tabela origem: &lt;FATURAMENTOVOD_MES&gt;; Coluna origem: &lt;NM_ARQUIVO_IMPORTADO&gt;</t>
  </si>
  <si>
    <t>Descricao do status do evento da compra do conteudo NOW. Ex: NULL; 1; 4. Tabela origem: &lt;FATURAMENTOVOD_MES&gt;; Coluna origem: &lt;ID_STATUS_EVENTO&gt;</t>
  </si>
  <si>
    <t xml:space="preserve">O preco de compra informa o preco real pelo qual o cliente e faturado do NOW e/ou NOW Online. Ex: 3,45; 18,9. Tabela origem: &lt;FATURAMENTOVOD_MES&gt;; Coluna origem: &lt;VLR_COMPRA&gt;
</t>
  </si>
  <si>
    <t>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&lt;FATURAMENTOVOD_MES&gt;; Coluna origem: &lt;MSG_ERRO&gt;</t>
  </si>
  <si>
    <t>Preco de lista do conteudo NOW e/ou NOW Online, como mostrado no catálogo, sem quaisquer reducoes de preco aplicadas. Ex:  6,9; 18,9. Tabela origem: &lt;FATURAMENTOVOD_MES&gt;; Coluna origem: &lt;VL_LISTA&gt;</t>
  </si>
  <si>
    <t>Descricao da oferta/promocao adquirido na compra do conteudo NOW e/ou NOW Online no contrato do cliente. Ex: Promocao Ferias, Pipoca e NOW; Novos Precos Playboy3 - 8,90. Tabela origem: &lt;FATURAMENTOVOD_MES&gt;; Coluna origem: &lt;DS_OFERTA&gt;</t>
  </si>
  <si>
    <t>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&lt;NOW_FATURAMENTOVOD_MES&gt;; Coluna origem: &lt;DAT_REFERENCIA&gt;</t>
  </si>
  <si>
    <t>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&lt;NOW_FATURAMENTOVOD_MES; Coluna origem: &lt;COD_BASE&gt;</t>
  </si>
  <si>
    <t>(Vários itens)</t>
  </si>
  <si>
    <t>Base Pagante - Base Pagante Now Clube (Por Produto) - Todos Clientes que tenham Contrato Ativo e disponível para o uso.</t>
  </si>
  <si>
    <t>Numero do contrato do cliente no sistema NETSMS. O contrato e chave unica quando utilizada com a chave &lt;COD_OPERADORA&gt; ou &lt;COD_CID_CONTA&gt;. Ex: 408801450; 206229007. Tabela origem: &lt;QUARENTENA&gt;; Coluna origem: &lt;CONTRATO&gt;</t>
  </si>
  <si>
    <t>Numero do contrato do cliente no sistema NETSMS. O contrato e chave unica quando utilizada com a chave &lt;COD_OPERADORA&gt; ou &lt;COD_CID_CONTA&gt;. Ex: 408801450; 206229007. Tabela origem: &lt;SN_REL_PONTO_PRODUTO&gt;; Coluna origem: &lt;NUM_CONTRATO&gt;</t>
  </si>
  <si>
    <t>Numero do contrato do cliente no sistema NETSMS. O contrato e chave unica quando utilizada com a chave &lt;COD_OPERADORA&gt; ou &lt;COD_CID_CONTA&gt;. Ex: 408801450; 206229007. Tabela origem: &lt;NOW_CLUBE&gt;; Coluna origem: &lt;CD_NET&gt;</t>
  </si>
  <si>
    <t>Nome comercial do produto comercializado de TV por assinatura</t>
  </si>
  <si>
    <t>Identificador único do poduto comercializado de TV por Assinatura. O ID_PRODUTO e chave unica quando utilizada com a chave &lt;COD_BASE&gt; ou &lt;COD_SISTEMA&gt;</t>
  </si>
  <si>
    <t>Data do primeiro acesso ao NOW pelo Cliente</t>
  </si>
  <si>
    <t>Data do último acesso ao NOW reliazado pelo Cliente</t>
  </si>
  <si>
    <t>Risco de erros neste valor de dados
(Alto= 5; Médio = 3; Baixo= 1; NSA= 0)</t>
  </si>
  <si>
    <t>Utilização em relatórios/decisões críticas 
(Alto= 5; Médio =3; Baixo= 1, NSA= 0)</t>
  </si>
  <si>
    <r>
      <t>Grau de impacto em processos de negócio</t>
    </r>
    <r>
      <rPr>
        <b/>
        <i/>
        <sz val="11"/>
        <color rgb="FF000000"/>
        <rFont val="Calibri"/>
        <family val="2"/>
        <scheme val="minor"/>
      </rPr>
      <t xml:space="preserve"> (4)</t>
    </r>
    <r>
      <rPr>
        <sz val="11"/>
        <color rgb="FF000000"/>
        <rFont val="Calibri"/>
        <family val="2"/>
        <scheme val="minor"/>
      </rPr>
      <t xml:space="preserve">
(Alto= 5; Médio =3; Baixo= 1, NSA= 0)</t>
    </r>
  </si>
  <si>
    <t>Tipo de Dado</t>
  </si>
  <si>
    <t>Validação Domínio</t>
  </si>
  <si>
    <t>DAT_REFERENCIA_REPORTE</t>
  </si>
  <si>
    <t>DAT_ULTIMO_ACESSO</t>
  </si>
  <si>
    <t>DAT_PRIMEIRO_ACESSO</t>
  </si>
  <si>
    <t>Quantidade de assinantes de TV Conectados que tenha contrato ativo, incluindo clientes desabilitados.</t>
  </si>
  <si>
    <t>Quantidade de assinantes de TV com resolução HD Conectados que tenha contrato ativo, incluindo clientes desabilitados.</t>
  </si>
  <si>
    <t>Quantidade de assinantes de TV com o capazes de acessar o NOW (Elegíveis) Conectados que tenha contrato ativo, incluindo clientes desabilitados.</t>
  </si>
  <si>
    <t>Quantidade de assinantes de TV com resolução SD Conectados que tenha contrato ativo, incluindo clientes desabilitados.</t>
  </si>
  <si>
    <t>Quantidade de assinantes de TV com produto na definição HD que tenha contrato ativo, incluindo clientes desabilitados</t>
  </si>
  <si>
    <t>Quantidade de assinantes de TV com produto na definição HD que tenha contrato ativo com produto NOW, incluindo clientes desabilitados</t>
  </si>
  <si>
    <t>Quantidade de assinantes de TV com resolução SD Habilitados que tenha contrato ativo</t>
  </si>
  <si>
    <t>Quantidade de assinantes de TV com o capazes de acessar o NOW (Elegíveis) habilitados  que tenha contrato ativo.</t>
  </si>
  <si>
    <t>QTD_INSTALACOES</t>
  </si>
  <si>
    <t>QTD_DESCONEXOES</t>
  </si>
  <si>
    <t>QTD_ANOMALIAS</t>
  </si>
  <si>
    <t>QTD_COMPRAS</t>
  </si>
  <si>
    <t>QTD_BASE_HABILITADA</t>
  </si>
  <si>
    <t>QTD_BASE_CONECTADA</t>
  </si>
  <si>
    <t>QTD_BASE_PAGANTE</t>
  </si>
  <si>
    <t>Registro de acesso a qualquer conteúdo NOW na modalidade SVOD que seja exibido.</t>
  </si>
  <si>
    <t>QTD_ADICOES_LIQUIDAS</t>
  </si>
  <si>
    <t>QTD_ACESSOS</t>
  </si>
  <si>
    <t>QTD_ACESSO</t>
  </si>
  <si>
    <t>QTD_ACESSO_TVOD</t>
  </si>
  <si>
    <t>QTD_ACESSO_FVOD</t>
  </si>
  <si>
    <t>QTD_ACESSO_SVOD</t>
  </si>
  <si>
    <t>DATA_CALENDARIO</t>
  </si>
  <si>
    <t>SUB MARCA</t>
  </si>
  <si>
    <t>REGIONAL</t>
  </si>
  <si>
    <t>GRUPO</t>
  </si>
  <si>
    <t>CLUSTER</t>
  </si>
  <si>
    <t>SUB CLUSTER</t>
  </si>
  <si>
    <t>MUNICIPIO</t>
  </si>
  <si>
    <t>ESTADO</t>
  </si>
  <si>
    <t>SEGMENTO MUNICIPIO</t>
  </si>
  <si>
    <t>AREA DE DESPACHO / MICRO REGIAO</t>
  </si>
  <si>
    <t>BASE CONECTADA TOTAL</t>
  </si>
  <si>
    <t>BASE CONECTADA NOW</t>
  </si>
  <si>
    <t>ACESSA NOW</t>
  </si>
  <si>
    <t>QUANTIDADE</t>
  </si>
  <si>
    <t>DATA CALENDÁRIO (MÊS/ANO)</t>
  </si>
  <si>
    <t>STREAMINGS_SVOD</t>
  </si>
  <si>
    <t>NET ADDS</t>
  </si>
  <si>
    <t>INSTALAÇÕES</t>
  </si>
  <si>
    <t>DESCONEXÕES</t>
  </si>
  <si>
    <t>ANOMALIAS</t>
  </si>
  <si>
    <t>COMPRAS</t>
  </si>
  <si>
    <t>DEFINIÇÃO</t>
  </si>
  <si>
    <t>DAT_SK_REFERENCIA_REPORTE</t>
  </si>
  <si>
    <t>DAT_CALENDARIO</t>
  </si>
  <si>
    <t>Data de referência do reporte no formato AAAAMM</t>
  </si>
  <si>
    <t>Data de referência do reporte no formato AAAAMMDD</t>
  </si>
  <si>
    <t>Data de referência do reporte no formato DD/MM/AA</t>
  </si>
  <si>
    <t>DSC_ANO _REFERENCIA</t>
  </si>
  <si>
    <t>Ano da data de referência do reporte no formato AAAA</t>
  </si>
  <si>
    <t>DSC_REGIONAL</t>
  </si>
  <si>
    <t>DSC_CLUSTER</t>
  </si>
  <si>
    <t>DSC_MUNICIPIO</t>
  </si>
  <si>
    <t>Indicação da empresa Claro a qual o produto se refere. P.Ex. NET ou Claro TV e Fixo</t>
  </si>
  <si>
    <t>Indicação da sub_marca da empresa Claro a qual o produto se refere. P.Ex. NET, Claro TV, Claro Fixo</t>
  </si>
  <si>
    <t>DSC_SUB_MARCA</t>
  </si>
  <si>
    <t>DSC_SUB_CLUSTER</t>
  </si>
  <si>
    <t>DSC_SEGMENTO_MUNICIPIO</t>
  </si>
  <si>
    <t xml:space="preserve">DSC_GRUPO </t>
  </si>
  <si>
    <t>DSC_ESTADO_UF</t>
  </si>
  <si>
    <t>DSC_AREA_DESPACHO</t>
  </si>
  <si>
    <t>IND_ACESSO_NOW</t>
  </si>
  <si>
    <t>QTD_CLIENTES</t>
  </si>
  <si>
    <t>DAT_CLAENDARIO_MMAA</t>
  </si>
  <si>
    <t>Data de referência do reporte no formato MM/AA</t>
  </si>
  <si>
    <t xml:space="preserve">Identificação da regional na qual o assinante está associado. Essa relaçao é dada pela cidade onde o cliente tem o produto. </t>
  </si>
  <si>
    <t xml:space="preserve">Identificação do grupo da regional na qual o assinante está associado. Essa relaçao é dada pela cidade onde o cliente tem o produto. </t>
  </si>
  <si>
    <t xml:space="preserve">Identificação do cluster do grupo da regional na qual o assinante está associado. Essa relaçao é dada pela cidade onde o cliente tem o produto. </t>
  </si>
  <si>
    <t xml:space="preserve">Identificação do sub_cluster do cluster do grupo da regional na qual o assinante está associado. Essa relaçao é dada pela cidade onde o cliente tem o produto. </t>
  </si>
  <si>
    <t xml:space="preserve">Identificação do municipio da regional na qual o assinante está associado. Essa relaçao é dada pela cidade onde o cliente tem o produto. </t>
  </si>
  <si>
    <t xml:space="preserve">Identificação da UF do municipio na qual o assinante está associado. Essa relaçao é dada pela cidade onde o cliente tem o produto. </t>
  </si>
  <si>
    <t xml:space="preserve">Identificação da segmentação do municipio ao qual o assinante está associado. Essa relaçao é dada pela cidade onde o cliente tem o produto. </t>
  </si>
  <si>
    <t xml:space="preserve">Identificação da area de despacho na qual o assinante está associado. Essa relaçao é dada pela cidade onde o cliente tem o produto. </t>
  </si>
  <si>
    <t>Identificador do cliente elegivel para o NOW</t>
  </si>
  <si>
    <t>Quantidade de clientes presentes na area de despacho</t>
  </si>
  <si>
    <t xml:space="preserve">Nome da cidade </t>
  </si>
  <si>
    <t>Nome do fornecedor de conteúdo ao qual são pagos os royalties da exibição. Ex. FOX, Disney Channel, Band, TV Cultura</t>
  </si>
  <si>
    <t>Tìtulo do conteúdo a que se refere o COD_BILLING</t>
  </si>
  <si>
    <t>Nome da Oferta a qual esta associado o conteudo</t>
  </si>
  <si>
    <t>Valor total na cidade indicada das compras realizadas do conteudo</t>
  </si>
  <si>
    <t>Data de referência da publicação do reporte</t>
  </si>
  <si>
    <t xml:space="preserve">Identifica a forma de captura do assinante; se entrou na base de assinantes por nova instalação ou por migração de um produto tradicional para o produto NOW </t>
  </si>
  <si>
    <t>DSC_SEGMENTO_CLIENTE</t>
  </si>
  <si>
    <t>Identifica qual segmento de mercado pertence o cliente. P.Ex.  Residencial, Corporativo, Hotel &amp; hospital, Net Educação e Net Empresas.</t>
  </si>
  <si>
    <t>Identifica os clientes pelo tipo de tecnologia, entre os tipos HD e HD Max</t>
  </si>
  <si>
    <t>DSC_PORTFOLIO_MKT</t>
  </si>
  <si>
    <t>Segrega os clientes conforme agrupamento de produtos  que faz parte do catálogo de produtos como MKT2. P.Ex. Avançado com filmes, Avançado Net Empresas, Avançado sem filmes, etc.</t>
  </si>
  <si>
    <t>DSC_PROVEDOR_FILME</t>
  </si>
  <si>
    <t>Identifica qual o provedor de filmes associado a assinatura do cliente. P.Ex. Telecine, HBO, Telecine + HBO, etc.</t>
  </si>
  <si>
    <t>DSC_EXISTENCIA_CLAROVIDEO</t>
  </si>
  <si>
    <t xml:space="preserve">Identifica se a assinatura do cliente possui ou não o Claro Video;  atualmente a empresa está doisponibilizando o Claro Video para todos os clientes elegíveis para o NOW. P.Ex. Sim, Não, nsa. </t>
  </si>
  <si>
    <t>DAT_UTILIZACAO</t>
  </si>
  <si>
    <t>DSC_UTILIZACAO</t>
  </si>
  <si>
    <t>DSC_GRUPO_CANAL_VENDA</t>
  </si>
  <si>
    <t>DSC_SUBGRUPO_CANAL_VENDA</t>
  </si>
  <si>
    <t>DSC_EMPRESA</t>
  </si>
  <si>
    <t>DSC_ENDEDOR</t>
  </si>
  <si>
    <t xml:space="preserve">Segrega os  assinantes Acessaram,  Compraram ou Utilizaram a Promocao  </t>
  </si>
  <si>
    <t>Indica o ano e mês da utilizacao</t>
  </si>
  <si>
    <t xml:space="preserve">Nome do vendedor </t>
  </si>
  <si>
    <t>Nome da empresa de vendas</t>
  </si>
  <si>
    <t>Descricao do agrupamento atual de canais de vendas</t>
  </si>
  <si>
    <t xml:space="preserve">Descricao do agrupamento anterior de canais de vendas </t>
  </si>
  <si>
    <t>Dado de origem (ACCENTURE) não tratado</t>
  </si>
  <si>
    <t>Dado de origem (IDM) não tratado</t>
  </si>
  <si>
    <t>Dado de origem (SEACHANGE) não tratado</t>
  </si>
  <si>
    <t>Provedor existente na Grade de Billings</t>
  </si>
  <si>
    <t>INN</t>
  </si>
  <si>
    <t>(vazio)</t>
  </si>
  <si>
    <t>Cumulativa</t>
  </si>
  <si>
    <t>Combinação</t>
  </si>
  <si>
    <t>QTD_DOMICILIOS</t>
  </si>
  <si>
    <t xml:space="preserve">Quanitdade de Domicilios que acessaram o NOW </t>
  </si>
  <si>
    <t>ARQUITETO DE DADOS</t>
  </si>
  <si>
    <t>TIPO DE REGRAS DE QUALIDADE DE DADOS</t>
  </si>
  <si>
    <t>Contagem de LINHAGEM</t>
  </si>
  <si>
    <t>NET_SMS</t>
  </si>
  <si>
    <t>OGG</t>
  </si>
  <si>
    <t>Contagem de MNG_COL_COMMENTS</t>
  </si>
  <si>
    <t>Fries</t>
  </si>
  <si>
    <t>ENGENHARIA REDE</t>
  </si>
  <si>
    <t>Avila</t>
  </si>
  <si>
    <t>LOGINLOG</t>
  </si>
  <si>
    <t>PURCHASELOG</t>
  </si>
  <si>
    <t>WATCHINGLOG</t>
  </si>
  <si>
    <t>MASTER_ASSET_ID</t>
  </si>
  <si>
    <t>MASTER_ASSET_BACKOFFICEID</t>
  </si>
  <si>
    <t>MASTER_ASSET_ENCODING_PROFILE_NAME</t>
  </si>
  <si>
    <t>DERIVED_ASSET_BACKOFFICEID</t>
  </si>
  <si>
    <t>DERIVED_ASSET_ENCODING_PROFILE_NAME</t>
  </si>
  <si>
    <t>ASSET_TYPE</t>
  </si>
  <si>
    <t>CONTRACT_NAME</t>
  </si>
  <si>
    <t>EPISODE_NAME</t>
  </si>
  <si>
    <t>EPISODE_ID</t>
  </si>
  <si>
    <t>DIRECTOR_DISPLAY</t>
  </si>
  <si>
    <t>ACTORS_DISPLAY</t>
  </si>
  <si>
    <t>CATEGORY</t>
  </si>
  <si>
    <t>BILLING_ID</t>
  </si>
  <si>
    <t>LICENSE_WINDOW_START</t>
  </si>
  <si>
    <t>LICENSE_WINDOW_END</t>
  </si>
  <si>
    <t>IS_PART_OF_PRODUCT</t>
  </si>
  <si>
    <t>IS_PART_OF_CATEGORY</t>
  </si>
  <si>
    <t>COD_CONTEUDO_MESTRE</t>
  </si>
  <si>
    <t>DSC_TITULO_LICENCIADO</t>
  </si>
  <si>
    <t>IND_CONTEUDO_PUBLICADO_CATALOG</t>
  </si>
  <si>
    <t>Informa o catalogo com todos os titulos e conteudos com os seus episodios, genero, diretor, ator, categoria, tipo de conteudo, provedor, codigo de faturamento, ano e data da janela de inicio e fim do. Tabela origem: &lt; ASSETOVERVIEW&gt;. A tabela &lt; NOW_OL_CATALOGO_CONTEUDO&gt; refere-se ao "Catalogo do NOW Online" e a coluna &lt;COD_CHAVE_CONTEUDO&gt; tem ligacao com a coluna &lt; COD_CHAVE_CONTEUDO&gt; da tabela &lt;NOW_CATALOGO_CONTEUDO&gt;, que refere-se ao "Catalogo do NOW. Tabela origem: &lt;ASSETOVERVIEW&gt;</t>
  </si>
  <si>
    <t>Codigo do conteudo mestre. E o codigo interno unico da tabela do NOW. Ex: 2437; 5759. Tabela origem: &lt;ASSETOVERVIEW&gt;; Coluna origem: &lt;MASTER_ASSET_ID&gt;</t>
  </si>
  <si>
    <t>Codigo chave auxiliar do conteudo. E o codigo chave auxiliar do conteudo de identificao interna do conteudo mestre. Ex: 9DEA38F8-A94E-427E-AD35-A8F37983ED72; C3D793C2-5F6B-4A1F-9490-55E1ABECD51C. Tabela origem: &lt;ASSETOVERVIEW&gt;; Coluna origem: &lt;MASTER_ASSET_BACKOFFICEID&gt;</t>
  </si>
  <si>
    <t>Descricao do perfil de codifcacao do conteudo mestre. Perfis de codificacao configurados variam de acordo com a implementacao. Os valores validos podem ser: STB, iPAD, iPhone, Silverlight. Ex: STB SD; STB HD. Tabela origem: &lt;ASSETOVERVIEW&gt;; Coluna origem: &lt;MASTER_ASSET_ENCODING_PROFILE_NAME&gt;</t>
  </si>
  <si>
    <t>Codigo chave do conteudo NOW. Esta e a principal chave para ligacao com a tabela do catalogo NOW Online &lt;NOW_OL_CATALOGO_CONTEUDO&gt; da mesma coluna. Para esta ligacao ser efetiva, deve aplicar a funcao de caixa baixa, LOWER no Oracle, na coluna &lt;COD_CHAVE_CONTEUDO&gt; onde na coluna da tabela &lt;NOW_OL_CATALOGO_CONTEUDO&gt; utilizar da forma natural, como se encontra. Ex: ; . Tabela origem raw: &lt;ASSETOVERVIEW&gt;; Coluna origem: &lt;DERIVED_ASSET_BACKOFFICEID&gt;</t>
  </si>
  <si>
    <t>Descricao do perfil de codificacao do conteudo NOW Online. Informa se o conteudo e multiscreeen SD, HD, entre outros. Ex: Multiscreen SD Encoding Profile; Multiscreen HD Encoding Profile. Tabela origem: &lt;ASSETOVERVIEW&gt;; Coluna origem: &lt;DERIVED_ASSET_ENCODING_PROFILE_NAME&gt;</t>
  </si>
  <si>
    <t>Descricao do tipo do conteudo NOW. Ex: feature; preview. Tabela origem: &lt;ASSETOVERVIEW&gt;; Coluna origem: &lt;ASSET_TYPE&gt;</t>
  </si>
  <si>
    <t>Descricao do titulo. E o nome do titulo do conteudo NOW. Ex: Detetives do Predio Azul; Marvel Anime: Wolverine - T01-Ep09. Tabela origem: &lt;ASSETOVERVIEW&gt;; Coluna origem: &lt;TITLE&gt;</t>
  </si>
  <si>
    <t>Descricao do titulo licenciado. E o nome do titulo do conteudo licenciado no contrato do provedor. Ex: globosat; Marvel Anime: Wolverine: Hell Road. Tabela origem: &lt;ASSETOVERVIEW&gt;; Coluna origem: &lt;CONTRACT_NAME&gt;</t>
  </si>
  <si>
    <t>Descricao do episodio. E o nome do episodio de um titulo NOW. Ex: O Piano Fantasma; Caminho do Inferno. Tabela origem: &lt;ASSETOVERVIEW&gt;; Coluna origem: &lt;EPISODE_NAME&gt;</t>
  </si>
  <si>
    <t>Codigo do episodio. E o codigo interno do sistema do episodio de um titulo NOW. Ex: 10004; 01009. Tabela origem: &lt;ASSETOVERVIEW&gt;; Coluna origem: &lt;EPISODE_ID&gt;</t>
  </si>
  <si>
    <t>Descricao do genero. E o genero de um titulo NOW. Ex: Infantil; Fantasia. Tabela origem: &lt;ASSETOVERVIEW&gt;; Coluna origem: &lt;GENRE&gt;</t>
  </si>
  <si>
    <t>Descricao do diretor. E o nome do diretor do titulo do conteudo NOW. Ex: Vivianne Jundi; Hiroshi Aoyama. Tabela origem: &lt;ASSETOVERVIEW&gt;; Coluna origem: &lt;DIRECTOR_DISPLAY&gt;</t>
  </si>
  <si>
    <t>Descricao do ator.  Sao os nomes dos principais atores de um titulo do conteudo NOW. Ex: Meg Ryan, Matthew Broderick, Kelly Preston; Claude Troisgros.  Tabela origem: &lt;ASSETOVERVIEW&gt;; Coluna origem: &lt;ACTORS_DISPLAY&gt;</t>
  </si>
  <si>
    <t>Descricao da categoria. Nome do canal proveniente do provedor do conteudo NOW. Ex: NET/Warner; Globosat/Receitas GNT.  Tabela origem: &lt;ASSETOVERVIEW&gt;; Coluna origem: &lt;CATEGORY&gt;</t>
  </si>
  <si>
    <t>Descricao do provedor. Nome do provedor do conteudo NOW. Ex: WARNER; GSAT.  Tabela origem: &lt;ASSETOVERVIEW&gt;; Coluna origem: &lt;PROVIDER&gt;</t>
  </si>
  <si>
    <t>Codigo do billing. Codigo interno sistemico do billing do NOW. Ex: WBS2L; GSH3G.  Tabela origem: &lt;ASSETOVERVIEW&gt;; Coluna origem: &lt;BILLING_ID&gt;</t>
  </si>
  <si>
    <t>Data de inicio da janela do conteudo. Data de inicio da vigencia da disponibilizacao do conteudo NOW. Ex: 02 Jul 2012; 01 Nov 2012.  Tabela origem: &lt;ASSETOVERVIEW&gt;; Coluna origem: &lt;LICENSE_WINDOW_START&gt;</t>
  </si>
  <si>
    <t>Data de fim da janela do conteudo. Data de fim da vigencia da disponibilizacao do conteudo NOW. Ex: 01 Jan 2051; 01 Jan 2082.  Tabela origem: &lt;ASSETOVERVIEW&gt;; Coluna origem: &lt;LICENSE_WINDOW_END&gt;</t>
  </si>
  <si>
    <t>Indicador conteudo pertence ao produto. Informa que este conteudo/asset faz parte esta associado a um produto, ou seja, sao um conjunto de conteudos/assets empacotados num produto, por exemplo, episodios do Dr House. Ex: 0 = (Nao); 1 = (Sim). Tabela origem: &lt;ASSETOVERVIEW&gt;; Coluna origem: &lt;IS_PART_OF_PRODUCT&gt;</t>
  </si>
  <si>
    <t>Indicador de conteudo publicado no catalogo. Informa se um titulo/conteudo esta publicado ou nao no catalogo NOW. Ex: 0 = (titulo nao publicado no catalogo);  1 = (titulo publicado no catalogo). Tabela origem: &lt;ASSETOVERVIEW&gt;; Coluna origem: &lt;IS_PART_OF_CATEGORY&gt;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</si>
  <si>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&lt;ASSETOVERVIEW&gt;; Coluna origem: &lt;REFERENCE_DATE&gt;</t>
  </si>
  <si>
    <t>NOWMULTISCREEN</t>
  </si>
  <si>
    <t>TRAFEGO_OUT_MB</t>
  </si>
  <si>
    <t>V_NOW_OL_MULTISCREEN</t>
  </si>
  <si>
    <t>QTD_TRAFEGO_OUT_MBYTE</t>
  </si>
  <si>
    <t>Informa o detalhe de trafego de portas QAM do NOW Online. Informacoes como: quantidade de trafego in e out em megabyte e em percentual, descricao da sigla do site e da operacao, codigo IP, descricao da interface, descricao do host name, entre outras. Tabela origem: &lt;NOWMULTISCREEN&gt;</t>
  </si>
  <si>
    <t>Quantidade de trafego de saida em megabyte.  Ex: 37; 1. Tabela origem: &lt;NOWMULTISCREEN&gt;; Coluna origem: &lt;TRAFEGO_OUT_MB&gt;</t>
  </si>
  <si>
    <t>SIGLA_SITE</t>
  </si>
  <si>
    <t>DSC_SIGLA_SITE</t>
  </si>
  <si>
    <t>Descricao da sigla do site.  Ex: Null;  Tabela origem: &lt;NOWMULTISCREEN&gt;; Coluna origem: &lt;SIGLA_SITE&gt;</t>
  </si>
  <si>
    <t>TRAFEGO_IN_MB</t>
  </si>
  <si>
    <t>QTD_TRAFEGO_IN_MBYTE</t>
  </si>
  <si>
    <t>Quantidade de trafego de entrada em megabyte.  Ex: 650; 1. Tabela origem: &lt;NOWMULTISCREEN&gt;; Coluna origem: &lt;TRAFEGO_IN_MB&gt;</t>
  </si>
  <si>
    <t>SIGLA_OPERACAO</t>
  </si>
  <si>
    <t>DSC_SIGLA_OPERACAO</t>
  </si>
  <si>
    <t>Descricao da sigla da operacao.  Ex: Null;  Tabela origem: &lt;NOWMULTISCREEN&gt;; Coluna origem: &lt;SIGLA_OPERACAO&gt;</t>
  </si>
  <si>
    <t>DATA_NOW</t>
  </si>
  <si>
    <t>Data de acesso do conteudo.  Ex: 2018-08-19 00:01:42; 2018-08-19 23:53:24. Tabela origem: &lt;NOWMULTISCREEN&gt;; Coluna origem: &lt;DATA_NOW&gt;</t>
  </si>
  <si>
    <t>TRAFEGO_OUT_PORCENT</t>
  </si>
  <si>
    <t>QTD_TRAFEGO_OUT_PERCENTUAL</t>
  </si>
  <si>
    <t>Quantidade do trafego de saida em percentagem.  Ex: 29; 0. Tabela origem: &lt;NOWMULTISCREEN&gt;; Coluna origem: &lt;TRAFEGO_OUT_PORCENT&gt;</t>
  </si>
  <si>
    <t>TRAFEGO_IN_PORCENT</t>
  </si>
  <si>
    <t>QTD_TRAFEGO_IN_PERCENTUAL</t>
  </si>
  <si>
    <t>Quantidade do trafego de entrada em porcentagem  Ex: 13; 50. Tabela origem: &lt;NOWMULTISCREEN&gt;; Coluna origem: &lt;TRAFEGO_IN_PORCENT&gt;</t>
  </si>
  <si>
    <t>ID_INTERFACES</t>
  </si>
  <si>
    <t>COD_INTERFACE</t>
  </si>
  <si>
    <t>Codigo da interface.  Ex: 28748028; 28748029. Tabela origem: &lt;NOWMULTISCREEN&gt;; Coluna origem: &lt;ID_INTERFACES&gt;</t>
  </si>
  <si>
    <t>IP_ADDRESS</t>
  </si>
  <si>
    <t>COD_IP</t>
  </si>
  <si>
    <t>Codigo do IP.  Ex: 10.127.95.218; 10.127.43.201. Tabela origem: &lt;NOWMULTISCREEN&gt;; Coluna origem: &lt;IP_ADDRESS&gt;</t>
  </si>
  <si>
    <t>NAME_INTERFACE</t>
  </si>
  <si>
    <t>DSC_INTERFACE</t>
  </si>
  <si>
    <t>Descricao da interface.  Ex: 12; 15. Tabela origem: &lt;NOWMULTISCREEN&gt;; Coluna origem: &lt;NAME_INTERFACE&gt;</t>
  </si>
  <si>
    <t>HOSTNAME</t>
  </si>
  <si>
    <t>DSC_HOST_NAME</t>
  </si>
  <si>
    <t>Descricao do host name.  Ex: Null;  Tabela origem: &lt;NOWMULTISCREEN&gt;; Coluna origem: &lt;HOSTNAME&gt;</t>
  </si>
  <si>
    <t>INDEX_INTERFACE</t>
  </si>
  <si>
    <t>DSC_INDICE_INTERFACE</t>
  </si>
  <si>
    <t>Numero do indice da interface  Ex: 12; 15. Tabela origem: &lt;NOWMULTISCREEN&gt;; Coluna origem: &lt;INDEX_INTERFACE&gt;</t>
  </si>
  <si>
    <t>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&lt;NOWMULTISCREEN&gt;; Coluna origem: &lt;REFERENCE_DATE&gt;</t>
  </si>
  <si>
    <t>ID</t>
  </si>
  <si>
    <t>EXTERNALID</t>
  </si>
  <si>
    <t>TITLE_PT_BR</t>
  </si>
  <si>
    <t>TITLE_EN_US</t>
  </si>
  <si>
    <t>ISADULT</t>
  </si>
  <si>
    <t>CONTENTPROVIDER</t>
  </si>
  <si>
    <t>INGESTSOURCE</t>
  </si>
  <si>
    <t>CONTENTPROVIDERID</t>
  </si>
  <si>
    <t>CONTRACTNAME</t>
  </si>
  <si>
    <t>DURATIONINMINUTES</t>
  </si>
  <si>
    <t>SEQUENCE</t>
  </si>
  <si>
    <t>V_NOW_REF_CONTEUDO_PROVEDOR</t>
  </si>
  <si>
    <t>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t>
  </si>
  <si>
    <t>Codigo chave de referencia do conteudo. Identifidor interno do conteudo NOW. Ex: 7b830fcc-7b74-41a3-88d7-a7b8799b25da; d1a6ba33-dfaa-4b96-aa0f-a1c9b4fc0b19. Tabela origem: &lt;REFERENCEDASSET&gt;; Coluna origem: &lt;ID&gt;</t>
  </si>
  <si>
    <t>Codigo chave externa do conteudo. Identificador externo do conteudo NOW. Ex: encripta.com.br_ENCA4100000000025146; dlatv.net_SDLA0200000128864513. Tabela origem: &lt;REFERENCEDASSET&gt;; Coluna origem: &lt;EXTERNALID&gt;</t>
  </si>
  <si>
    <t>DSC_TITULO_PT_BR</t>
  </si>
  <si>
    <t>Descricao do titulo portugues Brasil. Titulo do conteudo NOW no idioma portugues-brasil. Ex: [REC] Possuidos 2; Desperate Housewives. Tabela origem: &lt;REFERENCEDASSET&gt;; Coluna origem: &lt;TITLE_PT_BR&gt;</t>
  </si>
  <si>
    <t>DSC_TITULO_EN_US</t>
  </si>
  <si>
    <t>Descricao do titulo em ingles americano. Titulo do conteudo NOW no idioma ingles. Ex: [REC] Possuidos 2; Desperate Housewives. Tabela origem: &lt;REFERENCEDASSET&gt;; Coluna origem: &lt;TITLE_EN_US&gt;</t>
  </si>
  <si>
    <t>Indicador de adulto. Indica se o conteudo e de classificacao adulto. O valor padrao e false. Ex: false; true. Tabela origem: &lt;REFERENCEDASSET&gt;; Coluna origem: &lt;ISADULT&gt;</t>
  </si>
  <si>
    <t>Descricao do provedor. Nome do provedor do conteudo NOW. Ex: ENCRIPTA; DLA. Tabela origem: &lt;REFERENCEDASSET&gt;; Coluna origem: &lt;CONTENTPROVIDER&gt;</t>
  </si>
  <si>
    <t>Descricao do tipo da fonte de ingestao. Identificador da fonte de ingestao do conteudo NOW. Ex: Regular; TSTV.  Tabela origem: &lt;REFERENCEDASSET&gt;; Coluna origem: &lt;INGESTSOURCE&gt;</t>
  </si>
  <si>
    <t>Codigo do provedor. E o codigo identificador interno sistemico do provedor do conteudo externo do NOW. Ex: encripta.com.br; dlatv.net. Tabela origem: &lt;REFERENCEDASSET&gt;; Coluna origem: &lt;CONTENTPROVIDERID&gt;</t>
  </si>
  <si>
    <t>Codigo do billing. Codigo interno sistemico do billing do NOW. Ex: ECH2L; DLH60. Tabela origem: &lt;REFERENCEDASSET&gt;; Coluna origem: &lt;BILLINGID&gt;</t>
  </si>
  <si>
    <t>Descricao do titulo licenciado. E o nome do titulo do conteudo licenciado no contrato do provedor. Ex: ENCRIPTA; Desperate Housewives: Then I Really Got Scared. Tabela origem: &lt;REFERENCEDASSET&gt;; Coluna origem: &lt;CONTRACTNAME&gt;</t>
  </si>
  <si>
    <t>DUR_TITULO_MIN</t>
  </si>
  <si>
    <t>Duracao do titulo em minutos. Tempo de reproducao total do conteudo em minutos. Ex: 7; 83. Tabela origem: &lt;REFERENCEDASSET&gt;; Coluna origem: &lt;DURATIONINMINUTES&gt;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</si>
  <si>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&lt;REFERENCEDASSET&gt;; Coluna origem: &lt;REFERENCE_DATE&gt;</t>
  </si>
  <si>
    <t>NUM_SEQUENCIA</t>
  </si>
  <si>
    <t>Numero sequencia. E o numero identificador unico de sequencia do arquivo XML. Esta sequencia encontra-se no nome do arquivo XML a qual e escrita nesta coluna para controle de ingestao do arquivo/tabela. Ex: 69361; 69362. Tabela origem: &lt;REFERENCEDASSET&gt;; Coluna origem: &lt;SEQUENCE&gt;</t>
  </si>
  <si>
    <t>NAME</t>
  </si>
  <si>
    <t>PRODUCTTYPE</t>
  </si>
  <si>
    <t>V_NOW_REF_PRODUTO</t>
  </si>
  <si>
    <t>Informa detalhes do produto NOW, com o idioma que o produto é disponibilizado, nome do produto, tipo do produto. Tabela origem: &lt;REFERENCEDPRODUCT&gt;</t>
  </si>
  <si>
    <t>Codigo chave de referencia do produto. Identificador interno do produto NOW. Ex.:8d08136c-ee9a-46ae-8d65-90dbb91ab673; a9cf5a8e-3f78-4428-b83e-e2778f42b11f.  Tabela origem: &lt;REFERENCEDPRODUCT&gt;; Coluna origem: &lt;ID&gt;</t>
  </si>
  <si>
    <t>Codigo chave externa do produto. Identificador externo do produto NOW. Ex.:8d08136c-ee9a-46ae-8d65-90dbb91ab673; a9cf5a8e-3f78-4428-b83e-e2778f42b11f.  Tabela origem: &lt;REFERENCEDPRODUCT&gt;; Coluna origem: &lt;EXTERNALID&gt;</t>
  </si>
  <si>
    <t>Descricao do titulo. Nome do produto NOW Ex.:Caçada Brutal; Tempestade: Planeta em Fúria.  Tabela origem: &lt;REFERENCEDPRODUCT&gt;; Coluna origem: &lt;NAME&gt;</t>
  </si>
  <si>
    <t>Descricao do tipo do produto.  Ex.:FVOD; TVOD.  Tabela origem: &lt;REFERENCEDPRODUCT&gt;; Coluna origem: &lt;PRODUCTTYPE&gt;</t>
  </si>
  <si>
    <t>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Ex.:20180715; 20180716.  Tabela origem: &lt;REFERENCEDPRODUCT&gt;; Coluna origem: &lt;REFERENCE_DATE&gt;</t>
  </si>
  <si>
    <t>Numero identificador unico de sequencia do arquivo XML. Esta sequencia encontra-se no nome do arquivo XML a qual e escrita nesta coluna para controle de ingestao do arquivo/tabela.   Ex.:69361; 69362.  Tabela origem: &lt;REFERENCEDPRODUCT&gt;; Coluna origem: &lt;SEQUENCE&gt;</t>
  </si>
  <si>
    <t>KINDOFSESSION</t>
  </si>
  <si>
    <t>ASSETID</t>
  </si>
  <si>
    <t>SESSIONPERIODSTARTDATE</t>
  </si>
  <si>
    <t>SESSIONPERIODENDDATE</t>
  </si>
  <si>
    <t>SESSIONENDCODE</t>
  </si>
  <si>
    <t>ENTITLEMENTID</t>
  </si>
  <si>
    <t>QAMALLOCATIONID</t>
  </si>
  <si>
    <t>VODSERVERID</t>
  </si>
  <si>
    <t>VODSERVERNAME</t>
  </si>
  <si>
    <t>STREAMSOURCEID</t>
  </si>
  <si>
    <t>STREAMSOURCENAME</t>
  </si>
  <si>
    <t>STREAMSOURCEIPADDRESS</t>
  </si>
  <si>
    <t>SERVICEGROUPID</t>
  </si>
  <si>
    <t>SERVICEGROUPNAME</t>
  </si>
  <si>
    <t>BITRATEINBPS</t>
  </si>
  <si>
    <t>QAMID</t>
  </si>
  <si>
    <t>QAMNAME</t>
  </si>
  <si>
    <t>STREAMDESTINATIONINDEX</t>
  </si>
  <si>
    <t>STREAMDESTINATIONNAME</t>
  </si>
  <si>
    <t>STREAMDESTINATIONIPADDRESS</t>
  </si>
  <si>
    <t>MODULEINDEX</t>
  </si>
  <si>
    <t>RFPORTINDEX</t>
  </si>
  <si>
    <t>RFPORTNAME</t>
  </si>
  <si>
    <t>CHANNELINDEX</t>
  </si>
  <si>
    <t>TRANSPORTSTREAMID</t>
  </si>
  <si>
    <t>PROGRAMNUMBER</t>
  </si>
  <si>
    <t>V_NOW_SESSAO_FINALIZADA_USUARIO</t>
  </si>
  <si>
    <t>Informa detalhes do produto NOW, com o idioma que o produto e disponibilizado, nome do produto, tipo do produto. Tabela origem: &lt;FINISHEDSESSION&gt;</t>
  </si>
  <si>
    <t>Codigo chave da sessao finalizada. E o codigo chave da sessao finalizada de um conteudo. Ex: aa180816030997410938; aa180816032250665556. Tabela origem: &lt;FINISHEDSESSION&gt;; Coluna origem: &lt;ID&gt;</t>
  </si>
  <si>
    <t>Descricao do tipo da sessao. Ex: QamSession; PdlSession. Tabela origem: &lt;FINISHEDSESSION&gt;; Coluna origem: &lt;KINDOFSESSION&gt;</t>
  </si>
  <si>
    <t>Codigo do equipamento. E o codigo do equipamento que iniciou a sessao de um conteudo NOW. Ex: 246134528486; 226505203540. Tabela origem: &lt;FINISHEDSESSION&gt;; Coluna origem: &lt;DEVICEID&gt;</t>
  </si>
  <si>
    <t>Codigo chave de referencia do conteudo. Identifidor interno do conteudo NOW. Ex: 9d4a26d4-a589-4549-b01c-b3f770625e6a; 8e250db6-617a-42de-9be6-b8e944b76cec. Tabela origem: &lt;FINISHEDSESSION&gt;; Coluna origem: &lt;ASSETID&gt;</t>
  </si>
  <si>
    <t>TIMESTAMP</t>
  </si>
  <si>
    <t>Data de inicio da janela de sessao. Inicio que do periodo de visualizacao do conteudo NOW, em timestamp. Ex: 2018-08-16T03:46:50Z; 2018-08-16T03:46:49Z. Tabela origem: &lt;FINISHEDSESSION&gt;; Coluna origem: &lt;SESSIONPERIODSTARTDATE&gt;</t>
  </si>
  <si>
    <t>Data de fim da janela de sessao. Fim do periodo de visualizacao do conteudo NOW, em timestamp. Ex: 2018-08-16T03:49:06Z; 2018-08-16T03:51:25Z. Tabela origem: &lt;FINISHEDSESSION&gt;; Coluna origem: &lt;SESSIONPERIODENDDATE&gt;</t>
  </si>
  <si>
    <t>Codigo do motivo da sessao finalizada. E o codigo que informa o motivo da finalizacao de uma sessao de um conteudo assistido pelo usuario. Ex: Device; TimeOut.  Tabela origem: &lt;FINISHEDSESSION&gt;; Coluna origem: &lt;SESSIONENDCODE&gt;</t>
  </si>
  <si>
    <t>Codigo direito de conteudo. Chave interna do sistema do direito de acesso ao conteudo VOD. Ex: ef2d9fc1-11c3-4b8e-87b0-632b78077aa4; 44d0a8b4-5676-4c84-b974-1f2773a08a74. Tabela origem: &lt;FINISHEDSESSION&gt;; Coluna origem: &lt;ENTITLEMENTID&gt;</t>
  </si>
  <si>
    <t>Codigo de alocacao de QAM. Identificador do recurso QAM alocado para a rede de servico de TV a cabo (DVB-C). A modulacao de amplitude em quadratura (do inglês Quadrature Amplitude Modulation (QAM)) e utilizada em TV digital e outros sistemas que necessitam de alta taxa de transferência de informacao. Ex: 965c8fb5-8c11-4a14-80df-a13088ce3811; ff66531e-6274-49d6-8382-fa91587757d3. Tabela origem: &lt;FINISHEDSESSION&gt;; Coluna origem: &lt;QAMALLOCATIONID&gt;</t>
  </si>
  <si>
    <t>Codigo do servidor VOD. Identificador externo do servidor do conteudo. Ex: CDS-Manaus-DTC; CDS-Vitoria-DTC. Tabela origem: &lt;FINISHEDSESSION&gt;; Coluna origem: &lt;VODSERVERID&gt;</t>
  </si>
  <si>
    <t>Descricao do servidor VOD. Nome do servidor de video. Ex: STR_Manaus_DTC; STR_Vitoria_DTC.  Tabela origem: &lt;FINISHEDSESSION&gt;; Coluna origem: &lt;VODSERVERNAME&gt;</t>
  </si>
  <si>
    <t>Codigo do streaming de origem. Identificado externo servidor de video da fonte de streaming. Ex: eth7; 24x1g.  Tabela origem: &lt;FINISHEDSESSION&gt;; Coluna origem: &lt;STREAMSOURCEID&gt;</t>
  </si>
  <si>
    <t>Descricao do nome do streaming de origem. Nome do servidor de video da fonte de streaming. Ex: STR_Manaus_DTC_eth7; SG-VTADTC_CDE220-2S3-C.  Tabela origem: &lt;FINISHEDSESSION&gt;; Coluna origem: &lt;STREAMSOURCENAME&gt;</t>
  </si>
  <si>
    <t>Codigo IP do streaming de origem. Endereco IP do servidor de video da fonte de streaming. Ex: 10.127.61.120; 10.127.86.20.  Tabela origem: &lt;FINISHEDSESSION&gt;; Coluna origem: &lt;STREAMSOURCEIPADDRESS&gt;</t>
  </si>
  <si>
    <t>Codigo do grupo de servico. Identificado externo do grupo de servico que o dispositivo esta alocado. Ex: 1442151; 2032238.  Tabela origem: &lt;FINISHEDSESSION&gt;; Coluna origem: &lt;SERVICEGROUPID&gt;</t>
  </si>
  <si>
    <t>Descricao do nome do grupo de servico. Nom do grupo de servico. Ex: Service_Area_MNSHEDCMT04_3_8; Service_Area_VTADTCQAM02_6_1.  Tabela origem: &lt;FINISHEDSESSION&gt;; Coluna origem: &lt;SERVICEGROUPNAME&gt;</t>
  </si>
  <si>
    <t>QTD_TAXA_TRANSMITIDO_BIT</t>
  </si>
  <si>
    <t>Quantidade de taxa transmitido de BIT. E a taxa de transmissao do conteudo em bit. Ex: 8628735; 8780000.  Tabela origem: &lt;FINISHEDSESSION&gt;; Coluna origem: &lt;BITRATEINBPS&gt;</t>
  </si>
  <si>
    <t>Codigo do QAM (Quadrature Amplitude Modulation). Codigo identificador externo do QAM utilizada para a sessao. Ex: MNSHEDCMT04_3; VTADTCQAM02_4.  Tabela origem: &lt;FINISHEDSESSION&gt;; Coluna origem: &lt;QAMID&gt;</t>
  </si>
  <si>
    <t>Descricao do nome do QAM (Quadrature Amplitude Modulation). Nome do QAM utilizado. Ex: MNSHEDCMT04_3; VTADTCQAM02_4.  Tabela origem: &lt;FINISHEDSESSION&gt;; Coluna origem: &lt;QAMNAME&gt;</t>
  </si>
  <si>
    <t>Numero do indice do streaming destino. E o indice da porta de entrada no QAM (Quadrature Amplitude Modulation) no destino, CMTS. Ex: 1; 4.  Tabela origem: &lt;FINISHEDSESSION&gt;; Coluna origem: &lt;STREAMDESTINATIONINDEX&gt;</t>
  </si>
  <si>
    <t>Descricao do streaming destino. Nome da porta de entrada no QAM (Quadrature Amplitude Modulation) no destino, CMTS. Ex: MNSHEDCMT04_3_In1; VTADTCQAM02_4_In4. Tabela origem: &lt;FINISHEDSESSION&gt;; Coluna origem: &lt;STREAMDESTINATIONNAME&gt;</t>
  </si>
  <si>
    <t>Codigo IP do streaming destino. E o codigo IP da porta de entrada no QAM (Quadrature Amplitude Modulation) no destino, CMTS. Ex: 10.127.61.45; 10.127.86.75. Tabela origem: &lt;FINISHEDSESSION&gt;; Coluna origem: &lt;STREAMDESTINATIONIPADDRESS&gt;</t>
  </si>
  <si>
    <t>Numero do indice do modulo QAM (Quadrature Amplitude Modulation). Ex: 3; 2.  Tabela origem: &lt;FINISHEDSESSION&gt;; Coluna origem: &lt;MODULEINDEX&gt;</t>
  </si>
  <si>
    <t>Numero do indice da porta RF do QAM (Quadrature Amplitude Modulation). E o indice da porta RF do modulo QAM. Ex: 8; 2. Tabela origem: &lt;FINISHEDSESSION&gt;; Coluna origem: &lt;RFPORTINDEX&gt;</t>
  </si>
  <si>
    <t>Descricao do nome da porta RF. Nome da porta de entrada no QAM. Ex: MNSHEDCMT04_1_3_8; VTADTCQAM02_4_6_1.2_Quad. Tabela origem: &lt;FINISHEDSESSION&gt;; Coluna origem: &lt;RFPORTNAME&gt;</t>
  </si>
  <si>
    <t>Numero do indice do canal da porta RF. E o indice do canal da porta RF. Ex: 491; 4. Tabela origem: &lt;FINISHEDSESSION&gt;; Coluna origem: &lt;CHANNELINDEX&gt;</t>
  </si>
  <si>
    <t>Codigo do transporte do streaming. E o codigo identificador do fluxo de transporte do streaming. Ex: 5747; 9959. Tabela origem: &lt;FINISHEDSESSION&gt;; Coluna origem: &lt;TRANSPORTSTREAMID&gt;</t>
  </si>
  <si>
    <t>Numero do programa de transporte do streaming. E o numero do programa no fluxo de transporte streaming. Ex: 14; 19. Tabela origem: &lt;FINISHEDSESSION&gt;; Coluna origem: &lt;PROGRAMNUMBER&gt;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</si>
  <si>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&lt;FINISHEDSESSION&gt;; Coluna origem: &lt;REFERENCE_DATE&gt;</t>
  </si>
  <si>
    <t>Numero sequencia. E o numero identificador unico de sequencia do arquivo XML. Esta sequencia encontra-se no nome do arquivo XML a qual e escrita nesta coluna para controle de ingestao do arquivo/tabela.   Ex: 69361; 69362.  Tabela origem: &lt;FINISHEDSESSION&gt;; Coluna origem: &lt;SEQUENCE&gt;</t>
  </si>
  <si>
    <t>V_NOW_GRADE_BILLING</t>
  </si>
  <si>
    <t>Contem o controle de Billing IDs dos produtos NOW com o valor do conteudo da provedora para referencia de preco. Tabela origem: &lt;GRADEBILLINGSIDS&gt;</t>
  </si>
  <si>
    <t>Codigo do billing. Codigo interno sistemico do billing do NOW. Ex.:WBS2L; GSH3G. Tabela origem: &lt;GRADEBILLINGSIDS&gt;; Coluna origem: &lt;BILLINGID&gt;</t>
  </si>
  <si>
    <t>DSC_FORNECEDOR_CONTEUDO</t>
  </si>
  <si>
    <t>Descricao do fornecedor do canal. E o nome do fornecedor do conteudo NOW. Ex: DLA; Discovery; Sony; Encripta. Tabela origem: &lt;GRADEBILLINGSIDS&gt;; Coluna origem: &lt;BILLINGID&gt;</t>
  </si>
  <si>
    <t>SGL_FORNECEDOR_CONTEUDO</t>
  </si>
  <si>
    <t>Sigla do fornecedor do conteudo. E a sigla do fornecedor do conteudo NOW. Ex: DL = (DLA); DS = (Discovery); SN = (Sony); EC = (Encripta). Tabela origem: &lt;GRADEBILLINGSIDS&gt;; Coluna origem: &lt;SIGLA_FORNECEDOR&gt;</t>
  </si>
  <si>
    <t>DSC_DEFINICAO_IMAGEM_CONTEUDO</t>
  </si>
  <si>
    <t>Descricao da definicao da imagem do conteudo. E a definicao da imagem do conteudo NOW. Ex: SD; 3D; HD, Preview. Tabela origem: &lt;GRADEBILLINGSIDS&gt;; Coluna origem: &lt;DEFINICAO&gt;</t>
  </si>
  <si>
    <t>SGL_DEFINICAO_IMAGEM_CONTEUDO</t>
  </si>
  <si>
    <t>Sigla da definicao da imagem do conteudo. E a sigla da definicao da imagem do conteudo NOW. Ex: S; D; H; P. Tabela origem: &lt;GRADEBILLINGSIDS&gt;; Coluna origem: &lt;SIGLA_DEFINICAO&gt;</t>
  </si>
  <si>
    <t>DSC_TIPO_CATALOGO_CONTEUDO</t>
  </si>
  <si>
    <t>Descricao do tipo do catalogo de conteudo. Os tipo do catalogo podem ser lancamento, catalogo pago ou gratis, adulto, em breve, FVOD, SVOD, entre outros. Ex: Type 1 - Pre-Lancamento, Type 2 - Catálogo (pago), Type 3 - Catalogo (gratis), Type 8 - EM BREVE. Tabela origem: &lt;GRADEBILLINGSIDS&gt;; Coluna origem: &lt;TIPO&gt;</t>
  </si>
  <si>
    <t>COD_TIPO_CATALOGO_CONTEUDO</t>
  </si>
  <si>
    <t>Codigo do tipo do catalogo de conteudo. E o codigo da descricao do tipo do catalogo do conteudo. Ex: 1 = (Type 1 - Lançamento); 2 = (Type 2 - Catálogo (Pago)); 3 = (Type 3 - Catálogo (Grátis)); P = (Preview). Tabela origem: &lt;GRADEBILLINGSIDS&gt;; Coluna origem: &lt;SIGLA_TIPO&gt;</t>
  </si>
  <si>
    <t>DSC_PERIODO_EXIBICAO_CONTEUDO</t>
  </si>
  <si>
    <t>Descricao do periodo de exibicao do conteudo. Informa o periodo de exibicao do conteudo, nao sendo obrigatorio o preenchimento desta informacao. Ex: Day &amp; Date; 1-59 dias; &gt; 60 dias; &gt; 60 dias. Tabela origem: &lt;GRADEBILLINGSIDS&gt;; Coluna origem: &lt;JANELA&gt;</t>
  </si>
  <si>
    <t>SGL_PERIODO_EXIBICAO_CONTEUDO</t>
  </si>
  <si>
    <t>Sigla do periodo de exibicao do conteudo. Informa a sigla do periodo de exibicao do conteudo, nao sendo obrigatorio o preenchimento desta informacao. Ex: 1 = (15 a 45 dias); 6 = (&gt; 60 dias); D = (Day &amp; Date); L = (Library); P = (Preview). Tabela origem: &lt;GRADEBILLINGSIDS&gt;; Coluna origem: &lt;SIGLA_JANELA&gt;</t>
  </si>
  <si>
    <t>DSC_CANAL_PROVEDOR</t>
  </si>
  <si>
    <t>Nome do canal do provedor. E o nome do canal que disponibiliza o conteudo. Ex: NT, Multishow, BIS, Philos. Tabela origem: &lt;GRADEBILLINGSIDS&gt;; Coluna origem: &lt;CANAL&gt;</t>
  </si>
  <si>
    <t>SGL_CANAL_PROVEDOR</t>
  </si>
  <si>
    <t>Sigla do canal do provedor. E a sigla de um digito alfanumerico que identifica o canal. Tabela origem: &lt;GRADEBILLINGSIDS&gt;; Coluna origem: &lt;SIGLA_CANAL&gt;</t>
  </si>
  <si>
    <t>Codigo do provedor. E o codigo identificador interno sistemico do provedor, da distribuidora do conteudo NOW. Ex: discovery.com, warner.com, tvcultura.com. Tabela origem: &lt;GRADEBILLINGSIDS&gt;; Coluna origem: &lt;PROVIDER_ID&gt;</t>
  </si>
  <si>
    <t>Descricao do provedor. E a descricao do provedor, da distribuidora de conteudo NOW. Ex.: ENCRIPTA; DLA; DISCOVERY; ESPN. Tabela origem: &lt;GRADEBILLINGSIDS&gt;; Coluna origem: &lt;PROVIDER&gt;</t>
  </si>
  <si>
    <t>VAL_PERCENTUAL_DIVISAO_RECEITA</t>
  </si>
  <si>
    <t>Valor percentual da divisao de receita. E o percentual da receita compartilhada com o provedor do conteudo, divisao dos lucros. Ex: 50%; 60%; 70%. Tabela origem: &lt;GRADEBILLINGSIDS&gt;; Coluna origem: &lt;REVENUE_SHARE&gt;</t>
  </si>
  <si>
    <t>VAL_PRECO_VENDA</t>
  </si>
  <si>
    <t>Valor do preco de venda. E o preco de venda do conteudo NOW. Ex: 0,00; Gratis; 10,90. Tabela origem: &lt;GRADEBILLINGSIDS&gt;; Coluna origem: &lt;PRECO&gt;</t>
  </si>
  <si>
    <t>DSC_STATUS_BILLING</t>
  </si>
  <si>
    <t>Descricao do status do billing. E o status do billing da grade de billing do provedor de conteudo. Ex: Null; OK; N/C. Tabela origem: &lt;GRADEBILLINGSIDS&gt;; Coluna origem: &lt;STATUS&gt;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</si>
  <si>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&lt;GRADEBILLINGSIDS&gt;; Coluna origem: &lt;REFERENCE_DATE&gt;</t>
  </si>
  <si>
    <t>PRODUCT_ID</t>
  </si>
  <si>
    <t>CUSTOMERID</t>
  </si>
  <si>
    <t>-</t>
  </si>
  <si>
    <t>TO_NUMBER(SUBSTR(CUSTOMERID, LENGTH(CUSTOMERID) - 2, 3)) AS COD_OPERADORA_DL</t>
  </si>
  <si>
    <t>TO_NUMBER (SUBSTR(CUSTOMERID, 1, LENGTH(CUSTOMERID) - 3)) AS NUM_CONTA_DL</t>
  </si>
  <si>
    <t>V_NOW_DIREITO_COMPRA</t>
  </si>
  <si>
    <t>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t>
  </si>
  <si>
    <t>Codigo direito de conteudo. Chave interna do sistema do direito de acesso ao conteudo VOD. Ex: 4bee1cfb-90dc-495d-b554-c470f6d17335; 92658b8d-4deb-44dc-90e4-d72bfdc5cae4. Tabela origem: &lt;REFERENCEDENTITLEMENT&gt;; Coluna origem: &lt;ID&gt;</t>
  </si>
  <si>
    <t>Data de criacao. Data de criacao do direito do conteudo. Ex: 2018-08-10T19:34:54.107Z; 2018-08-10T19:29:16.503Z.  Tabela origem: &lt;REFERENCEDENTITLEMENT&gt;; Coluna origem: &lt;CREATION_DATE&gt;</t>
  </si>
  <si>
    <t>Codigo chave de referencia do produto. E o codigo chave identificador interno de referencia do produto do conteudo VOD. Ex: 739e46a1-c697-4ddd-8f36-ddb61b256f0f; b4a87696-3f24-4655-9782-11234b7292db. Tabela origem: &lt;REFERENCEDENTITLEMENT&gt;; Coluna origem: &lt;PRODUCT_ID&gt;</t>
  </si>
  <si>
    <t>Numero da conta e operadora. E o numero do contrato concatenado com o codigo da operadora do NETSMS do cliente. Os 3 ultimos digitos referem-se ao codigo da operadora NET e o resto dos digitos da esquerda, referem-se ao contrato NET. Ex: 51804078; 361855789086.  Tabela origem: &lt;REFERENCEDENTITLEMENT&gt;; Coluna origem: &lt;CUSTOMERID&gt;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</si>
  <si>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&lt;REFERENCEDENTITLEMENT&gt;; Coluna origem: &lt;REFERENCE_DATE&gt;</t>
  </si>
  <si>
    <t>Numero sequencia. E o numero identificador unico de sequencia do arquivo XML. Esta sequencia encontra-se no nome do arquivo XML a qual e escrita nesta coluna para controle de ingestao do arquivo/tabela. Ex: 69361; 69362. Tabela origem: &lt;REFERENCEDENTITLEMENT&gt;; Coluna origem: &lt;SEQUENCE&gt;</t>
  </si>
  <si>
    <t>Codigo da operadora do data lake. E o numero do codigo da operadora no sistema NETSMS criado na camada MANAGED ou BUSINESS para facilitar o uso do dado. Toda coluna de sufixo "_DL" sao colunas criadas nestas camadas. Ex: 3; 38. Tabela origem: &lt;REFERENCEDENTITLEMENT&gt;; Coluna origem: &lt;CUSTOMERID&gt;</t>
  </si>
  <si>
    <t xml:space="preserve"> Numero da conta do data lake. E o numero do contrato no sistema NETSMS criado na camada MANAGED ou BUSINESS para facilitar o uso do dado. Toda coluna de sufixo "_DL" sao colunas criadas nestas camadas. Ex: Tabela origem: &lt;REFERENCEDENTITLEMENT&gt;; Coluna origem: &lt;CUSTOMERID&gt;</t>
  </si>
  <si>
    <t>REFERENCEDPRICEPROMOTION</t>
  </si>
  <si>
    <t>FORALLCUSTOMERS</t>
  </si>
  <si>
    <t>VAT</t>
  </si>
  <si>
    <t>VALUEINVAT</t>
  </si>
  <si>
    <t>VALUEIEXVAT</t>
  </si>
  <si>
    <t>DISCOUNTPERCENTAGE</t>
  </si>
  <si>
    <t>VALIDITYWINDOWSTART</t>
  </si>
  <si>
    <t>VALIDITYWINDOWEND</t>
  </si>
  <si>
    <t>SCHEDULEMINUTE</t>
  </si>
  <si>
    <t>SCHEDULEHOUR</t>
  </si>
  <si>
    <t>SCHEDULEDAYOFMONTH</t>
  </si>
  <si>
    <t>SCHEDULEMONTH</t>
  </si>
  <si>
    <t>SCHEDULEDAYOFWEEK</t>
  </si>
  <si>
    <t>PRODUCTTAG</t>
  </si>
  <si>
    <t>V_NOW_PRECO_PROMOCAO</t>
  </si>
  <si>
    <t>COD_CHAVE_PRECO_PROMO</t>
  </si>
  <si>
    <t>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t>
  </si>
  <si>
    <t>Codigo chave de referencia da promocao. E o codigo interno sistemico da tabela de referencia da promocao do conteudo NOW. Ex: a4487aa7-5bd4-496a-9633-0ec6081e7793; a331676f-71c3-41a5-a0f5-137ec8376c73. Tabela origem: &lt;REFERENCEDPRICEPROMOTION&gt;; Coluna origem: &lt;ID&gt;</t>
  </si>
  <si>
    <t>Codigo chave externa do conteudo. Esta e uma chave externa de identificacao da promocao, conforme fornecido pelo sistema CRM do NOW. Ex: a4487aa7-5bd4-496a-9633-0ec6081e7793; a331676f-71c3-41a5-a0f5-137ec8376c73. Tabela origem: &lt;REFERENCEDPRICEPROMOTION&gt;; Coluna origem: &lt;EXTERNALID&gt;</t>
  </si>
  <si>
    <t>IND_PRECO_PROMO_CURINGA</t>
  </si>
  <si>
    <t>Indicador do preco da promocao curinga. E o indicador se o preco da promocao "curinga" sera atribuida automaticamente a cada novo cliente. O valor padrao e falso. Ex: true; false. Tabela origem: &lt;REFERENCEDPRICEPROMOTION&gt;; Coluna origem: &lt;FORALLCUSTOMERS&gt;</t>
  </si>
  <si>
    <t>DSC_NOME_PROMOCAO</t>
  </si>
  <si>
    <t>Descricao do nome da promocao. Esta promocao refere-se a promocao de preco para um conteudo NOW. Ex: Promocao Assinante Combate out12 a out13; Promocao de Degustacao HD Max. Tabela origem: &lt;REFERENCEDPRICEPROMOTION&gt;; Coluna origem: &lt;NAME&gt;</t>
  </si>
  <si>
    <t>VAL_PERCENTUAL_IMPOSTO</t>
  </si>
  <si>
    <t>Valor do percentual do imposto (ICMS: Imposto sobre Circulacao de Mercadorias e Servicos). E o valor percentual do imposto, ICMS, que incide nos valores de precos promocionais do NOW. Ex: 18. Tabela origem: &lt;REFERENCEDPRICEPROMOTION&gt;; Coluna origem: &lt;VAT&gt;</t>
  </si>
  <si>
    <t>DESC_MOEDA_LOCAL</t>
  </si>
  <si>
    <t>Descricao da moeda loca. E a descricao da moeda local da compra do conteudo NOW Online. Ex: BRL = (Brasil). Tabela origem: &lt;REFERENCEDPRICEPROMOTION&gt;; Coluna origem: &lt;CURRENCY&gt;</t>
  </si>
  <si>
    <t>VAL_PRECO_PROMO_COM_IMPOSTO</t>
  </si>
  <si>
    <t>Valor do preco da promocao com imposto. E o valor do preco da promocao com imposto cobrado pelo conteudo do NOW. Ex: 19; 214748,3647. Tabela origem: &lt;REFERENCEDPRICEPROMOTION&gt;; Coluna origem: &lt;VALUEINVAT&gt;</t>
  </si>
  <si>
    <t>VAL_PRECO_PROMO_SEM_IMPOSTO</t>
  </si>
  <si>
    <t>Valor do preco da promocao sem imposto. E o valor do preco da promocao sem imposto cobrado pelo conteudo do NOW. Ex: 16,1; 181990,14. Tabela origem: &lt;REFERENCEDPRICEPROMOTION&gt;; Coluna origem: &lt;VALUEIEXVAT&gt;</t>
  </si>
  <si>
    <t>VAL_PERCENTUAL_DESCONTO</t>
  </si>
  <si>
    <t>Valor percentual do desconto. E o percentual de desconto aplicada no preco de lista do produto TVOD. Ex: null; 5000. Tabela origem: &lt;REFERENCEDPRICEPROMOTION&gt;; Coluna origem: &lt;DISCOUNTPERCENTAGE&gt;</t>
  </si>
  <si>
    <t>DAT_INICIO_JANELA_PROMO</t>
  </si>
  <si>
    <t>Data inicio da janela da validade da promocao. E a data em que a promocao de preco e valida (ou seja, disponível) no sistema legado, expressa em formato UTC. Ex: 07/07/2012; 10/10/2012. Tabela origem: &lt;REFERENCEDPRICEPROMOTION&gt;; Coluna origem: &lt;VALIDITYWINDOWSTART&gt;</t>
  </si>
  <si>
    <t>DAT_FIM_JANELA_PROMO</t>
  </si>
  <si>
    <t>Data fim da janela da validade da promocao. E a data em que a promocao de preco nao e mais valida (ou seja, expirada) no sistema legado, expressa em formato UTC. Ex: 10/07/2012; 10/03/2013. Tabela origem: &lt;REFERENCEDPRICEPROMOTION&gt;; Coluna origem: &lt;VALIDITYWINDOWEND&gt;</t>
  </si>
  <si>
    <t>DSC_SCHEDULE_MINUTO</t>
  </si>
  <si>
    <t>Descricao do schedule de minuto. E o schedule do(s) minuto(s) do(s) periodo(s) quando a promocao de precos esta ativa, quando o desconto e aplicado no preco. Ex: (nao existe exemplo, coluna nao preenchida). Tabela origem: &lt;REFERENCEDPRICEPROMOTION&gt;; Coluna origem: &lt;SCHEDULEMINUTE&gt;</t>
  </si>
  <si>
    <t>DSC_SCHEDULE_HORA</t>
  </si>
  <si>
    <t>Descricao do schedule de hora. E o schedule da(s) hora(s) do(s) periodo(s) quando a promocao de precos esta ativa, quando o desconto e aplicado no preco. Ex: (nao existe exemplo, coluna nao preenchida). Tabela origem: &lt;REFERENCEDPRICEPROMOTION&gt;; Coluna origem: &lt;SCHEDULEHOUR&gt;</t>
  </si>
  <si>
    <t>DSC_SCHEDULE_DIA_MES</t>
  </si>
  <si>
    <t>Descricao do schedule do dia do mes. E o schedule do(s) dia(s) do(s) mes(s) quando a promocao de precos esta ativa, quando o desconto e aplicado no preco. Ex: (nao existe exemplo, coluna nao preenchida). Tabela origem: &lt;REFERENCEDPRICEPROMOTION&gt;; Coluna origem: &lt;SCHEDULEDAYOFMONTH&gt;</t>
  </si>
  <si>
    <t>DSC_SCHEDULE_MES</t>
  </si>
  <si>
    <t>Descricao do schedule do mes. E o schedule do(s) mes(es) quando a promocao de precos esta ativa, quando o desconto e aplicado no preco. Ex: (nao existe exemplo, coluna nao preenchida). Tabela origem: &lt;REFERENCEDPRICEPROMOTION&gt;; Coluna origem: &lt;SCHEDULEMONTH&gt;</t>
  </si>
  <si>
    <t>DSC_SCHEDULE_DIA_SEMANA</t>
  </si>
  <si>
    <t>Descricao do schedule do dia da semana. E o schedule do(s) dia(s) da semana quando a promocao de precos esta ativa, quando o desconto e aplicado no preco. Ex: 4; 3,4; 0,1,2,3,4,5,6. Tabela origem: &lt;REFERENCEDPRICEPROMOTION&gt;; Coluna origem: &lt;SCHEDULEDAYOFWEEK&gt;</t>
  </si>
  <si>
    <t>Descricao da tag do produto TVDO.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NovosClientes3. Tabela origem: &lt;REFERENCEDPRICEPROMOTION&gt;; Coluna origem: &lt;PRODUCTTAG&gt;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</si>
  <si>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&lt;REFERENCEDPRICEPROMOTION&gt;; Coluna origem: &lt;REFERENCE_DATE&gt;</t>
  </si>
  <si>
    <t>Numero de sequencia. E o numero identificador unico de sequencia do arquivo XML. Esta sequencia encontra-se no nome do arquivo XML a qual e escrita nesta coluna para controle de ingestao do arquivo/tabela. Ex: 69361; 69362. Tabela origem: &lt;REFERENCEDPRICEPROMOTION&gt;; Coluna origem: &lt;SEQUENCE&gt;</t>
  </si>
  <si>
    <t>PURCHASEDATE</t>
  </si>
  <si>
    <t>LISTPRICE_INVAT</t>
  </si>
  <si>
    <t>LISTPRICE_EXVAT</t>
  </si>
  <si>
    <t>PURCHASEPRICE_INVAT</t>
  </si>
  <si>
    <t>PURCHASEPRICE_EXVAT</t>
  </si>
  <si>
    <t>PURCHASECHANNEL</t>
  </si>
  <si>
    <t>V_NOW_COMPRA_SVOD</t>
  </si>
  <si>
    <t>Informa a relacao das compras dos conteudos SVOD, informacao como: data da compra,  equipamento que efetuou a compra, preco do produto, canal de compra, entre outras. No SVOD, os contratos que possuem assinaturas recorrentes de "a la cartes” assistem toda a programacao linear do canal no NOW. Um “a la carte” de filmes Telecine, por exemplo, e possivel assistir todos os conteudos que passaram no canal atraves do NOW. Tabela origem: &lt;SVODPURCHASE&gt;</t>
  </si>
  <si>
    <t>Codigo da chave da compra do SVOD. E o codigo identificador interno da compra do conteudo SVOD. Ex: 321a42da-91ac-4a9b-a429-d00ec50e69fd; a278c9c9-e0c0-4c7a-aa5c-f48d657c7abd. Tabela origem: &lt;SVODPURCHASE&gt;; Coluna origem: &lt;ID&gt;</t>
  </si>
  <si>
    <t>Data da compra. Data da compra do conteudo SVOD, em timestamp. Ex: 2018-08-16T03:58:03Z; 2018-08-16T03:56:40Z. Tabela origem: &lt;SVODPURCHASE&gt;; Coluna origem: &lt;PURCHASEDATE&gt;</t>
  </si>
  <si>
    <t>Codigo do equipamento. E o codigo identificador externo do equipamento que efetuou a compra do conteudo SVOD. Ex: 225732178893; 246246910017. Tabela origem: &lt;SVODPURCHASE&gt;; Coluna origem: &lt;DEVICEID&gt;</t>
  </si>
  <si>
    <t>Codigo do direito do conteudo. Chave interna do sistema do direito do conteudo SVOD da compra. Ex: 321a42da-91ac-4a9b-a429-d00ec50e69fd; a278c9c9-e0c0-4c7a-aa5c-f48d657c7abd. Tabela origem: &lt;SVODPURCHASE&gt;; Coluna origem: &lt;ENTITLEMENTID&gt;</t>
  </si>
  <si>
    <t>Valor percentual do imposto. Valor do percentual do imposto (ICMS: Imposto sobre Circulacao de Mercadorias e Servicos), aplicado sobre o conteudo SVOD. Ex: 18; 18. Tabela origem: &lt;SVODPURCHASE&gt;; Coluna origem: &lt;VAT&gt;</t>
  </si>
  <si>
    <t>Descricao da moeda local. Descricao da moeda utilizada na compra do conteudo SVOD. Ex: BRL. Tabela origem: &lt;SVODPURCHASE&gt;; Coluna origem: &lt;CURRENCY&gt;</t>
  </si>
  <si>
    <t>Valor do preco de lista com imposto. E o preco de lista do conteudo SVOD com imposto. Ex: 16.9; 40. Tabela origem: &lt;SVODPURCHASE&gt;; Coluna origem: &lt;LISTPRICE_INVAT&gt;</t>
  </si>
  <si>
    <t>Valor do preco de lista sem imposto. E o preco de lista do conteudo SVOD sem imposto. Ex: 14.32; 33.9. Tabela origem: &lt;SVODPURCHASE&gt;; Coluna origem: &lt;LISTPRICE_EXVAT&gt;</t>
  </si>
  <si>
    <t>Valor do preco da compra com imposto. E o preco da compra do conteudo SVOD com imposto. Ex: 16.9; 40. Tabela origem: &lt;SVODPURCHASE&gt;; Coluna origem: &lt;PURCHASEPRICE_INVAT&gt;</t>
  </si>
  <si>
    <t>Valor do preco da compra sem imposto. E o preco da compra do conteudo SVOD sem imposto. Ex: 14.32; 33.9. Tabela origem: &lt;SVODPURCHASE&gt;; Coluna origem: &lt;PURCHASEPRICE_EXVAT&gt;</t>
  </si>
  <si>
    <t>Descricao do canal da compra. E o identificador do canal de compra utilizado pelo equipamento que efetuou a compra do conteudo SVOD. Ex: SetTopBox. Tabela origem: &lt;SVODPURCHASE&gt;; Coluna origem: &lt;PURCHASECHANNEL&gt;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</si>
  <si>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&lt;SVODPURCHASE&gt;; Coluna origem: &lt;REFERENCE_DATE&gt;</t>
  </si>
  <si>
    <t>Numero sequencia. E o numero identificador unico de sequencia do arquivo XML. Esta sequencia encontra-se no nome do arquivo XML a qual e escrita nesta coluna para controle de ingestao do arquivo/tabela.   Ex: 69361; 69362.  Tabela origem: &lt;SVODPURCHASE&gt;; Coluna origem: &lt;SEQUENCE&gt;</t>
  </si>
  <si>
    <t>LISTPRICEINVAT</t>
  </si>
  <si>
    <t>LISTPRICEEXVAT</t>
  </si>
  <si>
    <t>PURCHASEPRICEINVAT</t>
  </si>
  <si>
    <t>PURCHASEPRICEEXVAT</t>
  </si>
  <si>
    <t>DISCOUNTRULEID</t>
  </si>
  <si>
    <t>DISCOUNTVALUEINVAT</t>
  </si>
  <si>
    <t>DISCOUNTVALUEEXVAT</t>
  </si>
  <si>
    <t>USEDPRICEPROMOTIONGRANTEDEXTERNALID</t>
  </si>
  <si>
    <t>USEDPRICEPROMOTIONID</t>
  </si>
  <si>
    <t>USEDVALUEINVAT</t>
  </si>
  <si>
    <t>USEDVALUEEXVAT</t>
  </si>
  <si>
    <t>UNUSEDVALUEINVAT</t>
  </si>
  <si>
    <t>UNUSEDVALUEEXVAT</t>
  </si>
  <si>
    <t>USEDCOUPONGRANTEDEXTERNALID</t>
  </si>
  <si>
    <t>USEDCOUPONID</t>
  </si>
  <si>
    <t>RENTALDURATIONINMINUTES</t>
  </si>
  <si>
    <t>MULTIPLEASSETVOD</t>
  </si>
  <si>
    <t>DEVICEGROUP</t>
  </si>
  <si>
    <t>CONTEXT</t>
  </si>
  <si>
    <t>V_NOW_COMPRA_TVOD</t>
  </si>
  <si>
    <t>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t>
  </si>
  <si>
    <t>Data da compra. E a data da compra do conteudo TVOD. Ex: 2018-08-16T03:25:26Z; 2018-08-16T03:25:23Z. Tabela origem: &lt;TVODPURCHASE&gt;; Coluna origem: &lt;PURCHASEDATE&gt;</t>
  </si>
  <si>
    <t>Codigo do equipamento. E o identificador externo unico do equipamento que efetuou a compra do conteudo TVOD. Ex: 226175743452; 226868369802. Tabela origem: &lt;TVODPURCHASE&gt;; Coluna origem: &lt;DEVICEID&gt;</t>
  </si>
  <si>
    <t>Codigo direito de conteudo. Chave interna do sistema do direito de acesso ao conteudo TVOD. Ex: 9e8129a4-20a0-4756-a4c2-8846dc89423c; 13a8b056-1e1d-4797-beb3-4d216b378aa6. Tabela origem: &lt;TVODPURCHASE&gt;; Coluna origem: &lt;ENTITLEMENTID&gt;</t>
  </si>
  <si>
    <t>Valor percentual do imposto. E o valor do percentual do imposto (ICMS: Imposto sobre Circulacao de Mercadorias e Servicos), aplicado sobre o conteudo TVOD. Ex: 18. Tabela origem: &lt;TVODPURCHASE&gt;; Coluna origem: &lt;VAT&gt;</t>
  </si>
  <si>
    <t>Descricao da moeda local. E a descricao da moeda utilizada na compra do conteudo TVOD. Ex: BRL. Tabela origem: &lt;TVODPURCHASE&gt;; Coluna origem: &lt;CURRENCY&gt;</t>
  </si>
  <si>
    <t>Valor do preco da lista com imposto. E o preco de lista do conteudo TVOD com imposto. Ex: 15.9; 6.9. Tabela origem: &lt;TVODPURCHASE&gt;; Coluna origem: &lt;LISTPRICEINVAT&gt;</t>
  </si>
  <si>
    <t>Valor do preco da lista sem imposto. E o preco de lista do conteudo TVOD sem imposto. Ex: 13.47; 5.85.  Tabela origem: &lt;TVODPURCHASE&gt;; Coluna origem: &lt;LISTPRICEEXVAT&gt;</t>
  </si>
  <si>
    <t>Valor do preco da compra com imposto. E o preco do conteudo TVOD pago com imposto. Ex: 13.9; 6.9. Tabela origem: &lt;TVODPURCHASE&gt;; Coluna origem: &lt;PURCHASEPRICEINVAT&gt;</t>
  </si>
  <si>
    <t>Valor do preco da compra sem imposto. E o preco do conteudo TVOD pago sem imposto. Ex: 11.78; 5.85. Tabela origem: &lt;TVODPURCHASE&gt;; Coluna origem: &lt;PURCHASEPRICEEXVAT&gt;</t>
  </si>
  <si>
    <t>Codigo de desconto do sistema de faturamento. E o identificador externo para a regra de desconto definida pelo sistema de pagamento, para o conteudo TVOD. Ex: NULL (coluna totalmente vazia). Tabela origem: &lt;TVODPURCHASE&gt;; Coluna origem: &lt;DISCOUNTRULEID&gt;</t>
  </si>
  <si>
    <t>Valor do preco do desconto com imposto. E o valor do desconto calculado com imposto para o conteudo TVOD. Ex: 7,45; 14,9. Tabela origem: &lt;TVODPURCHASE&gt;; Coluna origem: &lt;DISCOUNTVALUEINVAT&gt;</t>
  </si>
  <si>
    <t>Valor do preco do desconto sem imposto. E o valor do desconto calculado sem imposto para o conteudo TVOD. Ex: 6,32; 12,63. Tabela origem: &lt;TVODPURCHASE&gt;; Coluna origem: &lt;DISCOUNTVALUEEXVAT&gt;</t>
  </si>
  <si>
    <t>Codigo da chave externa da promocao concedida. E o identificador externo da promocao usado pelo sistema de CRM quando o preco da promocao foi aplicado ao consumidor, durante a compra do conteudo TVOD. Ex: NULL (coluna totalmente vazia). Tabela origem: &lt;TVODPURCHASE&gt;; Coluna origem: &lt;USEDPRICEPROMOTIONGRANTEDEXTERNALID&gt;</t>
  </si>
  <si>
    <t>Codigo chave do preco da promocao. E o codigo chave identificador externo do preco da promocao do conteudo TVOD. Ex: NULL; baf26574-8a37-41ee-ab58-1afd3774ff9b. Tabela origem: &lt;TVODPURCHASE&gt;; Coluna origem: &lt;USEDPRICEPROMOTIONID&gt;</t>
  </si>
  <si>
    <t>Valor do cupom com imposto utilizado. E o valor do desconto calculado do cupom incluindo o imposto do conteudo TVOD. Ex: NULL (coluna totalmente vazia). Tabela origem: &lt;TVODPURCHASE&gt;; Coluna origem: &lt;USEDVALUEINVAT&gt;</t>
  </si>
  <si>
    <t>Valor do cupom sem imposto utilizado. E o valor do desconto calculado do cupom  sem imposto para o conteudo TVOD. Ex: NULL (coluna totalmente vazia). Tabela origem: &lt;TVODPURCHASE&gt;; Coluna origem: &lt;USEDVALUEEXVAT&gt;</t>
  </si>
  <si>
    <t>Valor do cupom com imposto nao utilizado. E o valor do desconto calculado do cupom nao utilizado incluindo o imposto do conteudo TVOD. Ex: NULL (coluna totalmente vazia). Tabela origem: &lt;TVODPURCHASE&gt;; Coluna origem: &lt;UNUSEDVALUEINVAT&gt;</t>
  </si>
  <si>
    <t>Valor do cupom sem imposto nao utilizado. Valor do desconto calculado do cupom nao utilizado sem imposto para o conteudo TVOD. Ex: NULL (coluna totalmente vazia). Tabela origem: &lt;TVODPURCHASE&gt;; Coluna origem: &lt;UNUSEDVALUEEXVAT&gt;</t>
  </si>
  <si>
    <t>COD_CHAVE_EXT_CUPOM_CONCEDIDO</t>
  </si>
  <si>
    <t>Codigo da chave externa do cupom concedido. E o identificador externo do cupom usado pelo sistema de CRM quando o cupom foi aplicado ao consumidor, durante a compra do conteudo TVOD. Ex: NULL (coluna totalmente vazia). Tabela origem: &lt;TVODPURCHASE&gt;; Coluna origem: &lt;USEDCOUPONGRANTEDEXTERNALID&gt;</t>
  </si>
  <si>
    <t>Codigo do cupom utilizado. E o codigo identificador externo do cupom utilizado na compra do conteudo TVOD. Ex: NULL (coluna totalmente vazia). Tabela origem: &lt;TVODPURCHASE&gt;; Coluna origem: &lt;USEDCOUPONID&gt;</t>
  </si>
  <si>
    <t>DUR_LOCACAO_MIN</t>
  </si>
  <si>
    <t>Duracao da locacao em minutos. E a duracao em minutos para a qual o cliente tem o direito de visualizar este conteudo TVOD. A duracao do aluguel comeca imediatamente apos a conclusao da compra do produto. Ex: 1440; 2880.  Tabela origem: &lt;TVODPURCHASE&gt;; Coluna origem: &lt;RENTALDURATIONINMINUTES&gt;</t>
  </si>
  <si>
    <t>Indicador de multiplo recurso TVOD. E o indicador com informacao se o correspondente TVOD incluiu varios conteudo. Ex: false; true. Tabela origem: &lt;TVODPURCHASE&gt;; Coluna origem: &lt;MULTIPLEASSETVOD&gt;</t>
  </si>
  <si>
    <t>Descricao da tag do produto TVOD.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Tabela origem: &lt;TVODPURCHASE&gt;; Coluna origem: &lt;PRODUCTTAG&gt;</t>
  </si>
  <si>
    <t>Descricao do grupo de equipamento do usuario. Informa o grupo de equipamentos/dispositivos deduzido do agente do usuario pelo sistema do NOW, da empresa Traxis. Ex: NULL (coluna totalmente vazia). Tabela origem: &lt;TVODPURCHASE&gt;; Coluna origem: &lt;DEVICEGROUP&gt;</t>
  </si>
  <si>
    <t>Codigo da transacao. No caso de um mecanismo de classificacao externa ou gateway de compra ser usado, esse id contera o ID da transacao gerado por esse sistema. Ex: NULL (coluna totalmente vazia). Tabela origem: &lt;TVODPURCHASE&gt;; Coluna origem: &lt;TRANSACTIONID&gt;</t>
  </si>
  <si>
    <t>Descricao do contexto da compra do equipamento. Especifica o contexto de compra fornecido pelo dispositivo do cliente durante a chamada de compra/conclusao da compra. Normalmente, ele contem uma referencia a uma posicao no catalogo ou ao local no aplicativo em que a compra foi feita, por ex, clicando em um banner de promocao. Ex: NULL (coluna totalmente vazia). Tabela origem: &lt;TVODPURCHASE&gt;; Coluna origem: &lt;CONTEXT&gt;</t>
  </si>
  <si>
    <t>Codigo da chave da compra do TVOD. E o identificador interno da compra do conteudo TVOD. Ex: 4c59947a-0c45-48bd-97f8-a18b8e80a6e0; e72fd674-d518-4ad2-830a-0d6237044457. Tabela origem: &lt;TVODPURCHASE&gt;; Coluna origem: &lt;ID&gt;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</si>
  <si>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&lt;TVODPURCHASE&gt;; Coluna origem: &lt;REFERENCE_DATE&gt;</t>
  </si>
  <si>
    <t>Numero sequencia. E o numero identificador unico de sequencia do arquivo XML. Esta sequencia encontra-se no nome do arquivo XML a qual e escrita nesta coluna para controle de ingestao do arquivo/tabela. Ex: 69361; 69362. Tabela origem: &lt;TVODPURCHASE&gt;; Coluna origem: &lt;SEQUENCE&gt;</t>
  </si>
  <si>
    <t>CRM_ACCOUNT_ID</t>
  </si>
  <si>
    <t>SERVICE_ID</t>
  </si>
  <si>
    <t>IS_DEFAULT</t>
  </si>
  <si>
    <t>TOUCH_POINT</t>
  </si>
  <si>
    <t>NOW_FLAG</t>
  </si>
  <si>
    <t>CITY_CODE</t>
  </si>
  <si>
    <t>TECHNOLOGY</t>
  </si>
  <si>
    <t>CRITERIOS PARA PRIORIZAÇÂO DE EDs</t>
  </si>
  <si>
    <t>Qualificadores dos Elementos de Dados (ED)</t>
  </si>
  <si>
    <t>Elementos de Dados Críticos (EDC)</t>
  </si>
  <si>
    <t>Elementos de Dados (ED)</t>
  </si>
  <si>
    <t>Grupo de Domínio</t>
  </si>
  <si>
    <t>Sub- Domínio</t>
  </si>
  <si>
    <t>Data Steward</t>
  </si>
  <si>
    <t>System Owner</t>
  </si>
  <si>
    <t>Administrador de Dados</t>
  </si>
  <si>
    <t>Business Area</t>
  </si>
  <si>
    <t>Priorização</t>
  </si>
  <si>
    <t>Os domínios de dados se definem como aqueles grupos de dados associados a uma função do negócio e que são excludentes entre si (Pré-pago, RH, Financeiro...)</t>
  </si>
  <si>
    <t>Agrupa os Domínios conforme sua natureza: Transacional, Referência, Derivado</t>
  </si>
  <si>
    <t>Grupo de Domínio Transacional</t>
  </si>
  <si>
    <t>Grupo de Domínio Referência</t>
  </si>
  <si>
    <t>Grupo de Domínio Derivado</t>
  </si>
  <si>
    <t>Dados granulares baseados em transações ou eventos normalmente provenientes de sistemas de registros</t>
  </si>
  <si>
    <t>Dados relativamente estáticos usados como referência, baseados em atores / entidades e agregados às áreas de negócio</t>
  </si>
  <si>
    <t>Dados calculados ou derivados de muitos outros domínios utilizados em casos de uso específicos da empresa</t>
  </si>
  <si>
    <t xml:space="preserve">Subdivisões dos Domínios. Por exempo, no Domínio Transacional Movel os Sub-Domínios reunem os ED de  CDR, EDR, SMS, Roaming, Localização 
</t>
  </si>
  <si>
    <t xml:space="preserve">Responsável por:  Estabelecer estratégia de dados para o domínio, Controlar recursos do domínio, Patrocinar e autorizar iniciativas de dados, Indicar administradores de dados (data stewards, Aprovar priorização de EDC, definição de normas de qualidade de dados, documentação de metadados, etc. </t>
  </si>
  <si>
    <t>Responsável por:   Operacionalizar a estratégia de dados, Gerenciar novas iniciativas de dados, Definir padrões de dados, Priorizar EDCs do domínio, Definir regras para qualidade de dados, Desenhar planos de remediação para problemas de qualidade de dados, Documentar metadados do negócio, Determinar as fontes oficiais de dados</t>
  </si>
  <si>
    <t>Termo</t>
  </si>
  <si>
    <t>Definição</t>
  </si>
  <si>
    <t>Responsável pela operação técnica dos sistemas de informação</t>
  </si>
  <si>
    <t xml:space="preserve">Responsável pela definiçao técnica dos elementos de dados </t>
  </si>
  <si>
    <t xml:space="preserve">Os dados são classificados em diferentes níveis de criticidade que exigem variados níveis de atenção </t>
  </si>
  <si>
    <t xml:space="preserve">São um conjunto de valores ou ocorrências em um estado bruto com o qual são obtidas informações com o objetivo de adquirir conhecimento. </t>
  </si>
  <si>
    <t>Dados</t>
  </si>
  <si>
    <t>Representa um determinado valor ou ocorrência, na prática os Elementos de Dados são as colunas das tabelas ou data sets</t>
  </si>
  <si>
    <t>Área de negócio é a unidade hierárquica  responsável pela condução de um processo da empresa</t>
  </si>
  <si>
    <t>Os Elementos de Dados são classificados em diferentes níveis de criticidade que exigem variados níveis de atenção  para distinguir os dados utilizados ou consumidos por várias divisões, linhas de negócio ou processos ou que sejam utilizados em relatórios relevantes e decisões de negócios da empresa</t>
  </si>
  <si>
    <t>Preço promocional dos produtos acessados para compra ou consulta</t>
  </si>
  <si>
    <t>COLETOR</t>
  </si>
  <si>
    <t>CONTROLE MANUAL</t>
  </si>
  <si>
    <t>Conforme Dimensão de Tipo de Equipamento</t>
  </si>
  <si>
    <t>Conforme Dimensão de Tipo de Evento</t>
  </si>
  <si>
    <t>Conforme Dimensão de Tipo de Serviço de Transmissão</t>
  </si>
  <si>
    <t>Conforme Dimensão de Tipo de Conteúdo</t>
  </si>
  <si>
    <t>Conforme Dimensão de Tipo do Modelo de Serviço</t>
  </si>
  <si>
    <t>Conforme Dimensão de Tipo de Catalogo de Conteudo</t>
  </si>
  <si>
    <t>Conforme Dimensão de Tipo de Itemde Extrato</t>
  </si>
  <si>
    <t>Conforme Dimensão de Tipo de Pessoa</t>
  </si>
  <si>
    <t>Conforme Dimensão de Tipo de Sessao</t>
  </si>
  <si>
    <t>Conforme Dimensão de Tipo da Fonte de Ingestão</t>
  </si>
  <si>
    <t xml:space="preserve"> </t>
  </si>
  <si>
    <t>Numerico</t>
  </si>
  <si>
    <r>
      <t xml:space="preserve">Pontuação do Critério
</t>
    </r>
    <r>
      <rPr>
        <sz val="12"/>
        <color theme="1"/>
        <rFont val="Calibri"/>
        <family val="2"/>
        <scheme val="minor"/>
      </rPr>
      <t>(O Elemento Crítico de Dados é identificado pela seguinte combinação:  Confidencialidade = Confidencial ou Restrita, e pontuação Alta e Média para Impacto, Criticidade e Risco de Erros)</t>
    </r>
  </si>
  <si>
    <t>Diferente de nulo</t>
  </si>
  <si>
    <t>Transacao presente na dimensao de transacoes</t>
  </si>
  <si>
    <t>Descricao do fornecedor do equipamento. E o fornecedor do equipamento de acesso ao conteudo NOW Online. Ex: NULL. Tabela origem: &lt;NOW_OL_PURCHASELOG&gt;; Coluna origem: &lt;DEVICEVENDOR&gt;. (Now utilizar, comunmente vazia!)</t>
  </si>
  <si>
    <t>Transacao presente na dimensao de canais de acesso</t>
  </si>
  <si>
    <t>Codigo do conteudo. E o codigo sequencial unico de controle de registro do conteudo. Ex: 128619; 130787. Tabela origem: &lt;NOW_OL_WATCHINGLOG&gt;; Coluna origem: &lt;CONTENTID&gt;</t>
  </si>
  <si>
    <t>Codigo presente na dimensao de operadoras</t>
  </si>
  <si>
    <t>Codigo presente na dimensao de empresas</t>
  </si>
  <si>
    <t>Contrato presente no Cadastro de Assinaturas</t>
  </si>
  <si>
    <t>Dado identificado na rotina de faturamento do CRM</t>
  </si>
  <si>
    <t>Codigo presente na Grade de Billings</t>
  </si>
  <si>
    <t>Único e Diferente de nulo</t>
  </si>
  <si>
    <t>Dado organizado pela área de produtos</t>
  </si>
  <si>
    <t>Descricao presente na Dimensao Fornecedores</t>
  </si>
  <si>
    <t>Sigla presente na Dimensao Fornecedores associada ao Fornecedor</t>
  </si>
  <si>
    <t/>
  </si>
  <si>
    <t>Codigo associado ao Fornecedores na Dimensao Fornecedores</t>
  </si>
  <si>
    <t>Codigo presente na Dimensao Fornecedores associada ao Fornecedor</t>
  </si>
  <si>
    <t>Descricao presente na Dimensao Fornecedores associada ao Fornecedor</t>
  </si>
  <si>
    <t>Mostra os contratos  pendentes para faturamento no prazo de 24 horas.</t>
  </si>
  <si>
    <t>Situacao presente na Dimensao Situacoes</t>
  </si>
  <si>
    <t>Descricao presente na Dimensao Situacoes para a situacao</t>
  </si>
  <si>
    <t>email válido e diferente de nulo</t>
  </si>
  <si>
    <t>Usuario presente na Base IDM</t>
  </si>
  <si>
    <t>Cliente presente na Base IDM</t>
  </si>
  <si>
    <t>Perimissao presente na Dimensao de Permissoes</t>
  </si>
  <si>
    <t>Recurso presente na Dimensao de Recursos</t>
  </si>
  <si>
    <t>Codigo presente na Dimensao de Recursos</t>
  </si>
  <si>
    <t>Autenticacao presente na Dimensao de Autenticações</t>
  </si>
  <si>
    <t>Darlan de Almeida Porto</t>
  </si>
  <si>
    <t>Dado do sistema transacional GED</t>
  </si>
  <si>
    <t>Rosangela Aparecida Souza</t>
  </si>
  <si>
    <t>Dado do sistema transacional CRM</t>
  </si>
  <si>
    <t>Patricia Regina Dias</t>
  </si>
  <si>
    <t>Apuração dos valores de royaltie para os foenecedores de conteúdo</t>
  </si>
  <si>
    <t>Sumarizacao  mensal por programadora</t>
  </si>
  <si>
    <t>Descricao associada ao Fornecedores na Dimensao Fornecedores</t>
  </si>
  <si>
    <t>Valor total na cidasde indicada das compras realizadas do conteudo</t>
  </si>
  <si>
    <t>Sumarizacao moivmentacao mensal por area de despacho / micro regiao</t>
  </si>
  <si>
    <t xml:space="preserve">Historico sumarizado por cidade da movimentacao do NOW Clube </t>
  </si>
  <si>
    <t xml:space="preserve">Sumarizacao diaria por cidade e produto, distinguindo tipos de movimentacao </t>
  </si>
  <si>
    <t>Sumarização de instalacao, primeira compra  e uso do NOW em até 90 dias sobre  volume de novos domicílios</t>
  </si>
  <si>
    <t>Valor da cobrança</t>
  </si>
  <si>
    <t>CHANNEL_ID</t>
  </si>
  <si>
    <t>PK</t>
  </si>
  <si>
    <t>VIDEO_URL</t>
  </si>
  <si>
    <t>ORDER_ID</t>
  </si>
  <si>
    <t>EXTERNAL_ID</t>
  </si>
  <si>
    <t>IS_ADULT</t>
  </si>
  <si>
    <t>IS_RECORDABLE</t>
  </si>
  <si>
    <t>DESCRIPTION</t>
  </si>
  <si>
    <t>ADV_TAGS</t>
  </si>
  <si>
    <t>INDIVIDUAL_COPY</t>
  </si>
  <si>
    <t>V_NOW_OL_CANAL_CONTEUDO</t>
  </si>
  <si>
    <t>DATETIME     </t>
  </si>
  <si>
    <t>NOW Online canal de conteudo. Contem informacao do canal de conteudo NOW, seu genero alem de dados como: data de criacao do canal de conteudo, nome e descricao do canal, tipo do canal, indicador de canal adulto e/ou se e canal de conteudo gravavel. Tabela origem (RAW): &lt;CHANNEL&gt;.</t>
  </si>
  <si>
    <t>Data de criacao. E a data de criacao do registro do canal de conteudo do NOW no sistema. Ex: 2015-08-11 09:55:18; 2017-08-11 11:44:04. Tabela origem (RAW): &lt;CHANNEL&gt;; Coluna origem (RAW): &lt;CREATION_DATE&gt;.</t>
  </si>
  <si>
    <t>Data de atualizacao. E a data de atualizacao do registro caso algum dado do canal de conteudo do NOW seja atualizado no sistema. Ex: 2018-06-12 12:13:48; 2018-01-11 07:14:10. Tabela origem (RAW): &lt;CHANNEL&gt;; Coluna origem (RAW): &lt;UPDATE_DATE&gt;.</t>
  </si>
  <si>
    <t>COD_CANAL_CONTEUDO</t>
  </si>
  <si>
    <t>INTEGER</t>
  </si>
  <si>
    <t>Codigo do canal de conteudo. E o codigo interno do canal de conteudo do NOW. Ex: 1; 6. Tabela origem (RAW): &lt;CHANNEL&gt;; Coluna origem (RAW): &lt;CHANNEL_ID&gt;.</t>
  </si>
  <si>
    <t>DSC_NOME_CANAL_CONTEUDO</t>
  </si>
  <si>
    <t>Descricao do nome do canal de conteudo. E o nome do canal de conteudo do NOW. Ex: DISCOVERY KIDS HD; BAND NEWS. Tabela origem (RAW): &lt;CHANNEL&gt;; Coluna origem (RAW): &lt;NAME&gt;.</t>
  </si>
  <si>
    <t>DSC_TIPO_CANAL_CONTEUDO</t>
  </si>
  <si>
    <t>Descricao do tipo do canal de conteudo. E a descricao do tipo do canal do conteudo do NOW. Ex: LIVE. Tabela origem (RAW): &lt;CHANNEL&gt;; Coluna origem (RAW): &lt;TYPE&gt;.</t>
  </si>
  <si>
    <t>DSC_URL_CANAL_CONTEUDO</t>
  </si>
  <si>
    <t>Descricao do Uniform Resource Locator do canal de conteudo. Descricao do URL (Uniform Resource Locator) do canal de conteudo. A URL se refere ao endereco de rede no qual se encontra algum recurso de armazenamento, transmissao ou processamento de informacoes em meios digitais. Essa rede pode ser internet ou rede corporativa (intranet). Ex: DEFAULT_VIDEO_URL. Tabela origem (RAW): &lt;CHANNEL&gt;; Coluna origem (RAW): &lt;VIDEO_URL&gt;.</t>
  </si>
  <si>
    <t>SEQ_EPG_CANAL_CONTEUDO</t>
  </si>
  <si>
    <t>Sequencial do Electronic Programming Guide do canal de conteudo. E o numero sequencial para ordenar a visualizacao do canal de conteudo no EPG (Electronic Programming Guide/Guia de Programacao Eletronica), na TV digital, do app/aplicativo do NOW Online. Na pratica, e a informacao do numero, nome do canal e o horario da programacao. Ex: 21; 7. Tabela origem (RAW): &lt;CHANNEL&gt;; Coluna origem (RAW): &lt;ORDER_ID&gt;.</t>
  </si>
  <si>
    <t>COD_CHAVE_EXTERNA_CANAL_CONTEUDO</t>
  </si>
  <si>
    <t>Codigo chave externa do canal de conteudo. E o identificador externo do canal de conteudo do NOW. Ex: SPODIKHD; SPOBNS. Tabela origem (RAW): &lt;CHANNEL&gt;; Coluna origem (RAW): &lt;EXTERNAL_ID&gt;.</t>
  </si>
  <si>
    <t>Indicador de canal de conteudo adulto. E o indicador/flag do canal de conteudo adulto do NOW. Ex: N. Tabela origem (RAW): &lt;CHANNEL&gt;; Coluna origem (RAW): &lt;IS_ADULT&gt;.</t>
  </si>
  <si>
    <t>IND_PERMISSAO_GRAVACAO</t>
  </si>
  <si>
    <t>Indicador de permissao de gravacao. E o indicador/flag se o canal possui permissao de gravacao. Esta coluna nao sera utilizada, pois a permissao de gravacao e no nivel de cada programa/conteudo do canal do EPG (Electronic Programming Guide/Guia de Programacao Eletronica) da TV digital, do app/aplicativo do NOW Online. Ex: N. Tabela origem (RAW): &lt;CHANNEL&gt;; Coluna origem (RAW): &lt;IS_RECORDABLE&gt;.</t>
  </si>
  <si>
    <t>DSC_CANAL_CONTEUDO</t>
  </si>
  <si>
    <t>Descricao do canal de conteudo. E a descricao do canal de conteudo do NOW. Ex: Discovery Kids HD; Band News. Tabela origem (RAW): &lt;CHANNEL&gt;; Coluna origem (RAW): &lt;DESCRIPTION&gt;.</t>
  </si>
  <si>
    <t>DSC_GENERO_CANAL_CONTEUDO</t>
  </si>
  <si>
    <t>Descricao do genero do canal de conteudo. E a descricao do genero do canal de conteudo do NOW. Ex: kids; news. Tabela origem (RAW): &lt;CHANNEL&gt;; Coluna origem (RAW): &lt;ADV_TAGS&gt;.</t>
  </si>
  <si>
    <t>IND_COPIA_INDIVIDUAL</t>
  </si>
  <si>
    <t>Indicador de copia individual. Esta coluna nao esta ativa e nao deve ser utilizada. Ex: null. Tabela origem (RAW): &lt;CHANNEL&gt;; Coluna origem (RAW): &lt;INDIVIDUAL_COPY&gt;.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</si>
  <si>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&lt;CHANNEL&gt;; Coluna origem (RAW): &lt;REFERENCE_DATE&gt;.</t>
  </si>
  <si>
    <t>Dado de origem (BD NOW OL) não tratado</t>
  </si>
  <si>
    <t>CMTS_MEDICAO</t>
  </si>
  <si>
    <t xml:space="preserve">DATA </t>
  </si>
  <si>
    <t xml:space="preserve">CMTS </t>
  </si>
  <si>
    <t xml:space="preserve">MAC </t>
  </si>
  <si>
    <t xml:space="preserve">MODEM_IP </t>
  </si>
  <si>
    <t xml:space="preserve">STATUS </t>
  </si>
  <si>
    <t xml:space="preserve">DOCSIS_VERSION </t>
  </si>
  <si>
    <t xml:space="preserve">MAX_DOWN </t>
  </si>
  <si>
    <t xml:space="preserve">MAX_UP </t>
  </si>
  <si>
    <t xml:space="preserve">ACTUAL_DOWNSTREAMS </t>
  </si>
  <si>
    <t xml:space="preserve">ACTUAL_UPSTREAMS </t>
  </si>
  <si>
    <t xml:space="preserve">PRIMARY_DOWNSTREAM </t>
  </si>
  <si>
    <t xml:space="preserve">PRIMARY_UPSTREAM </t>
  </si>
  <si>
    <t xml:space="preserve">CMTS_RX_VALUE </t>
  </si>
  <si>
    <t xml:space="preserve">CMTS_SNR </t>
  </si>
  <si>
    <t xml:space="preserve">MODEM_TX </t>
  </si>
  <si>
    <t xml:space="preserve">MODEM_RX </t>
  </si>
  <si>
    <t xml:space="preserve">MODEM_RX_SNR </t>
  </si>
  <si>
    <t xml:space="preserve">CMTS_IF_SNR_AVG </t>
  </si>
  <si>
    <t>YELLOW PILL</t>
  </si>
  <si>
    <t>V_CMTS_MEDICAO</t>
  </si>
  <si>
    <t>DAT_MEDICAO_CMTS</t>
  </si>
  <si>
    <t>Informa a saude do CMTS com os seus cable modens conectados com informacoes como: IP do CMTS; codigo do mac address; codigo IP do cable modem; portas primarias de downstream e upstream; niveis de ruidos e transmissoes do CMTS e cable modem
- nível do sinal de downstream / upstream (permite identificar se há ocorrência de perda de pacotes)</t>
  </si>
  <si>
    <t>Time stamp no formato Unix da medicao do CMTS. Ex: 1509500705. Tabela origem: &lt;CMTS_MEDICAO&gt;; Coluna Origem: &lt;DATA&gt;</t>
  </si>
  <si>
    <t>NUM_IP_CMTS</t>
  </si>
  <si>
    <t>Endereco IP do CMTS. Ex: 201.17.128.126. Tabela origem: &lt;CMTS_MEDICAO&gt;; Coluna Origem: &lt;CMTS_MEDICAO&gt;</t>
  </si>
  <si>
    <t>COD_MAC_ADDRESS</t>
  </si>
  <si>
    <t>Codigo do mac address do cable modem em decimal (necessario converter para HEXA). Ex: 140916067326312. Tabela origem: &lt;CMTS_MEDICAO&gt;; Coluna Origem: &lt;MAC&gt;</t>
  </si>
  <si>
    <t>NUM_IP_MODEM</t>
  </si>
  <si>
    <t>Endereco IP do cable modem. Ex: 10.94.13.25; 10.23.43.223. Tabela origem: &lt;CMTS_MEDICAO&gt;; Coluna Origem: &lt;MODEM_IP&gt;</t>
  </si>
  <si>
    <t>DSC_STATUS_MODEM</t>
  </si>
  <si>
    <t>Status do cable modem no momento da leitura. Ex: 1 = (off-line); 6 ou 8 = (online). Tabela origem: &lt;CMTS_MEDICAO&gt;; Coluna Origem: &lt;STATUS&gt;</t>
  </si>
  <si>
    <t>DSC_VERSAO_DOCSIS</t>
  </si>
  <si>
    <t>Versao do docsis do cable modem. Ex: 2; 3. Tabela origem: &lt;CMTS_MEDICAO&gt;; Coluna Origem: &lt;DOCSIS_VERSION&gt;. (Informacao nao utilizada)</t>
  </si>
  <si>
    <t>QTD_MAXIMA_DOWNLOAD</t>
  </si>
  <si>
    <t>Quantidade maxima de download. Ex: 8; 16. Tabela origem: &lt;CMTS_MEDICAO&gt;; Coluna Origem: &lt;MAX_DOWN&gt;. (Informacao nao utilizada)</t>
  </si>
  <si>
    <t xml:space="preserve">QTD_MAXIMA_UPLOAD </t>
  </si>
  <si>
    <t>Quantidade maxima de upload. Ex: 1; 4. Tabela origem: &lt;CMTS_MEDICAO&gt;; Coluna Origem: &lt;MAX_UP&gt;. (Informacao nao utilizada)</t>
  </si>
  <si>
    <t>QTD_ATUAL_DOWNSTREAM</t>
  </si>
  <si>
    <t>Quantidade atual de downstream. Ex: 8; 16. Tabela origem: &lt;CMTS_MEDICAO&gt;; Coluna Origem: &lt;ACTUAL_DOWNSTREAMS&gt;. (Informacao nao utilizada)</t>
  </si>
  <si>
    <t>QTD_ATUAL_UPSTREAM</t>
  </si>
  <si>
    <t>Quantidade atual de upstream. Ex: 1; 4. Tabela origem: &lt;CMTS_MEDICAO&gt;; Coluna Origem: &lt;ACTUAL_UPSTREAMS&gt;. (Informacao nao utilizada)</t>
  </si>
  <si>
    <t xml:space="preserve">COD_PORTA_PRIMARIA_DOWNSTREAM </t>
  </si>
  <si>
    <t>Codigo da porta primaria de downstream onde o cable esta conectado. Ex: 168394856; 168378392. Tabela origem: &lt;CMTS_MEDICAO&gt;; Coluna Origem: &lt;PRIMARY_DOWNSTREAM&gt;</t>
  </si>
  <si>
    <t xml:space="preserve">COD_PORTA_PRIMARIA_UPSTREAM </t>
  </si>
  <si>
    <t>Codigo da porta primaria de upstream onde o cable esta conectado. Ex: 67600425; 67579969. Tabela origem: &lt;CMTS_MEDICAO&gt;; Coluna Origem: &lt;PRIMARY_UPSTREAM&gt;</t>
  </si>
  <si>
    <t>NUM_NIVEL_DB_RX_CMTS</t>
  </si>
  <si>
    <t>Nivel de recepcao do sinal do cable modem na porta do CMTS, em decimos de dB (decibeis). Ex: -5; 2. Tabela origem: &lt;CMTS_MEDICAO&gt;; Coluna Origem: &lt;CMTS_RX_VALUE&gt;</t>
  </si>
  <si>
    <t>NUM_NIVEL_DB_SNR_CMTS</t>
  </si>
  <si>
    <t>Relacao do "sinal/ruido do sinal recebido" na porta do CMTS para este cable modem, em decimos de dB (decibeis). Ex: 339; 383. Tabela origem: &lt;CMTS_MEDICAO&gt;; Coluna Origem: &lt;CMTS_SNR&gt;</t>
  </si>
  <si>
    <t>NUM_NIVEL_DB_TX_MODEM</t>
  </si>
  <si>
    <t>Nivel de transmissao do cable modem, em decimos de dB (decibeis). Ex: 437; -999. Tabela origem: &lt;CMTS_MEDICAO&gt;; Coluna Origem: &lt;MODEM_TX&gt;</t>
  </si>
  <si>
    <t>NUM_NIVEL_DB_RX_MODEM</t>
  </si>
  <si>
    <t>Nivel de recepcao do cable modem, em decimos de dB (decibeis). Ex: 30; -103. Tabela origem: &lt;CMTS_MEDICAO&gt;; Coluna Origem: &lt;MODEM_RX&gt;</t>
  </si>
  <si>
    <t>NUM_NIVEL_DB_RX_SNR_MODEM</t>
  </si>
  <si>
    <t>Relacao do "sinal/ruido do sinal recebido" pelo cable modem, em decimos de dB (decibeis). Ex: 399; -999. Tabela origem: &lt;CMTS_MEDICAO&gt;; Coluna Origem: &lt;MODEM_RX_SNR&gt;</t>
  </si>
  <si>
    <t>NUM_MEDIA_NIVEL_DB_SNR_CMTS</t>
  </si>
  <si>
    <t>Nivel da media do "sinal/ruido recebido" pelo CMTS na porta onde o cable esta conectado. Ex: 336; 381. Tabela origem: &lt;CMTS_MEDICAO&gt;; Coluna Origem: &lt;CMTS_IF_SNR_AVG&gt;</t>
  </si>
  <si>
    <t>DAT_MEDICAO_CMTS_DL</t>
  </si>
  <si>
    <t>HOR_MEDICAO_CMTS_DL</t>
  </si>
  <si>
    <t>Informa a hora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t>
  </si>
  <si>
    <t>Schumacher</t>
  </si>
  <si>
    <t>FACT_TERMINAL_MAC_DETAILS</t>
  </si>
  <si>
    <t>DATE_TIME</t>
  </si>
  <si>
    <t>HOST</t>
  </si>
  <si>
    <t>TERMINAL</t>
  </si>
  <si>
    <t>TERM_PTR</t>
  </si>
  <si>
    <t>TERM_STATS</t>
  </si>
  <si>
    <t>DOMAIN</t>
  </si>
  <si>
    <t>FIBERNODE</t>
  </si>
  <si>
    <t>IF_DS_COUNT</t>
  </si>
  <si>
    <t>IF_US_COUNT</t>
  </si>
  <si>
    <t>IF_DS_PRIMARY</t>
  </si>
  <si>
    <t>IF_US_PRIMARY</t>
  </si>
  <si>
    <t>SPECTRUM_ANALYSIS</t>
  </si>
  <si>
    <t>FACT_TERMINAL_INTERFACE_STATS</t>
  </si>
  <si>
    <t>INTERFACE</t>
  </si>
  <si>
    <t>IF_ORDER</t>
  </si>
  <si>
    <t>IF_COUNT</t>
  </si>
  <si>
    <t>SNR</t>
  </si>
  <si>
    <t>TX</t>
  </si>
  <si>
    <t>RX</t>
  </si>
  <si>
    <t>ICFR_RIPPLE</t>
  </si>
  <si>
    <t>SNR_AVG</t>
  </si>
  <si>
    <t>TX_AVG</t>
  </si>
  <si>
    <t>RX_AVG</t>
  </si>
  <si>
    <t>ICFR_RIPPLE_AVG</t>
  </si>
  <si>
    <t>RANGING_ABORT</t>
  </si>
  <si>
    <t>LOST_SYNC</t>
  </si>
  <si>
    <t>FACT_TERMINAL_INTERFACE_PREEQ</t>
  </si>
  <si>
    <t>TAP_WORSE_INDEX</t>
  </si>
  <si>
    <t>TAP_WORSE_MAGNITUDE</t>
  </si>
  <si>
    <t>TAP_WORSE_DEGREES</t>
  </si>
  <si>
    <t>TAP_MTC</t>
  </si>
  <si>
    <t>TAP_NMTER</t>
  </si>
  <si>
    <t>ICFR_RIPPLE_SUM</t>
  </si>
  <si>
    <t>ICFR_FREQ_1</t>
  </si>
  <si>
    <t>ICFR_FREQ_2</t>
  </si>
  <si>
    <t>ICFR_FREQ_3</t>
  </si>
  <si>
    <t>ICFR_FREQ_4</t>
  </si>
  <si>
    <t>ICFR_FREQ_5</t>
  </si>
  <si>
    <t>ICFR_FREQ_6</t>
  </si>
  <si>
    <t>ICFR_FREQ_7</t>
  </si>
  <si>
    <t>ICFR_FREQ_8</t>
  </si>
  <si>
    <t>ICFR_FREQ_9</t>
  </si>
  <si>
    <t>ICFR_FREQ_10</t>
  </si>
  <si>
    <t>ICFR_FREQ_11</t>
  </si>
  <si>
    <t>ICFR_FREQ_12</t>
  </si>
  <si>
    <t>ICFR_FREQ_13</t>
  </si>
  <si>
    <t>ICFR_FREQ_14</t>
  </si>
  <si>
    <t>ICFR_FREQ_15</t>
  </si>
  <si>
    <t>ICFR_FREQ_16</t>
  </si>
  <si>
    <t>ICFR_FREQ_17</t>
  </si>
  <si>
    <t>ICFR_FREQ_18</t>
  </si>
  <si>
    <t>ICFR_FREQ_19</t>
  </si>
  <si>
    <t>ICFR_FREQ_20</t>
  </si>
  <si>
    <t>ICFR_FREQ_21</t>
  </si>
  <si>
    <t>ICFR_FREQ_22</t>
  </si>
  <si>
    <t>ICFR_FREQ_23</t>
  </si>
  <si>
    <t>ICFR_FREQ_24</t>
  </si>
  <si>
    <t>ICFR_FREQ_25</t>
  </si>
  <si>
    <t>ICFR_FREQ_26</t>
  </si>
  <si>
    <t>ICFR_FREQ_27</t>
  </si>
  <si>
    <t>ICFR_FREQ_28</t>
  </si>
  <si>
    <t>ICFR_FREQ_29</t>
  </si>
  <si>
    <t>ICFR_FREQ_30</t>
  </si>
  <si>
    <t>ICFR_FREQ_31</t>
  </si>
  <si>
    <t>ICFR_FREQ_32</t>
  </si>
  <si>
    <t>FACT_CMTS_INTERFACE_TERMINAL_STATS_SUMMARY</t>
  </si>
  <si>
    <t>DOMAIN_CHID</t>
  </si>
  <si>
    <t>FREQUENCY</t>
  </si>
  <si>
    <t>TERM_COUNT</t>
  </si>
  <si>
    <t>TERM_PRI_COUNT</t>
  </si>
  <si>
    <t>TERM_SCD_COUNT</t>
  </si>
  <si>
    <t>SNR_LMT</t>
  </si>
  <si>
    <t>SNR_LMT1</t>
  </si>
  <si>
    <t>SNR_LMT2</t>
  </si>
  <si>
    <t>SNR_LMT3</t>
  </si>
  <si>
    <t>TX_LMT</t>
  </si>
  <si>
    <t>TX_LMT_INF1</t>
  </si>
  <si>
    <t>TX_LMT_INF2</t>
  </si>
  <si>
    <t>TX_LMT_INF3</t>
  </si>
  <si>
    <t>TX_LMT_SUP1</t>
  </si>
  <si>
    <t>TX_LMT_SUP2</t>
  </si>
  <si>
    <t>TX_LMT_SUP3</t>
  </si>
  <si>
    <t>RX_LMT</t>
  </si>
  <si>
    <t>RX_LMT_INF1</t>
  </si>
  <si>
    <t>RX_LMT_INF2</t>
  </si>
  <si>
    <t>RX_LMT_INF3</t>
  </si>
  <si>
    <t>RX_LMT_SUP1</t>
  </si>
  <si>
    <t>RX_LMT_SUP2</t>
  </si>
  <si>
    <t>RX_LMT_SUP3</t>
  </si>
  <si>
    <t>TAP_MTC_AVG</t>
  </si>
  <si>
    <t>TAP_MTC_LMT</t>
  </si>
  <si>
    <t>TAP_MTC_LMT1</t>
  </si>
  <si>
    <t>TAP_MTC_LMT2</t>
  </si>
  <si>
    <t>TAP_MTC_LMT3</t>
  </si>
  <si>
    <t>TAP_NMTER_AVG</t>
  </si>
  <si>
    <t>TAP_NMTER_LMT</t>
  </si>
  <si>
    <t>TAP_NMTER_LMT1</t>
  </si>
  <si>
    <t>TAP_NMTER_LMT2</t>
  </si>
  <si>
    <t>TAP_NMTER_LMT3</t>
  </si>
  <si>
    <t>ICRF_RIPPLE_LMT</t>
  </si>
  <si>
    <t>ICRF_RIPPLE_LMT1</t>
  </si>
  <si>
    <t>ICRF_RIPPLE_LMT2</t>
  </si>
  <si>
    <t>ICRF_RIPPLE_LMT3</t>
  </si>
  <si>
    <t>FACT_CMTS_INTERFACE_TERMINAL_STATS_HISTOGRAM_SNR</t>
  </si>
  <si>
    <t>SNR_15</t>
  </si>
  <si>
    <t>SNR_16</t>
  </si>
  <si>
    <t>SNR_17</t>
  </si>
  <si>
    <t>SNR_18</t>
  </si>
  <si>
    <t>SNR_19</t>
  </si>
  <si>
    <t>SNR_20</t>
  </si>
  <si>
    <t>SNR_21</t>
  </si>
  <si>
    <t>SNR_22</t>
  </si>
  <si>
    <t>SNR_23</t>
  </si>
  <si>
    <t>SNR_24</t>
  </si>
  <si>
    <t>SNR_25</t>
  </si>
  <si>
    <t>SNR_26</t>
  </si>
  <si>
    <t>SNR_27</t>
  </si>
  <si>
    <t>SNR_28</t>
  </si>
  <si>
    <t>SNR_29</t>
  </si>
  <si>
    <t>SNR_30</t>
  </si>
  <si>
    <t>SNR_31</t>
  </si>
  <si>
    <t>SNR_32</t>
  </si>
  <si>
    <t>SNR_33</t>
  </si>
  <si>
    <t>SNR_34</t>
  </si>
  <si>
    <t>SNR_35</t>
  </si>
  <si>
    <t>SNR_36</t>
  </si>
  <si>
    <t>SNR_37</t>
  </si>
  <si>
    <t>SNR_38</t>
  </si>
  <si>
    <t>SNR_39</t>
  </si>
  <si>
    <t>SNR_40</t>
  </si>
  <si>
    <t>SNR_41</t>
  </si>
  <si>
    <t>SNR_42</t>
  </si>
  <si>
    <t>SNR_43</t>
  </si>
  <si>
    <t>SNR_44</t>
  </si>
  <si>
    <t>SNR_45</t>
  </si>
  <si>
    <t>SNR_46</t>
  </si>
  <si>
    <t>SNR_47</t>
  </si>
  <si>
    <t>SNR_48</t>
  </si>
  <si>
    <t>SNR_49</t>
  </si>
  <si>
    <t>SNR_50</t>
  </si>
  <si>
    <t>SNR_51</t>
  </si>
  <si>
    <t>SNR_52</t>
  </si>
  <si>
    <t>SNR_53</t>
  </si>
  <si>
    <t>SNR_54</t>
  </si>
  <si>
    <t>FACT_CMTS_INTERFACE_TERMINAL_STATS_HISTOGRAM_TX</t>
  </si>
  <si>
    <t>TX_25</t>
  </si>
  <si>
    <t>TX_26</t>
  </si>
  <si>
    <t>TX_27</t>
  </si>
  <si>
    <t>TX_28</t>
  </si>
  <si>
    <t>TX_29</t>
  </si>
  <si>
    <t>TX_30</t>
  </si>
  <si>
    <t>TX_31</t>
  </si>
  <si>
    <t>TX_32</t>
  </si>
  <si>
    <t>TX_33</t>
  </si>
  <si>
    <t>TX_34</t>
  </si>
  <si>
    <t>TX_35</t>
  </si>
  <si>
    <t>TX_36</t>
  </si>
  <si>
    <t>TX_37</t>
  </si>
  <si>
    <t>TX_38</t>
  </si>
  <si>
    <t>TX_39</t>
  </si>
  <si>
    <t>TX_40</t>
  </si>
  <si>
    <t>TX_41</t>
  </si>
  <si>
    <t>TX_42</t>
  </si>
  <si>
    <t>TX_43</t>
  </si>
  <si>
    <t>TX_44</t>
  </si>
  <si>
    <t>TX_45</t>
  </si>
  <si>
    <t>TX_46</t>
  </si>
  <si>
    <t>TX_47</t>
  </si>
  <si>
    <t>TX_48</t>
  </si>
  <si>
    <t>TX_49</t>
  </si>
  <si>
    <t>TX_50</t>
  </si>
  <si>
    <t>TX_51</t>
  </si>
  <si>
    <t>TX_52</t>
  </si>
  <si>
    <t>TX_53</t>
  </si>
  <si>
    <t>TX_54</t>
  </si>
  <si>
    <t>TX_55</t>
  </si>
  <si>
    <t>TX_56</t>
  </si>
  <si>
    <t>TX_57</t>
  </si>
  <si>
    <t>TX_58</t>
  </si>
  <si>
    <t>TX_59</t>
  </si>
  <si>
    <t>TX_60</t>
  </si>
  <si>
    <t>TX_61</t>
  </si>
  <si>
    <t>TX_62</t>
  </si>
  <si>
    <t>TX_63</t>
  </si>
  <si>
    <t>TX_64</t>
  </si>
  <si>
    <t>FACT_CMTS_INTERFACE_TERMINAL_STATS_HISTOGRAM_RX</t>
  </si>
  <si>
    <t>RX_-20</t>
  </si>
  <si>
    <t>RX_-19</t>
  </si>
  <si>
    <t>RX_-18</t>
  </si>
  <si>
    <t>RX_-17</t>
  </si>
  <si>
    <t>RX_-16</t>
  </si>
  <si>
    <t>RX_-15</t>
  </si>
  <si>
    <t>RX_-14</t>
  </si>
  <si>
    <t>RX_-13</t>
  </si>
  <si>
    <t>RX_-12</t>
  </si>
  <si>
    <t>RX_-11</t>
  </si>
  <si>
    <t>RX_-10</t>
  </si>
  <si>
    <t>RX_-9</t>
  </si>
  <si>
    <t>RX_-8</t>
  </si>
  <si>
    <t>RX_-7</t>
  </si>
  <si>
    <t>RX_-6</t>
  </si>
  <si>
    <t>RX_-5</t>
  </si>
  <si>
    <t>RX_-4</t>
  </si>
  <si>
    <t>RX_-3</t>
  </si>
  <si>
    <t>RX_-2</t>
  </si>
  <si>
    <t>RX_-1</t>
  </si>
  <si>
    <t>RX_0</t>
  </si>
  <si>
    <t>RX_1</t>
  </si>
  <si>
    <t>RX_2</t>
  </si>
  <si>
    <t>RX_3</t>
  </si>
  <si>
    <t>RX_4</t>
  </si>
  <si>
    <t>RX_5</t>
  </si>
  <si>
    <t>RX_6</t>
  </si>
  <si>
    <t>RX_7</t>
  </si>
  <si>
    <t>RX_8</t>
  </si>
  <si>
    <t>RX_9</t>
  </si>
  <si>
    <t>RX_10</t>
  </si>
  <si>
    <t>RX_11</t>
  </si>
  <si>
    <t>RX_12</t>
  </si>
  <si>
    <t>RX_13</t>
  </si>
  <si>
    <t>RX_14</t>
  </si>
  <si>
    <t>RX_15</t>
  </si>
  <si>
    <t>RX_16</t>
  </si>
  <si>
    <t>RX_17</t>
  </si>
  <si>
    <t>RX_18</t>
  </si>
  <si>
    <t>RX_19</t>
  </si>
  <si>
    <t>FACT_CMTS_INTERFACE_TERMINAL_STATS_HISTOGRAM_ICFR_RIPPLE</t>
  </si>
  <si>
    <t>ICFR_RIPPLE_0.0</t>
  </si>
  <si>
    <t>ICFR_RIPPLE_0.5</t>
  </si>
  <si>
    <t>ICFR_RIPPLE_1.0</t>
  </si>
  <si>
    <t>ICFR_RIPPLE_1.5</t>
  </si>
  <si>
    <t>ICFR_RIPPLE_2.0</t>
  </si>
  <si>
    <t>ICFR_RIPPLE_2.5</t>
  </si>
  <si>
    <t>ICFR_RIPPLE_3.0</t>
  </si>
  <si>
    <t>ICFR_RIPPLE_3.5</t>
  </si>
  <si>
    <t>ICFR_RIPPLE_4.0</t>
  </si>
  <si>
    <t>ICFR_RIPPLE_4.5</t>
  </si>
  <si>
    <t>ICFR_RIPPLE_5.0</t>
  </si>
  <si>
    <t>FACT_CMTS_INTERFACE_TERMINAL_STATS_HISTOGRAM_TAP_NMTER</t>
  </si>
  <si>
    <t>TAP_NMTER_-50</t>
  </si>
  <si>
    <t>TAP_NMTER_-49</t>
  </si>
  <si>
    <t>TAP_NMTER_-48</t>
  </si>
  <si>
    <t>TAP_NMTER_-47</t>
  </si>
  <si>
    <t>TAP_NMTER_-46</t>
  </si>
  <si>
    <t>TAP_NMTER_-45</t>
  </si>
  <si>
    <t>TAP_NMTER_-44</t>
  </si>
  <si>
    <t>TAP_NMTER_-43</t>
  </si>
  <si>
    <t>TAP_NMTER_-42</t>
  </si>
  <si>
    <t>TAP_NMTER_-41</t>
  </si>
  <si>
    <t>TAP_NMTER_-40</t>
  </si>
  <si>
    <t>TAP_NMTER_-39</t>
  </si>
  <si>
    <t>TAP_NMTER_-38</t>
  </si>
  <si>
    <t>TAP_NMTER_-37</t>
  </si>
  <si>
    <t>TAP_NMTER_-36</t>
  </si>
  <si>
    <t>TAP_NMTER_-35</t>
  </si>
  <si>
    <t>TAP_NMTER_-34</t>
  </si>
  <si>
    <t>TAP_NMTER_-33</t>
  </si>
  <si>
    <t>TAP_NMTER_-32</t>
  </si>
  <si>
    <t>TAP_NMTER_-31</t>
  </si>
  <si>
    <t>TAP_NMTER_-30</t>
  </si>
  <si>
    <t>TAP_NMTER_-29</t>
  </si>
  <si>
    <t>TAP_NMTER_-28</t>
  </si>
  <si>
    <t>TAP_NMTER_-27</t>
  </si>
  <si>
    <t>TAP_NMTER_-26</t>
  </si>
  <si>
    <t>TAP_NMTER_-25</t>
  </si>
  <si>
    <t>TAP_NMTER_-24</t>
  </si>
  <si>
    <t>TAP_NMTER_-23</t>
  </si>
  <si>
    <t>TAP_NMTER_-22</t>
  </si>
  <si>
    <t>TAP_NMTER_-21</t>
  </si>
  <si>
    <t>TAP_NMTER_-20</t>
  </si>
  <si>
    <t>TAP_NMTER_-19</t>
  </si>
  <si>
    <t>TAP_NMTER_-18</t>
  </si>
  <si>
    <t>TAP_NMTER_-17</t>
  </si>
  <si>
    <t>TAP_NMTER_-16</t>
  </si>
  <si>
    <t>TAP_NMTER_-15</t>
  </si>
  <si>
    <t>TAP_NMTER_-14</t>
  </si>
  <si>
    <t>TAP_NMTER_-13</t>
  </si>
  <si>
    <t>TAP_NMTER_-12</t>
  </si>
  <si>
    <t>TAP_NMTER_-11</t>
  </si>
  <si>
    <t>FACT_CMTS_INTERFACE_STATS_SUMMARY</t>
  </si>
  <si>
    <t>UTILIZATION</t>
  </si>
  <si>
    <t>THROUGHPUT</t>
  </si>
  <si>
    <t>FECC</t>
  </si>
  <si>
    <t>FECNC</t>
  </si>
  <si>
    <t>EFICIENCIA DE REDE</t>
  </si>
  <si>
    <t>EFIC_REDE_DETALHE_EQUIPAMENTO</t>
  </si>
  <si>
    <t>COD_DETALHE_EQUIPAMENTO</t>
  </si>
  <si>
    <t>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t>
  </si>
  <si>
    <t>Codigo do detalhe do equipamento. E uma Chave Primaria artificial (valida apenas no contexto do CMTS) criada mediante as necessidades da Diretoria de Operacoes Tecnicas (OSS) composta pelas colunas na RAW: &lt;DATE_TIME&gt;, &lt;HOST&gt;, &lt;TERMINAL&gt; e na MANAGED: &lt;DAT_HOR_MEDICAO&gt;, &lt;NUM_IP_CMTS&gt;, &lt;COD_MAC_ADDRESS&gt; transformadas em hexadecimal. Ex: 4258608792207400; 5963049556377640. Tabela origem (RAW): &lt;FACT_TERMINAL_MAC_DETAILS&gt;; Coluna origem (RAW): &lt;ID&gt;.</t>
  </si>
  <si>
    <t>DAT_HOR_MEDICAO</t>
  </si>
  <si>
    <t>Data e hora da medicao. E a data e hora da medicao, do momento que foi iniciado a coleta dos dados. Ex: 23/07/2018  10:05:00; 24/07/2018  11:10:00. Tabela origem (RAW): &lt;FACT_TERMINAL_MAC_DETAILS&gt;; Coluna origem (RAW): &lt;DATE_TIME&gt;.</t>
  </si>
  <si>
    <t>Numero IP do CMTS. E o numero/endereco IP do CMTS (Cable Modem Termination System, um roteador de cable modems). Ex: 201.6.32.10; 201.6.32.10. Tabela origem (RAW): &lt;FACT_TERMINAL_MAC_DETAILS&gt;; Coluna origem (RAW): &lt;HOST&gt;.</t>
  </si>
  <si>
    <t>Codigo do MAC address. Numero de serie do equipamento/terminal (MAC). Ex: 000F212EA04C; 00152F5CAA96. Tabela origem (RAW): &lt;FACT_TERMINAL_MAC_DETAILS&gt;; Coluna origem (RAW): &lt;TERMINAL&gt;.</t>
  </si>
  <si>
    <t>NUM_EQUIPAMENTO_CMTS</t>
  </si>
  <si>
    <t>Numero do equipamento no CMTS. Numero do Terminal no CMTS (Pointer). Ex: 1691111; 623670. Tabela origem (RAW): &lt;FACT_TERMINAL_MAC_DETAILS&gt;; Coluna origem (RAW): &lt;TERM_PTR&gt;.</t>
  </si>
  <si>
    <t>COD_STATUS_EQUIPAMENTO</t>
  </si>
  <si>
    <t>Codigo do status do equipamento. Codigo do status do equipamento/terminal. Ex: 0; 2. Tabela origem (RAW): &lt;FACT_TERMINAL_MAC_DETAILS&gt;; Coluna origem (RAW): &lt;TERM_STATS&gt;.</t>
  </si>
  <si>
    <t>NUM_DOMINIO_EQUIPAMENTO_CMTS</t>
  </si>
  <si>
    <t>Numero do dominio do equipamento no CMTS. E o numero do dominio (Cable Domain) no CMTS. Ex: 1049; 1245. Tabela origem (RAW): &lt;FACT_TERMINAL_MAC_DETAILS&gt;; Coluna origem (RAW): &lt;DOMAIN&gt;.</t>
  </si>
  <si>
    <t>DSC_FIBERNODE</t>
  </si>
  <si>
    <t>Descricao do fibernode. E a descricao/nome para identificacao do acessorio do fiber node, no de fibra. Fibernode (Fiber to the node (FTTN)) e uma celula do node e o node pode ter ate 4 celulas. Ex: FN-2; FN-85. Tabela origem (RAW): &lt;FACT_TERMINAL_MAC_DETAILS&gt;; Coluna origem (RAW): &lt;FIBERNODE&gt;.</t>
  </si>
  <si>
    <t>QTD_DOWNSTREAM_CONECTADO</t>
  </si>
  <si>
    <t>Quantidade de downstream conectado. Quantidade total de interfaces de downstreams conectadas no equipamento/terminal. Ex: 1; 1. Tabela origem (RAW): &lt;FACT_TERMINAL_MAC_DETAILS&gt;; Coluna origem (RAW): &lt;IF_DS_COUNT&gt;.</t>
  </si>
  <si>
    <t>QTD_UPSTREAM_CONECTADO</t>
  </si>
  <si>
    <t>Quantidade de upstream conectado. Quantidade total de interfaces de upstreams conectadas no equipamento/terminal. Ex: 1; 1. Tabela origem (RAW): &lt;FACT_TERMINAL_MAC_DETAILS&gt;; Coluna origem (RAW): &lt;IF_US_COUNT&gt;.</t>
  </si>
  <si>
    <t>NUM_INTERF_PRIMARIA_DOWNSTREAM</t>
  </si>
  <si>
    <t>Numero da interface primaria de downstream. Numero de identificacao da interface principal de downstream conectada ao equipamento/terminal. Ex: 137001; 154431. Tabela origem (RAW): &lt;FACT_TERMINAL_MAC_DETAILS&gt;; Coluna origem (RAW): &lt;IF_DS_PRIMARY&gt;.</t>
  </si>
  <si>
    <t>NUM_INTERF_PRIMARIA_UPSTREAM</t>
  </si>
  <si>
    <t>Numero da interface primaria de upstream. Numero de identificacao da interface principal de upstream conectada ao equipamento/terminal. Ex: 191091; 200489. Tabela origem (RAW): &lt;FACT_TERMINAL_MAC_DETAILS&gt;; Coluna origem (RAW): &lt;IF_US_PRIMARY&gt;.</t>
  </si>
  <si>
    <t>COD_STATUS_ESPECTRO_DOWNSTREAM</t>
  </si>
  <si>
    <t>Codigo do status do espectro de downstream. E o codigo do status do analisador de espectro da interface de downstream. O Analisador de espectro e um instrumento eletronico utilizado para se conhecer as componentes harmonicas de sinais eletricos. Tais componentes podem ser de frequencias e amplitudes diferentes. Ex: Null; Null. Tabela origem (RAW): &lt;FACT_TERMINAL_MAC_DETAILS&gt;; Coluna origem (RAW): &lt;SPECTRUM_ANALYSIS&gt;.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</si>
  <si>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&lt;FACT_TERMINAL_MAC_DETAILS&gt;; Coluna origem (RAW): &lt;REFERENCE_DATE&gt;.</t>
  </si>
  <si>
    <t>EFIC_REDE_NIVEL_INTERFACE_EQUIPAMENTO</t>
  </si>
  <si>
    <t>COD_NVL_INTERFACE_EQUIP</t>
  </si>
  <si>
    <t>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t>
  </si>
  <si>
    <t>Codigo do nivel da interface do terminal.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4397069009815330; 5472385841103400. Tabela origem (RAW): &lt;FACT_TERMINAL_INTERFACE_STATS&gt;; Coluna origem (RAW): &lt;ID&gt;.</t>
  </si>
  <si>
    <t>Data e hora da medicao. E a data e hora da medicao, do momento que foi iniciado a coleta dos dados. Ex: 23/07/2018  10:05:00; 24/07/2018  11:10:00. Tabela origem (RAW): &lt;FACT_TERMINAL_INTERFACE_STATS&gt;; Coluna origem (RAW): &lt;DATE_TIME&gt;.</t>
  </si>
  <si>
    <t>Numero IP do CMTS. E o numero/endereco IP do CMTS (Cable Modem Termination System, um roteador de cable modems). Ex: 201.6.32.10; 201.6.32.10. Tabela origem (RAW): &lt;FACT_TERMINAL_INTERFACE_STATS&gt;; Coluna origem (RAW): &lt;HOST&gt;.</t>
  </si>
  <si>
    <t>NUM_INTERFACE_CMTS</t>
  </si>
  <si>
    <t>Numero da interface no CMTS. Numero de identificacao da interface no CMTS. Ex: 142380; 202851. Tabela origem (RAW): &lt;FACT_TERMINAL_INTERFACE_STATS&gt;; Coluna origem (RAW): &lt;INTERFACE&gt;.</t>
  </si>
  <si>
    <t>Codigo do MAC address. Numero de serie do equipamento/terminal (MAC). Ex: 000F9F1C6862; 0013711B1E22. Tabela origem (RAW): &lt;FACT_TERMINAL_INTERFACE_STATS&gt;; Coluna origem (RAW): &lt;TERMINAL&gt;.</t>
  </si>
  <si>
    <t>COD_TIPO_INTERFACE</t>
  </si>
  <si>
    <t>Codigo do tipo da interface. Codigo de identificao do tipo de interface, 128 = upstream e 129 = downstream. Ex: 128; 129. Tabela origem (RAW): &lt;FACT_TERMINAL_INTERFACE_STATS&gt;; Coluna origem (RAW): &lt;TYPE&gt;.</t>
  </si>
  <si>
    <t>NUM_SEQ_CONEXAO_INTERFACE</t>
  </si>
  <si>
    <t>Numero da sequencia da conexao da interface. Numero sequencial/ordem de conexao da interface no equipamento/terminal. Ex: 1; 1. Tabela origem (RAW): &lt;FACT_TERMINAL_INTERFACE_STATS&gt;; Coluna origem (RAW): &lt;IF_ORDER&gt;.</t>
  </si>
  <si>
    <t>QTD_INTERFACE_CONECTADA_EQUIP</t>
  </si>
  <si>
    <t>Quantidade de interface conectada no equipamento. Quantidade total de interfaces conectadas ao equipamento/terminal. Ex: 1; 1. Tabela origem (RAW): &lt;FACT_TERMINAL_INTERFACE_STATS&gt;; Coluna origem (RAW): &lt;IF_COUNT&gt;.</t>
  </si>
  <si>
    <t>VAL_SNR_CMTS_DB</t>
  </si>
  <si>
    <t>Valor do SNR no CMTS em decibeis. E o valor do nivel da razao sinal-ruido (SNR) da interface em decibeis. Ex: 36.1; 40.1. Tabela origem (RAW): &lt;FACT_TERMINAL_INTERFACE_STATS&gt;; Coluna origem (RAW): &lt;SNR&gt;.</t>
  </si>
  <si>
    <t>VAL_TX_INTERFACE_DBMV</t>
  </si>
  <si>
    <t>Valor do TX da interface em decibeis por milivolt. E o valor do nivel da potencia de transmissao (TX) do sinal da interface em decibeis por milivolt. Ex: 36.2; 48.2. Tabela origem (RAW): &lt;FACT_TERMINAL_INTERFACE_STATS&gt;; Coluna origem (RAW): &lt;TX&gt;.</t>
  </si>
  <si>
    <t>VAL_RX_INTERFACE_DBMV</t>
  </si>
  <si>
    <t>Valor RX da interface em decibeis milivolt. E o valor nivel da potencia de recepcao (RX) do sinal em decibeis por milivolt. Ex: -3.4; -1.1. Tabela origem (RAW): &lt;FACT_TERMINAL_INTERFACE_STATS&gt;; Coluna origem (RAW): &lt;RX&gt;.</t>
  </si>
  <si>
    <t>VAL_ONDA_MAGNITUDE_ICFR_DB</t>
  </si>
  <si>
    <t>Valor da onda da magnitude ICFR em decibeis. Ripple da ICRF. ICFR (in-channel frequency response)
Explicacao em ingles: Micro-reflections can degrade service by wrecking ICFR (in-channel frequency response) and causing amplitude/group delay ripples. If ICFR or ripples exceed the manufacturer’s specified range for a piece of CPE, that equipment simply will not perform to specification—likely prompting a truck roll.
Explicacao em portugues: As micro-reflexoes podem degradar o servico destruindo ICFR (resposta de freqüencia no canal) e causando ondulacoes de atraso de amplitude / grupo. Se o ICFR ou ondulacoes excederem o intervalo especificado pelo fabricante para uma peca de CPE, esse equipamento simplesmente nao funcionara de acordo com a especificacao - o que provavelmente causara uma rolagem de caminhao.. Ex: 0.6; 0.8. Tabela origem (RAW): &lt;FACT_TERMINAL_INTERFACE_STATS&gt;; Coluna origem (RAW): &lt;ICFR_RIPPLE&gt;.</t>
  </si>
  <si>
    <t>VAL_MEDIA_SNR_INTERF_DB</t>
  </si>
  <si>
    <t>Valor da media do SNR da interface em decibeis. E o valor da media da razao sinal-ruido (SNR) da interface em decibeis. Ex: 35.4; 41.5. Tabela origem (RAW): &lt;FACT_TERMINAL_INTERFACE_STATS&gt;; Coluna origem (RAW): &lt;SNR_AVG&gt;.</t>
  </si>
  <si>
    <t>VAL_MEDIA_TX_INTERF_DBMV</t>
  </si>
  <si>
    <t>Valor da media do TX da interface em decibeis por milivolt. E o valor da media da potencia de transmissao do sinal (TX) em decibeis por milivolt. Ex: 45.8; 40.3. Tabela origem (RAW): &lt;FACT_TERMINAL_INTERFACE_STATS&gt;; Coluna origem (RAW): &lt;TX_AVG&gt;.</t>
  </si>
  <si>
    <t>VAL_MEDIA_RX_INTERF_DBMV</t>
  </si>
  <si>
    <t>Valor da media do RX da interface em decibeis por milivolt. E o valor da media da potencia de recepccao do sinal (RX) em decibeis por milivolt. Ex: -4.2; 5.4. Tabela origem (RAW): &lt;FACT_TERMINAL_INTERFACE_STATS&gt;; Coluna origem (RAW): &lt;RX_AVG&gt;.</t>
  </si>
  <si>
    <t>VAL_MED_ONDA_MAGN_ICFR_INTE_DB</t>
  </si>
  <si>
    <t>Valor da media da onda da magnitude ICFR da interface em decibeis. E o valor da media da ondulacao (ripple) da magnitude ICRF da interface em decibeis. Ex: 0.8; 1.3. Tabela origem (RAW): &lt;FACT_TERMINAL_INTERFACE_STATS&gt;; Coluna origem (RAW): &lt;ICFR_RIPPLE_AVG&gt;.</t>
  </si>
  <si>
    <t>QTD_RECONEXAO_INTERFACE</t>
  </si>
  <si>
    <t>Quantidade de reconexao da interface. Quantidade total de reconexao da interface. Ex: 0; 2. Tabela origem (RAW): &lt;FACT_TERMINAL_INTERFACE_STATS&gt;; Coluna origem (RAW): &lt;RANGING_ABORT&gt;.</t>
  </si>
  <si>
    <t>QTD_PERDA_CONEXAO_INTERFACE</t>
  </si>
  <si>
    <t>Quantidade de perda da conexao da interface. Quantidade total de perda de conexao da interface. Ex: 0; 1. Tabela origem (RAW): &lt;FACT_TERMINAL_INTERFACE_STATS&gt;; Coluna origem (RAW): &lt;LOST_SYNC&gt;.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</si>
  <si>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&lt;FACT_TERMINAL_INTERFACE_STATS&gt;; Coluna origem (RAW): &lt;REFERENCE_DATE&gt;.</t>
  </si>
  <si>
    <t>EFIC_REDE_PRE_EQUALIZACAO_INTERFACE_EQUIPAMENTO</t>
  </si>
  <si>
    <t>COD_NVL_PRE_EQUALIZACAO_EQUIP</t>
  </si>
  <si>
    <t>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t>
  </si>
  <si>
    <t>Codigo do nivel da pre-equalizacao do equipamento.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4397069009816610; 7115256766794790. Tabela origem (RAW): &lt;FACT_TERMINAL_INTERFACE_PREEQ&gt;; Coluna origem (RAW): &lt;ID&gt;.</t>
  </si>
  <si>
    <t>Data e hora da medicao. E a data e hora da medicao, do momento que foi iniciado a coleta dos dados. Ex: 23/07/2018  10:05:00; 24/07/2018  11:10:00. Tabela origem (RAW): &lt;FACT_TERMINAL_INTERFACE_PREEQ&gt;; Coluna origem (RAW): &lt;DATE_TIME&gt;.</t>
  </si>
  <si>
    <t>Numero IP do CMTS. E o numero/endereco IP do CMTS (Cable Modem Termination System, um roteador de cable modems). Ex: 201.6.32.10; 201.6.32.10. Tabela origem (RAW): &lt;FACT_TERMINAL_INTERFACE_PREEQ&gt;; Coluna origem (RAW): &lt;HOST&gt;.</t>
  </si>
  <si>
    <t>Numero da interface no CMTS. Numero de identificacao da interface no CMTS. Ex: 191090; 202938. Tabela origem (RAW): &lt;FACT_TERMINAL_INTERFACE_PREEQ&gt;; Coluna origem (RAW): &lt;INTERFACE&gt;.</t>
  </si>
  <si>
    <t>Codigo do MAC address. Numero de serie do equipamento/terminal (MAC). Ex: 000F9F1C6862; 00194749D012. Tabela origem (RAW): &lt;FACT_TERMINAL_INTERFACE_PREEQ&gt;; Coluna origem (RAW): &lt;TERMINAL&gt;.</t>
  </si>
  <si>
    <t>Codigo do tipo da interface. Codigo de identificao do tipo de interface, 128 = upstream e 129 = downstream. Ex: 129; 129. Tabela origem (RAW): &lt;FACT_TERMINAL_INTERFACE_PREEQ&gt;; Coluna origem (RAW): &lt;TYPE&gt;.</t>
  </si>
  <si>
    <t>Numero da sequencia da conexao da interface. Numero sequencial/ordem de conexao da interface no equipamento/terminal. Ex: 1; 1. Tabela origem (RAW): &lt;FACT_TERMINAL_INTERFACE_PREEQ&gt;; Coluna origem (RAW): &lt;IF_ORDER&gt;.</t>
  </si>
  <si>
    <t>Quantidade de interface conectada no equipamento. Quantidade total de interfaces conectadas ao equipamento/terminal. Ex: 1; 1. Tabela origem (RAW): &lt;FACT_TERMINAL_INTERFACE_PREEQ&gt;; Coluna origem (RAW): &lt;IF_COUNT&gt;.</t>
  </si>
  <si>
    <t>NUM_INDICE_TAP_MENOR_MAGNITUDE</t>
  </si>
  <si>
    <t>Numero do indice do tap com menor magnitude. E o identificador da posicao em que se encontra o Tap com menor magnitude. Ex: 1; 3. Tabela origem (RAW): &lt;FACT_TERMINAL_INTERFACE_PREEQ&gt;; Coluna origem (RAW): &lt;TAP_WORSE_INDEX&gt;.</t>
  </si>
  <si>
    <t>VAL_TAP_MENOR_MAGNITUDE_DB</t>
  </si>
  <si>
    <t>Valor do tap de menor magnitude em decibeis. E o valor do Tap com menor magnitude. Ex: -12.75; -34.00. Tabela origem (RAW): &lt;FACT_TERMINAL_INTERFACE_PREEQ&gt;; Coluna origem (RAW): &lt;TAP_WORSE_MAGNITUDE&gt;.</t>
  </si>
  <si>
    <t>VAL_TAP_MENOR_MAGNITUDE_GRAUS</t>
  </si>
  <si>
    <t>Valor do tap de menor magnitude em graus. E o valor do Tap de menor magnitude em graus. Ex: 0; 93. Tabela origem (RAW): &lt;FACT_TERMINAL_INTERFACE_PREEQ&gt;; Coluna origem (RAW): &lt;TAP_WORSE_DEGREES&gt;.</t>
  </si>
  <si>
    <t>VAL_TAP_MTC_DB</t>
  </si>
  <si>
    <t>Valor do tap MTC em decibeis. E o valor da compressao do Tap principal (MTC) da interface do CMTS em decibeis. Ex: 0.01; 0.67. Tabela origem (RAW): &lt;FACT_TERMINAL_INTERFACE_PREEQ&gt;; Coluna origem (RAW): &lt;TAP_MTC&gt;.</t>
  </si>
  <si>
    <t>VAL_DISPERSAO_ENERG_NMTER_DB</t>
  </si>
  <si>
    <t>Valor da dispersao de energia no Tap NMTER em decibeis da interface. E o valor da dispersao de energia NMTER do TAP. Ex: -10.18; -8.43. Tabela origem (RAW): &lt;FACT_TERMINAL_INTERFACE_PREEQ&gt;; Coluna origem (RAW): &lt;TAP_NMTER&gt;.</t>
  </si>
  <si>
    <t>Valor da onda da magnitude ICFR em decibeis. Ripple da ICRF. Ex: 1.00; 5.57. Tabela origem (RAW): &lt;FACT_TERMINAL_INTERFACE_PREEQ&gt;; Coluna origem (RAW): &lt;ICFR_RIPPLE&gt;.</t>
  </si>
  <si>
    <t>VAL_TOT_ONDA_MAGNITUDE_ICFR_DB</t>
  </si>
  <si>
    <t>Valor total da onda da magnitude ICFR em decibeis. E o valor todal da ondulacao (ripple) da magnitude ICFR da interface em decibeis. Ex: 10.39; 9.45. Tabela origem (RAW): &lt;FACT_TERMINAL_INTERFACE_PREEQ&gt;; Coluna origem (RAW): &lt;ICFR_RIPPLE_SUM&gt;.</t>
  </si>
  <si>
    <t>VAL_FREQUENCIA_ICFR_1_MHZ</t>
  </si>
  <si>
    <t>Valor da frequencia ICFR (posicao) 1 em MHZ. E a magnitude da frequencia ICFR em MHZ na posicao 1. Ex: -0.02; 3.37. Tabela origem (RAW): &lt;FACT_TERMINAL_INTERFACE_PREEQ&gt;; Coluna origem (RAW): &lt;ICFR_FREQ_1&gt;.</t>
  </si>
  <si>
    <t>VAL_FREQUENCIA_ICFR_2_MHZ</t>
  </si>
  <si>
    <t>Valor da frequencia ICFR (posicao) 2 em MHZ. E a magnitude da frequencia ICFR em MHZ na posicao 2. Ex: -0.00; 3.34. Tabela origem (RAW): &lt;FACT_TERMINAL_INTERFACE_PREEQ&gt;; Coluna origem (RAW): &lt;ICFR_FREQ_2&gt;.</t>
  </si>
  <si>
    <t>VAL_FREQUENCIA_ICFR_3_MHZ</t>
  </si>
  <si>
    <t>Valor da frequencia ICFR (posicao) 3 em MHZ. E a magnitude da frequencia ICFR em MHZ na posicao _3. Ex: -0.00; 2.40. Tabela origem (RAW): &lt;FACT_TERMINAL_INTERFACE_PREEQ&gt;; Coluna origem (RAW): &lt;ICFR_FREQ_3&gt;.</t>
  </si>
  <si>
    <t>VAL_FREQUENCIA_ICFR_4_MHZ</t>
  </si>
  <si>
    <t>Valor da frequencia ICFR (posicao) 4 em MHZ. E a magnitude da frequencia ICFR em MHZ na posicao 2. Ex: -0.01; 1.64. Tabela origem (RAW): &lt;FACT_TERMINAL_INTERFACE_PREEQ&gt;; Coluna origem (RAW): &lt;ICFR_FREQ_4&gt;.</t>
  </si>
  <si>
    <t>VAL_FREQUENCIA_ICFR_5_MHZ</t>
  </si>
  <si>
    <t>Valor da frequencia ICFR (posicao) 5 em MHZ. E a magnitude da frequencia ICFR em MHZ na posicao 4. Ex: -0.01; 1.31. Tabela origem (RAW): &lt;FACT_TERMINAL_INTERFACE_PREEQ&gt;; Coluna origem (RAW): &lt;ICFR_FREQ_5&gt;.</t>
  </si>
  <si>
    <t>VAL_FREQUENCIA_ICFR_6_MHZ</t>
  </si>
  <si>
    <t>Valor da frequencia ICFR (posicao) 6 em MHZ. E a magnitude da frequencia ICFR em MHZ na posicao 5. Ex: -0.01; 1.33. Tabela origem (RAW): &lt;FACT_TERMINAL_INTERFACE_PREEQ&gt;; Coluna origem (RAW): &lt;ICFR_FREQ_6&gt;.</t>
  </si>
  <si>
    <t>VAL_FREQUENCIA_ICFR_7_MHZ</t>
  </si>
  <si>
    <t>Valor da frequencia ICFR (posicao) 7 em MHZ. E a magnitude da frequencia ICFR em MHZ na posicao 6. Ex: -0.02; 1.28. Tabela origem (RAW): &lt;FACT_TERMINAL_INTERFACE_PREEQ&gt;; Coluna origem (RAW): &lt;ICFR_FREQ_7&gt;.</t>
  </si>
  <si>
    <t>VAL_FREQUENCIA_ICFR_8_MHZ</t>
  </si>
  <si>
    <t>Valor da frequencia ICFR (posicao) 8 em MHZ. E a magnitude da frequencia ICFR em MHZ na posicao 7. Ex: -0.02; 1.27. Tabela origem (RAW): &lt;FACT_TERMINAL_INTERFACE_PREEQ&gt;; Coluna origem (RAW): &lt;ICFR_FREQ_8&gt;.</t>
  </si>
  <si>
    <t>VAL_FREQUENCIA_ICFR_9_MHZ</t>
  </si>
  <si>
    <t>Valor da frequencia ICFR (posicao) 9 em MHZ. E a magnitude da frequencia ICFR em MHZ na posicao 8. Ex: -0.02; 1.34. Tabela origem (RAW): &lt;FACT_TERMINAL_INTERFACE_PREEQ&gt;; Coluna origem (RAW): &lt;ICFR_FREQ_9&gt;.</t>
  </si>
  <si>
    <t>VAL_FREQUENCIA_ICFR_10_MHZ</t>
  </si>
  <si>
    <t>Valor da frequencia ICFR (posicao) 10 em MHZ. E a magnitude da frequencia ICFR em MHZ na posicao 10. Ex: -0.00; 1.34. Tabela origem (RAW): &lt;FACT_TERMINAL_INTERFACE_PREEQ&gt;; Coluna origem (RAW): &lt;ICFR_FREQ_10&gt;.</t>
  </si>
  <si>
    <t>VAL_FREQUENCIA_ICFR_11_MHZ</t>
  </si>
  <si>
    <t>Valor da frequencia ICFR (posicao) 11 em MHZ. E a magnitude da frequencia ICFR em MHZ na posicao 11. Ex: -0.00; 1.46. Tabela origem (RAW): &lt;FACT_TERMINAL_INTERFACE_PREEQ&gt;; Coluna origem (RAW): &lt;ICFR_FREQ_11&gt;.</t>
  </si>
  <si>
    <t>VAL_FREQUENCIA_ICFR_12_MHZ</t>
  </si>
  <si>
    <t>Valor da frequencia ICFR (posicao) 12 em MHZ. E a magnitude da frequencia ICFR em MHZ na posicao 12. Ex: -0.01; 1.57. Tabela origem (RAW): &lt;FACT_TERMINAL_INTERFACE_PREEQ&gt;; Coluna origem (RAW): &lt;ICFR_FREQ_12&gt;.</t>
  </si>
  <si>
    <t>VAL_FREQUENCIA_ICFR_13_MHZ</t>
  </si>
  <si>
    <t>Valor da frequencia ICFR (posicao) 13 em MHZ. E a magnitude da frequencia ICFR em MHZ na posicao 13. Ex: -0.00; 1.59. Tabela origem (RAW): &lt;FACT_TERMINAL_INTERFACE_PREEQ&gt;; Coluna origem (RAW): &lt;ICFR_FREQ_13&gt;.</t>
  </si>
  <si>
    <t>VAL_FREQUENCIA_ICFR_14_MHZ</t>
  </si>
  <si>
    <t>Valor da frequencia ICFR (posicao) 14 em MHZ. E a magnitude da frequencia ICFR em MHZ na posicao 14. Ex: -0.00; 1.65. Tabela origem (RAW): &lt;FACT_TERMINAL_INTERFACE_PREEQ&gt;; Coluna origem (RAW): &lt;ICFR_FREQ_14&gt;.</t>
  </si>
  <si>
    <t>VAL_FREQUENCIA_ICFR_15_MHZ</t>
  </si>
  <si>
    <t>Valor da frequencia ICFR (posicao) 15 em MHZ. E a magnitude da frequencia ICFR em MHZ na posicao 15. Ex: -0.00; 1.77. Tabela origem (RAW): &lt;FACT_TERMINAL_INTERFACE_PREEQ&gt;; Coluna origem (RAW): &lt;ICFR_FREQ_15&gt;.</t>
  </si>
  <si>
    <t>VAL_FREQUENCIA_ICFR_16_MHZ</t>
  </si>
  <si>
    <t>Valor da frequencia ICFR (posicao) 16 em MHZ. E a magnitude da frequencia ICFR em MHZ na posicao 16. Ex: -0.01; 1.75. Tabela origem (RAW): &lt;FACT_TERMINAL_INTERFACE_PREEQ&gt;; Coluna origem (RAW): &lt;ICFR_FREQ_16&gt;.</t>
  </si>
  <si>
    <t>VAL_FREQUENCIA_ICFR_17_MHZ</t>
  </si>
  <si>
    <t>Valor da frequencia ICFR (posicao) 17 em MHZ. E a magnitude da frequencia ICFR em MHZ na posicao 17. Ex: -0.00; 1.86. Tabela origem (RAW): &lt;FACT_TERMINAL_INTERFACE_PREEQ&gt;; Coluna origem (RAW): &lt;ICFR_FREQ_17&gt;.</t>
  </si>
  <si>
    <t>VAL_FREQUENCIA_ICFR_18_MHZ</t>
  </si>
  <si>
    <t>Valor da frequencia ICFR (posicao) 18 em MHZ. E a magnitude da frequencia ICFR em MHZ na posicao 18. Ex: -0.00; 1.73. Tabela origem (RAW): &lt;FACT_TERMINAL_INTERFACE_PREEQ&gt;; Coluna origem (RAW): &lt;ICFR_FREQ_18&gt;.</t>
  </si>
  <si>
    <t>VAL_FREQUENCIA_ICFR_19_MHZ</t>
  </si>
  <si>
    <t>Valor da frequencia ICFR (posicao) 19 em MHZ. E a magnitude da frequencia ICFR em MHZ na posicao 19. Ex: -0.00; 1.63. Tabela origem (RAW): &lt;FACT_TERMINAL_INTERFACE_PREEQ&gt;; Coluna origem (RAW): &lt;ICFR_FREQ_19&gt;.</t>
  </si>
  <si>
    <t>VAL_FREQUENCIA_ICFR_20_MHZ</t>
  </si>
  <si>
    <t>Valor da frequencia ICFR (posicao) 20 em MHZ. E a magnitude da frequencia ICFR em MHZ na posicao 20. Ex: -0.02; 1.93. Tabela origem (RAW): &lt;FACT_TERMINAL_INTERFACE_PREEQ&gt;; Coluna origem (RAW): &lt;ICFR_FREQ_20&gt;.</t>
  </si>
  <si>
    <t>VAL_FREQUENCIA_ICFR_21_MHZ</t>
  </si>
  <si>
    <t>Valor da frequencia ICFR (posicao) 21 em MHZ. E a magnitude da frequencia ICFR em MHZ na posicao 21. Ex: -0.03; 1.85. Tabela origem (RAW): &lt;FACT_TERMINAL_INTERFACE_PREEQ&gt;; Coluna origem (RAW): &lt;ICFR_FREQ_21&gt;.</t>
  </si>
  <si>
    <t>VAL_FREQUENCIA_ICFR_22_MHZ</t>
  </si>
  <si>
    <t>Valor da frequencia ICFR (posicao) 22 em MHZ. E a magnitude da frequencia ICFR em MHZ na posicao 22. Ex: -0.04; 1.75. Tabela origem (RAW): &lt;FACT_TERMINAL_INTERFACE_PREEQ&gt;; Coluna origem (RAW): &lt;ICFR_FREQ_22&gt;.</t>
  </si>
  <si>
    <t>VAL_FREQUENCIA_ICFR_23_MHZ</t>
  </si>
  <si>
    <t>Valor da frequencia ICFR (posicao) 23 em MHZ. E a magnitude da frequencia ICFR em MHZ na posicao 23. Ex: -0.03; 2.19. Tabela origem (RAW): &lt;FACT_TERMINAL_INTERFACE_PREEQ&gt;; Coluna origem (RAW): &lt;ICFR_FREQ_23&gt;.</t>
  </si>
  <si>
    <t>VAL_FREQUENCIA_ICFR_24_MHZ</t>
  </si>
  <si>
    <t>Valor da frequencia ICFR (posicao) 24 em MHZ. E a magnitude da frequencia ICFR em MHZ na posicao 24. Ex: -0.04; 2.01. Tabela origem (RAW): &lt;FACT_TERMINAL_INTERFACE_PREEQ&gt;; Coluna origem (RAW): &lt;ICFR_FREQ_24&gt;.</t>
  </si>
  <si>
    <t>VAL_FREQUENCIA_ICFR_25_MHZ</t>
  </si>
  <si>
    <t>Valor da frequencia ICFR (posicao) 25 em MHZ. E a magnitude da frequencia ICFR em MHZ na posicao 25. Ex: -0.03; 2.10. Tabela origem (RAW): &lt;FACT_TERMINAL_INTERFACE_PREEQ&gt;; Coluna origem (RAW): &lt;ICFR_FREQ_25&gt;.</t>
  </si>
  <si>
    <t>VAL_FREQUENCIA_ICFR_26_MHZ</t>
  </si>
  <si>
    <t>Valor da frequencia ICFR (posicao) 26 em MHZ. E a magnitude da frequencia ICFR em MHZ na posicao 26. Ex: -0.02; 2.38. Tabela origem (RAW): &lt;FACT_TERMINAL_INTERFACE_PREEQ&gt;; Coluna origem (RAW): &lt;ICFR_FREQ_26&gt;.</t>
  </si>
  <si>
    <t>VAL_FREQUENCIA_ICFR_27_MHZ</t>
  </si>
  <si>
    <t>Valor da frequencia ICFR (posicao) 27 em MHZ. E a magnitude da frequencia ICFR em MHZ na posicao 27. Ex: -0.00; 2.23. Tabela origem (RAW): &lt;FACT_TERMINAL_INTERFACE_PREEQ&gt;; Coluna origem (RAW): &lt;ICFR_FREQ_27&gt;.</t>
  </si>
  <si>
    <t>VAL_FREQUENCIA_ICFR_28_MHZ</t>
  </si>
  <si>
    <t>Valor da frequencia ICFR (posicao) 28 em MHZ. E a magnitude da frequencia ICFR em MHZ na posicao 28. Ex: -0.01; 2.45. Tabela origem (RAW): &lt;FACT_TERMINAL_INTERFACE_PREEQ&gt;; Coluna origem (RAW): &lt;ICFR_FREQ_28&gt;.</t>
  </si>
  <si>
    <t>VAL_FREQUENCIA_ICFR_29_MHZ</t>
  </si>
  <si>
    <t>Valor da frequencia ICFR (posicao) 29 em MHZ. E a magnitude da frequencia ICFR em MHZ na posicao 29. Ex: -0.02; 2.06. Tabela origem (RAW): &lt;FACT_TERMINAL_INTERFACE_PREEQ&gt;; Coluna origem (RAW): &lt;ICFR_FREQ_29&gt;.</t>
  </si>
  <si>
    <t>VAL_FREQUENCIA_ICFR_30_MHZ</t>
  </si>
  <si>
    <t>Valor da frequencia ICFR (posicao) 30 em MHZ. E a magnitude da frequencia ICFR em MHZ na posicao 30. Ex: -0.01; 2.09. Tabela origem (RAW): &lt;FACT_TERMINAL_INTERFACE_PREEQ&gt;; Coluna origem (RAW): &lt;ICFR_FREQ_30&gt;.</t>
  </si>
  <si>
    <t>VAL_FREQUENCIA_ICFR_31_MHZ</t>
  </si>
  <si>
    <t>Valor da frequencia ICFR (posicao) 31 em MHZ. E a magnitude da frequencia ICFR em MHZ na posicao 31. Ex: -0.01; 2.47. Tabela origem (RAW): &lt;FACT_TERMINAL_INTERFACE_PREEQ&gt;; Coluna origem (RAW): &lt;ICFR_FREQ_31&gt;.</t>
  </si>
  <si>
    <t>VAL_FREQUENCIA_ICFR_32_MHZ</t>
  </si>
  <si>
    <t>Valor da frequencia ICFR (posicao) 32 em MHZ. E a magnitude da frequencia ICFR em MHZ na posicao 32. Ex: -0.01; 3.18. Tabela origem (RAW): &lt;FACT_TERMINAL_INTERFACE_PREEQ&gt;; Coluna origem (RAW): &lt;ICFR_FREQ_32&gt;.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</si>
  <si>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&lt;FACT_TERMINAL_INTERFACE_PREEQ&gt;; Coluna origem (RAW): &lt;REFERENCE_DATE&gt;.</t>
  </si>
  <si>
    <t>EFIC_REDE_DETALHE_INTERFACE_EQUIPAMENTO_CMTS</t>
  </si>
  <si>
    <t>COD_DETALHE_INTERF_EQUIP_CMTS</t>
  </si>
  <si>
    <t>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t>
  </si>
  <si>
    <t>Codigo do detalhe da interface do equipamento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Ex: 35073320; 35273256. Tabela origem (RAW): &lt;FACT_CMTS_INTERFACE_TERMINAL_STATS_SUMMARY&gt;; Coluna origem (RAW): &lt;ID&gt;.</t>
  </si>
  <si>
    <t>Data e hora da medicao. E a data e hora da medicao, do momento que foi iniciado a coleta dos dados. Ex: 23/07/2018  10:05:00; 24/07/2018  11:10:00. Tabela origem (RAW): &lt;FACT_CMTS_INTERFACE_TERMINAL_STATS_SUMMARY&gt;; Coluna origem (RAW): &lt;DATE_TIME&gt;.</t>
  </si>
  <si>
    <t>Numero IP do CMTS. E o numero/endereco IP do CMTS (Cable Modem Termination System, um roteador de cable modems). Ex: 201.6.32.10; 201.6.32.10. Tabela origem (RAW): &lt;FACT_CMTS_INTERFACE_TERMINAL_STATS_SUMMARY&gt;; Coluna origem (RAW): &lt;HOST&gt;.</t>
  </si>
  <si>
    <t>Numero da interface no CMTS. Numero de identificacao da interface no CMTS. Ex: 137005; 137786. Tabela origem (RAW): &lt;FACT_CMTS_INTERFACE_TERMINAL_STATS_SUMMARY&gt;; Coluna origem (RAW): &lt;INTERFACE&gt;.</t>
  </si>
  <si>
    <t>Numero do dominio do equipamento no CMTS. E o numero do dominio (Cable Domain) no CMTS. Ex: 1049; 1052. Tabela origem (RAW): &lt;FACT_CMTS_INTERFACE_TERMINAL_STATS_SUMMARY&gt;; Coluna origem (RAW): &lt;DOMAIN&gt;.</t>
  </si>
  <si>
    <t>NUM_CANAL_DOMINIO</t>
  </si>
  <si>
    <t>Numero do canal do dominio. Numero do canal no dominio. Ex: 16; 8. Tabela origem (RAW): &lt;FACT_CMTS_INTERFACE_TERMINAL_STATS_SUMMARY&gt;; Coluna origem (RAW): &lt;DOMAIN_CHID&gt;.</t>
  </si>
  <si>
    <t>Codigo do tipo da interface. Codigo de identificao do tipo de interface, 128 = upstream e 129 = downstream. Ex: 128; 128. Tabela origem (RAW): &lt;FACT_CMTS_INTERFACE_TERMINAL_STATS_SUMMARY&gt;; Coluna origem (RAW): &lt;TYPE&gt;.</t>
  </si>
  <si>
    <t>Descricao do fibernode. E a descricao/nome para identificacao do acessorio do fiber node, no de fibra. Fibernode (Fiber to the node (FTTN)) e uma celula do node e o node pode ter ate 4 celulas. Ex: FN-2; FN-8. Tabela origem (RAW): &lt;FACT_CMTS_INTERFACE_TERMINAL_STATS_SUMMARY&gt;; Coluna origem (RAW): &lt;FIBERNODE&gt;.</t>
  </si>
  <si>
    <t>VAL_FREQUENCIA_INTERFACE_MHZ</t>
  </si>
  <si>
    <t>Valor da frequencia da interface em megahertz. E o valor da frequencia da interface em megahertz. Ex: 729.0; 825.0. Tabela origem (RAW): &lt;FACT_CMTS_INTERFACE_TERMINAL_STATS_SUMMARY&gt;; Coluna origem (RAW): &lt;FREQUENCY&gt;.</t>
  </si>
  <si>
    <t>QTD_EQUIP_CONECTADO_INTERFACE</t>
  </si>
  <si>
    <t>Quantidade de equipamento conectado na interface. Quantidade total de equipamentos/terminais conectados na interface. Ex: 123; 93. Tabela origem (RAW): &lt;FACT_CMTS_INTERFACE_TERMINAL_STATS_SUMMARY&gt;; Coluna origem (RAW): &lt;TERM_COUNT&gt;.</t>
  </si>
  <si>
    <t>QTD_EQUIP_PRIMARIO_INTERFACE</t>
  </si>
  <si>
    <t>Quantidade de equipamento primarios na interface. Quantidade total de equipamentos/terminais primarios conectados na interface. Ex: 20; 49. Tabela origem (RAW): &lt;FACT_CMTS_INTERFACE_TERMINAL_STATS_SUMMARY&gt;; Coluna origem (RAW): &lt;TERM_PRI_COUNT&gt;.</t>
  </si>
  <si>
    <t>QTD_EQUIP_SECUNDARIO_INTERFACE</t>
  </si>
  <si>
    <t>Quantidade de equipamento secundario na interface. Quantidade total de equipamentos/terminais secundarios conectados na interface. Ex: 141; 99. Tabela origem (RAW): &lt;FACT_CMTS_INTERFACE_TERMINAL_STATS_SUMMARY&gt;; Coluna origem (RAW): &lt;TERM_SCD_COUNT&gt;.</t>
  </si>
  <si>
    <t>Valor da media do SNR da interface em decibeis. E o valor da media da razao sinal-ruido (SNR) da interface em decibeis. Ex: 36.89; 40.65. Tabela origem (RAW): &lt;FACT_CMTS_INTERFACE_TERMINAL_STATS_SUMMARY&gt;; Coluna origem (RAW): &lt;SNR_AVG&gt;.</t>
  </si>
  <si>
    <t>QTD_EQP_SNR_MAIOR_34DS_31US_DB</t>
  </si>
  <si>
    <t>Quantidade de equipamento com SNR maior que 34 decibeis de downstream e 31 decibeis de upstream. Quantidade total de equipamento/terminais com razao sinal-ruido (SNR) maior que 34 decibeis de downstream e 31 decibeis de upstream. Ex: 113; 90. Tabela origem (RAW): &lt;FACT_CMTS_INTERFACE_TERMINAL_STATS_SUMMARY&gt;; Coluna origem (RAW): &lt;SNR_LMT&gt;.</t>
  </si>
  <si>
    <t>QTD_EQP_SNR_MENOR_34DS_31US_DB</t>
  </si>
  <si>
    <t>Quantidade de equipamento com SNR menor que 34 decibeis de downstream e 31 decibeis de upstream. Quantidade total de equipamento/terminais com razao sinal-ruido (SNR) menor que 34 decibeis de downstream e 31 decibeis de upstream. Ex: 0; 7. Tabela origem (RAW): &lt;FACT_CMTS_INTERFACE_TERMINAL_STATS_SUMMARY&gt;; Coluna origem (RAW): &lt;SNR_LMT1&gt;.</t>
  </si>
  <si>
    <t>QTD_EQP_SNR_MENOR_31DS_28US_DB</t>
  </si>
  <si>
    <t>Quantidade de equipamento com SNR menor que 31 decibeis de downstream e 28 decibeis de upstream. Quantidade total de equipamento/terminais com razao sinal-ruido (SNR) menor que 31 decibeis de downstream e 28 decibeis de upstream. Ex: 0; 5. Tabela origem (RAW): &lt;FACT_CMTS_INTERFACE_TERMINAL_STATS_SUMMARY&gt;; Coluna origem (RAW): &lt;SNR_LMT2&gt;.</t>
  </si>
  <si>
    <t>QTD_EQP_SNR_MENOR_28DS_25US_DB</t>
  </si>
  <si>
    <t>Quantidade de equipamento com SNR menor que 28 decibeis de downstream e 25 decibeis de upstream. Quantidade total de equipamento/terminais com razao sinal-ruido (SNR) menor que 28 decibeis de downstream e 25 decibeis de upstream. Ex: 0; 2. Tabela origem (RAW): &lt;FACT_CMTS_INTERFACE_TERMINAL_STATS_SUMMARY&gt;; Coluna origem (RAW): &lt;SNR_LMT3&gt;.</t>
  </si>
  <si>
    <t>VAL_MEDIA_TX_INTERF_US_DBMV</t>
  </si>
  <si>
    <t>Valor da media do TX da interface de upstream em decibeis por milivolt. E o valor da media da potencia de transmissao do sinal (TX) da interface de upstream em decibeis por milivolt. Ex: Null; Null. Tabela origem (RAW): &lt;FACT_CMTS_INTERFACE_TERMINAL_STATS_SUMMARY&gt;; Coluna origem (RAW): &lt;TX_AVG&gt;.</t>
  </si>
  <si>
    <t>QTD_EQUIP_TX_38A52_DBMV</t>
  </si>
  <si>
    <t>Quantidade de equipamento com TX de 38 a 52 decibeis por milivolt. Quantidade total de equipamento/terminais com potencia de transmissao (TX) entre 38 e 52 decibeis por milivolt. Ex: Null; Null. Tabela origem (RAW): &lt;FACT_CMTS_INTERFACE_TERMINAL_STATS_SUMMARY&gt;; Coluna origem (RAW): &lt;TX_LMT&gt;.</t>
  </si>
  <si>
    <t>QTD_EQUIP_TX_MENOR_34_DBMV</t>
  </si>
  <si>
    <t>Quantidade de equipamento com TX menor que 34 decibeis por milivolt. Quantidade total de equipamento/terminais com potencia de transmissao (TX) menor que 34 decibeis por milivolt. Ex: Null; Null. Tabela origem (RAW): &lt;FACT_CMTS_INTERFACE_TERMINAL_STATS_SUMMARY&gt;; Coluna origem (RAW): &lt;TX_LMT_INF1&gt;.</t>
  </si>
  <si>
    <t>QTD_EQUIP_TX_MENOR_36_DBMV</t>
  </si>
  <si>
    <t>Quantidade de equipamento com TX menor que 36 decibeis por milivolt. Quantidade total de equipamento/terminais com potencia de transmissao (TX) menor que 36 decibeis por milivolt. Ex: Null; Null. Tabela origem (RAW): &lt;FACT_CMTS_INTERFACE_TERMINAL_STATS_SUMMARY&gt;; Coluna origem (RAW): &lt;TX_LMT_INF2&gt;.</t>
  </si>
  <si>
    <t>QTD_EQUIP_TX_MENOR_38_DBMV</t>
  </si>
  <si>
    <t>Quantidade de equipamento com TX menor que 38 decibeis por milivolt. Quantidade total de equipamento/terminais com potencia de transmissao (TX) menor que 38 decibeis por milivolt. Ex: Null; Null. Tabela origem (RAW): &lt;FACT_CMTS_INTERFACE_TERMINAL_STATS_SUMMARY&gt;; Coluna origem (RAW): &lt;TX_LMT_INF3&gt;.</t>
  </si>
  <si>
    <t>QTD_EQUIP_TX_MAIOR_52_DBMV</t>
  </si>
  <si>
    <t>Quantidade de equipamento com TX maior que 52 decibeis por milivolt. Quantidade total de equipamento/terminais com potencia de transmissao (TX) maior que 52 decibeis por milivolt. Ex: Null; Null. Tabela origem (RAW): &lt;FACT_CMTS_INTERFACE_TERMINAL_STATS_SUMMARY&gt;; Coluna origem (RAW): &lt;TX_LMT_SUP1&gt;.</t>
  </si>
  <si>
    <t>QTD_EQUIP_TX_MAIOR_54_DBMV</t>
  </si>
  <si>
    <t>Quantidade de equipamento com TX maior que 54 decibeis por milivolt. Quantidade total de equipamento/terminais com potencia de transmissao (TX) maior que 54 decibeis por milivolt. Ex: Null; Null. Tabela origem (RAW): &lt;FACT_CMTS_INTERFACE_TERMINAL_STATS_SUMMARY&gt;; Coluna origem (RAW): &lt;TX_LMT_SUP2&gt;.</t>
  </si>
  <si>
    <t>QTD_EQUIP_TX_MAIOR_56_DBMV</t>
  </si>
  <si>
    <t>Quantidade de equipamento com TX maior que 56 decibeis por milivolt. Quantidade total de equipamento/terminais com potencia de transmissao (TX) maior que 56 decibeis por milivolt. Ex: Null; Null. Tabela origem (RAW): &lt;FACT_CMTS_INTERFACE_TERMINAL_STATS_SUMMARY&gt;; Coluna origem (RAW): &lt;TX_LMT_SUP3&gt;.</t>
  </si>
  <si>
    <t>Valor da media do RX da interface em decibeis por milivolt. E o valor da media da potencia de recepccao do sinal (RX) em decibeis por milivolt. Ex: -1.62; 5.45. Tabela origem (RAW): &lt;FACT_CMTS_INTERFACE_TERMINAL_STATS_SUMMARY&gt;; Coluna origem (RAW): &lt;RX_AVG&gt;.</t>
  </si>
  <si>
    <t>QTD_EQUIP_RX_ENTRE_N10A10_DBMV</t>
  </si>
  <si>
    <t>Quantidade de equipamento com RX entre -10 a 10 decibeis milivolt. Quantidade total de equipamento/terminais com potencia do sinal de recepcao (RX) entre -10 e 10 decibeis por milivolt. Ex: 105; 81. Tabela origem (RAW): &lt;FACT_CMTS_INTERFACE_TERMINAL_STATS_SUMMARY&gt;; Coluna origem (RAW): &lt;RX_LMT&gt;.</t>
  </si>
  <si>
    <t>QTD_EQUIP_RX_MENOR_N10_DBMV</t>
  </si>
  <si>
    <t>Quantidade de equipamento com RX menor que -10 decibeis milivolt. Quantidade total de equipamento/terminais com potencia do sinal de recepcao (RX) menor que -10 decibeis por milivolt. Ex: 0; 9. Tabela origem (RAW): &lt;FACT_CMTS_INTERFACE_TERMINAL_STATS_SUMMARY&gt;; Coluna origem (RAW): &lt;RX_LMT_INF1&gt;.</t>
  </si>
  <si>
    <t>QTD_EQUIP_RX_MENOR_N13_DBMV</t>
  </si>
  <si>
    <t>Quantidade de equipamento com RX menor que -13 decibeis milivolt. Quantidade total de equipamento/terminais com potencia do sinal de recepcao (RX) menor que -13 decibeis por milivolt. Ex: 0; 4. Tabela origem (RAW): &lt;FACT_CMTS_INTERFACE_TERMINAL_STATS_SUMMARY&gt;; Coluna origem (RAW): &lt;RX_LMT_INF2&gt;.</t>
  </si>
  <si>
    <t>QTD_EQUIP_RX_MENOR_N15_DBMV</t>
  </si>
  <si>
    <t>Quantidade de equipamento com RX menor que -15 decibeis milivolt. Quantidade total de equipamento/terminais com potencia do sinal de recepcao (RX) menor que -15 decibeis por milivolt. Ex: 0; 6. Tabela origem (RAW): &lt;FACT_CMTS_INTERFACE_TERMINAL_STATS_SUMMARY&gt;; Coluna origem (RAW): &lt;RX_LMT_INF3&gt;.</t>
  </si>
  <si>
    <t>QTD_EQUIP_RX_MAIOR_10_DBMV</t>
  </si>
  <si>
    <t>Quantidade de equipamento com RX maior que 10 decibeis milivolt. Quantidade total de equipamento/terminais com potencia do sinal de recepcao (RX) maior que 10 decibeis por milivolt. Ex: 1; 5. Tabela origem (RAW): &lt;FACT_CMTS_INTERFACE_TERMINAL_STATS_SUMMARY&gt;; Coluna origem (RAW): &lt;RX_LMT_SUP1&gt;.</t>
  </si>
  <si>
    <t>QTD_EQUIP_RX_MAIOR_13_DBMV</t>
  </si>
  <si>
    <t>Quantidade de equipamento com RX maior que 13 decibeis milivolt. Quantidade total de equipamento/terminais com potencia do sinal de recepcao (RX) maior que 13 decibeis por milivolt. Ex: 0; 3. Tabela origem (RAW): &lt;FACT_CMTS_INTERFACE_TERMINAL_STATS_SUMMARY&gt;; Coluna origem (RAW): &lt;RX_LMT_SUP2&gt;.</t>
  </si>
  <si>
    <t>QTD_EQUIP_RX_MAIOR_15_DBMV</t>
  </si>
  <si>
    <t>Quantidade de equipamento com RX que 15 decibeis milivolt. Quantidade total de equipamento/terminais com potencia do sinal de recepcao (RX) maior que 15 decibeis por milivolt. Ex: 0; 6. Tabela origem (RAW): &lt;FACT_CMTS_INTERFACE_TERMINAL_STATS_SUMMARY&gt;; Coluna origem (RAW): &lt;RX_LMT_SUP3&gt;.</t>
  </si>
  <si>
    <t>VAL_MEDIA_TAP_MTC_INTERF_DB</t>
  </si>
  <si>
    <t>Valor da media do tap MTC da interface em decibeis. E o valor da media da compressao do Tap principal (MTC) da interface em decibeis
. Ex: Null; Null. Tabela origem (RAW): &lt;FACT_CMTS_INTERFACE_TERMINAL_STATS_SUMMARY&gt;; Coluna origem (RAW): &lt;TAP_MTC_AVG&gt;.</t>
  </si>
  <si>
    <t>QTD_EQUIP_MTC_MENOR_0_1_DB</t>
  </si>
  <si>
    <t>Quantidade de equipamento com MTC menor que 0.1 decibeis. Quantidade total de equipamento/terminais com compressao do Tap principal (MTC) menor que 0.1 decibeis. Ex: Null; Null. Tabela origem (RAW): &lt;FACT_CMTS_INTERFACE_TERMINAL_STATS_SUMMARY&gt;; Coluna origem (RAW): &lt;TAP_MTC_LMT&gt;.</t>
  </si>
  <si>
    <t>QTD_EQUIP_MTC_MAIOR_0_1_DB</t>
  </si>
  <si>
    <t>Quantidade de equipamento com MTC maior que 0.1 decibeis. Quantidade total de equipamento/terminais com compressao do Tap principal (MTC) maior que 0.1 decibeis. Ex: Null; Null. Tabela origem (RAW): &lt;FACT_CMTS_INTERFACE_TERMINAL_STATS_SUMMARY&gt;; Coluna origem (RAW): &lt;TAP_MTC_LMT1&gt;.</t>
  </si>
  <si>
    <t>QTD_EQUIP_MTC_MAIOR_3_0_DB</t>
  </si>
  <si>
    <t>Quantidade de equipamento com MTC maior que 3.0 decibeis. Quantidade total de equipamento/terminais com compressao do Tap principal (MTC) maior que 3.0 decibeis. Ex: Null; Null. Tabela origem (RAW): &lt;FACT_CMTS_INTERFACE_TERMINAL_STATS_SUMMARY&gt;; Coluna origem (RAW): &lt;TAP_MTC_LMT2&gt;.</t>
  </si>
  <si>
    <t>QTD_EQUIP_MTC_MAIOR_6_0_DB</t>
  </si>
  <si>
    <t>Quantidade de equipamento com MTC maior que 6.0 decibeis. Quantidade total de equipamento/terminais com compressao do Tap principal (MTC) maior que 6.0 decibeis. Ex: Null; Null. Tabela origem (RAW): &lt;FACT_CMTS_INTERFACE_TERMINAL_STATS_SUMMARY&gt;; Coluna origem (RAW): &lt;TAP_MTC_LMT3&gt;.</t>
  </si>
  <si>
    <t>VAL_MEDIA_NMTER_DB</t>
  </si>
  <si>
    <t>Valor da media de NMTER em decibeis. E o valor da media dispersao de energia NMTER do TAP. Ex: Null; Null. Tabela origem (RAW): &lt;FACT_CMTS_INTERFACE_TERMINAL_STATS_SUMMARY&gt;; Coluna origem (RAW): &lt;TAP_NMTER_AVG&gt;.</t>
  </si>
  <si>
    <t>QTD_EQUIP_MTC_MAIOR_N21_DB</t>
  </si>
  <si>
    <t>Quantidade de equipamento com MTC maior que -21 decibeis. Quantidade total de equipamento/terminais com valor da dispersao de energia NMTER do TAP maior que -21 decibeis. Ex: Null; Null. Tabela origem (RAW): &lt;FACT_CMTS_INTERFACE_TERMINAL_STATS_SUMMARY&gt;; Coluna origem (RAW): &lt;TAP_NMTER_LMT&gt;.</t>
  </si>
  <si>
    <t>QTD_EQUIP_MTC_MENOR_N21_DB</t>
  </si>
  <si>
    <t>Quantidade de equipamento com MTC menor que -21 decibeis. Quantidade total de equipamento/terminais com valor da dispersao de energia NMTER do TAP menor que -21 decibeis. Ex: Null; Null. Tabela origem (RAW): &lt;FACT_CMTS_INTERFACE_TERMINAL_STATS_SUMMARY&gt;; Coluna origem (RAW): &lt;TAP_NMTER_LMT1&gt;.</t>
  </si>
  <si>
    <t>QTD_EQUIP_MTC_MENOR_N18_DB</t>
  </si>
  <si>
    <t>Quantidade de equipamento com MTC menor que -18 decibeis. Quantidade total de equipamento/terminais com valor da dispersao de energia NMTER do TAP menor que -18 decibeis. Ex: Null; Null. Tabela origem (RAW): &lt;FACT_CMTS_INTERFACE_TERMINAL_STATS_SUMMARY&gt;; Coluna origem (RAW): &lt;TAP_NMTER_LMT2&gt;.</t>
  </si>
  <si>
    <t>QTD_EQUIP_MTC_MENOR_N15_DB</t>
  </si>
  <si>
    <t>Quantidade de equipamento com MTC menor que -15 decibeis. Quantidade total de equipamento/terminais com valor da dispersao de energia NMTER do TAP menor que -15 decibeis. Ex: Null; Null. Tabela origem (RAW): &lt;FACT_CMTS_INTERFACE_TERMINAL_STATS_SUMMARY&gt;; Coluna origem (RAW): &lt;TAP_NMTER_LMT3&gt;.</t>
  </si>
  <si>
    <t>Valor da media da onda da magnitude ICFR da interface em decibeis. E o valor da media da ondulacao (ripple) da magnitude ICRF da interface em decibeis. Ex: 0.8; 1.3. Tabela origem (RAW): &lt;FACT_CMTS_INTERFACE_TERMINAL_STATS_SUMMARY&gt;; Coluna origem (RAW): &lt;ICFR_RIPPLE_AVG&gt;.</t>
  </si>
  <si>
    <t>QTD_EQP_ONDA_ICFR_MENOR_1_5_DB</t>
  </si>
  <si>
    <t>Quantidade de equipamento da onda ICFR menor que 1.5 decibeis. Quantidade total de equipamento da ondulacao (ripple) da magnitude ICFR menor que 1.5 decibeis. Ex: Null; Null. Tabela origem (RAW): &lt;FACT_CMTS_INTERFACE_TERMINAL_STATS_SUMMARY&gt;; Coluna origem (RAW): &lt;ICRF_RIPPLE_LMT&gt;.</t>
  </si>
  <si>
    <t>QTD_EQP_ONDA_ICFR_MAIOR_1_5_DB</t>
  </si>
  <si>
    <t>Quantidade de equipamento da onda ICFR maior que 1.5 decibeis. Quantidade total de equipamento da ondulacao (ripple) da magnitude ICFR maior que 1.5 decibeis. Ex: Null; Null. Tabela origem (RAW): &lt;FACT_CMTS_INTERFACE_TERMINAL_STATS_SUMMARY&gt;; Coluna origem (RAW): &lt;ICRF_RIPPLE_LMT1&gt;.</t>
  </si>
  <si>
    <t>QTD_EQP_ONDA_ICFR_MAIOR_2_0_DB</t>
  </si>
  <si>
    <t>Quantidade de equipamento da onda ICFR maior que 2.0 decibeis. Quantidade total de equipamento da ondulacao (ripple) da magnitude ICFR maior que 2.0 decibeis. Ex: Null; Null. Tabela origem (RAW): &lt;FACT_CMTS_INTERFACE_TERMINAL_STATS_SUMMARY&gt;; Coluna origem (RAW): &lt;ICRF_RIPPLE_LMT2&gt;.</t>
  </si>
  <si>
    <t>QTD_EQP_ONDA_ICFR_MAIOR_6_0_DB</t>
  </si>
  <si>
    <t>Quantidade de equipamento da onda ICFR maior que 6.0 decibeis. Quantidade total de equipamento da ondulacao (ripple) da magnitude ICFR maior que 6.0 decibeis. Ex: Null; Null. Tabela origem (RAW): &lt;FACT_CMTS_INTERFACE_TERMINAL_STATS_SUMMARY&gt;; Coluna origem (RAW): &lt;ICRF_RIPPLE_LMT3&gt;.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</si>
  <si>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&lt;FACT_CMTS_INTERFACE_TERMINAL_STATS_SUMMARY&gt;; Coluna origem (RAW): &lt;REFERENCE_DATE&gt;.</t>
  </si>
  <si>
    <t>EFIC_REDE_HISTOG_NIVEL_SNR_INTERFACE_CMTS</t>
  </si>
  <si>
    <t>COD_HSTGR_NVL_SNR_INTERF_CMTS</t>
  </si>
  <si>
    <t>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t>
  </si>
  <si>
    <t>Codigo do histograma do nivel SNR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35074344; 35335976. Tabela origem (RAW): &lt;FACT_CMTS_INTERFACE_TERMINAL_STATS_HISTOGRAM_SNR&gt;; Coluna origem (RAW): &lt;ID&gt;.</t>
  </si>
  <si>
    <t>Data e hora da medicao. E a data e hora da medicao, do momento que foi iniciado a coleta dos dados. Ex: 23/07/2018  10:05:00; 24/07/2018  11:10:00. Tabela origem (RAW): &lt;FACT_CMTS_INTERFACE_TERMINAL_STATS_HISTOGRAM_SNR&gt;; Coluna origem (RAW): &lt;DATE_TIME&gt;.</t>
  </si>
  <si>
    <t>Numero IP do CMTS. E o numero/endereco IP do CMTS (Cable Modem Termination System, um roteador de cable modems). Ex: 201.6.32.10; 201.6.32.10. Tabela origem (RAW): &lt;FACT_CMTS_INTERFACE_TERMINAL_STATS_HISTOGRAM_SNR&gt;; Coluna origem (RAW): &lt;HOST&gt;.</t>
  </si>
  <si>
    <t>Numero da interface no CMTS. Numero de identificacao da interface no CMTS. Ex: 137009; 138031. Tabela origem (RAW): &lt;FACT_CMTS_INTERFACE_TERMINAL_STATS_HISTOGRAM_SNR&gt;; Coluna origem (RAW): &lt;INTERFACE&gt;.</t>
  </si>
  <si>
    <t>Numero do dominio do equipamento no CMTS. E o numero do dominio (Cable Domain) no CMTS. Ex: 1049; 1053. Tabela origem (RAW): &lt;FACT_CMTS_INTERFACE_TERMINAL_STATS_HISTOGRAM_SNR&gt;; Coluna origem (RAW): &lt;DOMAIN&gt;.</t>
  </si>
  <si>
    <t>Numero do canal do dominio. Numero do canal no dominio. Ex: 10; 9. Tabela origem (RAW): &lt;FACT_CMTS_INTERFACE_TERMINAL_STATS_HISTOGRAM_SNR&gt;; Coluna origem (RAW): &lt;DOMAIN_CHID&gt;.</t>
  </si>
  <si>
    <t>Codigo do tipo da interface. Codigo de identificao do tipo de interface, 128 = upstream e 129 = downstream. Ex: 128; 128. Tabela origem (RAW): &lt;FACT_CMTS_INTERFACE_TERMINAL_STATS_HISTOGRAM_SNR&gt;; Coluna origem (RAW): &lt;TYPE&gt;.</t>
  </si>
  <si>
    <t>QTD_EQUIPAMENTO_SNR_15_DB</t>
  </si>
  <si>
    <t>Quantidade de equipamento com SNR 15 em decibeis. Quantidade total de equipamento/terminais com razao sinal-ruido (SNR) dentro do intervalo maior ou igual a 15 e menor 16 em decibeis. Ex: 0; 1. Tabela origem (RAW): &lt;FACT_CMTS_INTERFACE_TERMINAL_STATS_HISTOGRAM_SNR&gt;; Coluna origem (RAW): &lt;SNR_15&gt;.</t>
  </si>
  <si>
    <t>QTD_EQUIPAMENTO_SNR_16_DB</t>
  </si>
  <si>
    <t>Quantidade de equipamento com SNR 16 em decibeis. Quantidade total de equipamento/terminais com razao sinal-ruido (SNR) dentro do intervalo maior ou igual a 16 e menor 17 em decibeis. Ex: 0; 1. Tabela origem (RAW): &lt;FACT_CMTS_INTERFACE_TERMINAL_STATS_HISTOGRAM_SNR&gt;; Coluna origem (RAW): &lt;SNR_16&gt;.</t>
  </si>
  <si>
    <t>QTD_EQUIPAMENTO_SNR_17_DB</t>
  </si>
  <si>
    <t>Quantidade de equipamento com SNR 17 em decibeis. Quantidade total de equipamento/terminais com razao sinal-ruido (SNR) dentro do intervalo maior ou igual a 17 e menor 18 em decibeis. Ex: 0; 2. Tabela origem (RAW): &lt;FACT_CMTS_INTERFACE_TERMINAL_STATS_HISTOGRAM_SNR&gt;; Coluna origem (RAW): &lt;SNR_17&gt;.</t>
  </si>
  <si>
    <t>QTD_EQUIPAMENTO_SNR_18_DB</t>
  </si>
  <si>
    <t>Quantidade de equipamento com SNR 18 em decibeis. Quantidade total de equipamento/terminais com razao sinal-ruido (SNR) dentro do intervalo maior ou igual a 18 e menor 19 em decibeis. Ex: 0; 1. Tabela origem (RAW): &lt;FACT_CMTS_INTERFACE_TERMINAL_STATS_HISTOGRAM_SNR&gt;; Coluna origem (RAW): &lt;SNR_18&gt;.</t>
  </si>
  <si>
    <t>QTD_EQUIPAMENTO_SNR_19_DB</t>
  </si>
  <si>
    <t>Quantidade de equipamento com SNR 19 em decibeis. Quantidade total de equipamento/terminais com razao sinal-ruido (SNR) dentro do intervalo maior ou igual a 19 e menor 20 em decibeis. Ex: 0; 1. Tabela origem (RAW): &lt;FACT_CMTS_INTERFACE_TERMINAL_STATS_HISTOGRAM_SNR&gt;; Coluna origem (RAW): &lt;SNR_19&gt;.</t>
  </si>
  <si>
    <t>QTD_EQUIPAMENTO_SNR_20_DB</t>
  </si>
  <si>
    <t>Quantidade de equipamento com SNR 20 em decibeis. Quantidade total de equipamento/terminais com razao sinal-ruido (SNR) dentro do intervalo maior ou igual a 20 e menor 21 em decibeis. Ex: 0; 1. Tabela origem (RAW): &lt;FACT_CMTS_INTERFACE_TERMINAL_STATS_HISTOGRAM_SNR&gt;; Coluna origem (RAW): &lt;SNR_20&gt;.</t>
  </si>
  <si>
    <t>QTD_EQUIPAMENTO_SNR_21_DB</t>
  </si>
  <si>
    <t>Quantidade de equipamento com SNR 21 em decibeis. Quantidade total de equipamento/terminais com razao sinal-ruido (SNR) dentro do intervalo maior ou igual a 21 e menor 22 em decibeis. Ex: 0; 1. Tabela origem (RAW): &lt;FACT_CMTS_INTERFACE_TERMINAL_STATS_HISTOGRAM_SNR&gt;; Coluna origem (RAW): &lt;SNR_21&gt;.</t>
  </si>
  <si>
    <t>QTD_EQUIPAMENTO_SNR_22_DB</t>
  </si>
  <si>
    <t>Quantidade de equipamento com SNR 22 em decibeis. Quantidade total de equipamento/terminais com razao sinal-ruido (SNR) dentro do intervalo maior ou igual a 22 e menor 23 em decibeis. Ex: 0; 1. Tabela origem (RAW): &lt;FACT_CMTS_INTERFACE_TERMINAL_STATS_HISTOGRAM_SNR&gt;; Coluna origem (RAW): &lt;SNR_22&gt;.</t>
  </si>
  <si>
    <t>QTD_EQUIPAMENTO_SNR_23_DB</t>
  </si>
  <si>
    <t>Quantidade de equipamento com SNR 23 em decibeis. Quantidade total de equipamento/terminais com razao sinal-ruido (SNR) dentro do intervalo maior ou igual a 23 e menor 24 em decibeis. Ex: 0; 1. Tabela origem (RAW): &lt;FACT_CMTS_INTERFACE_TERMINAL_STATS_HISTOGRAM_SNR&gt;; Coluna origem (RAW): &lt;SNR_23&gt;.</t>
  </si>
  <si>
    <t>QTD_EQUIPAMENTO_SNR_24_DB</t>
  </si>
  <si>
    <t>Quantidade de equipamento com SNR 24 em decibeis. Quantidade total de equipamento/terminais com razao sinal-ruido (SNR) dentro do intervalo maior ou igual a 24 e menor 25 em decibeis. Ex: 0; 1. Tabela origem (RAW): &lt;FACT_CMTS_INTERFACE_TERMINAL_STATS_HISTOGRAM_SNR&gt;; Coluna origem (RAW): &lt;SNR_24&gt;.</t>
  </si>
  <si>
    <t>QTD_EQUIPAMENTO_SNR_25_DB</t>
  </si>
  <si>
    <t>Quantidade de equipamento com SNR 25 em decibeis. Quantidade total de equipamento/terminais com razao sinal-ruido (SNR) dentro do intervalo maior ou igual a 25 e menor 26 em decibeis. Ex: 0; 1. Tabela origem (RAW): &lt;FACT_CMTS_INTERFACE_TERMINAL_STATS_HISTOGRAM_SNR&gt;; Coluna origem (RAW): &lt;SNR_25&gt;.</t>
  </si>
  <si>
    <t>QTD_EQUIPAMENTO_SNR_26_DB</t>
  </si>
  <si>
    <t>Quantidade de equipamento com SNR 26 em decibeis. Quantidade total de equipamento/terminais com razao sinal-ruido (SNR) dentro do intervalo maior ou igual a 26 e menor 27 em decibeis. Ex: 0; 1. Tabela origem (RAW): &lt;FACT_CMTS_INTERFACE_TERMINAL_STATS_HISTOGRAM_SNR&gt;; Coluna origem (RAW): &lt;SNR_26&gt;.</t>
  </si>
  <si>
    <t>QTD_EQUIPAMENTO_SNR_27_DB</t>
  </si>
  <si>
    <t>Quantidade de equipamento com SNR 27 em decibeis. Quantidade total de equipamento/terminais com razao sinal-ruido (SNR) dentro do intervalo maior ou igual a 27 e menor 28 em decibeis. Ex: 0; 2. Tabela origem (RAW): &lt;FACT_CMTS_INTERFACE_TERMINAL_STATS_HISTOGRAM_SNR&gt;; Coluna origem (RAW): &lt;SNR_27&gt;.</t>
  </si>
  <si>
    <t>QTD_EQUIPAMENTO_SNR_28_DB</t>
  </si>
  <si>
    <t>Quantidade de equipamento com SNR 28 em decibeis. Quantidade total de equipamento/terminais com razao sinal-ruido (SNR) dentro do intervalo maior ou igual a 28 e menor 29 em decibeis. Ex: 0; 1. Tabela origem (RAW): &lt;FACT_CMTS_INTERFACE_TERMINAL_STATS_HISTOGRAM_SNR&gt;; Coluna origem (RAW): &lt;SNR_28&gt;.</t>
  </si>
  <si>
    <t>QTD_EQUIPAMENTO_SNR_29_DB</t>
  </si>
  <si>
    <t>Quantidade de equipamento com SNR 29 em decibeis. Quantidade total de equipamento/terminais com razao sinal-ruido (SNR) dentro do intervalo maior ou igual a 29 e menor 30 em decibeis. Ex: 0; 3. Tabela origem (RAW): &lt;FACT_CMTS_INTERFACE_TERMINAL_STATS_HISTOGRAM_SNR&gt;; Coluna origem (RAW): &lt;SNR_29&gt;.</t>
  </si>
  <si>
    <t>QTD_EQUIPAMENTO_SNR_30_DB</t>
  </si>
  <si>
    <t>Quantidade de equipamento com SNR 30 em decibeis. Quantidade total de equipamento/terminais com razao sinal-ruido (SNR) dentro do intervalo maior ou igual a 30 e menor 31 em decibeis. Ex: 0; 3. Tabela origem (RAW): &lt;FACT_CMTS_INTERFACE_TERMINAL_STATS_HISTOGRAM_SNR&gt;; Coluna origem (RAW): &lt;SNR_30&gt;.</t>
  </si>
  <si>
    <t>QTD_EQUIPAMENTO_SNR_31_DB</t>
  </si>
  <si>
    <t>Quantidade de equipamento com SNR 31 em decibeis. Quantidade total de equipamento/terminais com razao sinal-ruido (SNR) dentro do intervalo maior ou igual a 31 e menor 32 em decibeis. Ex: 0; 2. Tabela origem (RAW): &lt;FACT_CMTS_INTERFACE_TERMINAL_STATS_HISTOGRAM_SNR&gt;; Coluna origem (RAW): &lt;SNR_31&gt;.</t>
  </si>
  <si>
    <t>QTD_EQUIPAMENTO_SNR_32_DB</t>
  </si>
  <si>
    <t>Quantidade de equipamento com SNR 32 em decibeis. Quantidade total de equipamento/terminais com razao sinal-ruido (SNR) dentro do intervalo maior ou igual a 32 e menor 33 em decibeis. Ex: 0; 6. Tabela origem (RAW): &lt;FACT_CMTS_INTERFACE_TERMINAL_STATS_HISTOGRAM_SNR&gt;; Coluna origem (RAW): &lt;SNR_32&gt;.</t>
  </si>
  <si>
    <t>QTD_EQUIPAMENTO_SNR_33_DB</t>
  </si>
  <si>
    <t>Quantidade de equipamento com SNR 33 em decibeis. Quantidade total de equipamento/terminais com razao sinal-ruido (SNR) dentro do intervalo maior ou igual a 33 e menor 34 em decibeis. Ex: 0; 8. Tabela origem (RAW): &lt;FACT_CMTS_INTERFACE_TERMINAL_STATS_HISTOGRAM_SNR&gt;; Coluna origem (RAW): &lt;SNR_33&gt;.</t>
  </si>
  <si>
    <t>QTD_EQUIPAMENTO_SNR_34_DB</t>
  </si>
  <si>
    <t>Quantidade de equipamento com SNR 34 em decibeis. Quantidade total de equipamento/terminais com razao sinal-ruido (SNR) dentro do intervalo maior ou igual a 34 e menor 35 em decibeis. Ex: 0; 9. Tabela origem (RAW): &lt;FACT_CMTS_INTERFACE_TERMINAL_STATS_HISTOGRAM_SNR&gt;; Coluna origem (RAW): &lt;SNR_34&gt;.</t>
  </si>
  <si>
    <t>QTD_EQUIPAMENTO_SNR_35_DB</t>
  </si>
  <si>
    <t>Quantidade de equipamento com SNR 35 em decibeis. Quantidade total de equipamento/terminais com razao sinal-ruido (SNR) dentro do intervalo maior ou igual a 35 e menor 36 em decibeis. Ex: 0; 9. Tabela origem (RAW): &lt;FACT_CMTS_INTERFACE_TERMINAL_STATS_HISTOGRAM_SNR&gt;; Coluna origem (RAW): &lt;SNR_35&gt;.</t>
  </si>
  <si>
    <t>QTD_EQUIPAMENTO_SNR_36_DB</t>
  </si>
  <si>
    <t>Quantidade de equipamento com SNR 36 em decibeis. Quantidade total de equipamento/terminais com razao sinal-ruido (SNR) dentro do intervalo maior ou igual a 36 e menor 37 em decibeis. Ex: 10; 9. Tabela origem (RAW): &lt;FACT_CMTS_INTERFACE_TERMINAL_STATS_HISTOGRAM_SNR&gt;; Coluna origem (RAW): &lt;SNR_36&gt;.</t>
  </si>
  <si>
    <t>QTD_EQUIPAMENTO_SNR_37_DB</t>
  </si>
  <si>
    <t>Quantidade de equipamento com SNR 37 em decibeis. Quantidade total de equipamento/terminais com razao sinal-ruido (SNR) dentro do intervalo maior ou igual a 37 e menor 38 em decibeis. Ex: 13; 42. Tabela origem (RAW): &lt;FACT_CMTS_INTERFACE_TERMINAL_STATS_HISTOGRAM_SNR&gt;; Coluna origem (RAW): &lt;SNR_37&gt;.</t>
  </si>
  <si>
    <t>QTD_EQUIPAMENTO_SNR_38_DB</t>
  </si>
  <si>
    <t>Quantidade de equipamento com SNR 38 em decibeis. Quantidade total de equipamento/terminais com razao sinal-ruido (SNR) dentro do intervalo maior ou igual a 38 e menor 39 em decibeis. Ex: 11; 46. Tabela origem (RAW): &lt;FACT_CMTS_INTERFACE_TERMINAL_STATS_HISTOGRAM_SNR&gt;; Coluna origem (RAW): &lt;SNR_38&gt;.</t>
  </si>
  <si>
    <t>QTD_EQUIPAMENTO_SNR_39_DB</t>
  </si>
  <si>
    <t>Quantidade de equipamento com SNR 39 em decibeis. Quantidade total de equipamento/terminais com razao sinal-ruido (SNR) dentro do intervalo maior ou igual a 39 e menor 40 em decibeis. Ex: 10; 8. Tabela origem (RAW): &lt;FACT_CMTS_INTERFACE_TERMINAL_STATS_HISTOGRAM_SNR&gt;; Coluna origem (RAW): &lt;SNR_39&gt;.</t>
  </si>
  <si>
    <t>QTD_EQUIPAMENTO_SNR_40_DB</t>
  </si>
  <si>
    <t>Quantidade de equipamento com SNR 40 em decibeis. Quantidade total de equipamento/terminais com razao sinal-ruido (SNR) dentro do intervalo maior ou igual a 40 e menor 41 em decibeis. Ex: 0; 9. Tabela origem (RAW): &lt;FACT_CMTS_INTERFACE_TERMINAL_STATS_HISTOGRAM_SNR&gt;; Coluna origem (RAW): &lt;SNR_40&gt;.</t>
  </si>
  <si>
    <t>QTD_EQUIPAMENTO_SNR_41_DB</t>
  </si>
  <si>
    <t>Quantidade de equipamento com SNR 41 em decibeis. Quantidade total de equipamento/terminais com razao sinal-ruido (SNR) dentro do intervalo maior ou igual a 41 e menor 42 em decibeis. Ex: 0; 5. Tabela origem (RAW): &lt;FACT_CMTS_INTERFACE_TERMINAL_STATS_HISTOGRAM_SNR&gt;; Coluna origem (RAW): &lt;SNR_41&gt;.</t>
  </si>
  <si>
    <t>QTD_EQUIPAMENTO_SNR_42_DB</t>
  </si>
  <si>
    <t>Quantidade de equipamento com SNR 42 em decibeis. Quantidade total de equipamento/terminais com razao sinal-ruido (SNR) dentro do intervalo maior ou igual a 42 e menor 43 em decibeis. Ex: 0; 5. Tabela origem (RAW): &lt;FACT_CMTS_INTERFACE_TERMINAL_STATS_HISTOGRAM_SNR&gt;; Coluna origem (RAW): &lt;SNR_42&gt;.</t>
  </si>
  <si>
    <t>QTD_EQUIPAMENTO_SNR_43_DB</t>
  </si>
  <si>
    <t>Quantidade de equipamento com SNR 43 em decibeis. Quantidade total de equipamento/terminais com razao sinal-ruido (SNR) dentro do intervalo maior ou igual a 43 e menor 44 em decibeis. Ex: 0; 9. Tabela origem (RAW): &lt;FACT_CMTS_INTERFACE_TERMINAL_STATS_HISTOGRAM_SNR&gt;; Coluna origem (RAW): &lt;SNR_43&gt;.</t>
  </si>
  <si>
    <t>QTD_EQUIPAMENTO_SNR_44_DB</t>
  </si>
  <si>
    <t>Quantidade de equipamento com SNR 44 em decibeis. Quantidade total de equipamento/terminais com razao sinal-ruido (SNR) dentro do intervalo maior ou igual a 44 e menor 45 em decibeis. Ex: 0; 1. Tabela origem (RAW): &lt;FACT_CMTS_INTERFACE_TERMINAL_STATS_HISTOGRAM_SNR&gt;; Coluna origem (RAW): &lt;SNR_44&gt;.</t>
  </si>
  <si>
    <t>QTD_EQUIPAMENTO_SNR_45_DB</t>
  </si>
  <si>
    <t>Quantidade de equipamento com SNR 45 em decibeis. Quantidade total de equipamento/terminais com razao sinal-ruido (SNR) dentro do intervalo maior ou igual a 45 e menor 46 em decibeis. Ex: 0; 1. Tabela origem (RAW): &lt;FACT_CMTS_INTERFACE_TERMINAL_STATS_HISTOGRAM_SNR&gt;; Coluna origem (RAW): &lt;SNR_45&gt;.</t>
  </si>
  <si>
    <t>QTD_EQUIPAMENTO_SNR_46_DB</t>
  </si>
  <si>
    <t>Quantidade de equipamento com SNR 46 em decibeis. Quantidade total de equipamento/terminais com razao sinal-ruido (SNR) dentro do intervalo maior ou igual a 46 e menor 47 em decibeis. Ex: 0; 0. Tabela origem (RAW): &lt;FACT_CMTS_INTERFACE_TERMINAL_STATS_HISTOGRAM_SNR&gt;; Coluna origem (RAW): &lt;SNR_46&gt;.</t>
  </si>
  <si>
    <t>QTD_EQUIPAMENTO_SNR_47_DB</t>
  </si>
  <si>
    <t>Quantidade de equipamento com SNR 47 em decibeis. Quantidade total de equipamento/terminais com razao sinal-ruido (SNR) dentro do intervalo maior ou igual a 47 e menor 48 em decibeis. Ex: 0; 0. Tabela origem (RAW): &lt;FACT_CMTS_INTERFACE_TERMINAL_STATS_HISTOGRAM_SNR&gt;; Coluna origem (RAW): &lt;SNR_47&gt;.</t>
  </si>
  <si>
    <t>QTD_EQUIPAMENTO_SNR_48_DB</t>
  </si>
  <si>
    <t>Quantidade de equipamento com SNR 48 em decibeis. Quantidade total de equipamento/terminais com razao sinal-ruido (SNR) dentro do intervalo maior ou igual a 48 e menor 49 em decibeis. Ex: 0; 0. Tabela origem (RAW): &lt;FACT_CMTS_INTERFACE_TERMINAL_STATS_HISTOGRAM_SNR&gt;; Coluna origem (RAW): &lt;SNR_48&gt;.</t>
  </si>
  <si>
    <t>QTD_EQUIPAMENTO_SNR_49_DB</t>
  </si>
  <si>
    <t>Quantidade de equipamento com SNR 49 em decibeis. Quantidade total de equipamento/terminais com razao sinal-ruido (SNR) dentro do intervalo maior ou igual a 49 e menor 50 em decibeis. Ex: 0; 0. Tabela origem (RAW): &lt;FACT_CMTS_INTERFACE_TERMINAL_STATS_HISTOGRAM_SNR&gt;; Coluna origem (RAW): &lt;SNR_49&gt;.</t>
  </si>
  <si>
    <t>QTD_EQUIPAMENTO_SNR_50_DB</t>
  </si>
  <si>
    <t>Quantidade de equipamento com SNR 50 em decibeis. Quantidade total de equipamento/terminais com razao sinal-ruido (SNR) dentro do intervalo maior ou igual a 50 e menor 51 em decibeis. Ex: 0; 0. Tabela origem (RAW): &lt;FACT_CMTS_INTERFACE_TERMINAL_STATS_HISTOGRAM_SNR&gt;; Coluna origem (RAW): &lt;SNR_50&gt;.</t>
  </si>
  <si>
    <t>QTD_EQUIPAMENTO_SNR_51_DB</t>
  </si>
  <si>
    <t>Quantidade de equipamento com SNR 51 em decibeis. Quantidade total de equipamento/terminais com razao sinal-ruido (SNR) dentro do intervalo maior ou igual a 51 e menor 52 em decibeis. Ex: 0; 0. Tabela origem (RAW): &lt;FACT_CMTS_INTERFACE_TERMINAL_STATS_HISTOGRAM_SNR&gt;; Coluna origem (RAW): &lt;SNR_51&gt;.</t>
  </si>
  <si>
    <t>QTD_EQUIPAMENTO_SNR_52_DB</t>
  </si>
  <si>
    <t>Quantidade de equipamento com SNR 52 em decibeis. Quantidade total de equipamento/terminais com razao sinal-ruido (SNR) dentro do intervalo maior ou igual a 52 e menor 53 em decibeis. Ex: 0; 0. Tabela origem (RAW): &lt;FACT_CMTS_INTERFACE_TERMINAL_STATS_HISTOGRAM_SNR&gt;; Coluna origem (RAW): &lt;SNR_52&gt;.</t>
  </si>
  <si>
    <t>QTD_EQUIPAMENTO_SNR_53_DB</t>
  </si>
  <si>
    <t>Quantidade de equipamento com SNR 53 em decibeis. Quantidade total de equipamento/terminais com razao sinal-ruido (SNR) dentro do intervalo maior ou igual a 53 e menor 54 em decibeis. Ex: 0; 0. Tabela origem (RAW): &lt;FACT_CMTS_INTERFACE_TERMINAL_STATS_HISTOGRAM_SNR&gt;; Coluna origem (RAW): &lt;SNR_53&gt;.</t>
  </si>
  <si>
    <t>QTD_EQUIPAMENTO_SNR_54_DB</t>
  </si>
  <si>
    <t>Quantidade de equipamento com SNR 54 em decibeis. Quantidade total de equipamento/terminais com razao sinal-ruido (SNR) dentro do intervalo maior ou igual a 54 em decibeis. Ex: 0; 0. Tabela origem (RAW): &lt;FACT_CMTS_INTERFACE_TERMINAL_STATS_HISTOGRAM_SNR&gt;; Coluna origem (RAW): &lt;SNR_54&gt;.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</si>
  <si>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&lt;FACT_CMTS_INTERFACE_TERMINAL_STATS_HISTOGRAM_SNR&gt;; Coluna origem (RAW): &lt;REFERENCE_DATE&gt;.</t>
  </si>
  <si>
    <t>EFIC_REDE_HISTOG_NIVEL_TX_INTERFACE_CMTS</t>
  </si>
  <si>
    <t>COD_HSTGR_NVL_TX_INTERF_CMTS</t>
  </si>
  <si>
    <t>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t>
  </si>
  <si>
    <t>Codigo do histograma do nivel TX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48928808; 49555752. Tabela origem (RAW): &lt;FACT_CMTS_INTERFACE_TERMINAL_STATS_HISTOGRAM_TX&gt;; Coluna origem (RAW): &lt;ID&gt;.</t>
  </si>
  <si>
    <t>Data e hora da medicao. E a data e hora da medicao, do momento que foi iniciado a coleta dos dados. Ex: 23/07/2018  10:05:00; 24/07/2018  11:10:00. Tabela origem (RAW): &lt;FACT_CMTS_INTERFACE_TERMINAL_STATS_HISTOGRAM_TX&gt;; Coluna origem (RAW): &lt;DATE_TIME&gt;.</t>
  </si>
  <si>
    <t>Numero IP do CMTS. E o numero/endereco IP do CMTS (Cable Modem Termination System, um roteador de cable modems). Ex: 201.6.32.10; 201.6.32.10. Tabela origem (RAW): &lt;FACT_CMTS_INTERFACE_TERMINAL_STATS_HISTOGRAM_TX&gt;; Coluna origem (RAW): &lt;HOST&gt;.</t>
  </si>
  <si>
    <t>Numero da interface no CMTS. Numero de identificacao da interface no CMTS. Ex: 191128; 193577. Tabela origem (RAW): &lt;FACT_CMTS_INTERFACE_TERMINAL_STATS_HISTOGRAM_TX&gt;; Coluna origem (RAW): &lt;INTERFACE&gt;.</t>
  </si>
  <si>
    <t>Numero do dominio do equipamento no CMTS. E o numero do dominio (Cable Domain) no CMTS. Ex: 1050; 1101. Tabela origem (RAW): &lt;FACT_CMTS_INTERFACE_TERMINAL_STATS_HISTOGRAM_TX&gt;; Coluna origem (RAW): &lt;DOMAIN&gt;.</t>
  </si>
  <si>
    <t>Numero do canal do dominio. Numero do canal no dominio. Ex: 1; 2. Tabela origem (RAW): &lt;FACT_CMTS_INTERFACE_TERMINAL_STATS_HISTOGRAM_TX&gt;; Coluna origem (RAW): &lt;DOMAIN_CHID&gt;.</t>
  </si>
  <si>
    <t>Codigo do tipo da interface. Codigo de identificao do tipo de interface, 128 = upstream e 129 = downstream. Ex: 129; 129. Tabela origem (RAW): &lt;FACT_CMTS_INTERFACE_TERMINAL_STATS_HISTOGRAM_TX&gt;; Coluna origem (RAW): &lt;TYPE&gt;.</t>
  </si>
  <si>
    <t>QTD_EQUIPAMENTO_TX_25_DBMV</t>
  </si>
  <si>
    <t>Quantidade de equipamento com TX de 25 em decibeis por milivolt. Quantidade total de equipamento/terminais com potencia de transmissao (TX) dentro do intervalo maior ou igual a 25 e menor que 26 decibeis por milivolt. Ex: 0; 0. Tabela origem (RAW): &lt;FACT_CMTS_INTERFACE_TERMINAL_STATS_HISTOGRAM_TX&gt;; Coluna origem (RAW): &lt;TX_25&gt;.</t>
  </si>
  <si>
    <t>QTD_EQUIPAMENTO_TX_26_DBMV</t>
  </si>
  <si>
    <t>Quantidade de equipamento com TX de 26 em decibeis por milivolt. Quantidade total de equipamento/terminais com potencia de transmissao (TX) dentro do intervalo maior ou igual a 26 e menor que 27 decibeis por milivolt. Ex: 0; 0. Tabela origem (RAW): &lt;FACT_CMTS_INTERFACE_TERMINAL_STATS_HISTOGRAM_TX&gt;; Coluna origem (RAW): &lt;TX_26&gt;.</t>
  </si>
  <si>
    <t>QTD_EQUIPAMENTO_TX_27_DBMV</t>
  </si>
  <si>
    <t>Quantidade de equipamento com TX de 27 em decibeis por milivolt. Quantidade total de equipamento/terminais com potencia de transmissao (TX) dentro do intervalo maior ou igual a 27 e menor que 28 decibeis por milivolt. Ex: 0; 0. Tabela origem (RAW): &lt;FACT_CMTS_INTERFACE_TERMINAL_STATS_HISTOGRAM_TX&gt;; Coluna origem (RAW): &lt;TX_27&gt;.</t>
  </si>
  <si>
    <t>QTD_EQUIPAMENTO_TX_28_DBMV</t>
  </si>
  <si>
    <t>Quantidade de equipamento com TX de 28 em decibeis por milivolt. Quantidade total de equipamento/terminais com potencia de transmissao (TX) dentro do intervalo maior ou igual a 28 e menor que 29 decibeis por milivolt. Ex: 0; 0. Tabela origem (RAW): &lt;FACT_CMTS_INTERFACE_TERMINAL_STATS_HISTOGRAM_TX&gt;; Coluna origem (RAW): &lt;TX_28&gt;.</t>
  </si>
  <si>
    <t>QTD_EQUIPAMENTO_TX_29_DBMV</t>
  </si>
  <si>
    <t>Quantidade de equipamento com TX de 29 em decibeis por milivolt. Quantidade total de equipamento/terminais com potencia de transmissao (TX) dentro do intervalo maior ou igual a 29 e menor que 30 decibeis por milivolt. Ex: 0; 0. Tabela origem (RAW): &lt;FACT_CMTS_INTERFACE_TERMINAL_STATS_HISTOGRAM_TX&gt;; Coluna origem (RAW): &lt;TX_29&gt;.</t>
  </si>
  <si>
    <t>QTD_EQUIPAMENTO_TX_30_DBMV</t>
  </si>
  <si>
    <t>Quantidade de equipamento com TX de 30 em decibeis por milivolt. Quantidade total de equipamento/terminais com potencia de transmissao (TX) dentro do intervalo maior ou igual a 30 e menor que 31 decibeis por milivolt. Ex: 0; 0. Tabela origem (RAW): &lt;FACT_CMTS_INTERFACE_TERMINAL_STATS_HISTOGRAM_TX&gt;; Coluna origem (RAW): &lt;TX_30&gt;.</t>
  </si>
  <si>
    <t>QTD_EQUIPAMENTO_TX_31_DBMV</t>
  </si>
  <si>
    <t>Quantidade de equipamento com TX de 31 em decibeis por milivolt. Quantidade total de equipamento/terminais com potencia de transmissao (TX) dentro do intervalo maior ou igual a 31 e menor que 32 decibeis por milivolt. Ex: 0; 0. Tabela origem (RAW): &lt;FACT_CMTS_INTERFACE_TERMINAL_STATS_HISTOGRAM_TX&gt;; Coluna origem (RAW): &lt;TX_31&gt;.</t>
  </si>
  <si>
    <t>QTD_EQUIPAMENTO_TX_32_DBMV</t>
  </si>
  <si>
    <t>Quantidade de equipamento com TX de 32 em decibeis por milivolt. Quantidade total de equipamento/terminais com potencia de transmissao (TX) dentro do intervalo maior ou igual a 32 e menor que 33 decibeis por milivolt. Ex: 0; 0. Tabela origem (RAW): &lt;FACT_CMTS_INTERFACE_TERMINAL_STATS_HISTOGRAM_TX&gt;; Coluna origem (RAW): &lt;TX_32&gt;.</t>
  </si>
  <si>
    <t>QTD_EQUIPAMENTO_TX_33_DBMV</t>
  </si>
  <si>
    <t>Quantidade de equipamento com TX de 33 em decibeis por milivolt. Quantidade total de equipamento/terminais com potencia de transmissao (TX) dentro do intervalo maior ou igual a 33 e menor que 34 decibeis por milivolt. Ex: 0; 0. Tabela origem (RAW): &lt;FACT_CMTS_INTERFACE_TERMINAL_STATS_HISTOGRAM_TX&gt;; Coluna origem (RAW): &lt;TX_33&gt;.</t>
  </si>
  <si>
    <t>QTD_EQUIPAMENTO_TX_34_DBMV</t>
  </si>
  <si>
    <t>Quantidade de equipamento com TX de 34 em decibeis por milivolt. Quantidade total de equipamento/terminais com potencia de transmissao (TX) dentro do intervalo maior ou igual a 34 e menor que 35 decibeis por milivolt. Ex: 0; 0. Tabela origem (RAW): &lt;FACT_CMTS_INTERFACE_TERMINAL_STATS_HISTOGRAM_TX&gt;; Coluna origem (RAW): &lt;TX_34&gt;.</t>
  </si>
  <si>
    <t>QTD_EQUIPAMENTO_TX_35_DBMV</t>
  </si>
  <si>
    <t>Quantidade de equipamento com TX de 35 em decibeis por milivolt. Quantidade total de equipamento/terminais com potencia de transmissao (TX) dentro do intervalo maior ou igual a 35 e menor que 36 decibeis por milivolt. Ex: 0; 1. Tabela origem (RAW): &lt;FACT_CMTS_INTERFACE_TERMINAL_STATS_HISTOGRAM_TX&gt;; Coluna origem (RAW): &lt;TX_35&gt;.</t>
  </si>
  <si>
    <t>QTD_EQUIPAMENTO_TX_36_DBMV</t>
  </si>
  <si>
    <t>Quantidade de equipamento com TX de 36 em decibeis por milivolt. Quantidade total de equipamento/terminais com potencia de transmissao (TX) dentro do intervalo maior ou igual a 36 e menor que 37 decibeis por milivolt. Ex: 0; 1. Tabela origem (RAW): &lt;FACT_CMTS_INTERFACE_TERMINAL_STATS_HISTOGRAM_TX&gt;; Coluna origem (RAW): &lt;TX_36&gt;.</t>
  </si>
  <si>
    <t>QTD_EQUIPAMENTO_TX_37_DBMV</t>
  </si>
  <si>
    <t>Quantidade de equipamento com TX de 37 em decibeis por milivolt. Quantidade total de equipamento/terminais com potencia de transmissao (TX) dentro do intervalo maior ou igual a 37 e menor que 38 decibeis por milivolt. Ex: 0; 1. Tabela origem (RAW): &lt;FACT_CMTS_INTERFACE_TERMINAL_STATS_HISTOGRAM_TX&gt;; Coluna origem (RAW): &lt;TX_37&gt;.</t>
  </si>
  <si>
    <t>QTD_EQUIPAMENTO_TX_38_DBMV</t>
  </si>
  <si>
    <t>Quantidade de equipamento com TX de 38 em decibeis por milivolt. Quantidade total de equipamento/terminais com potencia de transmissao (TX) dentro do intervalo maior ou igual a 38 e menor que 39 decibeis por milivolt. Ex: 0; 3. Tabela origem (RAW): &lt;FACT_CMTS_INTERFACE_TERMINAL_STATS_HISTOGRAM_TX&gt;; Coluna origem (RAW): &lt;TX_38&gt;.</t>
  </si>
  <si>
    <t>QTD_EQUIPAMENTO_TX_39_DBMV</t>
  </si>
  <si>
    <t>Quantidade de equipamento com TX de 39 em decibeis por milivolt. Quantidade total de equipamento/terminais com potencia de transmissao (TX) dentro do intervalo maior ou igual a 39 e menor que 40 decibeis por milivolt. Ex: 0; 6. Tabela origem (RAW): &lt;FACT_CMTS_INTERFACE_TERMINAL_STATS_HISTOGRAM_TX&gt;; Coluna origem (RAW): &lt;TX_39&gt;.</t>
  </si>
  <si>
    <t>QTD_EQUIPAMENTO_TX_40_DBMV</t>
  </si>
  <si>
    <t>Quantidade de equipamento com TX de 40 em decibeis por milivolt. Quantidade total de equipamento/terminais com potencia de transmissao (TX) dentro do intervalo maior ou igual a 40 e menor que 41 decibeis por milivolt. Ex: 0; 6. Tabela origem (RAW): &lt;FACT_CMTS_INTERFACE_TERMINAL_STATS_HISTOGRAM_TX&gt;; Coluna origem (RAW): &lt;TX_40&gt;.</t>
  </si>
  <si>
    <t>QTD_EQUIPAMENTO_TX_41_DBMV</t>
  </si>
  <si>
    <t>Quantidade de equipamento com TX de 41 em decibeis por milivolt. Quantidade total de equipamento/terminais com potencia de transmissao (TX) dentro do intervalo maior ou igual a 41 e menor que 42 decibeis por milivolt. Ex: 0; 5. Tabela origem (RAW): &lt;FACT_CMTS_INTERFACE_TERMINAL_STATS_HISTOGRAM_TX&gt;; Coluna origem (RAW): &lt;TX_41&gt;.</t>
  </si>
  <si>
    <t>QTD_EQUIPAMENTO_TX_42_DBMV</t>
  </si>
  <si>
    <t>Quantidade de equipamento com TX de 42 em decibeis por milivolt. Quantidade total de equipamento/terminais com potencia de transmissao (TX) dentro do intervalo maior ou igual a 42 e menor que 43 decibeis por milivolt. Ex: 1; 2. Tabela origem (RAW): &lt;FACT_CMTS_INTERFACE_TERMINAL_STATS_HISTOGRAM_TX&gt;; Coluna origem (RAW): &lt;TX_42&gt;.</t>
  </si>
  <si>
    <t>QTD_EQUIPAMENTO_TX_43_DBMV</t>
  </si>
  <si>
    <t>Quantidade de equipamento com TX de 43 em decibeis por milivolt. Quantidade total de equipamento/terminais com potencia de transmissao (TX) dentro do intervalo maior ou igual a 43 e menor que 44 decibeis por milivolt. Ex: 0; 3. Tabela origem (RAW): &lt;FACT_CMTS_INTERFACE_TERMINAL_STATS_HISTOGRAM_TX&gt;; Coluna origem (RAW): &lt;TX_43&gt;.</t>
  </si>
  <si>
    <t>QTD_EQUIPAMENTO_TX_44_DBMV</t>
  </si>
  <si>
    <t>Quantidade de equipamento com TX de 44 em decibeis por milivolt. Quantidade total de equipamento/terminais com potencia de transmissao (TX) dentro do intervalo maior ou igual a 44 e menor que 45 decibeis por milivolt. Ex: 11; 5. Tabela origem (RAW): &lt;FACT_CMTS_INTERFACE_TERMINAL_STATS_HISTOGRAM_TX&gt;; Coluna origem (RAW): &lt;TX_44&gt;.</t>
  </si>
  <si>
    <t>QTD_EQUIPAMENTO_TX_45_DBMV</t>
  </si>
  <si>
    <t>Quantidade de equipamento com TX de 45 em decibeis por milivolt. Quantidade total de equipamento/terminais com potencia de transmissao (TX) dentro do intervalo maior ou igual a 45 e menor que 46 decibeis por milivolt. Ex: 15; 8. Tabela origem (RAW): &lt;FACT_CMTS_INTERFACE_TERMINAL_STATS_HISTOGRAM_TX&gt;; Coluna origem (RAW): &lt;TX_45&gt;.</t>
  </si>
  <si>
    <t>QTD_EQUIPAMENTO_TX_46_DBMV</t>
  </si>
  <si>
    <t>Quantidade de equipamento com TX de 46 em decibeis por milivolt. Quantidade total de equipamento/terminais com potencia de transmissao (TX) dentro do intervalo maior ou igual a 46 e menor que 47 decibeis por milivolt. Ex: 1; 7. Tabela origem (RAW): &lt;FACT_CMTS_INTERFACE_TERMINAL_STATS_HISTOGRAM_TX&gt;; Coluna origem (RAW): &lt;TX_46&gt;.</t>
  </si>
  <si>
    <t>QTD_EQUIPAMENTO_TX_47_DBMV</t>
  </si>
  <si>
    <t>Quantidade de equipamento com TX de 47 em decibeis por milivolt. Quantidade total de equipamento/terminais com potencia de transmissao (TX) dentro do intervalo maior ou igual a 47 e menor que 48 decibeis por milivolt. Ex: 23; 9. Tabela origem (RAW): &lt;FACT_CMTS_INTERFACE_TERMINAL_STATS_HISTOGRAM_TX&gt;; Coluna origem (RAW): &lt;TX_47&gt;.</t>
  </si>
  <si>
    <t>QTD_EQUIPAMENTO_TX_48_DBMV</t>
  </si>
  <si>
    <t>Quantidade de equipamento com TX de 48 em decibeis por milivolt. Quantidade total de equipamento/terminais com potencia de transmissao (TX) dentro do intervalo maior ou igual a 48 e menor que 49 decibeis por milivolt. Ex: 10; 9. Tabela origem (RAW): &lt;FACT_CMTS_INTERFACE_TERMINAL_STATS_HISTOGRAM_TX&gt;; Coluna origem (RAW): &lt;TX_48&gt;.</t>
  </si>
  <si>
    <t>QTD_EQUIPAMENTO_TX_49_DBMV</t>
  </si>
  <si>
    <t>Quantidade de equipamento com TX de 49 em decibeis por milivolt. Quantidade total de equipamento/terminais com potencia de transmissao (TX) dentro do intervalo maior ou igual a 49 e menor que 50 decibeis por milivolt. Ex: 0; 8. Tabela origem (RAW): &lt;FACT_CMTS_INTERFACE_TERMINAL_STATS_HISTOGRAM_TX&gt;; Coluna origem (RAW): &lt;TX_49&gt;.</t>
  </si>
  <si>
    <t>QTD_EQUIPAMENTO_TX_50_DBMV</t>
  </si>
  <si>
    <t>Quantidade de equipamento com TX de 50 em decibeis por milivolt. Quantidade total de equipamento/terminais com potencia de transmissao (TX) dentro do intervalo maior ou igual a 50 e menor que 51 decibeis por milivolt. Ex: 10; 7. Tabela origem (RAW): &lt;FACT_CMTS_INTERFACE_TERMINAL_STATS_HISTOGRAM_TX&gt;; Coluna origem (RAW): &lt;TX_50&gt;.</t>
  </si>
  <si>
    <t>QTD_EQUIPAMENTO_TX_51_DBMV</t>
  </si>
  <si>
    <t>Quantidade de equipamento com TX de 51 em decibeis por milivolt. Quantidade total de equipamento/terminais com potencia de transmissao (TX) dentro do intervalo maior ou igual a 51 e menor que 52 decibeis por milivolt. Ex: 13; 9. Tabela origem (RAW): &lt;FACT_CMTS_INTERFACE_TERMINAL_STATS_HISTOGRAM_TX&gt;; Coluna origem (RAW): &lt;TX_51&gt;.</t>
  </si>
  <si>
    <t>QTD_EQUIPAMENTO_TX_52_DBMV</t>
  </si>
  <si>
    <t>Quantidade de equipamento com TX de 52 em decibeis por milivolt. Quantidade total de equipamento/terminais com potencia de transmissao (TX) dentro do intervalo maior ou igual a 52 e menor que 53 decibeis por milivolt. Ex: 1; 7. Tabela origem (RAW): &lt;FACT_CMTS_INTERFACE_TERMINAL_STATS_HISTOGRAM_TX&gt;; Coluna origem (RAW): &lt;TX_52&gt;.</t>
  </si>
  <si>
    <t>QTD_EQUIPAMENTO_TX_53_DBMV</t>
  </si>
  <si>
    <t>Quantidade de equipamento com TX de 53 em decibeis por milivolt. Quantidade total de equipamento/terminais com potencia de transmissao (TX) dentro do intervalo maior ou igual a 53 e menor que 54 decibeis por milivolt. Ex: 1; 9. Tabela origem (RAW): &lt;FACT_CMTS_INTERFACE_TERMINAL_STATS_HISTOGRAM_TX&gt;; Coluna origem (RAW): &lt;TX_53&gt;.</t>
  </si>
  <si>
    <t>QTD_EQUIPAMENTO_TX_54_DBMV</t>
  </si>
  <si>
    <t>Quantidade de equipamento com TX de 54 em decibeis por milivolt. Quantidade total de equipamento/terminais com potencia de transmissao (TX) dentro do intervalo maior ou igual a 54 e menor que 55 decibeis por milivolt. Ex: 1; 9. Tabela origem (RAW): &lt;FACT_CMTS_INTERFACE_TERMINAL_STATS_HISTOGRAM_TX&gt;; Coluna origem (RAW): &lt;TX_54&gt;.</t>
  </si>
  <si>
    <t>QTD_EQUIPAMENTO_TX_55_DBMV</t>
  </si>
  <si>
    <t>Quantidade de equipamento com TX de 55 em decibeis por milivolt. Quantidade total de equipamento/terminais com potencia de transmissao (TX) dentro do intervalo maior ou igual a 55 e menor que 56 decibeis por milivolt. Ex: 0; 1. Tabela origem (RAW): &lt;FACT_CMTS_INTERFACE_TERMINAL_STATS_HISTOGRAM_TX&gt;; Coluna origem (RAW): &lt;TX_55&gt;.</t>
  </si>
  <si>
    <t>QTD_EQUIPAMENTO_TX_56_DBMV</t>
  </si>
  <si>
    <t>Quantidade de equipamento com TX de 56 em decibeis por milivolt. Quantidade total de equipamento/terminais com potencia de transmissao (TX) dentro do intervalo maior ou igual a 56 e menor que 57 decibeis por milivolt. Ex: 0; 2. Tabela origem (RAW): &lt;FACT_CMTS_INTERFACE_TERMINAL_STATS_HISTOGRAM_TX&gt;; Coluna origem (RAW): &lt;TX_56&gt;.</t>
  </si>
  <si>
    <t>QTD_EQUIPAMENTO_TX_57_DBMV</t>
  </si>
  <si>
    <t>Quantidade de equipamento com TX de 57 em decibeis por milivolt. Quantidade total de equipamento/terminais com potencia de transmissao (TX) dentro do intervalo maior ou igual a 57 e menor que 58 decibeis por milivolt. Ex: 0; 2. Tabela origem (RAW): &lt;FACT_CMTS_INTERFACE_TERMINAL_STATS_HISTOGRAM_TX&gt;; Coluna origem (RAW): &lt;TX_57&gt;.</t>
  </si>
  <si>
    <t>QTD_EQUIPAMENTO_TX_58_DBMV</t>
  </si>
  <si>
    <t>Quantidade de equipamento com TX de 58 em decibeis por milivolt. Quantidade total de equipamento/terminais com potencia de transmissao (TX) dentro do intervalo maior ou igual a 58 e menor que 59 decibeis por milivolt. Ex: 0; 0. Tabela origem (RAW): &lt;FACT_CMTS_INTERFACE_TERMINAL_STATS_HISTOGRAM_TX&gt;; Coluna origem (RAW): &lt;TX_58&gt;.</t>
  </si>
  <si>
    <t>QTD_EQUIPAMENTO_TX_59_DBMV</t>
  </si>
  <si>
    <t>Quantidade de equipamento com TX de 59 em decibeis por milivolt. Quantidade total de equipamento/terminais com potencia de transmissao (TX) dentro do intervalo maior ou igual a 59 e menor que 60 decibeis por milivolt. Ex: 0; 0. Tabela origem (RAW): &lt;FACT_CMTS_INTERFACE_TERMINAL_STATS_HISTOGRAM_TX&gt;; Coluna origem (RAW): &lt;TX_59&gt;.</t>
  </si>
  <si>
    <t>QTD_EQUIPAMENTO_TX_60_DBMV</t>
  </si>
  <si>
    <t>Quantidade de equipamento com TX de 60 em decibeis por milivolt. Quantidade total de equipamento/terminais com potencia de transmissao (TX) dentro do intervalo maior ou igual a 60 e menor que 61 decibeis por milivolt. Ex: 0; 0. Tabela origem (RAW): &lt;FACT_CMTS_INTERFACE_TERMINAL_STATS_HISTOGRAM_TX&gt;; Coluna origem (RAW): &lt;TX_60&gt;.</t>
  </si>
  <si>
    <t>QTD_EQUIPAMENTO_TX_61_DBMV</t>
  </si>
  <si>
    <t>Quantidade de equipamento com TX de 61 em decibeis por milivolt. Quantidade total de equipamento/terminais com potencia de transmissao (TX) dentro do intervalo maior ou igual a 61 e menor que 62 decibeis por milivolt. Ex: 0; 0. Tabela origem (RAW): &lt;FACT_CMTS_INTERFACE_TERMINAL_STATS_HISTOGRAM_TX&gt;; Coluna origem (RAW): &lt;TX_61&gt;.</t>
  </si>
  <si>
    <t>QTD_EQUIPAMENTO_TX_62_DBMV</t>
  </si>
  <si>
    <t>Quantidade de equipamento com TX de 62 em decibeis por milivolt. Quantidade total de equipamento/terminais com potencia de transmissao (TX) dentro do intervalo maior ou igual a 62 e menor que 63 decibeis por milivolt. Ex: 0; 0. Tabela origem (RAW): &lt;FACT_CMTS_INTERFACE_TERMINAL_STATS_HISTOGRAM_TX&gt;; Coluna origem (RAW): &lt;TX_62&gt;.</t>
  </si>
  <si>
    <t>QTD_EQUIPAMENTO_TX_63_DBMV</t>
  </si>
  <si>
    <t>Quantidade de equipamento com TX de 63 em decibeis por milivolt. Quantidade total de equipamento/terminais com potencia de transmissao (TX) dentro do intervalo maior ou igual a 63 e menor que 64 decibeis por milivolt. Ex: 0; 0. Tabela origem (RAW): &lt;FACT_CMTS_INTERFACE_TERMINAL_STATS_HISTOGRAM_TX&gt;; Coluna origem (RAW): &lt;TX_63&gt;.</t>
  </si>
  <si>
    <t>QTD_EQUIPAMENTO_TX_64_DBMV</t>
  </si>
  <si>
    <t>Quantidade de equipamento com TX de 64 em decibeis por milivolt. Quantidade total de equipamento/terminais com potencia de transmissao (TX) dentro do intervalo maior ou igual a 64 decibeis por milivolt. Ex: 0; 0. Tabela origem (RAW): &lt;FACT_CMTS_INTERFACE_TERMINAL_STATS_HISTOGRAM_TX&gt;; Coluna origem (RAW): &lt;TX_64&gt;.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</si>
  <si>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&lt;FACT_CMTS_INTERFACE_TERMINAL_STATS_HISTOGRAM_TX&gt;; Coluna origem (RAW): &lt;REFERENCE_DATE&gt;.</t>
  </si>
  <si>
    <t>EFIC_REDE_HISTOG_NIVEL_RX_INTERFACE_CMTS</t>
  </si>
  <si>
    <t>COD_HSTGR_NVL_RX_INTERF_CMTS</t>
  </si>
  <si>
    <t>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t>
  </si>
  <si>
    <t>Codigo do histograma do nivel RX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35072040; 35399976. Tabela origem (RAW): &lt;FACT_CMTS_INTERFACE_TERMINAL_STATS_HISTOGRAM_RX&gt;; Coluna origem (RAW): &lt;ID&gt;.</t>
  </si>
  <si>
    <t>Data e hora da medicao. E a data e hora da medicao, do momento que foi iniciado a coleta dos dados. Ex: 23/07/2018  10:05:00; 24/07/2018  11:10:00. Tabela origem (RAW): &lt;FACT_CMTS_INTERFACE_TERMINAL_STATS_HISTOGRAM_RX&gt;; Coluna origem (RAW): &lt;DATE_TIME&gt;.</t>
  </si>
  <si>
    <t>Numero IP do CMTS. E o numero/endereco IP do CMTS (Cable Modem Termination System, um roteador de cable modems). Ex: 201.6.32.10; 201.6.32.10. Tabela origem (RAW): &lt;FACT_CMTS_INTERFACE_TERMINAL_STATS_HISTOGRAM_RX&gt;; Coluna origem (RAW): &lt;HOST&gt;.</t>
  </si>
  <si>
    <t>Numero da interface no CMTS. Numero de identificacao da interface no CMTS. Ex: 137000; 138281. Tabela origem (RAW): &lt;FACT_CMTS_INTERFACE_TERMINAL_STATS_HISTOGRAM_RX&gt;; Coluna origem (RAW): &lt;INTERFACE&gt;.</t>
  </si>
  <si>
    <t>Numero do dominio do equipamento no CMTS. E o numero do dominio (Cable Domain) no CMTS. Ex: 1049; 1054. Tabela origem (RAW): &lt;FACT_CMTS_INTERFACE_TERMINAL_STATS_HISTOGRAM_RX&gt;; Coluna origem (RAW): &lt;DOMAIN&gt;.</t>
  </si>
  <si>
    <t>Numero do canal do dominio. Numero do canal no dominio. Ex: 1; 9. Tabela origem (RAW): &lt;FACT_CMTS_INTERFACE_TERMINAL_STATS_HISTOGRAM_RX&gt;; Coluna origem (RAW): &lt;DOMAIN_CHID&gt;.</t>
  </si>
  <si>
    <t>Codigo do tipo da interface. Codigo de identificao do tipo de interface, 128 = upstream e 129 = downstream. Ex: 128; 128. Tabela origem (RAW): &lt;FACT_CMTS_INTERFACE_TERMINAL_STATS_HISTOGRAM_RX&gt;; Coluna origem (RAW): &lt;TYPE&gt;.</t>
  </si>
  <si>
    <t>QTD_EQUIPAMENTO_RX_N20_DBMV</t>
  </si>
  <si>
    <t>Quantidade de equipamento com RX de -20 decibeis por milivolt. Quantidade total de equipamento/terminais com potencia do sinal de recepcao (RX) dentro do intervalo maior ou igual a -20 e menor -19 decibeis por milivolt. Ex: 11; 9. Tabela origem (RAW): &lt;FACT_CMTS_INTERFACE_TERMINAL_STATS_HISTOGRAM_RX&gt;; Coluna origem (RAW): &lt;RX_-20&gt;.</t>
  </si>
  <si>
    <t>QTD_EQUIPAMENTO_RX_N19_DBMV</t>
  </si>
  <si>
    <t>Quantidade de equipamento com RX de -19 decibeis por milivolt. Quantidade total de equipamento/terminais com potencia do sinal de recepcao (RX) dentro do intervalo maior ou igual a -19 e menor -18 decibeis por milivolt. Ex: 1; 9. Tabela origem (RAW): &lt;FACT_CMTS_INTERFACE_TERMINAL_STATS_HISTOGRAM_RX&gt;; Coluna origem (RAW): &lt;RX_-19&gt;.</t>
  </si>
  <si>
    <t>QTD_EQUIPAMENTO_RX_N18_DBMV</t>
  </si>
  <si>
    <t>Quantidade de equipamento com RX de -18 decibeis por milivolt. Quantidade total de equipamento/terminais com potencia do sinal de recepcao (RX) dentro do intervalo maior ou igual a -18 e menor -17 decibeis por milivolt. Ex: 0; 8. Tabela origem (RAW): &lt;FACT_CMTS_INTERFACE_TERMINAL_STATS_HISTOGRAM_RX&gt;; Coluna origem (RAW): &lt;RX_-18&gt;.</t>
  </si>
  <si>
    <t>QTD_EQUIPAMENTO_RX_N17_DBMV</t>
  </si>
  <si>
    <t>Quantidade de equipamento com RX de -17 decibeis por milivolt. Quantidade total de equipamento/terminais com potencia do sinal de recepcao (RX) dentro do intervalo maior ou igual a -17 e menor -16 decibeis por milivolt. Ex: 0; 9. Tabela origem (RAW): &lt;FACT_CMTS_INTERFACE_TERMINAL_STATS_HISTOGRAM_RX&gt;; Coluna origem (RAW): &lt;RX_-17&gt;.</t>
  </si>
  <si>
    <t>QTD_EQUIPAMENTO_RX_N16_DBMV</t>
  </si>
  <si>
    <t>Quantidade de equipamento com RX de -16 decibeis por milivolt. Quantidade total de equipamento/terminais com potencia do sinal de recepcao (RX) dentro do intervalo maior ou igual a -16 e menor -15 decibeis por milivolt. Ex: 0; 8. Tabela origem (RAW): &lt;FACT_CMTS_INTERFACE_TERMINAL_STATS_HISTOGRAM_RX&gt;; Coluna origem (RAW): &lt;RX_-16&gt;.</t>
  </si>
  <si>
    <t>QTD_EQUIPAMENTO_RX_N15_DBMV</t>
  </si>
  <si>
    <t>Quantidade de equipamento com RX de -15 decibeis por milivolt. Quantidade total de equipamento/terminais com potencia do sinal de recepcao (RX) dentro do intervalo maior ou igual a -15 e menor -14 decibeis por milivolt. Ex: 1; 9. Tabela origem (RAW): &lt;FACT_CMTS_INTERFACE_TERMINAL_STATS_HISTOGRAM_RX&gt;; Coluna origem (RAW): &lt;RX_-15&gt;.</t>
  </si>
  <si>
    <t>QTD_EQUIPAMENTO_RX_N14_DBMV</t>
  </si>
  <si>
    <t>Quantidade de equipamento com RX de -14 decibeis por milivolt. Quantidade total de equipamento/terminais com potencia do sinal de recepcao (RX) dentro do intervalo maior ou igual a -14 e menor -13 decibeis por milivolt. Ex: 0; 9. Tabela origem (RAW): &lt;FACT_CMTS_INTERFACE_TERMINAL_STATS_HISTOGRAM_RX&gt;; Coluna origem (RAW): &lt;RX_-14&gt;.</t>
  </si>
  <si>
    <t>QTD_EQUIPAMENTO_RX_N13_DBMV</t>
  </si>
  <si>
    <t>Quantidade de equipamento com RX de -13 decibeis por milivolt. Quantidade total de equipamento/terminais com potencia do sinal de recepcao (RX) dentro do intervalo maior ou igual a -13 e menor -12 decibeis por milivolt. Ex: 0; 9. Tabela origem (RAW): &lt;FACT_CMTS_INTERFACE_TERMINAL_STATS_HISTOGRAM_RX&gt;; Coluna origem (RAW): &lt;RX_-13&gt;.</t>
  </si>
  <si>
    <t>QTD_EQUIPAMENTO_RX_N12_DBMV</t>
  </si>
  <si>
    <t>Quantidade de equipamento com RX de -12 decibeis por milivolt. Quantidade total de equipamento/terminais com potencia do sinal de recepcao (RX) dentro do intervalo maior ou igual a -12 e menor -11 decibeis por milivolt. Ex: 0; 9. Tabela origem (RAW): &lt;FACT_CMTS_INTERFACE_TERMINAL_STATS_HISTOGRAM_RX&gt;; Coluna origem (RAW): &lt;RX_-12&gt;.</t>
  </si>
  <si>
    <t>QTD_EQUIPAMENTO_RX_N11_DBMV</t>
  </si>
  <si>
    <t>Quantidade de equipamento com RX de -11 decibeis por milivolt. Quantidade total de equipamento/terminais com potencia do sinal de recepcao (RX) dentro do intervalo maior ou igual a -11 e menor -10 decibeis por milivolt. Ex: 0; 7. Tabela origem (RAW): &lt;FACT_CMTS_INTERFACE_TERMINAL_STATS_HISTOGRAM_RX&gt;; Coluna origem (RAW): &lt;RX_-11&gt;.</t>
  </si>
  <si>
    <t>QTD_EQUIPAMENTO_RX_N10_DBMV</t>
  </si>
  <si>
    <t>Quantidade de equipamento com RX de -10 decibeis por milivolt. Quantidade total de equipamento/terminais com potencia do sinal de recepcao (RX) dentro do intervalo maior ou igual a -10 e menor -9 decibeis por milivolt. Ex: 0; 9. Tabela origem (RAW): &lt;FACT_CMTS_INTERFACE_TERMINAL_STATS_HISTOGRAM_RX&gt;; Coluna origem (RAW): &lt;RX_-10&gt;.</t>
  </si>
  <si>
    <t>QTD_EQUIPAMENTO_RX_N9_DBMV</t>
  </si>
  <si>
    <t>Quantidade de equipamento com RX de -9 decibeis por milivolt. Quantidade total de equipamento/terminais com potencia do sinal de recepcao (RX) dentro do intervalo maior ou igual a -9 e menor -8 decibeis por milivolt. Ex: 0; 8. Tabela origem (RAW): &lt;FACT_CMTS_INTERFACE_TERMINAL_STATS_HISTOGRAM_RX&gt;; Coluna origem (RAW): &lt;RX_-9&gt;.</t>
  </si>
  <si>
    <t>QTD_EQUIPAMENTO_RX_N8_DBMV</t>
  </si>
  <si>
    <t>Quantidade de equipamento com RX de -8 decibeis por milivolt. Quantidade total de equipamento/terminais com potencia do sinal de recepcao (RX) dentro do intervalo maior ou igual a -8 e menor -7 decibeis por milivolt. Ex: 0; 8. Tabela origem (RAW): &lt;FACT_CMTS_INTERFACE_TERMINAL_STATS_HISTOGRAM_RX&gt;; Coluna origem (RAW): &lt;RX_-8&gt;.</t>
  </si>
  <si>
    <t>QTD_EQUIPAMENTO_RX_N7_DBMV</t>
  </si>
  <si>
    <t>Quantidade de equipamento com RX de -7 decibeis por milivolt. Quantidade total de equipamento/terminais com potencia do sinal de recepcao (RX) dentro do intervalo maior ou igual a -7 e menor -6 decibeis por milivolt. Ex: 0; 7. Tabela origem (RAW): &lt;FACT_CMTS_INTERFACE_TERMINAL_STATS_HISTOGRAM_RX&gt;; Coluna origem (RAW): &lt;RX_-7&gt;.</t>
  </si>
  <si>
    <t>QTD_EQUIPAMENTO_RX_N6_DBMV</t>
  </si>
  <si>
    <t>Quantidade de equipamento com RX de -6 decibeis por milivolt. Quantidade total de equipamento/terminais com potencia do sinal de recepcao (RX) dentro do intervalo maior ou igual a -6 e menor -5 decibeis por milivolt. Ex: 0; 7. Tabela origem (RAW): &lt;FACT_CMTS_INTERFACE_TERMINAL_STATS_HISTOGRAM_RX&gt;; Coluna origem (RAW): &lt;RX_-6&gt;.</t>
  </si>
  <si>
    <t>QTD_EQUIPAMENTO_RX_N5_DBMV</t>
  </si>
  <si>
    <t>Quantidade de equipamento com RX de -5 decibeis por milivolt. Quantidade total de equipamento/terminais com potencia do sinal de recepcao (RX) dentro do intervalo maior ou igual a -5 e menor -4 decibeis por milivolt. Ex: 0; 8. Tabela origem (RAW): &lt;FACT_CMTS_INTERFACE_TERMINAL_STATS_HISTOGRAM_RX&gt;; Coluna origem (RAW): &lt;RX_-5&gt;.</t>
  </si>
  <si>
    <t>QTD_EQUIPAMENTO_RX_N4_DBMV</t>
  </si>
  <si>
    <t>Quantidade de equipamento com RX de -4 decibeis por milivolt. Quantidade total de equipamento/terminais com potencia do sinal de recepcao (RX) dentro do intervalo maior ou igual a -4 e menor -3 decibeis por milivolt. Ex: 0; 2. Tabela origem (RAW): &lt;FACT_CMTS_INTERFACE_TERMINAL_STATS_HISTOGRAM_RX&gt;; Coluna origem (RAW): &lt;RX_-4&gt;.</t>
  </si>
  <si>
    <t>QTD_EQUIPAMENTO_RX_N3_DBMV</t>
  </si>
  <si>
    <t>Quantidade de equipamento com RX de -3 decibeis por milivolt. Quantidade total de equipamento/terminais com potencia do sinal de recepcao (RX) dentro do intervalo maior ou igual a -3 e menor -2 decibeis por milivolt. Ex: 0; 2. Tabela origem (RAW): &lt;FACT_CMTS_INTERFACE_TERMINAL_STATS_HISTOGRAM_RX&gt;; Coluna origem (RAW): &lt;RX_-3&gt;.</t>
  </si>
  <si>
    <t>QTD_EQUIPAMENTO_RX_N2_DBMV</t>
  </si>
  <si>
    <t>Quantidade de equipamento com RX de -2 decibeis por milivolt. Quantidade total de equipamento/terminais com potencia do sinal de recepcao (RX) dentro do intervalo maior ou igual a -2 e menor -1 decibeis por milivolt. Ex: 0; 2. Tabela origem (RAW): &lt;FACT_CMTS_INTERFACE_TERMINAL_STATS_HISTOGRAM_RX&gt;; Coluna origem (RAW): &lt;RX_-2&gt;.</t>
  </si>
  <si>
    <t>QTD_EQUIPAMENTO_RX_N1_DBMV</t>
  </si>
  <si>
    <t>Quantidade de equipamento com RX de -1 decibeis por milivolt. Quantidade total de equipamento/terminais com potencia do sinal de recepcao (RX) dentro do intervalo maior ou igual a -1 e menor 0 decibeis por milivolt. Ex: 0; 2. Tabela origem (RAW): &lt;FACT_CMTS_INTERFACE_TERMINAL_STATS_HISTOGRAM_RX&gt;; Coluna origem (RAW): &lt;RX_-1&gt;.</t>
  </si>
  <si>
    <t>QTD_EQUIPAMENTO_RX_0_DBMV</t>
  </si>
  <si>
    <t>Quantidade de equipamento com RX de 0 decibeis por milivolt. Quantidade total de equipamento/terminais com potencia do sinal de recepcao (RX) dentro do intervalo maior ou igual a 0 e menor 1 decibeis por milivolt. Ex: 10; 9. Tabela origem (RAW): &lt;FACT_CMTS_INTERFACE_TERMINAL_STATS_HISTOGRAM_RX&gt;; Coluna origem (RAW): &lt;RX_0&gt;.</t>
  </si>
  <si>
    <t>QTD_EQUIPAMENTO_RX_1_DBMV</t>
  </si>
  <si>
    <t>Quantidade de equipamento com RX de 1 decibeis por milivolt. Quantidade total de equipamento/terminais com potencia do sinal de recepcao (RX) dentro do intervalo maior ou igual a 1 e menor 2 decibeis por milivolt. Ex: 10; 16. Tabela origem (RAW): &lt;FACT_CMTS_INTERFACE_TERMINAL_STATS_HISTOGRAM_RX&gt;; Coluna origem (RAW): &lt;RX_1&gt;.</t>
  </si>
  <si>
    <t>QTD_EQUIPAMENTO_RX_2_DBMV</t>
  </si>
  <si>
    <t>Quantidade de equipamento com RX de 2 decibeis por milivolt. Quantidade total de equipamento/terminais com potencia do sinal de recepcao (RX) dentro do intervalo maior ou igual a 2 e menor 3 decibeis por milivolt. Ex: 11; 8. Tabela origem (RAW): &lt;FACT_CMTS_INTERFACE_TERMINAL_STATS_HISTOGRAM_RX&gt;; Coluna origem (RAW): &lt;RX_2&gt;.</t>
  </si>
  <si>
    <t>QTD_EQUIPAMENTO_RX_3_DBMV</t>
  </si>
  <si>
    <t>Quantidade de equipamento com RX de 3 decibeis por milivolt. Quantidade total de equipamento/terminais com potencia do sinal de recepcao (RX) dentro do intervalo maior ou igual a 3 e menor 4 decibeis por milivolt. Ex: 10; 19. Tabela origem (RAW): &lt;FACT_CMTS_INTERFACE_TERMINAL_STATS_HISTOGRAM_RX&gt;; Coluna origem (RAW): &lt;RX_3&gt;.</t>
  </si>
  <si>
    <t>QTD_EQUIPAMENTO_RX_4_DBMV</t>
  </si>
  <si>
    <t>Quantidade de equipamento com RX de 4 decibeis por milivolt. Quantidade total de equipamento/terminais com potencia do sinal de recepcao (RX) dentro do intervalo maior ou igual a 4 e menor 5 decibeis por milivolt. Ex: 10; 8. Tabela origem (RAW): &lt;FACT_CMTS_INTERFACE_TERMINAL_STATS_HISTOGRAM_RX&gt;; Coluna origem (RAW): &lt;RX_4&gt;.</t>
  </si>
  <si>
    <t>QTD_EQUIPAMENTO_RX_5_DBMV</t>
  </si>
  <si>
    <t>Quantidade de equipamento com RX de 5 decibeis por milivolt. Quantidade total de equipamento/terminais com potencia do sinal de recepcao (RX) dentro do intervalo maior ou igual a 5 e menor 6 decibeis por milivolt. Ex: 15; 7. Tabela origem (RAW): &lt;FACT_CMTS_INTERFACE_TERMINAL_STATS_HISTOGRAM_RX&gt;; Coluna origem (RAW): &lt;RX_5&gt;.</t>
  </si>
  <si>
    <t>QTD_EQUIPAMENTO_RX_6_DBMV</t>
  </si>
  <si>
    <t>Quantidade de equipamento com RX de 6 decibeis por milivolt. Quantidade total de equipamento/terminais com potencia do sinal de recepcao (RX) dentro do intervalo maior ou igual a 6 e menor 7 decibeis por milivolt. Ex: 16; 9. Tabela origem (RAW): &lt;FACT_CMTS_INTERFACE_TERMINAL_STATS_HISTOGRAM_RX&gt;; Coluna origem (RAW): &lt;RX_6&gt;.</t>
  </si>
  <si>
    <t>QTD_EQUIPAMENTO_RX_7_DBMV</t>
  </si>
  <si>
    <t>Quantidade de equipamento com RX de 7 decibeis por milivolt. Quantidade total de equipamento/terminais com potencia do sinal de recepcao (RX) dentro do intervalo maior ou igual a 7 e menor 8 decibeis por milivolt. Ex: 10; 5. Tabela origem (RAW): &lt;FACT_CMTS_INTERFACE_TERMINAL_STATS_HISTOGRAM_RX&gt;; Coluna origem (RAW): &lt;RX_7&gt;.</t>
  </si>
  <si>
    <t>QTD_EQUIPAMENTO_RX_8_DBMV</t>
  </si>
  <si>
    <t>Quantidade de equipamento com RX de 8 decibeis por milivolt. Quantidade total de equipamento/terminais com potencia do sinal de recepcao (RX) dentro do intervalo maior ou igual a 8 e menor 9 decibeis por milivolt. Ex: 3; 7. Tabela origem (RAW): &lt;FACT_CMTS_INTERFACE_TERMINAL_STATS_HISTOGRAM_RX&gt;; Coluna origem (RAW): &lt;RX_8&gt;.</t>
  </si>
  <si>
    <t>QTD_EQUIPAMENTO_RX_9_DBMV</t>
  </si>
  <si>
    <t>Quantidade de equipamento com RX de 9 decibeis por milivolt. Quantidade total de equipamento/terminais com potencia do sinal de recepcao (RX) dentro do intervalo maior ou igual a 9 e menor 10 decibeis por milivolt. Ex: 2; 6. Tabela origem (RAW): &lt;FACT_CMTS_INTERFACE_TERMINAL_STATS_HISTOGRAM_RX&gt;; Coluna origem (RAW): &lt;RX_9&gt;.</t>
  </si>
  <si>
    <t>QTD_EQUIPAMENTO_RX_10_DBMV</t>
  </si>
  <si>
    <t>Quantidade de equipamento com RX de 10 decibeis por milivolt. Quantidade total de equipamento/terminais com potencia do sinal de recepcao (RX) dentro do intervalo maior ou igual a 10 e menor 11 decibeis por milivolt. Ex: 0; 8. Tabela origem (RAW): &lt;FACT_CMTS_INTERFACE_TERMINAL_STATS_HISTOGRAM_RX&gt;; Coluna origem (RAW): &lt;RX_10&gt;.</t>
  </si>
  <si>
    <t>QTD_EQUIPAMENTO_RX_11_DBMV</t>
  </si>
  <si>
    <t>Quantidade de equipamento com RX de 11 decibeis por milivolt. Quantidade total de equipamento/terminais com potencia do sinal de recepcao (RX) dentro do intervalo maior ou igual a 11 e menor 12 decibeis por milivolt. Ex: 1; 2. Tabela origem (RAW): &lt;FACT_CMTS_INTERFACE_TERMINAL_STATS_HISTOGRAM_RX&gt;; Coluna origem (RAW): &lt;RX_11&gt;.</t>
  </si>
  <si>
    <t>QTD_EQUIPAMENTO_RX_12_DBMV</t>
  </si>
  <si>
    <t>Quantidade de equipamento com RX de 12 decibeis por milivolt. Quantidade total de equipamento/terminais com potencia do sinal de recepcao (RX) dentro do intervalo maior ou igual a 12 e menor 13 decibeis por milivolt. Ex: 0; 2. Tabela origem (RAW): &lt;FACT_CMTS_INTERFACE_TERMINAL_STATS_HISTOGRAM_RX&gt;; Coluna origem (RAW): &lt;RX_12&gt;.</t>
  </si>
  <si>
    <t>QTD_EQUIPAMENTO_RX_13_DBMV</t>
  </si>
  <si>
    <t>Quantidade de equipamento com RX de 13 decibeis por milivolt. Quantidade total de equipamento/terminais com potencia do sinal de recepcao (RX) dentro do intervalo maior ou igual a 13 e menor 14 decibeis por milivolt. Ex: 0; 3. Tabela origem (RAW): &lt;FACT_CMTS_INTERFACE_TERMINAL_STATS_HISTOGRAM_RX&gt;; Coluna origem (RAW): &lt;RX_13&gt;.</t>
  </si>
  <si>
    <t>QTD_EQUIPAMENTO_RX_14_DBMV</t>
  </si>
  <si>
    <t>Quantidade de equipamento com RX de 14 decibeis por milivolt. Quantidade total de equipamento/terminais com potencia do sinal de recepcao (RX) dentro do intervalo maior ou igual a 14 e menor 15 decibeis por milivolt. Ex: 0; 1. Tabela origem (RAW): &lt;FACT_CMTS_INTERFACE_TERMINAL_STATS_HISTOGRAM_RX&gt;; Coluna origem (RAW): &lt;RX_14&gt;.</t>
  </si>
  <si>
    <t>QTD_EQUIPAMENTO_RX_15_DBMV</t>
  </si>
  <si>
    <t>Quantidade de equipamento com RX de 15 decibeis por milivolt. Quantidade total de equipamento/terminais com potencia do sinal de recepcao (RX) dentro do intervalo maior ou igual a 15 e menor 16 decibeis por milivolt. Ex: 0; 1. Tabela origem (RAW): &lt;FACT_CMTS_INTERFACE_TERMINAL_STATS_HISTOGRAM_RX&gt;; Coluna origem (RAW): &lt;RX_15&gt;.</t>
  </si>
  <si>
    <t>QTD_EQUIPAMENTO_RX_16_DBMV</t>
  </si>
  <si>
    <t>Quantidade de equipamento com RX de 16 decibeis por milivolt. Quantidade total de equipamento/terminais com potencia do sinal de recepcao (RX) dentro do intervalo maior ou igual a 16 e menor 17 decibeis por milivolt. Ex: 0; 2. Tabela origem (RAW): &lt;FACT_CMTS_INTERFACE_TERMINAL_STATS_HISTOGRAM_RX&gt;; Coluna origem (RAW): &lt;RX_16&gt;.</t>
  </si>
  <si>
    <t>QTD_EQUIPAMENTO_RX_17_DBMV</t>
  </si>
  <si>
    <t>Quantidade de equipamento com RX de 17 decibeis por milivolt. Quantidade total de equipamento/terminais com potencia do sinal de recepcao (RX) dentro do intervalo maior ou igual a 17 e menor 18 decibeis por milivolt. Ex: 0; 0. Tabela origem (RAW): &lt;FACT_CMTS_INTERFACE_TERMINAL_STATS_HISTOGRAM_RX&gt;; Coluna origem (RAW): &lt;RX_17&gt;.</t>
  </si>
  <si>
    <t>QTD_EQUIPAMENTO_RX_18_DBMV</t>
  </si>
  <si>
    <t>Quantidade de equipamento com RX de 18 decibeis por milivolt. Quantidade total de equipamento/terminais com potencia do sinal de recepcao (RX) dentro do intervalo maior ou igual a 18 e menor 19 decibeis por milivolt. Ex: 0; 0. Tabela origem (RAW): &lt;FACT_CMTS_INTERFACE_TERMINAL_STATS_HISTOGRAM_RX&gt;; Coluna origem (RAW): &lt;RX_18&gt;.</t>
  </si>
  <si>
    <t>QTD_EQUIPAMENTO_RX_19_DBMV</t>
  </si>
  <si>
    <t>Quantidade de equipamento com RX de 19 decibeis por milivolt. Quantidade total de equipamento/terminais com potencia do sinal de recepcao (RX) dentro do intervalo maior ou igual a 19 decibeis por milivolt. Ex: 0; 0. Tabela origem (RAW): &lt;FACT_CMTS_INTERFACE_TERMINAL_STATS_HISTOGRAM_RX&gt;; Coluna origem (RAW): &lt;RX_19&gt;.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</si>
  <si>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&lt;FACT_CMTS_INTERFACE_TERMINAL_STATS_HISTOGRAM_RX&gt;; Coluna origem (RAW): &lt;REFERENCE_DATE&gt;.</t>
  </si>
  <si>
    <t>EFIC_REDE_HISTOG_NIVEL_ONDA_MAGNITUDE_ICFR_INTERFACE_CMTS</t>
  </si>
  <si>
    <t>COD_HSTGR_NVL_ICFR_INTER_CMTS</t>
  </si>
  <si>
    <t>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t>
  </si>
  <si>
    <t>Codigo do histograma do nivel ICFR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48918568; 49543720. Tabela origem (RAW): &lt;FACT_CMTS_INTERFACE_TERMINAL_STATS_HISTOGRAM_ICFR_RIPPLE&gt;; Coluna origem (RAW): &lt;ID&gt;.</t>
  </si>
  <si>
    <t>Data e hora da medicao. E a data e hora da medicao, do momento que foi iniciado a coleta dos dados. Ex: 23/07/2018  10:05:00; 24/07/2018  11:10:00. Tabela origem (RAW): &lt;FACT_CMTS_INTERFACE_TERMINAL_STATS_HISTOGRAM_ICFR_RIPPLE&gt;; Coluna origem (RAW): &lt;DATE_TIME&gt;.</t>
  </si>
  <si>
    <t>Numero IP do CMTS. E o numero/endereco IP do CMTS (Cable Modem Termination System, um roteador de cable modems). Ex: 201.6.32.10; 201.6.32.10. Tabela origem (RAW): &lt;FACT_CMTS_INTERFACE_TERMINAL_STATS_HISTOGRAM_ICFR_RIPPLE&gt;; Coluna origem (RAW): &lt;HOST&gt;.</t>
  </si>
  <si>
    <t>Numero da interface no CMTS. Numero de identificacao da interface no CMTS. Ex: 191088; 193530. Tabela origem (RAW): &lt;FACT_CMTS_INTERFACE_TERMINAL_STATS_HISTOGRAM_ICFR_RIPPLE&gt;; Coluna origem (RAW): &lt;INTERFACE&gt;.</t>
  </si>
  <si>
    <t>Numero do dominio do equipamento no CMTS. E o numero do dominio (Cable Domain) no CMTS. Ex: 1049; 1100. Tabela origem (RAW): &lt;FACT_CMTS_INTERFACE_TERMINAL_STATS_HISTOGRAM_ICFR_RIPPLE&gt;; Coluna origem (RAW): &lt;DOMAIN&gt;.</t>
  </si>
  <si>
    <t>Numero do canal do dominio. Numero do canal no dominio. Ex: 1; 9. Tabela origem (RAW): &lt;FACT_CMTS_INTERFACE_TERMINAL_STATS_HISTOGRAM_ICFR_RIPPLE&gt;; Coluna origem (RAW): &lt;DOMAIN_CHID&gt;.</t>
  </si>
  <si>
    <t>Codigo do tipo da interface. Codigo de identificao do tipo de interface, 128 = upstream e 129 = downstream. Ex: 129; 129. Tabela origem (RAW): &lt;FACT_CMTS_INTERFACE_TERMINAL_STATS_HISTOGRAM_ICFR_RIPPLE&gt;; Coluna origem (RAW): &lt;TYPE&gt;.</t>
  </si>
  <si>
    <t>QTD_EQP_ONDA_MAGN_ICFR_0_0_DB</t>
  </si>
  <si>
    <t>Quantidade de equipamento da onda da magnitude ICFR 0.0 decibeis. Quantidade total de equipamento/terminais com ondulacao da magnitude do ICRF dentro do intervalo maior ou igual a 0.0 decibeis e menor que 0.5 decibeis. Ex: 113; 83. Tabela origem (RAW): &lt;FACT_CMTS_INTERFACE_TERMINAL_STATS_HISTOGRAM_ICFR_RIPPLE&gt;; Coluna origem (RAW): &lt;ICFR_RIPPLE_0.0&gt;.</t>
  </si>
  <si>
    <t>QTD_EQP_ONDA_MAGN_ICFR_0_5_DB</t>
  </si>
  <si>
    <t>Quantidade de equipamento da onda da magnitude ICFR 0.5 decibeis. Quantidade total de equipamento/terminais com ondulacao da magnitude do ICRF dentro do intervalo maior ou igual a 0.5 decibeis e menor que 1.0 decibeis. Ex: 11; 92. Tabela origem (RAW): &lt;FACT_CMTS_INTERFACE_TERMINAL_STATS_HISTOGRAM_ICFR_RIPPLE&gt;; Coluna origem (RAW): &lt;ICFR_RIPPLE_0.5&gt;.</t>
  </si>
  <si>
    <t>QTD_EQP_ONDA_MAGN_ICFR_1_0_DB</t>
  </si>
  <si>
    <t>Quantidade de equipamento da onda da magnitude ICFR 1.0 decibeis. Quantidade total de equipamento/terminais com ondulacao da magnitude do ICRF dentro do intervalo maior ou igual a 1.0 decibeis e menor que 1.5 decibeis. Ex: 0; 91. Tabela origem (RAW): &lt;FACT_CMTS_INTERFACE_TERMINAL_STATS_HISTOGRAM_ICFR_RIPPLE&gt;; Coluna origem (RAW): &lt;ICFR_RIPPLE_1.0&gt;.</t>
  </si>
  <si>
    <t>QTD_EQP_ONDA_MAGN_ICFR_1_5_DB</t>
  </si>
  <si>
    <t>Quantidade de equipamento da onda da magnitude ICFR 1.5 decibeis. Quantidade total de equipamento/terminais com ondulacao da magnitude do ICRF dentro do intervalo maior ou igual a 1.5 decibeis e menor que 2.0 decibeis. Ex: 0; 7. Tabela origem (RAW): &lt;FACT_CMTS_INTERFACE_TERMINAL_STATS_HISTOGRAM_ICFR_RIPPLE&gt;; Coluna origem (RAW): &lt;ICFR_RIPPLE_1.5&gt;.</t>
  </si>
  <si>
    <t>QTD_EQP_ONDA_MAGN_ICFR_2_0_DB</t>
  </si>
  <si>
    <t>Quantidade de equipamento da onda da magnitude ICFR 2.0 decibeis. Quantidade total de equipamento/terminais com ondulacao da magnitude do ICRF dentro do intervalo maior ou igual a 2.0 decibeis e menor que 2.5 decibeis. Ex: 0; 6. Tabela origem (RAW): &lt;FACT_CMTS_INTERFACE_TERMINAL_STATS_HISTOGRAM_ICFR_RIPPLE&gt;; Coluna origem (RAW): &lt;ICFR_RIPPLE_2.0&gt;.</t>
  </si>
  <si>
    <t>QTD_EQP_ONDA_MAGN_ICFR_2_5_DB</t>
  </si>
  <si>
    <t>Quantidade de equipamento da onda da magnitude ICFR 2.5 decibeis. Quantidade total de equipamento/terminais com ondulacao da magnitude do ICRF dentro do intervalo maior ou igual a 2.5 decibeis e menor que 3.0 decibeis. Ex: 0; 4. Tabela origem (RAW): &lt;FACT_CMTS_INTERFACE_TERMINAL_STATS_HISTOGRAM_ICFR_RIPPLE&gt;; Coluna origem (RAW): &lt;ICFR_RIPPLE_2.5&gt;.</t>
  </si>
  <si>
    <t>QTD_EQP_ONDA_MAGN_ICFR_3_0_DB</t>
  </si>
  <si>
    <t>Quantidade de equipamento da onda da magnitude ICFR 3.0 decibeis. Quantidade total de equipamento/terminais com ondulacao da magnitude do ICRF dentro do intervalo maior ou igual a 3.0 decibeis e menor que 3.5 decibeis. Ex: 0; 9. Tabela origem (RAW): &lt;FACT_CMTS_INTERFACE_TERMINAL_STATS_HISTOGRAM_ICFR_RIPPLE&gt;; Coluna origem (RAW): &lt;ICFR_RIPPLE_3.0&gt;.</t>
  </si>
  <si>
    <t>QTD_EQP_ONDA_MAGN_ICFR_3_5_DB</t>
  </si>
  <si>
    <t>Quantidade de equipamento da onda da magnitude ICFR 3.5 decibeis. Quantidade total de equipamento/terminais com ondulacao da magnitude do ICRF dentro do intervalo maior ou igual a 3.5 decibeis e menor que 4.0 decibeis. Ex: 0; 7. Tabela origem (RAW): &lt;FACT_CMTS_INTERFACE_TERMINAL_STATS_HISTOGRAM_ICFR_RIPPLE&gt;; Coluna origem (RAW): &lt;ICFR_RIPPLE_3.5&gt;.</t>
  </si>
  <si>
    <t>QTD_EQP_ONDA_MAGN_ICFR_4_0_DB</t>
  </si>
  <si>
    <t>Quantidade de equipamento da onda da magnitude ICFR 4.0 decibeis. Quantidade total de equipamento/terminais com ondulacao da magnitude do ICRF dentro do intervalo maior ou igual a 4.0 decibeis e menor que 4.5 decibeis. Ex: 0; 4. Tabela origem (RAW): &lt;FACT_CMTS_INTERFACE_TERMINAL_STATS_HISTOGRAM_ICFR_RIPPLE&gt;; Coluna origem (RAW): &lt;ICFR_RIPPLE_4.0&gt;.</t>
  </si>
  <si>
    <t>QTD_EQP_ONDA_MAGN_ICFR_4_5_DB</t>
  </si>
  <si>
    <t>Quantidade de equipamento da onda da magnitude ICFR 4.5 decibeis. Quantidade total de equipamento/terminais com ondulacao da magnitude do ICRF dentro do intervalo maior ou igual a 4.5 decibeis e menor que 5.0 decibeis. Ex: 0; 0. Tabela origem (RAW): &lt;FACT_CMTS_INTERFACE_TERMINAL_STATS_HISTOGRAM_ICFR_RIPPLE&gt;; Coluna origem (RAW): &lt;ICFR_RIPPLE_4.5&gt;.</t>
  </si>
  <si>
    <t>QTD_EQP_ONDA_MAGN_ICFR_5_0_DB</t>
  </si>
  <si>
    <t>Quantidade de equipamento da onda da magnitude ICFR 5.0 decibeis. Quantidade total de equipamento/terminais com ondulacao da magnitude do ICRF dentro do intervalo maior ou igual a 5.0 decibeis e menor que 5.5 decibeis. Ex: 0; 0. Tabela origem (RAW): &lt;FACT_CMTS_INTERFACE_TERMINAL_STATS_HISTOGRAM_ICFR_RIPPLE&gt;; Coluna origem (RAW): &lt;ICFR_RIPPLE_5.0&gt;.</t>
  </si>
  <si>
    <t>EFIC_REDE_HISTOG_DISPERSAO_ENERGIA_NIVEL_NMTER_INTERFACE_CMTS</t>
  </si>
  <si>
    <t>QTD_EQUIPAMENTO_NMTER_N50_DB</t>
  </si>
  <si>
    <t>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t>
  </si>
  <si>
    <t>Quantidade de equipamento com NMTER em -50 decibeis. Quantidade total de equipamento/terminais com valor da dispersao de energia NMTER do TAP dentro do intervalo maior ou igual a -50 e menor -49 decibeis. Ex: 0; 10. Tabela origem (RAW): &lt;FACT_CMTS_INTERFACE_TERMINAL_STATS_HISTOGRAM_TAP_NMTER&gt;; Coluna origem (RAW): &lt;TAP_NMTER_-50&gt;.</t>
  </si>
  <si>
    <t>QTD_EQUIPAMENTO_NMTER_N49_DB</t>
  </si>
  <si>
    <t>Quantidade de equipamento com NMTER em -49 decibeis. Quantidade total de equipamento/terminais com valor da dispersao de energia NMTER do TAP dentro do intervalo maior ou igual a -49 e menor -48 decibeis. Ex: 0; 2. Tabela origem (RAW): &lt;FACT_CMTS_INTERFACE_TERMINAL_STATS_HISTOGRAM_TAP_NMTER&gt;; Coluna origem (RAW): &lt;TAP_NMTER_-49&gt;.</t>
  </si>
  <si>
    <t>QTD_EQUIPAMENTO_NMTER_N48_DB</t>
  </si>
  <si>
    <t>Quantidade de equipamento com NMTER em -48 decibeis. Quantidade total de equipamento/terminais com valor da dispersao de energia NMTER do TAP dentro do intervalo maior ou igual a -48 e menor -47 decibeis. Ex: 1; 2. Tabela origem (RAW): &lt;FACT_CMTS_INTERFACE_TERMINAL_STATS_HISTOGRAM_TAP_NMTER&gt;; Coluna origem (RAW): &lt;TAP_NMTER_-48&gt;.</t>
  </si>
  <si>
    <t>QTD_EQUIPAMENTO_NMTER_N47_DB</t>
  </si>
  <si>
    <t>Quantidade de equipamento com NMTER em -47 decibeis. Quantidade total de equipamento/terminais com valor da dispersao de energia NMTER do TAP dentro do intervalo maior ou igual a -47 e menor -46 decibeis. Ex: 8; 1. Tabela origem (RAW): &lt;FACT_CMTS_INTERFACE_TERMINAL_STATS_HISTOGRAM_TAP_NMTER&gt;; Coluna origem (RAW): &lt;TAP_NMTER_-47&gt;.</t>
  </si>
  <si>
    <t>QTD_EQUIPAMENTO_NMTER_N46_DB</t>
  </si>
  <si>
    <t>Quantidade de equipamento com NMTER em -46 decibeis. Quantidade total de equipamento/terminais com valor da dispersao de energia NMTER do TAP dentro do intervalo maior ou igual a -46 e menor -45 decibeis. Ex: 1; 0. Tabela origem (RAW): &lt;FACT_CMTS_INTERFACE_TERMINAL_STATS_HISTOGRAM_TAP_NMTER&gt;; Coluna origem (RAW): &lt;TAP_NMTER_-46&gt;.</t>
  </si>
  <si>
    <t>QTD_EQUIPAMENTO_NMTER_N45_DB</t>
  </si>
  <si>
    <t>Quantidade de equipamento com NMTER em -45 decibeis. Quantidade total de equipamento/terminais com valor da dispersao de energia NMTER do TAP dentro do intervalo maior ou igual a -45 e menor -44 decibeis. Ex: 1; 1. Tabela origem (RAW): &lt;FACT_CMTS_INTERFACE_TERMINAL_STATS_HISTOGRAM_TAP_NMTER&gt;; Coluna origem (RAW): &lt;TAP_NMTER_-45&gt;.</t>
  </si>
  <si>
    <t>QTD_EQUIPAMENTO_NMTER_N44_DB</t>
  </si>
  <si>
    <t>Quantidade de equipamento com NMTER em -44 decibeis. Quantidade total de equipamento/terminais com valor da dispersao de energia NMTER do TAP dentro do intervalo maior ou igual a -44 e menor -43 decibeis. Ex: 1; 0. Tabela origem (RAW): &lt;FACT_CMTS_INTERFACE_TERMINAL_STATS_HISTOGRAM_TAP_NMTER&gt;; Coluna origem (RAW): &lt;TAP_NMTER_-44&gt;.</t>
  </si>
  <si>
    <t>QTD_EQUIPAMENTO_NMTER_N43_DB</t>
  </si>
  <si>
    <t>Quantidade de equipamento com NMTER em -43 decibeis. Quantidade total de equipamento/terminais com valor da dispersao de energia NMTER do TAP dentro do intervalo maior ou igual a -43 e menor -42 decibeis. Ex: 5; 0. Tabela origem (RAW): &lt;FACT_CMTS_INTERFACE_TERMINAL_STATS_HISTOGRAM_TAP_NMTER&gt;; Coluna origem (RAW): &lt;TAP_NMTER_-43&gt;.</t>
  </si>
  <si>
    <t>QTD_EQUIPAMENTO_NMTER_N42_DB</t>
  </si>
  <si>
    <t>Quantidade de equipamento com NMTER em -42 decibeis. Quantidade total de equipamento/terminais com valor da dispersao de energia NMTER do TAP dentro do intervalo maior ou igual a -42 e menor -41 decibeis. Ex: 0; 0. Tabela origem (RAW): &lt;FACT_CMTS_INTERFACE_TERMINAL_STATS_HISTOGRAM_TAP_NMTER&gt;; Coluna origem (RAW): &lt;TAP_NMTER_-42&gt;.</t>
  </si>
  <si>
    <t>QTD_EQUIPAMENTO_NMTER_N41_DB</t>
  </si>
  <si>
    <t>Quantidade de equipamento com NMTER em -41 decibeis. Quantidade total de equipamento/terminais com valor da dispersao de energia NMTER do TAP dentro do intervalo maior ou igual a -41 e menor -40 decibeis. Ex: 0; 0. Tabela origem (RAW): &lt;FACT_CMTS_INTERFACE_TERMINAL_STATS_HISTOGRAM_TAP_NMTER&gt;; Coluna origem (RAW): &lt;TAP_NMTER_-41&gt;.</t>
  </si>
  <si>
    <t>QTD_EQUIPAMENTO_NMTER_N40_DB</t>
  </si>
  <si>
    <t>Quantidade de equipamento com NMTER em -40 decibeis. Quantidade total de equipamento/terminais com valor da dispersao de energia NMTER do TAP dentro do intervalo maior ou igual a -40 e menor -39 decibeis. Ex: 0; 0. Tabela origem (RAW): &lt;FACT_CMTS_INTERFACE_TERMINAL_STATS_HISTOGRAM_TAP_NMTER&gt;; Coluna origem (RAW): &lt;TAP_NMTER_-40&gt;.</t>
  </si>
  <si>
    <t>QTD_EQUIPAMENTO_NMTER_N39_DB</t>
  </si>
  <si>
    <t>Quantidade de equipamento com NMTER em -39 decibeis. Quantidade total de equipamento/terminais com valor da dispersao de energia NMTER do TAP dentro do intervalo maior ou igual a -39 e menor -38 decibeis. Ex: 0; 0. Tabela origem (RAW): &lt;FACT_CMTS_INTERFACE_TERMINAL_STATS_HISTOGRAM_TAP_NMTER&gt;; Coluna origem (RAW): &lt;TAP_NMTER_-39&gt;.</t>
  </si>
  <si>
    <t>QTD_EQUIPAMENTO_NMTER_N38_DB</t>
  </si>
  <si>
    <t>Quantidade de equipamento com NMTER em -38 decibeis. Quantidade total de equipamento/terminais com valor da dispersao de energia NMTER do TAP dentro do intervalo maior ou igual a -38 e menor -37 decibeis. Ex: 0; 1. Tabela origem (RAW): &lt;FACT_CMTS_INTERFACE_TERMINAL_STATS_HISTOGRAM_TAP_NMTER&gt;; Coluna origem (RAW): &lt;TAP_NMTER_-38&gt;.</t>
  </si>
  <si>
    <t>QTD_EQUIPAMENTO_NMTER_N37_DB</t>
  </si>
  <si>
    <t>Quantidade de equipamento com NMTER em -37 decibeis. Quantidade total de equipamento/terminais com valor da dispersao de energia NMTER do TAP dentro do intervalo maior ou igual a -37 e menor -36 decibeis. Ex: 0; 1. Tabela origem (RAW): &lt;FACT_CMTS_INTERFACE_TERMINAL_STATS_HISTOGRAM_TAP_NMTER&gt;; Coluna origem (RAW): &lt;TAP_NMTER_-37&gt;.</t>
  </si>
  <si>
    <t>QTD_EQUIPAMENTO_NMTER_N36_DB</t>
  </si>
  <si>
    <t>Quantidade de equipamento com NMTER em -36 decibeis. Quantidade total de equipamento/terminais com valor da dispersao de energia NMTER do TAP dentro do intervalo maior ou igual a -36 e menor -35 decibeis. Ex: 0; 1. Tabela origem (RAW): &lt;FACT_CMTS_INTERFACE_TERMINAL_STATS_HISTOGRAM_TAP_NMTER&gt;; Coluna origem (RAW): &lt;TAP_NMTER_-36&gt;.</t>
  </si>
  <si>
    <t>QTD_EQUIPAMENTO_NMTER_N35_DB</t>
  </si>
  <si>
    <t>Quantidade de equipamento com NMTER em -35 decibeis. Quantidade total de equipamento/terminais com valor da dispersao de energia NMTER do TAP dentro do intervalo maior ou igual a -35 e menor -34 decibeis. Ex: 0; 0. Tabela origem (RAW): &lt;FACT_CMTS_INTERFACE_TERMINAL_STATS_HISTOGRAM_TAP_NMTER&gt;; Coluna origem (RAW): &lt;TAP_NMTER_-35&gt;.</t>
  </si>
  <si>
    <t>QTD_EQUIPAMENTO_NMTER_N34_DB</t>
  </si>
  <si>
    <t>Quantidade de equipamento com NMTER em -34 decibeis. Quantidade total de equipamento/terminais com valor da dispersao de energia NMTER do TAP dentro do intervalo maior ou igual a -34 e menor -33 decibeis. Ex: 0; 4. Tabela origem (RAW): &lt;FACT_CMTS_INTERFACE_TERMINAL_STATS_HISTOGRAM_TAP_NMTER&gt;; Coluna origem (RAW): &lt;TAP_NMTER_-34&gt;.</t>
  </si>
  <si>
    <t>QTD_EQUIPAMENTO_NMTER_N33_DB</t>
  </si>
  <si>
    <t>Quantidade de equipamento com NMTER em -33 decibeis. Quantidade total de equipamento/terminais com valor da dispersao de energia NMTER do TAP dentro do intervalo maior ou igual a -33 e menor -32 decibeis. Ex: 0; 3. Tabela origem (RAW): &lt;FACT_CMTS_INTERFACE_TERMINAL_STATS_HISTOGRAM_TAP_NMTER&gt;; Coluna origem (RAW): &lt;TAP_NMTER_-33&gt;.</t>
  </si>
  <si>
    <t>QTD_EQUIPAMENTO_NMTER_N32_DB</t>
  </si>
  <si>
    <t>Quantidade de equipamento com NMTER em -32 decibeis. Quantidade total de equipamento/terminais com valor da dispersao de energia NMTER do TAP dentro do intervalo maior ou igual a -32 e menor -31 decibeis. Ex: 0; 3. Tabela origem (RAW): &lt;FACT_CMTS_INTERFACE_TERMINAL_STATS_HISTOGRAM_TAP_NMTER&gt;; Coluna origem (RAW): &lt;TAP_NMTER_-32&gt;.</t>
  </si>
  <si>
    <t>QTD_EQUIPAMENTO_NMTER_N31_DB</t>
  </si>
  <si>
    <t>Quantidade de equipamento com NMTER em -31 decibeis. Quantidade total de equipamento/terminais com valor da dispersao de energia NMTER do TAP dentro do intervalo maior ou igual a -31 e menor -30 decibeis. Ex: 6; 4. Tabela origem (RAW): &lt;FACT_CMTS_INTERFACE_TERMINAL_STATS_HISTOGRAM_TAP_NMTER&gt;; Coluna origem (RAW): &lt;TAP_NMTER_-31&gt;.</t>
  </si>
  <si>
    <t>QTD_EQUIPAMENTO_NMTER_N30_DB</t>
  </si>
  <si>
    <t>Quantidade de equipamento com NMTER em -30 decibeis. Quantidade total de equipamento/terminais com valor da dispersao de energia NMTER do TAP dentro do intervalo maior ou igual a -30 e menor -29 decibeis. Ex: 1; 0. Tabela origem (RAW): &lt;FACT_CMTS_INTERFACE_TERMINAL_STATS_HISTOGRAM_TAP_NMTER&gt;; Coluna origem (RAW): &lt;TAP_NMTER_-30&gt;.</t>
  </si>
  <si>
    <t>QTD_EQUIPAMENTO_NMTER_N29_DB</t>
  </si>
  <si>
    <t>Quantidade de equipamento com NMTER em -29 decibeis. Quantidade total de equipamento/terminais com valor da dispersao de energia NMTER do TAP dentro do intervalo maior ou igual a -29 e menor -28 decibeis. Ex: 0; 8. Tabela origem (RAW): &lt;FACT_CMTS_INTERFACE_TERMINAL_STATS_HISTOGRAM_TAP_NMTER&gt;; Coluna origem (RAW): &lt;TAP_NMTER_-29&gt;.</t>
  </si>
  <si>
    <t>QTD_EQUIPAMENTO_NMTER_N28_DB</t>
  </si>
  <si>
    <t>Quantidade de equipamento com NMTER em -28 decibeis. Quantidade total de equipamento/terminais com valor da dispersao de energia NMTER do TAP dentro do intervalo maior ou igual a -28 e menor -27 decibeis. Ex: 1; 12. Tabela origem (RAW): &lt;FACT_CMTS_INTERFACE_TERMINAL_STATS_HISTOGRAM_TAP_NMTER&gt;; Coluna origem (RAW): &lt;TAP_NMTER_-28&gt;.</t>
  </si>
  <si>
    <t>QTD_EQUIPAMENTO_NMTER_N27_DB</t>
  </si>
  <si>
    <t>Quantidade de equipamento com NMTER em -27 decibeis. Quantidade total de equipamento/terminais com valor da dispersao de energia NMTER do TAP dentro do intervalo maior ou igual a -27 e menor -26 decibeis. Ex: 0; 20. Tabela origem (RAW): &lt;FACT_CMTS_INTERFACE_TERMINAL_STATS_HISTOGRAM_TAP_NMTER&gt;; Coluna origem (RAW): &lt;TAP_NMTER_-27&gt;.</t>
  </si>
  <si>
    <t>QTD_EQUIPAMENTO_NMTER_N26_DB</t>
  </si>
  <si>
    <t>Quantidade de equipamento com NMTER em -26 decibeis. Quantidade total de equipamento/terminais com valor da dispersao de energia NMTER do TAP dentro do intervalo maior ou igual a -26 e menor -25 decibeis. Ex: 0; 24. Tabela origem (RAW): &lt;FACT_CMTS_INTERFACE_TERMINAL_STATS_HISTOGRAM_TAP_NMTER&gt;; Coluna origem (RAW): &lt;TAP_NMTER_-26&gt;.</t>
  </si>
  <si>
    <t>QTD_EQUIPAMENTO_NMTER_N25_DB</t>
  </si>
  <si>
    <t>Quantidade de equipamento com NMTER em -25 decibeis. Quantidade total de equipamento/terminais com valor da dispersao de energia NMTER do TAP dentro do intervalo maior ou igual a -25 e menor -24 decibeis. Ex: 3; 32. Tabela origem (RAW): &lt;FACT_CMTS_INTERFACE_TERMINAL_STATS_HISTOGRAM_TAP_NMTER&gt;; Coluna origem (RAW): &lt;TAP_NMTER_-25&gt;.</t>
  </si>
  <si>
    <t>QTD_EQUIPAMENTO_NMTER_N24_DB</t>
  </si>
  <si>
    <t>Quantidade de equipamento com NMTER em -24 decibeis. Quantidade total de equipamento/terminais com valor da dispersao de energia NMTER do TAP dentro do intervalo maior ou igual a -24 e menor -23 decibeis. Ex: 49; 26. Tabela origem (RAW): &lt;FACT_CMTS_INTERFACE_TERMINAL_STATS_HISTOGRAM_TAP_NMTER&gt;; Coluna origem (RAW): &lt;TAP_NMTER_-24&gt;.</t>
  </si>
  <si>
    <t>QTD_EQUIPAMENTO_NMTER_N23_DB</t>
  </si>
  <si>
    <t>Quantidade de equipamento com NMTER em -23 decibeis. Quantidade total de equipamento/terminais com valor da dispersao de energia NMTER do TAP dentro do intervalo maior ou igual a -23 e menor -22 decibeis. Ex: 71; 15. Tabela origem (RAW): &lt;FACT_CMTS_INTERFACE_TERMINAL_STATS_HISTOGRAM_TAP_NMTER&gt;; Coluna origem (RAW): &lt;TAP_NMTER_-23&gt;.</t>
  </si>
  <si>
    <t>QTD_EQUIPAMENTO_NMTER_N22_DB</t>
  </si>
  <si>
    <t>Quantidade de equipamento com NMTER em -22 decibeis. Quantidade total de equipamento/terminais com valor da dispersao de energia NMTER do TAP dentro do intervalo maior ou igual a -22 e menor -21 decibeis. Ex: 17; 10. Tabela origem (RAW): &lt;FACT_CMTS_INTERFACE_TERMINAL_STATS_HISTOGRAM_TAP_NMTER&gt;; Coluna origem (RAW): &lt;TAP_NMTER_-22&gt;.</t>
  </si>
  <si>
    <t>QTD_EQUIPAMENTO_NMTER_N21_DB</t>
  </si>
  <si>
    <t>Quantidade de equipamento com NMTER em -21 decibeis. Quantidade total de equipamento/terminais com valor da dispersao de energia NMTER do TAP dentro do intervalo maior ou igual a -21 e menor -20 decibeis. Ex: 5; 10. Tabela origem (RAW): &lt;FACT_CMTS_INTERFACE_TERMINAL_STATS_HISTOGRAM_TAP_NMTER&gt;; Coluna origem (RAW): &lt;TAP_NMTER_-21&gt;.</t>
  </si>
  <si>
    <t>QTD_EQUIPAMENTO_NMTER_N20_DB</t>
  </si>
  <si>
    <t>Quantidade de equipamento com NMTER em -20 decibeis. Quantidade total de equipamento/terminais com valor da dispersao de energia NMTER do TAP dentro do intervalo maior ou igual a -20 e menor -19 decibeis. Ex: 7; 2. Tabela origem (RAW): &lt;FACT_CMTS_INTERFACE_TERMINAL_STATS_HISTOGRAM_TAP_NMTER&gt;; Coluna origem (RAW): &lt;TAP_NMTER_-20&gt;.</t>
  </si>
  <si>
    <t>QTD_EQUIPAMENTO_NMTER_N19_DB</t>
  </si>
  <si>
    <t>Quantidade de equipamento com NMTER em -19 decibeis. Quantidade total de equipamento/terminais com valor da dispersao de energia NMTER do TAP dentro do intervalo maior ou igual a -19 e menor -18 decibeis. Ex: 16; 2. Tabela origem (RAW): &lt;FACT_CMTS_INTERFACE_TERMINAL_STATS_HISTOGRAM_TAP_NMTER&gt;; Coluna origem (RAW): &lt;TAP_NMTER_-19&gt;.</t>
  </si>
  <si>
    <t>QTD_EQUIPAMENTO_NMTER_N18_DB</t>
  </si>
  <si>
    <t>Quantidade de equipamento com NMTER em -18 decibeis. Quantidade total de equipamento/terminais com valor da dispersao de energia NMTER do TAP dentro do intervalo maior ou igual a -18 e menor -17 decibeis. Ex: 0; 1. Tabela origem (RAW): &lt;FACT_CMTS_INTERFACE_TERMINAL_STATS_HISTOGRAM_TAP_NMTER&gt;; Coluna origem (RAW): &lt;TAP_NMTER_-18&gt;.</t>
  </si>
  <si>
    <t>QTD_EQUIPAMENTO_NMTER_N17_DB</t>
  </si>
  <si>
    <t>Quantidade de equipamento com NMTER em -17 decibeis. Quantidade total de equipamento/terminais com valor da dispersao de energia NMTER do TAP dentro do intervalo maior ou igual a -17 e menor -16 decibeis. Ex: 0; 0. Tabela origem (RAW): &lt;FACT_CMTS_INTERFACE_TERMINAL_STATS_HISTOGRAM_TAP_NMTER&gt;; Coluna origem (RAW): &lt;TAP_NMTER_-17&gt;.</t>
  </si>
  <si>
    <t>QTD_EQUIPAMENTO_NMTER_N16_DB</t>
  </si>
  <si>
    <t>Quantidade de equipamento com NMTER em -16 decibeis. Quantidade total de equipamento/terminais com valor da dispersao de energia NMTER do TAP dentro do intervalo maior ou igual a -16 e menor -15 decibeis. Ex: 0; 0. Tabela origem (RAW): &lt;FACT_CMTS_INTERFACE_TERMINAL_STATS_HISTOGRAM_TAP_NMTER&gt;; Coluna origem (RAW): &lt;TAP_NMTER_-16&gt;.</t>
  </si>
  <si>
    <t>QTD_EQUIPAMENTO_NMTER_N15_DB</t>
  </si>
  <si>
    <t>Quantidade de equipamento com NMTER em -15 decibeis. Quantidade total de equipamento/terminais com valor da dispersao de energia NMTER do TAP dentro do intervalo maior ou igual a -15 e menor -14 decibeis. Ex: 0; 2. Tabela origem (RAW): &lt;FACT_CMTS_INTERFACE_TERMINAL_STATS_HISTOGRAM_TAP_NMTER&gt;; Coluna origem (RAW): &lt;TAP_NMTER_-15&gt;.</t>
  </si>
  <si>
    <t>QTD_EQUIPAMENTO_NMTER_N14_DB</t>
  </si>
  <si>
    <t>Quantidade de equipamento com NMTER em -14 decibeis. Quantidade total de equipamento/terminais com valor da dispersao de energia NMTER do TAP dentro do intervalo maior ou igual a -14 e menor -13 decibeis. Ex: 1; 0. Tabela origem (RAW): &lt;FACT_CMTS_INTERFACE_TERMINAL_STATS_HISTOGRAM_TAP_NMTER&gt;; Coluna origem (RAW): &lt;TAP_NMTER_-14&gt;.</t>
  </si>
  <si>
    <t>QTD_EQUIPAMENTO_NMTER_N13_DB</t>
  </si>
  <si>
    <t>Quantidade de equipamento com NMTER em -13 decibeis. Quantidade total de equipamento/terminais com valor da dispersao de energia NMTER do TAP dentro do intervalo maior ou igual a -13 e menor -12 decibeis. Ex: 0; 0. Tabela origem (RAW): &lt;FACT_CMTS_INTERFACE_TERMINAL_STATS_HISTOGRAM_TAP_NMTER&gt;; Coluna origem (RAW): &lt;TAP_NMTER_-13&gt;.</t>
  </si>
  <si>
    <t>QTD_EQUIPAMENTO_NMTER_N12_DB</t>
  </si>
  <si>
    <t>Quantidade de equipamento com NMTER em -12 decibeis. Quantidade total de equipamento/terminais com valor da dispersao de energia NMTER do TAP dentro do intervalo maior ou igual a -12 e menor -11 decibeis. Ex: 0; 0. Tabela origem (RAW): &lt;FACT_CMTS_INTERFACE_TERMINAL_STATS_HISTOGRAM_TAP_NMTER&gt;; Coluna origem (RAW): &lt;TAP_NMTER_-12&gt;.</t>
  </si>
  <si>
    <t>QTD_EQUIPAMENTO_NMTER_N11_DB</t>
  </si>
  <si>
    <t>Quantidade de equipamento com NMTER em -11 decibeis. Quantidade total de equipamento/terminais com valor da dispersao de energia NMTER do TAP dentro do intervalo maior ou igual a -11. Ex: 2; 8. Tabela origem (RAW): &lt;FACT_CMTS_INTERFACE_TERMINAL_STATS_HISTOGRAM_TAP_NMTER&gt;; Coluna origem (RAW): &lt;TAP_NMTER_-11&gt;.</t>
  </si>
  <si>
    <t>EFIC_REDE_DETALHE_INTERFACE_CMTS</t>
  </si>
  <si>
    <t>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"Eficiencia de Rede":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t>
  </si>
  <si>
    <t>Valor da frequencia da interface em megahertz. E o valor da frequencia da interface em megahertz. Ex: 717.0; 837.0. Tabela origem (RAW): &lt;FACT_CMTS_INTERFACE_STATS_SUMMARY&gt;; Coluna origem (RAW): &lt;FREQUENCY&gt;.</t>
  </si>
  <si>
    <t>VAL_MEDIA_SNR_CMTS_DB</t>
  </si>
  <si>
    <t>Valor da media do SNR no CMTS em decibeis. E o valor da media da razao sinal-ruido (SNR) da interface em decibeis. Ex: 21; 44. Tabela origem (RAW): &lt;FACT_CMTS_INTERFACE_STATS_SUMMARY&gt;; Coluna origem (RAW): &lt;SNR&gt;.</t>
  </si>
  <si>
    <t>VAL_PERCENT_UTILIZACAO_INTERF</t>
  </si>
  <si>
    <t>Valor percentual de utilizacao da interface. E o valor percentual da utilizacao da interface. Ex: 100; 85. Tabela origem (RAW): &lt;FACT_CMTS_INTERFACE_STATS_SUMMARY&gt;; Coluna origem (RAW): &lt;UTILIZATION&gt;.</t>
  </si>
  <si>
    <t>VAL_TAXA_TRANSFER_INTERF_BYTE</t>
  </si>
  <si>
    <t>Valor da taxa de transferencia da interface em byte. E o valor total de bytes trafegados na interface. Ex: 15; 9. Tabela origem (RAW): &lt;FACT_CMTS_INTERFACE_STATS_SUMMARY&gt;; Coluna origem (RAW): &lt;THROUGHPUT&gt;.</t>
  </si>
  <si>
    <t>VAL_PERCENT_CORRECAO_PCT_INTER</t>
  </si>
  <si>
    <t>Valor percentual de correcao de pacote da interface. E o percentual de correcao de pacote na interface. Ex: 1; 9. Tabela origem (RAW): &lt;FACT_CMTS_INTERFACE_STATS_SUMMARY&gt;; Coluna origem (RAW): &lt;FECC&gt;.</t>
  </si>
  <si>
    <t>VAL_PERCENT_PERDA_PCT_INTERF</t>
  </si>
  <si>
    <t>Valor percentual de perda de pacote da interface. E o percentual de perda de pacote na interface. Ex: 10; 9. Tabela origem (RAW): &lt;FACT_CMTS_INTERFACE_STATS_SUMMARY&gt;; Coluna origem (RAW): &lt;FECNC&gt;.</t>
  </si>
  <si>
    <t>APPCLAROFLEXEVENTOS</t>
  </si>
  <si>
    <t>VISITORID</t>
  </si>
  <si>
    <t>VISITID</t>
  </si>
  <si>
    <t>TIMESTAMP_HIT</t>
  </si>
  <si>
    <t>SOURCE_MEDIUM_CAMPAIGN</t>
  </si>
  <si>
    <t>CITY_REGION</t>
  </si>
  <si>
    <t>DEVICE_CATEGORY</t>
  </si>
  <si>
    <t>DEVICE_NAME</t>
  </si>
  <si>
    <t>OPERATING_SYSTEM</t>
  </si>
  <si>
    <t>SCREEN_NAME</t>
  </si>
  <si>
    <t>EVENT_CATEGORY</t>
  </si>
  <si>
    <t>EVENT_ACTION</t>
  </si>
  <si>
    <t>EVENT_LABEL</t>
  </si>
  <si>
    <t>EVENTS</t>
  </si>
  <si>
    <t>UNIQUE_EVENTS</t>
  </si>
  <si>
    <t>TO_NUMBER(SUBSTR(NUM_CONTA_OPERADORA, LENGTH(NUM_CONTA_OPERADORA) - 2, 3)) AS COD_OPERADORA_DL</t>
  </si>
  <si>
    <t>TO_NUMBER (SUBSTR(NUM_CONTA_OPERADORA, 1, LENGTH(NUM_CONTA_OPERADORA) - 3)) AS NUM_CONTA_DL</t>
  </si>
  <si>
    <t>APPCLAROFLEXTELAS</t>
  </si>
  <si>
    <t>APP_VERSION</t>
  </si>
  <si>
    <t>SCREEN_VIEWS</t>
  </si>
  <si>
    <t>UNIQUE_SCREEN_VIEWS</t>
  </si>
  <si>
    <t>APPCLAROFLEXTRANSACOES</t>
  </si>
  <si>
    <t>TRANSACTION_ID</t>
  </si>
  <si>
    <t>PRODUCT_NAME</t>
  </si>
  <si>
    <t>TRANSACTION_REVENUE</t>
  </si>
  <si>
    <t>WEBNETEVENTOS</t>
  </si>
  <si>
    <t>BRAND</t>
  </si>
  <si>
    <t>PAGEPATH</t>
  </si>
  <si>
    <t>WEBNETPAGINAS</t>
  </si>
  <si>
    <t>PAGEVIEWS</t>
  </si>
  <si>
    <t>WEBNETTRANSACOES</t>
  </si>
  <si>
    <t>GA BIG QUERY</t>
  </si>
  <si>
    <t>GA_APP_CLARO_FLEX_EVENTO</t>
  </si>
  <si>
    <t>DAT_VISITA_SESSAO</t>
  </si>
  <si>
    <t>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t>
  </si>
  <si>
    <t>Data da visita da sessao. E a data da sessao da visita no formato YYYYMMDD. No GA a coluna origem e &lt;DATE&gt;. Ex: 20180720; 20180828. Tabela origem: &lt;APPCLAROFLEXEVENTOS&gt;; Coluna origem: &lt;DATE&gt;.</t>
  </si>
  <si>
    <t>COD_VISITANTE</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</si>
  <si>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&lt;APPCLAROFLEXEVENTOS&gt;; Coluna origem: &lt;VISITORID&gt;.</t>
  </si>
  <si>
    <t>COD_VISITA_SESSAO</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</si>
  <si>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&lt;APPCLAROFLEXEVENTOS&gt;; Coluna origem: &lt;VISITID&gt;.</t>
  </si>
  <si>
    <t>DUR_POS_INICIO_VISITA_MS</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</si>
  <si>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&lt;APPCLAROFLEXEVENTOS&gt;;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</si>
  <si>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&lt;APPCLAROFLEXEVENTOS&gt;; Coluna origem: &lt;CONTRATO&gt;.</t>
  </si>
  <si>
    <t>DSC_ORIGEM_MEIO_CAMPANHA_TRAF</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</si>
  <si>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&lt;APPCLAROFLEXEVENTOS&gt;; Coluna origem: &lt;SOURCE_MEDIUM_CAMPAIGN&gt;.</t>
  </si>
  <si>
    <t>Descricao do Pais de origem. E o Pais do qual as sessoes foram originadas, com base no endereco IP. No GA a coluna origem e &lt;GEONETWORK.COUNTRY&gt;. Ex: Brazil; Portugal. Tabela origem: &lt;APPCLAROFLEXEVENTOS&gt;; Coluna origem: &lt;COUNTRY&gt;.</t>
  </si>
  <si>
    <t>DSC_CIDADE_ESTADO_ORIGEM</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</si>
  <si>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 Ex: Sao Paulo/State of Sao Paulo; Uberlandia/State of Minas Gerais. Tabela origem: &lt;APPCLAROFLEXEVENTOS&gt;; Coluna origem: &lt;CITY_REGION&gt;.</t>
  </si>
  <si>
    <t>Descricao do tipo do equipamento. E o tipo do equipamento do visitante que pode ser: mobile; tablet; desktop. No GA a coluna origem e &lt;DEVICE.DEVICECATEGORY&gt;. Ex: mobile; tablet; desktop. Tabela origem: &lt;APPCLAROFLEXEVENTOS&gt;; Coluna origem: &lt;DEVICE_CATEGORY&gt;.</t>
  </si>
  <si>
    <t>DSC_MERCADO_EQUIPAMENTO_MOVEL</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</si>
  <si>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&lt;APPCLAROFLEXEVENTOS&gt;; Coluna origem: &lt;DEVICE_NAME&gt;.</t>
  </si>
  <si>
    <t>DSC_SISTEMA_OPERACIONAL_EQUIP</t>
  </si>
  <si>
    <t>Descricao do sistema operacional do equipamento. E nome do sistema operacional do equipamento movel. No GA a coluna origem e &lt;DEVICE.OPERATINGSYSTEM&gt;. Ex: Android; iOS. Tabela origem: &lt;APPCLAROFLEXEVENTOS&gt;; Coluna origem: &lt;OPERATING_SYSTEM&gt;.</t>
  </si>
  <si>
    <t>DSC_CAMINHO_TELA_NAVEGACAO</t>
  </si>
  <si>
    <t>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&lt;APPCLAROFLEXEVENTOS&gt;; Coluna origem: &lt;SCREEN_NAME&gt;.</t>
  </si>
  <si>
    <t>DSC_CATEGORIA_EVENTO</t>
  </si>
  <si>
    <t>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NULL. Tabela origem: &lt;APPCLAROFLEXEVENTOS&gt;; Coluna origem: &lt;EVENT_CATEGORY&gt;.</t>
  </si>
  <si>
    <t>DSC_ACAO_EVENTO</t>
  </si>
  <si>
    <t>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NULL. Tabela origem: &lt;APPCLAROFLEXEVENTOS&gt;; Coluna origem: &lt;EVENT_ACTION&gt;.</t>
  </si>
  <si>
    <t>DSC_ROTULO_EVENTO</t>
  </si>
  <si>
    <t>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NULL. Tabela origem: &lt;APPCLAROFLEXEVENTOS&gt;; Coluna origem: &lt;EVENT_LABEL&gt;.</t>
  </si>
  <si>
    <t>QTD_VISITA_SESSAO</t>
  </si>
  <si>
    <t>Quantidade da vista da sessao. E o numero de vezes que um evento especifico foi disparado, independente se um mesmo usuario/visitante realizou varias vezes a mesma interacao na mesma sessao no site/app. Formula da composicao desta coluna no GA: [COUNT(CONCAT(FULLVISITORID, CAST(VISITIID AS STRING), CAST(HITS.TIME AS STRING))) AS EVENTS], onde: &lt;FULLVISITORID&gt; e o codigo do visitante &lt;COD_VISITANTE&gt;; o &lt;VISITID&gt; e o codigo da visita da sessao &lt;COD_VISITA_SESSAO&gt;; o &lt;TIME&gt; e o numero de milissegundos apos o &lt;VISITSTARTTIME&gt; quando esse hit foi registrado. O primeiro hit tem um &lt;HITS.TIME&gt; de 0. Ex: 1; 2. Tabela origem: &lt;APPCLAROFLEXEVENTOS&gt;; Coluna origem: &lt;EVENTS&gt;.</t>
  </si>
  <si>
    <t>QTD_VISITA_SESSAO_UNICA</t>
  </si>
  <si>
    <t>Quantidade de visita na sessao unica. E o numero de vezes que um evento especifico foi disparado, porem ele so e contado "uma vez por usuario/visitante e sessao".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&lt;APPCLAROFLEXEVENTOS&gt;; Coluna origem: &lt;UNIQUE_EVENTS&gt;.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</si>
  <si>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&lt;APPCLAROFLEXEVENTOS&gt;; Coluna origem: &lt;REFERENCE_DATE&gt;.</t>
  </si>
  <si>
    <t>Codigo da operadora do data lake. E o numero do codigo da operadora no sistema NETSMS criado na camada MANAGED ou BUSINESS para facilitar o uso do dado. Toda coluna de sufixo "_DL" sao colunas criadas nestas camadas. Ex: NULL. Tabela origem: &lt;APPCLAROFLEXEVENTOS&gt;; Coluna origem: &lt;&gt;.</t>
  </si>
  <si>
    <t>Numero da conta do data lake. E o numero do contrato no sistema NETSMS criado na camada MANAGED ou BUSINESS para facilitar o uso do dado. Toda coluna de sufixo "_DL" sao colunas criadas nestas camadas. Ex: NULL. Tabela origem: &lt;APPCLAROFLEXEVENTOS&gt;; Coluna origem: &lt;&gt;.</t>
  </si>
  <si>
    <t>GA_APP_CLARO_FLEX_TELA</t>
  </si>
  <si>
    <t>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t>
  </si>
  <si>
    <t>Data da visita da sessao. E a data da sessao da visita no formato YYYYMMDD. No GA a coluna origem e &lt;DATE&gt;. Ex: 20180720; 20180828. Tabela origem: &lt;APPCLAROFLEXTELAS&gt;; Coluna origem: &lt;DATE&gt;.</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</si>
  <si>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&lt;APPCLAROFLEXTELAS&gt;; Coluna origem: &lt;VISITORID&gt;.</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</si>
  <si>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&lt;APPCLAROFLEXTELAS&gt;; Coluna origem: &lt;VISITID&gt;.</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</si>
  <si>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&lt;APPCLAROFLEXTELAS&gt;;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</si>
  <si>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&lt;APPCLAROFLEXTELAS&gt;; Coluna origem: &lt;CONTRATO&gt;.</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</si>
  <si>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&lt;APPCLAROFLEXTELAS&gt;; Coluna origem: &lt;SOURCE_MEDIUM_CAMPAIGN&gt;.</t>
  </si>
  <si>
    <t>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t>
  </si>
  <si>
    <t>Descricao do Pais de origem. E o Pais do qual as sessoes foram originadas, com base no endereco IP. No GA a coluna origem e &lt;GEONETWORK.COUNTRY&gt;. Ex: Brazil; Portugal. Tabela origem: &lt;APPCLAROFLEXTELAS&gt;; Coluna origem: &lt;COUNTRY&gt;.</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</si>
  <si>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Ex: Sao Paulo/State of Sao Paulo; Uberlandia/State of Minas Gerais. Tabela origem: &lt;APPCLAROFLEXTELAS&gt;; Coluna origem: &lt;CITY_REGION&gt;.</t>
  </si>
  <si>
    <t>Descricao do tipo do equipamento. E o tipo do equipamento do visitante que pode ser: mobile; tablet; desktop. No GA a coluna origem e &lt;DEVICE.DEVICECATEGORY&gt;. Ex: mobile; tablet; desktop. Tabela origem: &lt;APPCLAROFLEXTELAS&gt;; Coluna origem: &lt;DEVICE_CATEGORY&gt;.</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</si>
  <si>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&lt;APPCLAROFLEXTELAS&gt;; Coluna origem: &lt;DEVICE_NAME&gt;.</t>
  </si>
  <si>
    <t>Descricao do sistema operacional do equipamento. E nome do sistema operacional do equipamento movel. No GA a coluna origem e &lt;DEVICE.OPERATINGSYSTEM&gt;. Ex: Android; iOS. Tabela origem: &lt;APPCLAROFLEXTELAS&gt;; Coluna origem: &lt;OPERATING_SYSTEM&gt;.</t>
  </si>
  <si>
    <t>Descricao da versao do app. E a versao do aplicativo utilizado. No GA a origem da coluna e &lt;APPINFO.VERSION&gt;. Ex: NULL. Tabela origem: &lt;APPCLAROFLEXTELAS&gt;; Coluna origem: &lt;APP_VERSION&gt;.</t>
  </si>
  <si>
    <t>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&lt;APPCLAROFLEXTELAS&gt;; Coluna origem: &lt;SCREEN_NAME&gt;.</t>
  </si>
  <si>
    <t>QTD_VISUAL_TELA_SESSAO</t>
  </si>
  <si>
    <t>Quantidade de visualizacao de tela na sessao. Numero total de visualizacoes de tela na sessao. No GA a coluna origem e &lt;TOTALS.SCREENVIEWS&gt;. Ex: 1; 2. Tabela origem: &lt;APPCLAROFLEXTELAS&gt;; Coluna origem: &lt;SCREEN_VIEWS&gt;.</t>
  </si>
  <si>
    <t>QTD_VISUAL_TELA_UNICA_SESSAO</t>
  </si>
  <si>
    <t>Quantidade de visualizacao de tela unica na sessao. Total de vezes de visualizacoes de tela unica/exclusiva na sessao do usuario/visitante. No GA a coluna origem e &lt;TOTALS.UNIQUESCREENVIEWS&gt;. Ex: 1. Tabela origem: &lt;APPCLAROFLEXTELAS&gt;; Coluna origem: &lt;UNIQUE_SCREEN_VIEWS&gt;.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</si>
  <si>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&lt;APPCLAROFLEXTELAS&gt;; Coluna origem: &lt;REFERENCE_DATE&gt;.</t>
  </si>
  <si>
    <t>Codigo da operadora do data lake. E o numero do codigo da operadora no sistema NETSMS criado na camada MANAGED ou BUSINESS para facilitar o uso do dado. Toda coluna de sufixo "_DL" sao colunas criadas nestas camadas. Ex: NULL. Tabela origem: &lt;APPCLAROFLEXTELAS&gt;; Coluna origem: &lt;&gt;.</t>
  </si>
  <si>
    <t>Numero da conta do data lake. E o numero do contrato no sistema NETSMS criado na camada MANAGED ou BUSINESS para facilitar o uso do dado. Toda coluna de sufixo "_DL" sao colunas criadas nestas camadas. Ex: NULL. Tabela origem: &lt;APPCLAROFLEXTELAS&gt;; Coluna origem: &lt;&gt;.</t>
  </si>
  <si>
    <t>GA_APP_CLARO_FLEX_TRANSACAO</t>
  </si>
  <si>
    <t>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t>
  </si>
  <si>
    <t>Data da visita da sessao. E a data da sessao da visita no formato YYYYMMDD. No GA a coluna origem e &lt;DATE&gt;. Ex: 20180720; 20180828. Tabela origem: &lt;APPCLAROFLEXTRANSACOES&gt;; Coluna origem: &lt;DATE&gt;.</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</si>
  <si>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&lt;APPCLAROFLEXTRANSACOES&gt;; Coluna origem: &lt;VISITORID&gt;.</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</si>
  <si>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&lt;APPCLAROFLEXTRANSACOES&gt;; Coluna origem: &lt;VISITID&gt;.</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</si>
  <si>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&lt;APPCLAROFLEXTRANSACOES&gt;;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</si>
  <si>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&lt;APPCLAROFLEXTRANSACOES&gt;; Coluna origem: &lt;CONTRATO&gt;.</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</si>
  <si>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&lt;APPCLAROFLEXTRANSACOES&gt;; Coluna origem: &lt;SOURCE_MEDIUM_CAMPAIGN&gt;.</t>
  </si>
  <si>
    <t>Descricao do Pais de origem. E o Pais do qual as sessoes foram originadas, com base no endereco IP. No GA a coluna origem e &lt;GEONETWORK.COUNTRY&gt;. Ex: Brazil; Portugal. Tabela origem: &lt;APPCLAROFLEXTRANSACOES&gt;; Coluna origem: &lt;COUNTRY&gt;.</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</si>
  <si>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 Ex: Sao Paulo/State of Sao Paulo; Uberlandia/State of Minas Gerais. Tabela origem: &lt;APPCLAROFLEXTRANSACOES&gt;; Coluna origem: &lt;CITY_REGION&gt;.</t>
  </si>
  <si>
    <t>Descricao do tipo do equipamento. E o tipo do equipamento do visitante que pode ser: mobile; tablet; desktop. No GA a coluna origem e &lt;DEVICE.DEVICECATEGORY&gt;. Ex: mobile; tablet; desktop. Tabela origem: &lt;APPCLAROFLEXTRANSACOES&gt;; Coluna origem: &lt;DEVICE_CATEGORY&gt;.</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</si>
  <si>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&lt;APPCLAROFLEXTRANSACOES&gt;; Coluna origem: &lt;DEVICE_NAME&gt;.</t>
  </si>
  <si>
    <t>Descricao do sistema operacional do equipamento. E nome do sistema operacional do equipamento movel. No GA a coluna origem e &lt;DEVICE.OPERATINGSYSTEM&gt;. Ex: Android; iOS. Tabela origem: &lt;APPCLAROFLEXTRANSACOES&gt;; Coluna origem: &lt;OPERATING_SYSTEM&gt;.</t>
  </si>
  <si>
    <t>Codigo da transacao. Codigo da transacao do comercio eletronico. No GA a coluna origem e &lt;HITS.TRANSACTION.TRANSACTIONID&gt;. Ex: NULL. Tabela origem: &lt;APPCLAROFLEXTRANSACOES&gt;; Coluna origem: &lt;TRANSACTION_ID&gt;.</t>
  </si>
  <si>
    <t>Descricao do produto. E o nome do produto adquirido pelo usuario/visitante. No GA a coluna origem e &lt;HITS.ITEM.PRODUCTNAME&gt;. Ex: NULL. Tabela origem: &lt;APPCLAROFLEXTRANSACOES&gt;; Coluna origem: &lt;PRODUCT_NAME&gt;.</t>
  </si>
  <si>
    <t>VAL_RECEITA_TRANSACAO_TOTAL</t>
  </si>
  <si>
    <t>Valor total da receita da transacao. E o valor da receita total da transacao, expressa como o valor transmitido ao Analytics multiplicado por 10 ^ 6. (por exemplo, 2,40 seria dado como 2400000). No GA a coluna origem e &lt;HITS.TRANSACTION.TRANSACTIONREVENUE&gt;. Ex: NULL. Tabela origem: &lt;APPCLAROFLEXTRANSACOES&gt;; Coluna origem: &lt;TRANSACTION_REVENUE&gt;.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</si>
  <si>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&lt;APPCLAROFLEXTRANSACOES&gt;; Coluna origem: &lt;REFERENCE_DATE&gt;.</t>
  </si>
  <si>
    <t>Codigo da operadora do data lake. E o numero do codigo da operadora no sistema NETSMS criado na camada MANAGED ou BUSINESS para facilitar o uso do dado. Toda coluna de sufixo "_DL" sao colunas criadas nestas camadas. Ex: NULL. Tabela origem: &lt;APPCLAROFLEXTRANSACOES&gt;; Coluna origem: &lt;&gt;.</t>
  </si>
  <si>
    <t>Numero da conta do data lake. E o numero do contrato no sistema NETSMS criado na camada MANAGED ou BUSINESS para facilitar o uso do dado. Toda coluna de sufixo "_DL" sao colunas criadas nestas camadas. Ex: NULL. Tabela origem: &lt;APPCLAROFLEXTRANSACOES&gt;; Coluna origem: &lt;&gt;.</t>
  </si>
  <si>
    <t>GA_WEB_NET_EVENTO</t>
  </si>
  <si>
    <t>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t>
  </si>
  <si>
    <t>Data da visita da sessao. E a data da sessao da visita no formato YYYYMMDD. No GA a coluna origem e &lt;DATE&gt;. Ex: 20180720; 20180828. Tabela origem: &lt;WEBNETEVENTOS&gt;; Coluna origem: &lt;DATE&gt;.</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</si>
  <si>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&lt;WEBNETEVENTOS&gt;; Coluna origem: &lt;VISITORID&gt;.</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</si>
  <si>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&lt;WEBNETEVENTOS&gt;; Coluna origem: &lt;VISITID&gt;.</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</si>
  <si>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&lt;WEBNETEVENTOS&gt;;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</si>
  <si>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&lt;WEBNETEVENTOS&gt;; Coluna origem: &lt;CONTRATO&gt;.</t>
  </si>
  <si>
    <t>Descricao da marca. E o nome da marca/empresa Claro Brasil associada ao produto. No GA a origem da coluna e &lt;HITSPRODUCT.PRODUCTBRAND&gt;. Ex: (not set); net. Tabela origem: &lt;WEBNETEVENTOS&gt;; Coluna origem: &lt;BRAND&gt;.</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</si>
  <si>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email/cobranca/net. Tabela origem: &lt;WEBNETEVENTOS&gt;; Coluna origem: &lt;SOURCE_MEDIUM_CAMPAIGN&gt;.</t>
  </si>
  <si>
    <t>Descricao do Pais de origem. E o Pais do qual as sessoes foram originadas, com base no endereco IP. No GA a coluna origem e &lt;GEONETWORK.COUNTRY&gt;. Ex: Brazil; Portugal. Tabela origem: &lt;WEBNETEVENTOS&gt;; Coluna origem: &lt;COUNTRY&gt;.</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</si>
  <si>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 Ex: Sao Paulo/State of Sao Paulo; Uberlandia/State of Minas Gerais. Tabela origem: &lt;WEBNETEVENTOS&gt;; Coluna origem: &lt;CITY_REGION&gt;.</t>
  </si>
  <si>
    <t>Descricao do tipo do equipamento. E o tipo do equipamento do visitante que pode ser: mobile; tablet; desktop. No GA a coluna origem e &lt;DEVICE.DEVICECATEGORY&gt;. Ex: mobile; tablet; desktop. Tabela origem: &lt;WEBNETEVENTOS&gt;; Coluna origem: &lt;DEVICE_CATEGORY&gt;.</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</si>
  <si>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&lt;WEBNETEVENTOS&gt;; Coluna origem: &lt;DEVICE_NAME&gt;.</t>
  </si>
  <si>
    <t>Descricao do sistema operacional do equipamento. E nome do sistema operacional do equipamento movel. No GA a coluna origem e &lt;DEVICE.OPERATINGSYSTEM&gt;. Ex: Android; iOS. Tabela origem: &lt;WEBNETEVENTOS&gt;; Coluna origem: &lt;OPERATING_SYSTEM&gt;.</t>
  </si>
  <si>
    <t>Descricao do host name. E o hostname da URL que pode ser um endereco de dominio ou um endereco IP. No GA a coluna origem e &lt;HITS.PAGE.HOSTNAME&gt;. Ex: minhanet.net.com.br; 192.168.0.44. Tabela origem: &lt;WEBNETEVENTOS&gt;; Coluna origem: &lt;HOSTNAME&gt;.</t>
  </si>
  <si>
    <t>DSC_ENDERECO_URL_PAGINA</t>
  </si>
  <si>
    <t>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&lt;WEBNETEVENTOS&gt;; Coluna origem: &lt;PAGEPATH&gt;.</t>
  </si>
  <si>
    <t>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add-to-cart; click:finalizar-compra. Tabela origem: &lt;WEBNETEVENTOS&gt;; Coluna origem: &lt;EVENT_CATEGORY&gt;.</t>
  </si>
  <si>
    <t>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enhanced-ecommerce; net:minha-net. Tabela origem: &lt;WEBNETEVENTOS&gt;; Coluna origem: &lt;EVENT_ACTION&gt;.</t>
  </si>
  <si>
    <t>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net:assine; pacote-adultos. Tabela origem: &lt;WEBNETEVENTOS&gt;; Coluna origem: &lt;EVENT_LABEL&gt;.</t>
  </si>
  <si>
    <t>Quantidade de visita na sessao unica. E o numero de vezes que um evento especifico foi disparado, porem ele so e contado "uma vez por usuario/visitante e sessao".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&lt;WEBNETEVENTOS&gt;; Coluna origem: &lt;UNIQUE_EVENTS&gt;.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</si>
  <si>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&lt;WEBNETEVENTOS&gt;; Coluna origem: &lt;REFERENCE_DATE&gt;.</t>
  </si>
  <si>
    <t>Codigo da operadora do data lake. E o numero do codigo da operadora no sistema NETSMS criado na camada MANAGED ou BUSINESS para facilitar o uso do dado. Toda coluna de sufixo "_DL" sao colunas criadas nestas camadas. Ex: 3; 38. Tabela origem: &lt;WEBNETEVENTOS&gt;; Coluna origem: &lt;&gt;.</t>
  </si>
  <si>
    <t>Numero da conta do data lake. E o numero do contrato no sistema NETSMS criado na camada MANAGED ou BUSINESS para facilitar o uso do dado. Toda coluna de sufixo "_DL" sao colunas criadas nestas camadas. Ex: 379865517; 24795818. Tabela origem: &lt;WEBNETEVENTOS&gt;; Coluna origem: &lt;&gt;.</t>
  </si>
  <si>
    <t>GA_WEB_NET_PAGINA</t>
  </si>
  <si>
    <t>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t>
  </si>
  <si>
    <t>Data da visita da sessao. E a data da sessao da visita no formato YYYYMMDD. No GA a coluna origem e &lt;DATE&gt;. Ex: 20180720; 20180828. Tabela origem: &lt;WEBNETPAGINAS&gt;; Coluna origem: &lt;DATE&gt;.</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</si>
  <si>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&lt;WEBNETPAGINAS&gt;; Coluna origem: &lt;VISITORID&gt;.</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</si>
  <si>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&lt;WEBNETPAGINAS&gt;; Coluna origem: &lt;VISITID&gt;.</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</si>
  <si>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&lt;WEBNETPAGINAS&gt;;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</si>
  <si>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&lt;WEBNETPAGINAS&gt;; Coluna origem: &lt;CONTRATO&gt;.</t>
  </si>
  <si>
    <t>Descricao da marca. E o nome da marca/empresa Claro Brasil associada ao produto. No GA a origem da coluna e &lt;HITSPRODUCT.PRODUCTBRAND&gt;. Ex: (not set); net. Tabela origem: &lt;WEBNETPAGINAS&gt;; Coluna origem: &lt;BRAND&gt;.</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</si>
  <si>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google/cpc/ID_search_relacionamento_minha-net_Institucional_geral_PA_all; email/cobranca/net. Tabela origem: &lt;WEBNETPAGINAS&gt;; Coluna origem: &lt;SOURCE_MEDIUM_CAMPAIGN&gt;.</t>
  </si>
  <si>
    <t>Descricao do Pais de origem. E o Pais do qual as sessoes foram originadas, com base no endereco IP. No GA a coluna origem e &lt;GEONETWORK.COUNTRY&gt;. Ex: Brazil; Portugal. Tabela origem: &lt;WEBNETPAGINAS&gt;; Coluna origem: &lt;COUNTRY&gt;.</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</si>
  <si>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 Ex: Sao Paulo/State of Sao Paulo; Uberlandia/State of Minas Gerais. Tabela origem: &lt;WEBNETPAGINAS&gt;; Coluna origem: &lt;CITY_REGION&gt;.</t>
  </si>
  <si>
    <t>Descricao do tipo do equipamento. E o tipo do equipamento do visitante que pode ser: mobile; tablet; desktop. No GA a coluna origem e &lt;DEVICE.DEVICECATEGORY&gt;. Ex: mobile; tablet; desktop. Tabela origem: &lt;WEBNETPAGINAS&gt;; Coluna origem: &lt;DEVICE_CATEGORY&gt;.</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</si>
  <si>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&lt;WEBNETPAGINAS&gt;; Coluna origem: &lt;DEVICE_NAME&gt;.</t>
  </si>
  <si>
    <t>Descricao do sistema operacional do equipamento. E nome do sistema operacional do equipamento movel. No GA a coluna origem e &lt;DEVICE.OPERATINGSYSTEM&gt;. Ex: Android; iOS. Tabela origem: &lt;WEBNETPAGINAS&gt;; Coluna origem: &lt;OPERATING_SYSTEM&gt;.</t>
  </si>
  <si>
    <t>Descricao do host name. E o hostname da URL que pode ser um endereco de dominio ou um endereco IP. No GA a coluna origem e &lt;HITS.PAGE.HOSTNAME&gt;. Ex: minhanet.net.com.br; 192.168.0.44. Tabela origem: &lt;WEBNETPAGINAS&gt;; Coluna origem: &lt;HOSTNAME&gt;.</t>
  </si>
  <si>
    <t>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&lt;WEBNETPAGINAS&gt;; Coluna origem: &lt;PAGEPATH&gt;.</t>
  </si>
  <si>
    <t>QTD_VISUAL_PAGINA_SESSAO</t>
  </si>
  <si>
    <t>Quantidade de visualizacao de pagina na sessao. E o numero de vezes de visualizacoes de pagina  na sessao que o usuario/visitante realizou durante a sua navegacao no site/app. Formula da composicao desta coluna no GA: [COUNT(CONCAT(FULLVISITORID, CAST(VISITIID AS STRING), HITS.PAGE.PAGEPATH))], onde: &lt;FULLVISITORID&gt; e o codigo do visitante &lt;COD_VISITANTE&gt;; o &lt;VISITID&gt; e o codigo da visita da sessao &lt;COD_VISITA_SESSAO&gt;; o &lt;PAGEPATH&gt; e a descricao URL da pagina &lt;DSC_ENDERECO_URL_PAGINA&gt;. Ex: 4; 32. Tabela origem: &lt;WEBNETPAGINAS&gt;; Coluna origem: &lt;PAGEVIEWS&gt;.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</si>
  <si>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&lt;WEBNETPAGINAS&gt;; Coluna origem: &lt;REFERENCE_DATE&gt;.</t>
  </si>
  <si>
    <t>Codigo da operadora do data lake. E o numero do codigo da operadora no sistema NETSMS criado na camada MANAGED ou BUSINESS para facilitar o uso do dado. Toda coluna de sufixo "_DL" sao colunas criadas nestas camadas. Ex: 3; 38. Tabela origem: &lt;WEBNETPAGINAS&gt;; Coluna origem: &lt;&gt;.</t>
  </si>
  <si>
    <t>Numero da conta do data lake. E o numero do contrato no sistema NETSMS criado na camada MANAGED ou BUSINESS para facilitar o uso do dado. Toda coluna de sufixo "_DL" sao colunas criadas nestas camadas. Ex: 379865517; 24795818. Tabela origem: &lt;WEBNETPAGINAS&gt;; Coluna origem: &lt;&gt;.</t>
  </si>
  <si>
    <t>GA_WEB_NET_TRANSACAO</t>
  </si>
  <si>
    <t>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t>
  </si>
  <si>
    <t>Data da visita da sessao. E a data da sessao da visita no formato YYYYMMDD. No GA a coluna origem e &lt;DATE&gt;. Ex: 20180720; 20180828. Tabela origem: &lt;WEBNETTRANSACOES&gt;; Coluna origem: &lt;DATE&gt;.</t>
  </si>
  <si>
    <t>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&lt;WEBNETTRANSACOES&gt;; Coluna origem: &lt;VISITORID&gt;.</t>
  </si>
  <si>
    <t>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&lt;WEBNETTRANSACOES&gt;; Coluna origem: &lt;VISITID&gt;.</t>
  </si>
  <si>
    <t>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&lt;WEBNETTRANSACOES&gt;; Coluna origem: &lt;TIMESTAMP_HIT&gt;.</t>
  </si>
  <si>
    <t>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&lt;WEBNETTRANSACOES&gt;; Coluna origem: &lt;CONTRATO&gt;.</t>
  </si>
  <si>
    <t>Descricao da marca. E o nome da marca/empresa Claro Brasil associada ao produto. No GA a origem da coluna e &lt;HITSPRODUCT.PRODUCTBRAND&gt;. Ex: (not set); net. Tabela origem: &lt;WEBNETTRANSACOES&gt;; Coluna origem: &lt;BRAND&gt;.</t>
  </si>
  <si>
    <t>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 TRAFFICSOURCE.MEDIUM,"/", TRAFFICSOURCE.CAMPAIGN)]. A (1) e a origem da origem do trafego. Pode ser o nome do mecanismo de pesquisa, o nome do host de referencia ou um valor do parametro de URL utm_source. A (2) e o meio da origem de trafego. Pode ser "organic" (busca na ferramenta de pesquisa), "cpc" (custo por click no anuncio do site, cobrado atraves do cpc), "referral"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assistafox.com.br/referral/(not set); sitetelecine/linktelecine/ppvtelecinenet. Tabela origem: &lt;WEBNETTRANSACOES&gt;; Coluna origem: &lt;SOURCE_MEDIUM_CAMPAIGN&gt;.</t>
  </si>
  <si>
    <t>Descricao do Pais de origem. E o Pais do qual as sessoes foram originadas, com base no endereco IP. No GA a coluna origem e &lt;GEONETWORK.COUNTRY&gt;. Ex: Brazil; Portugal. Tabela origem: &lt;WEBNETTRANSACOES&gt;; Coluna origem: &lt;COUNTRY&gt;.</t>
  </si>
  <si>
    <t>Descricao da Cidade e Estado origem. E uma coluna adaptada pela Zoly no Google Analytics (GA) pelo Big Query onde e composta pela concatenacao conforme a Formula da composicao desta coluna no GA: [CONCAT(GEONETWORK.CITY,"/", GEONETWORK.REGION)], onde no GA a coluna &lt;CITY&gt; e a cidade dos usuarios, derivada de seus enderecos IP ou IDs geograficos. A coluna &lt;REGION&gt; e o Estado da cidade de onde as sessoes se originam, derivada de enderecos IP
. Ex: Sao Paulo/State of Sao Paulo; Uberlandia/State of Minas Gerais. Tabela origem: &lt;WEBNETTRANSACOES&gt;; Coluna origem: &lt;CITY_REGION&gt;.</t>
  </si>
  <si>
    <t>Descricao do tipo do equipamento. E o tipo do equipamento do visitante que pode ser: mobile; tablet; desktop. No GA a coluna origem e &lt;DEVICE.DEVICECATEGORY&gt;. Ex: mobile; tablet; desktop. Tabela origem: &lt;WEBNETTRANSACOES&gt;; Coluna origem: &lt;DEVICE_CATEGORY&gt;.</t>
  </si>
  <si>
    <t>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&lt;WEBNETTRANSACOES&gt;; Coluna origem: &lt;DEVICE_NAME&gt;.</t>
  </si>
  <si>
    <t>Descricao do sistema operacional do equipamento. E nome do sistema operacional do equipamento movel. No GA a coluna origem e &lt;DEVICE.OPERATINGSYSTEM&gt;. Ex: Android; iOS. Tabela origem: &lt;WEBNETTRANSACOES&gt;; Coluna origem: &lt;OPERATING_SYSTEM&gt;.</t>
  </si>
  <si>
    <t>Codigo da transacao. Codigo da transacao do comercio eletronico. No GA a coluna origem e &lt;HITS.TRANSACTION.TRANSACTIONID&gt;. Ex: 3183854198737; 4183424531986. Tabela origem: &lt;WEBNETTRANSACOES&gt;; Coluna origem: &lt;TRANSACTION_ID&gt;.</t>
  </si>
  <si>
    <t>Descricao do produto. E o nome do produto adquirido pelo usuario/visitante. No GA a coluna origem e &lt;HITS.ITEM.PRODUCTNAME&gt;. Ex: NULL. Tabela origem: &lt;WEBNETTRANSACOES&gt;; Coluna origem: &lt;PRODUCT_NAME&gt;.</t>
  </si>
  <si>
    <t>Valor total da receita da transacao. E o valor da receita total da transacao, expressa como o valor transmitido ao Analytics multiplicado por 10 ^ 6. (por exemplo, 2,40 seria dado como 2400000). No GA a coluna origem e &lt;HITS.TRANSACTION.TRANSACTIONREVENUE&gt;. Ex: 109900000; 129900000. Tabela origem: &lt;WEBNETTRANSACOES&gt;; Coluna origem: &lt;TRANSACTION_REVENUE&gt;.</t>
  </si>
  <si>
    <t>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&lt;WEBNETTRANSACOES&gt;; Coluna origem: &lt;REFERENCE_DATE&gt;.</t>
  </si>
  <si>
    <t>Codigo da operadora do data lake. E o numero do codigo da operadora no sistema NETSMS criado na camada MANAGED ou BUSINESS para facilitar o uso do dado. Toda coluna de sufixo "_DL" sao colunas criadas nestas camadas. Ex: 3; 38. Tabela origem: &lt;WEBNETTRANSACOES&gt;; Coluna origem: &lt;&gt;.</t>
  </si>
  <si>
    <t>Numero da conta do data lake. E o numero do contrato no sistema NETSMS criado na camada MANAGED ou BUSINESS para facilitar o uso do dado. Toda coluna de sufixo "_DL" sao colunas criadas nestas camadas. Ex: 379865517; 24795818. Tabela origem: &lt;WEBNETTRANSACOES&gt;; Coluna origem: &lt;&gt;.</t>
  </si>
  <si>
    <t>V_NOW_ACESSO_CONTEUDO</t>
  </si>
  <si>
    <t>V_NOW_ONLINE_CATALOGO_CONTEUDO</t>
  </si>
  <si>
    <t>V_NOW_LOGIN_USUARIO</t>
  </si>
  <si>
    <t>V_FAT_CORRECAOFAT</t>
  </si>
  <si>
    <t>V_FAT_QUARENTENA</t>
  </si>
  <si>
    <t>V_IDM_CLIENTE</t>
  </si>
  <si>
    <t>V_NOW_MOVIMENTACAO_SSO</t>
  </si>
  <si>
    <t>V_NOW_CATALOGO_CONTEUDO</t>
  </si>
  <si>
    <t>Ailton Moraes (Engenharia NET)</t>
  </si>
  <si>
    <t>Fabricio Dias (SSO)</t>
  </si>
  <si>
    <t>Daniel Ayub</t>
  </si>
  <si>
    <t>Banda Larga</t>
  </si>
  <si>
    <t>Conexão</t>
  </si>
  <si>
    <t>Atendimento</t>
  </si>
  <si>
    <t>Contato</t>
  </si>
  <si>
    <t>Digital</t>
  </si>
  <si>
    <t>Duclos</t>
  </si>
  <si>
    <t>Carlos Tomé</t>
  </si>
  <si>
    <t>Lucas Mascarenhas</t>
  </si>
  <si>
    <t>Marcos Zumba</t>
  </si>
  <si>
    <t>Dado de origem (YELLOW PILL) não tratado</t>
  </si>
  <si>
    <t>Dado de origem (EFICIENCIA REDE) não tratado</t>
  </si>
  <si>
    <t>Dado de origem (Google Big Query) não tratado</t>
  </si>
  <si>
    <t xml:space="preserve">FERRRAMENTA DE VISUALIZAÇÂO DOS METADADOS </t>
  </si>
  <si>
    <t>ASSUNTO</t>
  </si>
  <si>
    <t>GOOGLE ANALYTICS</t>
  </si>
  <si>
    <r>
      <t>Dim Linha </t>
    </r>
    <r>
      <rPr>
        <sz val="12"/>
        <color rgb="FF0000FF"/>
        <rFont val="Arial"/>
        <family val="2"/>
      </rPr>
      <t>As Integer</t>
    </r>
  </si>
  <si>
    <t>Linha = 2</t>
  </si>
  <si>
    <r>
      <t>Do Until</t>
    </r>
    <r>
      <rPr>
        <sz val="12"/>
        <color rgb="FF000000"/>
        <rFont val="Arial"/>
        <family val="2"/>
      </rPr>
      <t> Planilha1.Cells(Linha, 1) = “”</t>
    </r>
  </si>
  <si>
    <t>ComboBox1.AddItem Planilha1.Cells(Linha, 1)</t>
  </si>
  <si>
    <t>Linha = Linha + 1</t>
  </si>
  <si>
    <t>Loop</t>
  </si>
  <si>
    <t>ASSUNTOS</t>
  </si>
  <si>
    <t>TODOS</t>
  </si>
  <si>
    <t>Data Válida</t>
  </si>
  <si>
    <t>Único dentro da medição e Diferente de nulo</t>
  </si>
  <si>
    <t>Criação do Menu e equalização dos paineis demonstrativos</t>
  </si>
  <si>
    <t>Introdução da tela de pesquisa de Elemento de Dados</t>
  </si>
  <si>
    <t>Criação do Combo BOX para escolha de Assunto</t>
  </si>
  <si>
    <t>Contagem de MNG_COLUMN_NAME</t>
  </si>
  <si>
    <t>Diferente de Nulo e único na medição</t>
  </si>
  <si>
    <t>Entendimento Funcional</t>
  </si>
  <si>
    <t>Detalhamento físico e arquitetura - Assunto</t>
  </si>
  <si>
    <t>Detalhamento tabelas origem</t>
  </si>
  <si>
    <t>Prioridade</t>
  </si>
  <si>
    <t>Levantamento</t>
  </si>
  <si>
    <t>Entendimento do assunto</t>
  </si>
  <si>
    <t>Modelo Conceitual (Principais entidades e relacionamento)</t>
  </si>
  <si>
    <t>Fornecedores associados</t>
  </si>
  <si>
    <t>Lista de entidades lógicas</t>
  </si>
  <si>
    <t>Dados estruturados / Não estruturados</t>
  </si>
  <si>
    <t>Volumetria estimada (Mês)</t>
  </si>
  <si>
    <t>Tecnologia de Origem (SGBD, API, TXT, CSV, Cloud)</t>
  </si>
  <si>
    <t>Nome do Sistema de Origem</t>
  </si>
  <si>
    <t>Hostname Origem</t>
  </si>
  <si>
    <t>IP Origem</t>
  </si>
  <si>
    <t>Diretório ou localização Origem</t>
  </si>
  <si>
    <t>Forma física de armazenamento dos dados na origem</t>
  </si>
  <si>
    <t>Tipo de Objeto (Formato do arquivo)</t>
  </si>
  <si>
    <t>Desenho da arquitetura de Ingestão</t>
  </si>
  <si>
    <t>Padrão de ingestão a ser utilizado</t>
  </si>
  <si>
    <t>Nome Físico do Objeto</t>
  </si>
  <si>
    <t>Chave Primária</t>
  </si>
  <si>
    <t>Granularidade</t>
  </si>
  <si>
    <t>Descrição / Conceituação do Objeto</t>
  </si>
  <si>
    <t>Volumetria estimada do Objeto</t>
  </si>
  <si>
    <t>Tipo Encode (UTF-8, Unicode, ASCII) do Objeto</t>
  </si>
  <si>
    <t>Periodicidade geração / atualização do objeto</t>
  </si>
  <si>
    <t>Defasagem no DL</t>
  </si>
  <si>
    <t>Horário aprox. de geração</t>
  </si>
  <si>
    <t>Filtragem na ingestão</t>
  </si>
  <si>
    <t>Regra de expurgo</t>
  </si>
  <si>
    <t>Expurgar após ingestão</t>
  </si>
  <si>
    <t>Necessíta carga histórica (S/N)</t>
  </si>
  <si>
    <t>Histórico disponível (S/N)</t>
  </si>
  <si>
    <t>Regra de reprocessamento</t>
  </si>
  <si>
    <t>Comentários/Observações</t>
  </si>
  <si>
    <t>Now Online - Accenture</t>
  </si>
  <si>
    <t>Dados de identificação  e descrição dos conteudo disponiveis para o NOW, OnLine Streamings OnLine sendo assistidos, Compras realizadas  OnLine,</t>
  </si>
  <si>
    <t>Indicar modelo estrutural</t>
  </si>
  <si>
    <t>Accenture</t>
  </si>
  <si>
    <t>Informação do conteudo visto pelo cliente.</t>
  </si>
  <si>
    <t>Estruturados</t>
  </si>
  <si>
    <t>336 MB</t>
  </si>
  <si>
    <t>CSV</t>
  </si>
  <si>
    <t>À confirmar</t>
  </si>
  <si>
    <t>WATCHINGLOG 10.29.7.21 (nó ativo) e 10.29.7.22 (nó passivo)
PURCHASELOG 10.29.7.21 (nó ativo) e 10.29.7.22 (nó passivo)
LOGINLOG 10.29.7.21 (nó ativo) e 10.29.7.22 (nó passivo)
NOWMULTISCREEN 10.29.236.207
Sqoop net_lnk_account_service_id  V_NOW_OL_LOGIN_USUARIO
Sqoop msdp_content_list_view  V_NOW_OL_CATALOGO_CONTEUDO
Sqoop  CHANNEL  V_NOW_OL_CANAL</t>
  </si>
  <si>
    <t xml:space="preserve"> /VOD/ INDICADORES DO NEGOCIO
/app/opt/inn/ftp/data/NOWONLINE
/app/opt/inn/ftp/data/NOWONLINE
/app/opt/inn/ftp/data/NOWONLINE
/app/opt/inn/ftp/data/TRANS
/NOWONLINE/</t>
  </si>
  <si>
    <t>Arquivo
CATALOGO_NOW_ONLINE.csv
WATCHING.log_YYYY-MM-DD.log
PURCHASE.log_YYYY-MM-DD.log
LOGIN.log_YYYY-MM-DD.log
USUARIOS_NOW_ONLINE.csv
NOW-MULTISCREEN-DD-MM-AAAA.csv</t>
  </si>
  <si>
    <t>Framework</t>
  </si>
  <si>
    <t xml:space="preserve">LOGIN.log_YYYY-MM-DD.log     V_NOW_OL_USUARIO_SESSAO_ACESSO
PURCHASE.log_YYYY-MM-DD.log     V_NOW_OL_COMPRA
WATCHING.log_YYYY-MM-DD.log     V_NOW_OL_ACESSO_CONTEUDO
NOW-MULTISCREEN-DD-MM-AAAA.csv   V_NOW_OL_MULTISCREEN
Sqoop net_lnk_account_service_id  V_NOW_OL_LOGIN_USUARIO
Sqoop msdp_content_list_view  V_NOW_OL_CATALOGO_CONTEUDO
Sqoop  CHANNEL  V_NOW_OL_CANAL
</t>
  </si>
  <si>
    <t>A conf.</t>
  </si>
  <si>
    <t>Now Online - Seachange</t>
  </si>
  <si>
    <t xml:space="preserve">Dados de identificação  e descrição dos conteudo disponiveis para o NOW OnLine
Streamings OnLine sendo assistidos
Compras realizadas  OnLine
Identificação dos Logins que acessaram o NOW On Line
Compras realizadas no NOW OnLine
Base de todos os logins
</t>
  </si>
  <si>
    <t xml:space="preserve">Indica dados de identificação  e descrição dos conteudo disponiveis para o NOW OnLine
</t>
  </si>
  <si>
    <t>Seachange</t>
  </si>
  <si>
    <t>Dados de identificação  e descrição do conteudo SEACHANGE
Streamings e Compras de SVOD exclusivamente TV
Streamings e Compras de TVOD exclusivamente TV
Seções finalizadas TVOD e SVOD exclusivamente TV
Conteúdos acessados para compra ou consulta com indicação do Cliente
Conteúdos acessados para compra ou consulta
Produtos acessados para compra ou consulta</t>
  </si>
  <si>
    <t>400 MB hora</t>
  </si>
  <si>
    <t>consulmo</t>
  </si>
  <si>
    <t>xml e csv</t>
  </si>
  <si>
    <t>Arquivo</t>
  </si>
  <si>
    <t xml:space="preserve">AssetOverView.txt
V_NOW_CATALOGO_CONTEUDO
VODUSAGE_ssssss_YYYYMMDDHHMMSS.xml
V_NOW_REF_CONTEUDO_PROVEDOR
V_NOW_REF_PRODUTO
V_NOW_SESSAO_FINALIZADA_USUARIO
V_NOW_COMPRA_SVOD
V_NOW_COMPRA_TVOD
V_NOW_DIREITO_COMPRA
V_NOW_PRECO_PROMOCAO
</t>
  </si>
  <si>
    <t>13 meses</t>
  </si>
  <si>
    <t>Now - IDM</t>
  </si>
  <si>
    <t>Inventário de Usuários cadastrados no IDM Histórico de autenticações IDM nos serviços WEB</t>
  </si>
  <si>
    <t>Inventário de Usuários cadastrados no IDM
Histórico de autenticações IDM nos serviços WEB</t>
  </si>
  <si>
    <t>Nokia</t>
  </si>
  <si>
    <t xml:space="preserve">Histórico de autenticações </t>
  </si>
  <si>
    <t>16 GB</t>
  </si>
  <si>
    <t>Dump e txt</t>
  </si>
  <si>
    <t>dumpSUBSCRIBER_AAAAMMDD_ndsbds02sp1.csv   V_IDM_CLIENTE
AUTH-MERGED.log.YYYYMMDD.gz  V_IDM_LOG</t>
  </si>
  <si>
    <t>Now - Carga Fria</t>
  </si>
  <si>
    <t>Controle de Billing IDs dos produtos VOD Arquivo de correção dos BillingIds do faturamento</t>
  </si>
  <si>
    <t>Controle Manual</t>
  </si>
  <si>
    <t>Manual</t>
  </si>
  <si>
    <t>Controle de Billing e correção dos BillingIds do faturamento</t>
  </si>
  <si>
    <t>6 MB</t>
  </si>
  <si>
    <t>faturamento</t>
  </si>
  <si>
    <t xml:space="preserve">CATALOGO_BILLINGID_AAAA_MM_DD.csv; 
V_NOW_GRADE_BILLING
CORRECAO_FATURAMENTO_NOW_AAAAMM.csv:
V_NOW_FATURA_CORRECAO
</t>
  </si>
  <si>
    <t>Now - Carga Fria - Faturamento</t>
  </si>
  <si>
    <t>Analítico diario das compras faturadas no VOD PARA O NETSMS Analítico mensal da compras faturadas no VOD PARA O NETSMS Compras avaliadas por fraude</t>
  </si>
  <si>
    <t xml:space="preserve">Analítico das compras faturadas no VOD PARA O NETSMS </t>
  </si>
  <si>
    <t>ArtIt</t>
  </si>
  <si>
    <t>relatorio de faturamento</t>
  </si>
  <si>
    <t>560 MB</t>
  </si>
  <si>
    <t>RELATORIO_DIARIO_ANALITICO_FATURAMENTO_VOD_BHZ_AAAAMMDD.csv
V_NOW_FATURA_DIA
RELATORIO_MENSAL_ANALITICO_FATURAMENTO_VOD_BHZ_AAAAMM.csv
V_NOW_FATURA_MES
EXTRACAO_QUARENTENA_IN.csv
V_NOW_FATURA_QUARENTENA</t>
  </si>
  <si>
    <t>D</t>
  </si>
  <si>
    <t>Now - ODS - Despriorizado - CEC</t>
  </si>
  <si>
    <t>EDR Móvel - Arquivos da Mediação - Despriorizado</t>
  </si>
  <si>
    <t>EDR (Event Data Record)
3 arquivos - Dados, Voz e SMS
Dados de bilhetagem dos eventos de trafego da Móvel - ligações, sms e pacotes de dados</t>
  </si>
  <si>
    <t>1 chamada possui N bilhetes
1 sms possui 1 bilhetes
1 sessão possui N bilhetes</t>
  </si>
  <si>
    <t>Mediação (Interno)</t>
  </si>
  <si>
    <t>Tráfego dados
Tráfego voz
Tráfego sms</t>
  </si>
  <si>
    <t>36 TB</t>
  </si>
  <si>
    <t>BD - Oracle / TXT</t>
  </si>
  <si>
    <t>Mediação</t>
  </si>
  <si>
    <t>Tabela ou Arquivo</t>
  </si>
  <si>
    <t>À confirmar 
Framework ou Scoop</t>
  </si>
  <si>
    <t>À confirmar 
Framework ou 
Scoop</t>
  </si>
  <si>
    <t>Transcrição da ligação</t>
  </si>
  <si>
    <t>My SQL Criptorgrafado</t>
  </si>
  <si>
    <t>Sentiment Analysis</t>
  </si>
  <si>
    <t>Categorização das palavras capturadas durante as ligações realizas no DAC.
20% das ligações do DAC são transcitas. A transcrição das ligações é analisada através de software de Speech Analytics e disponibilizada em banco de dados criptografado. A transcrição das ligações leva em torno de 3 horas para serem disponbilizadas na base de dados.</t>
  </si>
  <si>
    <t>Entidades: Cliente, Atendente / EPS, Ligação
Relacionamento
1 Atendente pertence à 1 EPS
1 Atendente recebe ligação de N Clientes
1 Cliente faz N Ligações</t>
  </si>
  <si>
    <t>Celso Tonet</t>
  </si>
  <si>
    <t>Russo</t>
  </si>
  <si>
    <t>ddCom (representante 
Verint)</t>
  </si>
  <si>
    <t>Cliente, 
Atendente / EPS, 
Ligação</t>
  </si>
  <si>
    <t>À confirmar API ou TXT</t>
  </si>
  <si>
    <t>Speech Analytics</t>
  </si>
  <si>
    <t>NA</t>
  </si>
  <si>
    <t>My SQL</t>
  </si>
  <si>
    <t>Yellowpill</t>
  </si>
  <si>
    <t>São informações da saúde do CMTS e de cada CABLE MODEM plugado nesse CMTS:
- nível do sinal de downstream / upstream (permite identificar se há ocorrência de perda de pacotes)
- nível de ruído (ajuda  estimar ~intensidade de perda de pacotes ) 
- velocidades máximas, nominais e reais de canais de downstream e upstream
- identificação (ip, mac, versão, status, etc) do cmts e de cada cable modem
Todos os assinantes Net Vírtua (Banda Larga Fixa)</t>
  </si>
  <si>
    <t>Entidades: 
'CMTS 
CABLE MODEM
Relacionamento:
1 CMTS envia sinal para 1 ou N CABLE MODEMS
1 CABLE MODEM recebe sinal de 1 CMTS</t>
  </si>
  <si>
    <t>Interno - Engenharia</t>
  </si>
  <si>
    <t>Entidades: 
'CMTS 
CABLE MODEM</t>
  </si>
  <si>
    <t>7 TB
2,6 TB 
'3Mb / hr * 24 hrs * 30 dias * 1200 CMTSs</t>
  </si>
  <si>
    <t>.data (txt delmitado por | (pipe))</t>
  </si>
  <si>
    <t>Put na DMZ, EDGE NODE, FRAMEWORK</t>
  </si>
  <si>
    <t>CMTS_&lt;ip_origem&gt;_&lt;aaaammdd-hhmmss&gt;.data</t>
  </si>
  <si>
    <t>MAC (modem)</t>
  </si>
  <si>
    <t>Modem</t>
  </si>
  <si>
    <t>Dados de medição dos modems associados a um CMTS</t>
  </si>
  <si>
    <t>4MB / arquivo</t>
  </si>
  <si>
    <t>hora</t>
  </si>
  <si>
    <t>append</t>
  </si>
  <si>
    <t xml:space="preserve">não </t>
  </si>
  <si>
    <t>Reter por 3 dias</t>
  </si>
  <si>
    <t>Não há reprocessamento</t>
  </si>
  <si>
    <t>Não há comentários</t>
  </si>
  <si>
    <t>TPLINK</t>
  </si>
  <si>
    <t>Google Analytics - Site net</t>
  </si>
  <si>
    <t>Dados de acesso dos sites de NET</t>
  </si>
  <si>
    <t>Usuários: Navegadores que acessaram os sites/apps de Claro
Sessões: Visitas dos usuários aos sites/apps de Claro
Páginas/Telas: Visualizações de conteúdos nos sites/apps
Eventos: Interações dos usuários com os sites/apps</t>
  </si>
  <si>
    <t>Negócios Digitais</t>
  </si>
  <si>
    <t>Zoly</t>
  </si>
  <si>
    <t>Google</t>
  </si>
  <si>
    <t>Usuários | Sessões | Páginas/Telas | Eventos</t>
  </si>
  <si>
    <t>Sessoes: 30.000.000
Usuários: 18.000.000
Eventos: 195.000.000
Páginas/Telas: 117.000.000</t>
  </si>
  <si>
    <t>API</t>
  </si>
  <si>
    <t>Google Analytics</t>
  </si>
  <si>
    <t>analytics.google.com</t>
  </si>
  <si>
    <t>ND</t>
  </si>
  <si>
    <t>JSON</t>
  </si>
  <si>
    <t>Hits</t>
  </si>
  <si>
    <t>Bigquery: tabela NoSQL e acesso de API</t>
  </si>
  <si>
    <t>(Bigquery): 330 GB</t>
  </si>
  <si>
    <t>UTF-8</t>
  </si>
  <si>
    <t>&lt;1 min</t>
  </si>
  <si>
    <t>Google Analytics - NOW Site</t>
  </si>
  <si>
    <t>Dados de acesso dos sites de NET NOW</t>
  </si>
  <si>
    <t>Sessoes: 1.500.000
Usuários: 1.000.000
Eventos: 25.000.000
Páginas/Telas: 13.000.000</t>
  </si>
  <si>
    <t>(Bigquery): 18,6 GB</t>
  </si>
  <si>
    <t>Google Analytics - Minha Claro</t>
  </si>
  <si>
    <t>Dados de acesso dos sites de Minha Claro</t>
  </si>
  <si>
    <t>Sessoes: 3.500.000
Usuários: 1.900.000
Eventos: 0
Páginas/Telas: 142.000.000</t>
  </si>
  <si>
    <t>(Bigquery): Não tem view no BigQuery</t>
  </si>
  <si>
    <t>Google Analytics - Minha Net</t>
  </si>
  <si>
    <t>Dados de acesso dos sites de Minha NET</t>
  </si>
  <si>
    <t>Sessoes: 8.200.000
Usuários: 1.200.000
Eventos: 20.000.000
Páginas/Telas: 31.000.000</t>
  </si>
  <si>
    <t>(Bigquery): 36 GB</t>
  </si>
  <si>
    <t>Google Analytics - Meu Técnico</t>
  </si>
  <si>
    <t>Dados de acesso dos sites de Meu Técnico</t>
  </si>
  <si>
    <t>Sessoes: 293.000
Usuários: 141.000
Eventos: 1.600.000
Páginas/Telas: 980.000</t>
  </si>
  <si>
    <t>(Bigquery): 9 GB</t>
  </si>
  <si>
    <t>Google Analytics - NOW APP - Android</t>
  </si>
  <si>
    <t>Dados de acesso do app de NET NOW para Android</t>
  </si>
  <si>
    <t>Sessoes: 1.472.000
Usuários: 370.000
Eventos: 29.000.000
Páginas/Telas: 6.400.000</t>
  </si>
  <si>
    <t>(Bigquery): 12,6 GB</t>
  </si>
  <si>
    <t>Google Analytics - NOW APP - IOS</t>
  </si>
  <si>
    <t>Dados de acesso do app de NET NOW para iOS</t>
  </si>
  <si>
    <t>Sessoes: 510.000
Usuários: 150.000
Eventos: 10.000.000
Páginas/Telas: 3.000.000</t>
  </si>
  <si>
    <t>(Bigquery): 5,1 GB</t>
  </si>
  <si>
    <t>Google Analytics - NOW APP - Kids</t>
  </si>
  <si>
    <t>Dados de acesso do app de NET NOW Kids</t>
  </si>
  <si>
    <t>Sessoes: 32.000
Usuários: 15.000
Eventos: 600.000
Páginas/Telas: 240.000</t>
  </si>
  <si>
    <t>(Bigquery): 270 MB</t>
  </si>
  <si>
    <t>Google Analytics - NOW Chromecast - Kids</t>
  </si>
  <si>
    <t>Dados de acesso do app de NET NOW Kids para Chromecast</t>
  </si>
  <si>
    <t>Sessoes: 0
Usuários: 0
Eventos: 0
Páginas/Telas: 0</t>
  </si>
  <si>
    <t>(Bigquery): 0</t>
  </si>
  <si>
    <t>Google Analytics - NOW Chromecast - Online</t>
  </si>
  <si>
    <t>Dados de acesso do app de NET NOW para Chromecast</t>
  </si>
  <si>
    <t>PS8</t>
  </si>
  <si>
    <t>URA - Móvel</t>
  </si>
  <si>
    <t>URA - EBT</t>
  </si>
  <si>
    <t>URA - Claro TV</t>
  </si>
  <si>
    <t>URA - NET</t>
  </si>
  <si>
    <t>URA -  Auto Atd. Móvel - Nuance</t>
  </si>
  <si>
    <t>URA -  Auto Atd. Móvel - Huawei</t>
  </si>
  <si>
    <t>URA -  Auto Atd. Móvel - Avaya</t>
  </si>
  <si>
    <t>DAC - Móvel</t>
  </si>
  <si>
    <t>DAC - EBT</t>
  </si>
  <si>
    <t>DAC - Claro TV</t>
  </si>
  <si>
    <t>DAC - NET - Avaya</t>
  </si>
  <si>
    <t>DAC - NET - Siemens</t>
  </si>
  <si>
    <t>EPS</t>
  </si>
  <si>
    <t>TARP</t>
  </si>
  <si>
    <t xml:space="preserve">Segment Summary </t>
  </si>
  <si>
    <t>User Activity</t>
  </si>
  <si>
    <t xml:space="preserve">Lineup </t>
  </si>
  <si>
    <t>EPG</t>
  </si>
  <si>
    <t>ARC Gis</t>
  </si>
  <si>
    <t>Novo Mind</t>
  </si>
  <si>
    <t>Dados de pedidos do site. Clientes que entram no site e fazem um pedido são registrados no novo mind. Substitui o Mind atual.</t>
  </si>
  <si>
    <t xml:space="preserve">Validar Modelo conceitual (entidades e relacionamentos)
1 Usuário (Users) faz 0:N pedidos
Pedidos (Orders) 
Transações (Leads) 
Produtos (Products)
Endereço </t>
  </si>
  <si>
    <t>Mind</t>
  </si>
  <si>
    <t>Pedido, Cliente, Endereco e  Produto</t>
  </si>
  <si>
    <t>Pelo Big Query Sim
Pela API não Dados Estruturados</t>
  </si>
  <si>
    <t>3000 pedidos por dia
Pico 300 pedidos por hora
100.000 por mês
100 Mb/Mês</t>
  </si>
  <si>
    <r>
      <rPr>
        <b/>
        <sz val="11"/>
        <color theme="1"/>
        <rFont val="Calibri"/>
        <family val="2"/>
        <scheme val="minor"/>
      </rPr>
      <t>API</t>
    </r>
    <r>
      <rPr>
        <sz val="11"/>
        <color theme="1"/>
        <rFont val="Calibri"/>
        <family val="2"/>
        <scheme val="minor"/>
      </rPr>
      <t xml:space="preserve"> ou BQ</t>
    </r>
  </si>
  <si>
    <t>BQ - cloud.google.com
API - https://api.amxrest.net/v2</t>
  </si>
  <si>
    <t>API - https://api.amxrest.net/v2</t>
  </si>
  <si>
    <t>Dados da Nuvem</t>
  </si>
  <si>
    <t>Via Flume (python) acessando API
Source: API
Sink: Arquivo JSON no HDFS</t>
  </si>
  <si>
    <t>Via Flume (python) acessando API</t>
  </si>
  <si>
    <t>https://api.amxrest.net/v2 (A confirmar)</t>
  </si>
  <si>
    <t>OrderNo</t>
  </si>
  <si>
    <t>Pedido (Order)</t>
  </si>
  <si>
    <t>Pedidos feitos online para clientes Net</t>
  </si>
  <si>
    <t>100.000 pedidos mês</t>
  </si>
  <si>
    <t>Hora</t>
  </si>
  <si>
    <t>Arquivos</t>
  </si>
  <si>
    <t>Hora em hora</t>
  </si>
  <si>
    <t>Filtro por hora</t>
  </si>
  <si>
    <t>N</t>
  </si>
  <si>
    <t>S</t>
  </si>
  <si>
    <t>Apaga arquivo e executa chamada API manualmente com parametros</t>
  </si>
  <si>
    <t>Net Claro Wifi - NOC</t>
  </si>
  <si>
    <t>Monitoramento de Antenas - Localização de Antenas, Tráfego de Antenas, Disponibilidade de Antenas e Log de Modem das antenas</t>
  </si>
  <si>
    <t xml:space="preserve">Inventário - cadastro das antenas, geolocalizacao, mac antenas - smart plan. 10 operacoes monitorando os wi-fi.  Criar usuario e senhas para acesso aos dados. </t>
  </si>
  <si>
    <t>Eficiência da Rede (Catapora)</t>
  </si>
  <si>
    <t>Datamart de diagnóstico de elementos de rede - CMTS, MTA, Cable Modem
Indicadores e métricas - dados sumarizados das medições de CMTS, Fiber Node e Terminais.
Tela de Diagnostico do Node, Terminal,  Mapa de Diagnóstico.</t>
  </si>
  <si>
    <t>CMTS, Fiber node, Interface do CMTS, Terminais 
1 CMTS possui 1 ou mais Fiber nodes
1 Fiber node possui 1 ou mais Interface de CMTS
1 Interface de CMTS possui vários Terminais
1 Terminal pertence a 1 Interface de CMTS</t>
  </si>
  <si>
    <t>Fabricio Gonçalves Dias</t>
  </si>
  <si>
    <t>Engenharia Area Tecnica.</t>
  </si>
  <si>
    <t xml:space="preserve">CMTS, Fiber node, Interface do CMTS, Terminais </t>
  </si>
  <si>
    <t>* Cidade: São Paulo, &gt;100 Cmts, &gt; 3.2 M Terminais
* Volumetria
SP - 70 GB por dia
    FACT : 550 MBytes Por Terminal Por Coleta (por hora)
    INPUT: 760 Bytes Por Terminal Por Coleta
    TOTAL: 32 KBytes Por Terminal Por Dia</t>
  </si>
  <si>
    <t>TXT separado por Pipe</t>
  </si>
  <si>
    <t>Sistemas de Diagnóstico de
CMTS, MTA, Cable Modem</t>
  </si>
  <si>
    <t>Tecnica</t>
  </si>
  <si>
    <t>201.6.3.171
201.6.4.118</t>
  </si>
  <si>
    <t>Arquivo será depositado - A confirmar</t>
  </si>
  <si>
    <t>Dados no servidor do data center. Extração e Trasformação dos dados usando linguagem C.</t>
  </si>
  <si>
    <t>arquivo</t>
  </si>
  <si>
    <t>Flume + Kafka</t>
  </si>
  <si>
    <t>Flume + Kafka (Novo)</t>
  </si>
  <si>
    <t>dt_YYYYMMDD__hr_HHMM__cip_IP.IP.IP.IP__fact_terminal_mac_details.txt
dt_YYYYMMDD__hr_HHMM__cip_IP.IP.IP.IP__fact_terminal_interface_stats.txt
dt_YYYYMMDD__hr_HHMM__cip_IP.IP.IP.IP__fact_terminal_interface_preeq.txt
dt_YYYYMMDD__hr_HHMM__cip_IP.IP.IP.IP__fact_cmts_interface_terminal_stats_summary.txt
dt_YYYYMMDD__hr_HHMM__cip_IP.IP.IP.IP__fact_cmts_interface_terminal_stats_histogram_snr.txt
dt_YYYYMMDD__hr_HHMM__cip_IP.IP.IP.IP__fact_cmts_interface_terminal_stats_histogram_tx.txt
dt_YYYYMMDD__hr_HHMM__cip_IP.IP.IP.IP__fact_cmts_interface_terminal_stats_histogram_rx.txt
dt_YYYYMMDD__hr_HHMM__cip_IP.IP.IP.IP__fact_cmts_interface_terminal_stats_histogram_icfr_ripple.txt
dt_YYYYMMDD__hr_HHMM__cip_IP.IP.IP.IP__fact_cmts_interface_terminal_stats_histogram_tap_mtc.txt
dt_YYYYMMDD__hr_HHMM__cip_IP.IP.IP.IP__fact_cmts_interface_terminal_stats_histogram_tap_nmter.txt</t>
  </si>
  <si>
    <t>Incremental / Insert</t>
  </si>
  <si>
    <t>não</t>
  </si>
  <si>
    <t>não possui</t>
  </si>
  <si>
    <t>Speed Test</t>
  </si>
  <si>
    <t>O Speedtest Intelligence oferece informações atualizadas sobre dados globais de banda larga fixa e desempenho móvel, com base em milhões de testes iniciados pelo consumidor, realizados diariamente com o Speedtest®.</t>
  </si>
  <si>
    <t>Banda larga fixa e desempenho móvel</t>
  </si>
  <si>
    <t>Speed Teste</t>
  </si>
  <si>
    <t>Via API Dados Estruturados</t>
  </si>
  <si>
    <t>6 arquivos.
android_2018-10-08.zip
android_background_sampling_2018-10-05.zip
desktop_2018-10-06.zip
iOS_2018-10-06.zip
stnet_2018-10-06.zip
wp_2018-10-06.zip
total de 1.1 GB</t>
  </si>
  <si>
    <t>Speed teste</t>
  </si>
  <si>
    <t>https://intelligence.speedtest.net/extracts</t>
  </si>
  <si>
    <t>Tabela API</t>
  </si>
  <si>
    <t>a definir</t>
  </si>
  <si>
    <t>.CSV</t>
  </si>
  <si>
    <t>ODS - NETSMS</t>
  </si>
  <si>
    <t>ODS - 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</si>
</sst>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_ ;[Red]\-#,##0\ "/>
  </numFmts>
  <fonts count="29" x14ac:knownFonts="1">
    <font>
      <sz val="11"/>
      <color theme="1"/>
      <name val="Calibri"/>
      <family val="2"/>
      <scheme val="minor"/>
    </font>
    <font>
      <b/>
      <sz val="11"/>
      <name val="Calibri"/>
      <family val="2"/>
      <scheme val="minor"/>
    </font>
    <font>
      <b/>
      <sz val="11"/>
      <color rgb="FFCC0000"/>
      <name val="Calibri"/>
      <family val="2"/>
      <scheme val="minor"/>
    </font>
    <font>
      <sz val="11"/>
      <color theme="1"/>
      <name val="Calibri"/>
      <family val="2"/>
      <scheme val="minor"/>
    </font>
    <font>
      <b/>
      <sz val="10"/>
      <name val="Calibri"/>
      <family val="2"/>
      <scheme val="minor"/>
    </font>
    <font>
      <sz val="10"/>
      <name val="Calibri"/>
      <family val="2"/>
      <scheme val="minor"/>
    </font>
    <font>
      <b/>
      <sz val="14"/>
      <color theme="1"/>
      <name val="Calibri"/>
      <family val="2"/>
      <scheme val="minor"/>
    </font>
    <font>
      <sz val="11"/>
      <name val="Calibri"/>
      <family val="2"/>
      <scheme val="minor"/>
    </font>
    <font>
      <b/>
      <sz val="10"/>
      <color indexed="81"/>
      <name val="Segoe UI"/>
      <family val="2"/>
    </font>
    <font>
      <sz val="10"/>
      <color indexed="81"/>
      <name val="Segoe UI"/>
      <family val="2"/>
    </font>
    <font>
      <sz val="9"/>
      <color indexed="81"/>
      <name val="Segoe UI"/>
      <family val="2"/>
    </font>
    <font>
      <b/>
      <sz val="11"/>
      <color theme="1"/>
      <name val="Calibri"/>
      <family val="2"/>
      <scheme val="minor"/>
    </font>
    <font>
      <b/>
      <sz val="12"/>
      <color theme="1"/>
      <name val="Calibri"/>
      <family val="2"/>
      <scheme val="minor"/>
    </font>
    <font>
      <sz val="12"/>
      <color theme="1"/>
      <name val="Calibri"/>
      <family val="2"/>
      <scheme val="minor"/>
    </font>
    <font>
      <sz val="11"/>
      <color rgb="FF000000"/>
      <name val="Arial"/>
      <family val="2"/>
    </font>
    <font>
      <sz val="11"/>
      <color rgb="FF000000"/>
      <name val="Calibri"/>
      <family val="2"/>
      <scheme val="minor"/>
    </font>
    <font>
      <b/>
      <sz val="11"/>
      <color rgb="FF000000"/>
      <name val="Calibri"/>
      <family val="2"/>
      <scheme val="minor"/>
    </font>
    <font>
      <b/>
      <i/>
      <sz val="11"/>
      <color rgb="FF000000"/>
      <name val="Calibri"/>
      <family val="2"/>
      <scheme val="minor"/>
    </font>
    <font>
      <i/>
      <sz val="11"/>
      <color rgb="FF000000"/>
      <name val="Calibri"/>
      <family val="2"/>
      <scheme val="minor"/>
    </font>
    <font>
      <b/>
      <sz val="10"/>
      <color theme="1" tint="0.34998626667073579"/>
      <name val="Calibri"/>
      <family val="2"/>
      <scheme val="minor"/>
    </font>
    <font>
      <sz val="10"/>
      <color theme="1" tint="0.34998626667073579"/>
      <name val="Calibri"/>
      <family val="2"/>
      <scheme val="minor"/>
    </font>
    <font>
      <sz val="10"/>
      <color theme="1"/>
      <name val="Calibri"/>
      <family val="2"/>
      <scheme val="minor"/>
    </font>
    <font>
      <sz val="12"/>
      <color rgb="FF000000"/>
      <name val="Arial"/>
      <family val="2"/>
    </font>
    <font>
      <b/>
      <sz val="16"/>
      <color theme="1"/>
      <name val="Calibri"/>
      <family val="2"/>
      <scheme val="minor"/>
    </font>
    <font>
      <u/>
      <sz val="11"/>
      <color theme="1"/>
      <name val="Calibri"/>
      <family val="2"/>
      <scheme val="minor"/>
    </font>
    <font>
      <b/>
      <sz val="12"/>
      <color rgb="FF000000"/>
      <name val="Calibri"/>
      <family val="2"/>
    </font>
    <font>
      <sz val="12"/>
      <color rgb="FF0000FF"/>
      <name val="Arial"/>
      <family val="2"/>
    </font>
    <font>
      <u/>
      <sz val="11"/>
      <color theme="10"/>
      <name val="Calibri"/>
      <family val="2"/>
      <scheme val="minor"/>
    </font>
    <font>
      <b/>
      <sz val="9"/>
      <color indexed="81"/>
      <name val="Segoe UI"/>
      <family val="2"/>
    </font>
  </fonts>
  <fills count="10">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FF00"/>
        <bgColor indexed="64"/>
      </patternFill>
    </fill>
    <fill>
      <patternFill patternType="solid">
        <fgColor theme="2"/>
        <bgColor indexed="64"/>
      </patternFill>
    </fill>
    <fill>
      <patternFill patternType="solid">
        <fgColor theme="4" tint="0.79998168889431442"/>
        <bgColor indexed="64"/>
      </patternFill>
    </fill>
    <fill>
      <patternFill patternType="solid">
        <fgColor theme="5"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3" fillId="0" borderId="0" applyFont="0" applyFill="0" applyBorder="0" applyAlignment="0" applyProtection="0"/>
    <xf numFmtId="0" fontId="27" fillId="0" borderId="0" applyNumberFormat="0" applyFill="0" applyBorder="0" applyAlignment="0" applyProtection="0"/>
  </cellStyleXfs>
  <cellXfs count="121">
    <xf numFmtId="0" fontId="0" fillId="0" borderId="0" xfId="0"/>
    <xf numFmtId="0" fontId="0" fillId="0" borderId="1" xfId="0" applyBorder="1"/>
    <xf numFmtId="0" fontId="2" fillId="2" borderId="1" xfId="0" applyFont="1" applyFill="1" applyBorder="1" applyAlignment="1">
      <alignment horizontal="right" vertical="center" wrapText="1"/>
    </xf>
    <xf numFmtId="0" fontId="0" fillId="0" borderId="1" xfId="0" applyBorder="1" applyAlignment="1">
      <alignment wrapText="1"/>
    </xf>
    <xf numFmtId="14" fontId="0" fillId="0" borderId="1" xfId="0" applyNumberFormat="1" applyBorder="1" applyAlignment="1">
      <alignment horizontal="left"/>
    </xf>
    <xf numFmtId="0" fontId="1" fillId="0" borderId="1" xfId="0" applyFont="1" applyBorder="1" applyAlignment="1">
      <alignment horizontal="right" vertical="center" wrapText="1"/>
    </xf>
    <xf numFmtId="0" fontId="0" fillId="0" borderId="0" xfId="0" applyAlignment="1">
      <alignment vertical="top"/>
    </xf>
    <xf numFmtId="0" fontId="0" fillId="0" borderId="0" xfId="0" quotePrefix="1"/>
    <xf numFmtId="0" fontId="0" fillId="0" borderId="0" xfId="0" applyAlignment="1">
      <alignment horizontal="center"/>
    </xf>
    <xf numFmtId="0" fontId="4" fillId="0" borderId="0" xfId="0" applyFont="1" applyAlignment="1">
      <alignment horizontal="left" vertical="center" wrapText="1"/>
    </xf>
    <xf numFmtId="0" fontId="5" fillId="0" borderId="0" xfId="0" applyFont="1" applyAlignment="1">
      <alignment horizontal="left" wrapText="1"/>
    </xf>
    <xf numFmtId="0" fontId="0" fillId="0" borderId="0" xfId="0" applyAlignment="1">
      <alignment horizontal="left"/>
    </xf>
    <xf numFmtId="164" fontId="0" fillId="0" borderId="0" xfId="1" applyNumberFormat="1" applyFont="1" applyFill="1" applyBorder="1" applyAlignment="1">
      <alignment horizontal="center" wrapText="1"/>
    </xf>
    <xf numFmtId="164" fontId="0" fillId="0" borderId="0" xfId="1" applyNumberFormat="1" applyFont="1" applyFill="1" applyBorder="1" applyAlignment="1">
      <alignment horizontal="center"/>
    </xf>
    <xf numFmtId="0" fontId="6" fillId="0" borderId="0" xfId="0" applyFont="1" applyAlignment="1">
      <alignment horizontal="center" vertical="center"/>
    </xf>
    <xf numFmtId="0" fontId="7" fillId="0" borderId="0" xfId="0" applyFont="1"/>
    <xf numFmtId="0" fontId="7" fillId="0" borderId="0" xfId="0" applyFont="1" applyAlignment="1">
      <alignment vertical="top"/>
    </xf>
    <xf numFmtId="0" fontId="7" fillId="0" borderId="0" xfId="0" applyFont="1" applyAlignment="1">
      <alignment vertical="center"/>
    </xf>
    <xf numFmtId="0" fontId="0" fillId="0" borderId="0" xfId="0" pivotButton="1"/>
    <xf numFmtId="0" fontId="12" fillId="4" borderId="0" xfId="0" applyFont="1" applyFill="1" applyAlignment="1">
      <alignment horizontal="center" vertical="top" wrapText="1"/>
    </xf>
    <xf numFmtId="0" fontId="14" fillId="0" borderId="0" xfId="0" applyFont="1" applyAlignment="1">
      <alignment horizontal="left" vertical="center" readingOrder="1"/>
    </xf>
    <xf numFmtId="0" fontId="0" fillId="0" borderId="5" xfId="0" applyBorder="1"/>
    <xf numFmtId="0" fontId="0" fillId="0" borderId="7" xfId="0" applyBorder="1"/>
    <xf numFmtId="0" fontId="15" fillId="0" borderId="8" xfId="0" applyFont="1" applyBorder="1" applyAlignment="1">
      <alignment horizontal="left" vertical="top" wrapText="1" readingOrder="1"/>
    </xf>
    <xf numFmtId="0" fontId="0" fillId="0" borderId="8" xfId="0" applyBorder="1"/>
    <xf numFmtId="0" fontId="19" fillId="0" borderId="0" xfId="0" applyFont="1"/>
    <xf numFmtId="0" fontId="20" fillId="0" borderId="0" xfId="0" applyFont="1"/>
    <xf numFmtId="0" fontId="20" fillId="0" borderId="0" xfId="0" applyFont="1" applyAlignment="1">
      <alignment horizontal="left" vertical="top"/>
    </xf>
    <xf numFmtId="0" fontId="20" fillId="0" borderId="0" xfId="0" applyFont="1" applyAlignment="1">
      <alignment vertical="top"/>
    </xf>
    <xf numFmtId="0" fontId="0" fillId="0" borderId="0" xfId="0" pivotButton="1" applyAlignment="1">
      <alignment wrapText="1"/>
    </xf>
    <xf numFmtId="0" fontId="0" fillId="0" borderId="0" xfId="0" pivotButton="1" applyAlignment="1">
      <alignment vertical="center" wrapText="1"/>
    </xf>
    <xf numFmtId="0" fontId="0" fillId="0" borderId="0" xfId="0" applyAlignment="1">
      <alignment vertical="center" wrapText="1"/>
    </xf>
    <xf numFmtId="0" fontId="0" fillId="0" borderId="0" xfId="0" pivotButton="1" applyAlignment="1">
      <alignment horizontal="center" wrapText="1"/>
    </xf>
    <xf numFmtId="0" fontId="0" fillId="0" borderId="0" xfId="0" applyAlignment="1">
      <alignment horizontal="center" wrapText="1"/>
    </xf>
    <xf numFmtId="0" fontId="0" fillId="0" borderId="0" xfId="0" pivotButton="1" applyAlignment="1">
      <alignment vertical="center"/>
    </xf>
    <xf numFmtId="0" fontId="0" fillId="0" borderId="0" xfId="0" pivotButton="1" applyAlignment="1">
      <alignment horizontal="center" vertical="center"/>
    </xf>
    <xf numFmtId="0" fontId="0" fillId="0" borderId="0" xfId="0" applyAlignment="1">
      <alignment horizontal="center" vertical="center"/>
    </xf>
    <xf numFmtId="0" fontId="0" fillId="0" borderId="0" xfId="0" pivotButton="1" applyAlignment="1">
      <alignment horizontal="center" vertical="center" wrapText="1"/>
    </xf>
    <xf numFmtId="0" fontId="7" fillId="0" borderId="0" xfId="0" applyFont="1" applyAlignment="1">
      <alignment horizontal="left"/>
    </xf>
    <xf numFmtId="0" fontId="7" fillId="0" borderId="1" xfId="0" applyFont="1" applyBorder="1"/>
    <xf numFmtId="0" fontId="7" fillId="0" borderId="0" xfId="0" quotePrefix="1" applyFont="1"/>
    <xf numFmtId="0" fontId="1" fillId="0" borderId="0" xfId="0" applyFont="1" applyAlignment="1">
      <alignment vertical="center" wrapText="1"/>
    </xf>
    <xf numFmtId="0" fontId="7" fillId="3" borderId="0" xfId="0" applyFont="1" applyFill="1" applyAlignment="1">
      <alignment vertical="center" wrapText="1"/>
    </xf>
    <xf numFmtId="0" fontId="7" fillId="0" borderId="0" xfId="0" applyFont="1" applyAlignment="1">
      <alignment vertical="center" wrapText="1"/>
    </xf>
    <xf numFmtId="0" fontId="21" fillId="0" borderId="0" xfId="0" pivotButton="1" applyFont="1" applyAlignment="1">
      <alignment horizontal="center" vertical="center" wrapText="1"/>
    </xf>
    <xf numFmtId="0" fontId="21" fillId="0" borderId="0" xfId="0" applyFont="1" applyAlignment="1">
      <alignment horizontal="center" vertical="center" wrapText="1"/>
    </xf>
    <xf numFmtId="0" fontId="21" fillId="0" borderId="0" xfId="0" pivotButton="1" applyFont="1" applyAlignment="1">
      <alignment horizontal="center" vertical="center"/>
    </xf>
    <xf numFmtId="0" fontId="21" fillId="0" borderId="0" xfId="0" applyFont="1" applyAlignment="1">
      <alignment horizontal="center" vertical="center"/>
    </xf>
    <xf numFmtId="0" fontId="21" fillId="0" borderId="0" xfId="0" pivotButton="1" applyFont="1" applyAlignment="1">
      <alignment horizontal="left" vertical="center"/>
    </xf>
    <xf numFmtId="0" fontId="21" fillId="0" borderId="0" xfId="0" pivotButton="1" applyFont="1" applyAlignment="1">
      <alignment horizontal="left" vertical="center" wrapText="1"/>
    </xf>
    <xf numFmtId="0" fontId="0" fillId="0" borderId="0" xfId="0" pivotButton="1" applyAlignment="1">
      <alignment horizontal="left" vertical="center"/>
    </xf>
    <xf numFmtId="0" fontId="12" fillId="4" borderId="0" xfId="0" applyFont="1" applyFill="1" applyAlignment="1">
      <alignment horizontal="left" vertical="top" wrapText="1"/>
    </xf>
    <xf numFmtId="0" fontId="0" fillId="0" borderId="0" xfId="0" pivotButton="1" applyAlignment="1">
      <alignment horizontal="center"/>
    </xf>
    <xf numFmtId="0" fontId="15" fillId="0" borderId="0" xfId="0" applyFont="1" applyAlignment="1">
      <alignment horizontal="left" vertical="top" wrapText="1" readingOrder="1"/>
    </xf>
    <xf numFmtId="0" fontId="7" fillId="5" borderId="1" xfId="0" applyFont="1" applyFill="1" applyBorder="1"/>
    <xf numFmtId="0" fontId="0" fillId="0" borderId="0" xfId="0" applyAlignment="1">
      <alignment wrapText="1"/>
    </xf>
    <xf numFmtId="0" fontId="11" fillId="0" borderId="0" xfId="0" applyFont="1" applyAlignment="1">
      <alignment wrapText="1"/>
    </xf>
    <xf numFmtId="0" fontId="11" fillId="2" borderId="0" xfId="0" applyFont="1" applyFill="1" applyAlignment="1">
      <alignment horizontal="center" vertical="center" wrapText="1"/>
    </xf>
    <xf numFmtId="0" fontId="0" fillId="0" borderId="0" xfId="0" applyAlignment="1">
      <alignment vertical="top" wrapText="1"/>
    </xf>
    <xf numFmtId="0" fontId="11" fillId="2" borderId="0" xfId="0" applyFont="1" applyFill="1" applyAlignment="1">
      <alignment horizontal="center" vertical="top" wrapText="1"/>
    </xf>
    <xf numFmtId="0" fontId="0" fillId="0" borderId="1" xfId="0" applyBorder="1" applyAlignment="1">
      <alignment vertical="top" wrapText="1"/>
    </xf>
    <xf numFmtId="0" fontId="0" fillId="0" borderId="1" xfId="0" applyBorder="1" applyAlignment="1">
      <alignment horizontal="left" vertical="top" wrapText="1"/>
    </xf>
    <xf numFmtId="0" fontId="24" fillId="0" borderId="0" xfId="0" applyFont="1"/>
    <xf numFmtId="0" fontId="15" fillId="0" borderId="8" xfId="0" applyFont="1" applyBorder="1" applyAlignment="1">
      <alignment horizontal="left" vertical="top" wrapText="1" indent="1" readingOrder="1"/>
    </xf>
    <xf numFmtId="0" fontId="0" fillId="0" borderId="8" xfId="0" applyBorder="1" applyAlignment="1">
      <alignment horizontal="left" indent="1" readingOrder="1"/>
    </xf>
    <xf numFmtId="0" fontId="15" fillId="0" borderId="0" xfId="0" applyFont="1" applyAlignment="1">
      <alignment horizontal="left" vertical="top" wrapText="1" indent="1" readingOrder="1"/>
    </xf>
    <xf numFmtId="0" fontId="22" fillId="2" borderId="2" xfId="0" applyFont="1" applyFill="1" applyBorder="1" applyAlignment="1">
      <alignment horizontal="left" vertical="top" indent="1" readingOrder="1"/>
    </xf>
    <xf numFmtId="0" fontId="13" fillId="2" borderId="5" xfId="0" applyFont="1" applyFill="1" applyBorder="1" applyAlignment="1">
      <alignment horizontal="left" indent="1" readingOrder="1"/>
    </xf>
    <xf numFmtId="0" fontId="13" fillId="2" borderId="7" xfId="0" applyFont="1" applyFill="1" applyBorder="1" applyAlignment="1">
      <alignment horizontal="left" indent="1" readingOrder="1"/>
    </xf>
    <xf numFmtId="0" fontId="13" fillId="0" borderId="0" xfId="0" applyFont="1" applyAlignment="1">
      <alignment horizontal="left" indent="1" readingOrder="1"/>
    </xf>
    <xf numFmtId="0" fontId="22" fillId="0" borderId="2" xfId="0" applyFont="1" applyBorder="1" applyAlignment="1">
      <alignment horizontal="left" vertical="top" indent="1" readingOrder="1"/>
    </xf>
    <xf numFmtId="0" fontId="13" fillId="0" borderId="5" xfId="0" applyFont="1" applyBorder="1" applyAlignment="1">
      <alignment horizontal="left" indent="1" readingOrder="1"/>
    </xf>
    <xf numFmtId="0" fontId="0" fillId="0" borderId="4" xfId="0" applyBorder="1" applyAlignment="1">
      <alignment horizontal="left" vertical="top" indent="1"/>
    </xf>
    <xf numFmtId="0" fontId="0" fillId="0" borderId="6" xfId="0" applyBorder="1" applyAlignment="1">
      <alignment horizontal="left" indent="1"/>
    </xf>
    <xf numFmtId="0" fontId="15" fillId="0" borderId="6" xfId="0" applyFont="1" applyBorder="1" applyAlignment="1">
      <alignment horizontal="left" vertical="center" indent="1"/>
    </xf>
    <xf numFmtId="0" fontId="0" fillId="0" borderId="9" xfId="0" applyBorder="1" applyAlignment="1">
      <alignment horizontal="left" indent="1"/>
    </xf>
    <xf numFmtId="0" fontId="0" fillId="0" borderId="4" xfId="0" applyBorder="1" applyAlignment="1">
      <alignment horizontal="left" indent="1"/>
    </xf>
    <xf numFmtId="0" fontId="0" fillId="0" borderId="0" xfId="0" applyAlignment="1">
      <alignment horizontal="left" indent="1"/>
    </xf>
    <xf numFmtId="0" fontId="7" fillId="6" borderId="0" xfId="0" applyFont="1" applyFill="1" applyAlignment="1">
      <alignment vertical="center" wrapText="1"/>
    </xf>
    <xf numFmtId="0" fontId="1" fillId="3" borderId="0" xfId="0" applyFont="1" applyFill="1" applyAlignment="1">
      <alignment horizontal="center" vertical="center" wrapText="1"/>
    </xf>
    <xf numFmtId="0" fontId="22" fillId="0" borderId="0" xfId="0" applyFont="1"/>
    <xf numFmtId="0" fontId="26" fillId="0" borderId="0" xfId="0" applyFont="1"/>
    <xf numFmtId="0" fontId="0" fillId="2" borderId="0" xfId="0" applyFill="1" applyAlignment="1">
      <alignment horizontal="center"/>
    </xf>
    <xf numFmtId="0" fontId="11" fillId="0" borderId="1" xfId="0" applyFont="1" applyBorder="1"/>
    <xf numFmtId="0" fontId="11" fillId="0" borderId="1" xfId="0" applyFont="1" applyBorder="1" applyAlignment="1">
      <alignment textRotation="60"/>
    </xf>
    <xf numFmtId="0" fontId="11" fillId="7" borderId="1" xfId="0" applyFont="1" applyFill="1" applyBorder="1" applyAlignment="1">
      <alignment horizontal="left" textRotation="60" wrapText="1"/>
    </xf>
    <xf numFmtId="0" fontId="11" fillId="8" borderId="1" xfId="0" applyFont="1" applyFill="1" applyBorder="1" applyAlignment="1">
      <alignment horizontal="left" textRotation="60" wrapText="1"/>
    </xf>
    <xf numFmtId="0" fontId="11" fillId="9" borderId="1" xfId="0" applyFont="1" applyFill="1" applyBorder="1" applyAlignment="1">
      <alignment horizontal="left" textRotation="60" wrapText="1"/>
    </xf>
    <xf numFmtId="0" fontId="0" fillId="7" borderId="1" xfId="0" applyFill="1" applyBorder="1" applyAlignment="1">
      <alignment wrapText="1"/>
    </xf>
    <xf numFmtId="0" fontId="0" fillId="7" borderId="1" xfId="0" applyFill="1" applyBorder="1"/>
    <xf numFmtId="0" fontId="0" fillId="8" borderId="1" xfId="0" applyFill="1" applyBorder="1"/>
    <xf numFmtId="0" fontId="0" fillId="8" borderId="1" xfId="0" applyFill="1" applyBorder="1" applyAlignment="1">
      <alignment wrapText="1"/>
    </xf>
    <xf numFmtId="0" fontId="0" fillId="9" borderId="1" xfId="0" applyFill="1" applyBorder="1" applyAlignment="1">
      <alignment wrapText="1"/>
    </xf>
    <xf numFmtId="0" fontId="0" fillId="9" borderId="1" xfId="0" applyFill="1" applyBorder="1"/>
    <xf numFmtId="0" fontId="11" fillId="6" borderId="1" xfId="0" quotePrefix="1" applyFont="1" applyFill="1" applyBorder="1"/>
    <xf numFmtId="0" fontId="0" fillId="8" borderId="1" xfId="0" quotePrefix="1" applyFill="1" applyBorder="1"/>
    <xf numFmtId="0" fontId="0" fillId="7" borderId="1" xfId="0" quotePrefix="1" applyFill="1" applyBorder="1" applyAlignment="1">
      <alignment wrapText="1"/>
    </xf>
    <xf numFmtId="0" fontId="0" fillId="7" borderId="1" xfId="0" quotePrefix="1" applyFill="1" applyBorder="1"/>
    <xf numFmtId="0" fontId="0" fillId="8" borderId="1" xfId="0" quotePrefix="1" applyFill="1" applyBorder="1" applyAlignment="1">
      <alignment wrapText="1"/>
    </xf>
    <xf numFmtId="0" fontId="11" fillId="6" borderId="1" xfId="0" applyFont="1" applyFill="1" applyBorder="1"/>
    <xf numFmtId="0" fontId="11" fillId="0" borderId="1" xfId="0" quotePrefix="1" applyFont="1" applyBorder="1"/>
    <xf numFmtId="0" fontId="27" fillId="9" borderId="1" xfId="2" applyFill="1" applyBorder="1"/>
    <xf numFmtId="0" fontId="27" fillId="8" borderId="1" xfId="2" applyFill="1" applyBorder="1"/>
    <xf numFmtId="0" fontId="27" fillId="8" borderId="1" xfId="2" applyFill="1" applyBorder="1" applyAlignment="1">
      <alignment wrapText="1"/>
    </xf>
    <xf numFmtId="0" fontId="23" fillId="0" borderId="0" xfId="0" applyFont="1" applyAlignment="1">
      <alignment horizontal="center" vertical="center"/>
    </xf>
    <xf numFmtId="0" fontId="6" fillId="2" borderId="6" xfId="0" applyFont="1" applyFill="1" applyBorder="1" applyAlignment="1">
      <alignment horizontal="center" vertical="center" textRotation="90"/>
    </xf>
    <xf numFmtId="0" fontId="12" fillId="0" borderId="6" xfId="0" applyFont="1" applyBorder="1" applyAlignment="1">
      <alignment horizontal="center" vertical="center" textRotation="90"/>
    </xf>
    <xf numFmtId="0" fontId="20" fillId="0" borderId="0" xfId="0" applyFont="1" applyAlignment="1">
      <alignment horizontal="left" vertical="top" wrapText="1"/>
    </xf>
    <xf numFmtId="0" fontId="15" fillId="0" borderId="3" xfId="0" applyFont="1" applyBorder="1" applyAlignment="1">
      <alignment horizontal="left" vertical="top" wrapText="1" indent="1" readingOrder="1"/>
    </xf>
    <xf numFmtId="0" fontId="15" fillId="0" borderId="0" xfId="0" applyFont="1" applyAlignment="1">
      <alignment horizontal="left" vertical="top" wrapText="1" indent="1" readingOrder="1"/>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8" borderId="10" xfId="0" applyFill="1" applyBorder="1" applyAlignment="1">
      <alignment horizontal="center"/>
    </xf>
    <xf numFmtId="0" fontId="0" fillId="8" borderId="11" xfId="0" applyFill="1" applyBorder="1" applyAlignment="1">
      <alignment horizontal="center"/>
    </xf>
    <xf numFmtId="0" fontId="0" fillId="8" borderId="12" xfId="0"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0" borderId="0" xfId="0" applyAlignment="1">
      <alignment horizontal="center"/>
    </xf>
    <xf numFmtId="0" fontId="2" fillId="2" borderId="1" xfId="0" applyFont="1" applyFill="1" applyBorder="1" applyAlignment="1">
      <alignment horizontal="center" vertical="center"/>
    </xf>
  </cellXfs>
  <cellStyles count="3">
    <cellStyle name="Hiperlink" xfId="2" builtinId="8"/>
    <cellStyle name="Normal" xfId="0" builtinId="0"/>
    <cellStyle name="Vírgula" xfId="1" builtinId="3"/>
  </cellStyles>
  <dxfs count="381">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left" readingOrder="0"/>
    </dxf>
    <dxf>
      <alignment horizontal="left" readingOrder="0"/>
    </dxf>
    <dxf>
      <alignment horizontal="left"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font>
        <sz val="10"/>
      </font>
    </dxf>
    <dxf>
      <font>
        <sz val="10"/>
      </font>
    </dxf>
    <dxf>
      <font>
        <sz val="10"/>
      </font>
    </dxf>
    <dxf>
      <font>
        <sz val="10"/>
      </font>
    </dxf>
    <dxf>
      <font>
        <sz val="10"/>
      </font>
    </dxf>
    <dxf>
      <alignment horizont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left" readingOrder="0"/>
    </dxf>
    <dxf>
      <alignment horizontal="left" readingOrder="0"/>
    </dxf>
    <dxf>
      <alignment horizontal="left"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font>
        <sz val="10"/>
      </font>
    </dxf>
    <dxf>
      <font>
        <sz val="10"/>
      </font>
    </dxf>
    <dxf>
      <font>
        <sz val="10"/>
      </font>
    </dxf>
    <dxf>
      <font>
        <sz val="10"/>
      </font>
    </dxf>
    <dxf>
      <font>
        <sz val="10"/>
      </font>
    </dxf>
    <dxf>
      <alignment horizontal="center" readingOrder="0"/>
    </dxf>
    <dxf>
      <alignment horizontal="center" readingOrder="0"/>
    </dxf>
    <dxf>
      <alignment horizont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font>
        <sz val="10"/>
      </font>
    </dxf>
    <dxf>
      <font>
        <sz val="10"/>
      </font>
    </dxf>
    <dxf>
      <font>
        <sz val="10"/>
      </font>
    </dxf>
    <dxf>
      <font>
        <sz val="10"/>
      </font>
    </dxf>
    <dxf>
      <font>
        <sz val="10"/>
      </font>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font>
        <sz val="10"/>
      </font>
    </dxf>
    <dxf>
      <font>
        <sz val="10"/>
      </font>
    </dxf>
    <dxf>
      <font>
        <sz val="10"/>
      </font>
    </dxf>
    <dxf>
      <font>
        <sz val="10"/>
      </font>
    </dxf>
    <dxf>
      <font>
        <sz val="10"/>
      </font>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font>
        <name val="Calibri"/>
        <scheme val="minor"/>
      </font>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left" readingOrder="0"/>
    </dxf>
    <dxf>
      <alignment horizontal="left"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horizontal="center" readingOrder="0"/>
    </dxf>
    <dxf>
      <alignment vertic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
      <alignment horizontal="center" readingOrder="0"/>
    </dxf>
    <dxf>
      <alignment vertical="center" readingOrder="0"/>
    </dxf>
    <dxf>
      <alignment horizontal="center" readingOrder="0"/>
    </dxf>
    <dxf>
      <alignment horizontal="center" readingOrder="0"/>
    </dxf>
    <dxf>
      <alignment vertical="center" readingOrder="0"/>
    </dxf>
    <dxf>
      <alignment vertical="center"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horizontal="center" readingOrder="0"/>
    </dxf>
    <dxf>
      <alignment vertical="center" readingOrder="0"/>
    </dxf>
    <dxf>
      <alignment vertical="center" readingOrder="0"/>
    </dxf>
    <dxf>
      <alignment wrapText="1" readingOrder="0"/>
    </dxf>
    <dxf>
      <alignment wrapText="1" readingOrder="0"/>
    </dxf>
    <dxf>
      <alignment horizontal="center" readingOrder="0"/>
    </dxf>
  </dxfs>
  <tableStyles count="0" defaultTableStyle="TableStyleMedium2" defaultPivotStyle="PivotStyleLight16"/>
  <colors>
    <mruColors>
      <color rgb="FFFFFFFF"/>
      <color rgb="FFCCFF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[MapeamentoDados_DataLake.xlsm]ELEMENTOS_DADOS_CRITICOS!Tabela dinâmica1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ELEMENTOS_DADOS_CRITICOS!$D$10:$D$11</c:f>
              <c:strCache>
                <c:ptCount val="1"/>
                <c:pt idx="0">
                  <c:v>Total</c:v>
                </c:pt>
              </c:strCache>
            </c:strRef>
          </c:tx>
          <c:spPr>
            <a:solidFill>
              <a:schemeClr val="accent1"/>
            </a:solidFill>
            <a:ln>
              <a:noFill/>
            </a:ln>
            <a:effectLst/>
          </c:spPr>
          <c:invertIfNegative val="0"/>
          <c:cat>
            <c:multiLvlStrRef>
              <c:f>ELEMENTOS_DADOS_CRITICOS!$A$12:$C$13</c:f>
              <c:multiLvlStrCache>
                <c:ptCount val="1"/>
                <c:lvl>
                  <c:pt idx="0">
                    <c:v>Conexão</c:v>
                  </c:pt>
                </c:lvl>
                <c:lvl>
                  <c:pt idx="0">
                    <c:v>Banda Larga</c:v>
                  </c:pt>
                </c:lvl>
                <c:lvl>
                  <c:pt idx="0">
                    <c:v>Transacional</c:v>
                  </c:pt>
                </c:lvl>
              </c:multiLvlStrCache>
            </c:multiLvlStrRef>
          </c:cat>
          <c:val>
            <c:numRef>
              <c:f>ELEMENTOS_DADOS_CRITICOS!$D$12:$D$13</c:f>
              <c:numCache>
                <c:formatCode>General</c:formatCode>
                <c:ptCount val="1"/>
                <c:pt idx="0">
                  <c:v>11</c:v>
                </c:pt>
              </c:numCache>
            </c:numRef>
          </c:val>
          <c:extLst>
            <c:ext xmlns:c16="http://schemas.microsoft.com/office/drawing/2014/chart" uri="{C3380CC4-5D6E-409C-BE32-E72D297353CC}">
              <c16:uniqueId val="{00000000-1D84-4EF5-BC9D-95F0FC66E8E5}"/>
            </c:ext>
          </c:extLst>
        </c:ser>
        <c:dLbls>
          <c:showLegendKey val="0"/>
          <c:showVal val="0"/>
          <c:showCatName val="0"/>
          <c:showSerName val="0"/>
          <c:showPercent val="0"/>
          <c:showBubbleSize val="0"/>
        </c:dLbls>
        <c:gapWidth val="20"/>
        <c:overlap val="-27"/>
        <c:axId val="378260336"/>
        <c:axId val="378260728"/>
      </c:barChart>
      <c:catAx>
        <c:axId val="37826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378260728"/>
        <c:crosses val="autoZero"/>
        <c:auto val="1"/>
        <c:lblAlgn val="ctr"/>
        <c:lblOffset val="100"/>
        <c:noMultiLvlLbl val="0"/>
      </c:catAx>
      <c:valAx>
        <c:axId val="378260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260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[MapeamentoDados_DataLake.xlsm]ED_BU_DOMINIO!Tabela dinâmica1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ED_BU_DOMINIO!$E$7:$E$8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ED_BU_DOMINIO!$A$9:$D$10</c:f>
              <c:multiLvlStrCache>
                <c:ptCount val="1"/>
                <c:lvl>
                  <c:pt idx="0">
                    <c:v>Marcos Zumba</c:v>
                  </c:pt>
                </c:lvl>
                <c:lvl>
                  <c:pt idx="0">
                    <c:v>Contato</c:v>
                  </c:pt>
                </c:lvl>
                <c:lvl>
                  <c:pt idx="0">
                    <c:v>Atendimento</c:v>
                  </c:pt>
                </c:lvl>
                <c:lvl>
                  <c:pt idx="0">
                    <c:v>Transacional</c:v>
                  </c:pt>
                </c:lvl>
              </c:multiLvlStrCache>
            </c:multiLvlStrRef>
          </c:cat>
          <c:val>
            <c:numRef>
              <c:f>ED_BU_DOMINIO!$E$9:$E$10</c:f>
              <c:numCache>
                <c:formatCode>General</c:formatCode>
                <c:ptCount val="1"/>
                <c:pt idx="0">
                  <c:v>100</c:v>
                </c:pt>
              </c:numCache>
            </c:numRef>
          </c:val>
          <c:extLst>
            <c:ext xmlns:c16="http://schemas.microsoft.com/office/drawing/2014/chart" uri="{C3380CC4-5D6E-409C-BE32-E72D297353CC}">
              <c16:uniqueId val="{00000000-7711-493A-9D39-FD0F844F58E7}"/>
            </c:ext>
          </c:extLst>
        </c:ser>
        <c:dLbls>
          <c:showLegendKey val="0"/>
          <c:showVal val="0"/>
          <c:showCatName val="0"/>
          <c:showSerName val="0"/>
          <c:showPercent val="0"/>
          <c:showBubbleSize val="0"/>
        </c:dLbls>
        <c:gapWidth val="20"/>
        <c:overlap val="-27"/>
        <c:axId val="378261904"/>
        <c:axId val="378262296"/>
      </c:barChart>
      <c:catAx>
        <c:axId val="378261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378262296"/>
        <c:crosses val="autoZero"/>
        <c:auto val="1"/>
        <c:lblAlgn val="ctr"/>
        <c:lblOffset val="100"/>
        <c:noMultiLvlLbl val="0"/>
      </c:catAx>
      <c:valAx>
        <c:axId val="378262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pt-BR"/>
          </a:p>
        </c:txPr>
        <c:crossAx val="378261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[MapeamentoDados_DataLake.xlsm]EDC_DOMINIOS!Tabela dinâmica1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EDC_DOMINIOS!$D$10:$D$11</c:f>
              <c:strCache>
                <c:ptCount val="1"/>
                <c:pt idx="0">
                  <c:v>Total</c:v>
                </c:pt>
              </c:strCache>
            </c:strRef>
          </c:tx>
          <c:spPr>
            <a:solidFill>
              <a:schemeClr val="accent1"/>
            </a:solidFill>
            <a:ln>
              <a:noFill/>
            </a:ln>
            <a:effectLst/>
          </c:spPr>
          <c:invertIfNegative val="0"/>
          <c:cat>
            <c:multiLvlStrRef>
              <c:f>EDC_DOMINIOS!$A$12:$C$13</c:f>
              <c:multiLvlStrCache>
                <c:ptCount val="1"/>
                <c:lvl>
                  <c:pt idx="0">
                    <c:v>Contato</c:v>
                  </c:pt>
                </c:lvl>
                <c:lvl>
                  <c:pt idx="0">
                    <c:v>Atendimento</c:v>
                  </c:pt>
                </c:lvl>
                <c:lvl>
                  <c:pt idx="0">
                    <c:v>Transacional</c:v>
                  </c:pt>
                </c:lvl>
              </c:multiLvlStrCache>
            </c:multiLvlStrRef>
          </c:cat>
          <c:val>
            <c:numRef>
              <c:f>EDC_DOMINIOS!$D$12:$D$13</c:f>
              <c:numCache>
                <c:formatCode>General</c:formatCode>
                <c:ptCount val="1"/>
                <c:pt idx="0">
                  <c:v>13</c:v>
                </c:pt>
              </c:numCache>
            </c:numRef>
          </c:val>
          <c:extLst>
            <c:ext xmlns:c16="http://schemas.microsoft.com/office/drawing/2014/chart" uri="{C3380CC4-5D6E-409C-BE32-E72D297353CC}">
              <c16:uniqueId val="{00000000-0D14-40CC-815F-5E9D21C06A00}"/>
            </c:ext>
          </c:extLst>
        </c:ser>
        <c:dLbls>
          <c:showLegendKey val="0"/>
          <c:showVal val="0"/>
          <c:showCatName val="0"/>
          <c:showSerName val="0"/>
          <c:showPercent val="0"/>
          <c:showBubbleSize val="0"/>
        </c:dLbls>
        <c:gapWidth val="20"/>
        <c:overlap val="-27"/>
        <c:axId val="378263472"/>
        <c:axId val="378263864"/>
      </c:barChart>
      <c:catAx>
        <c:axId val="37826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263864"/>
        <c:crosses val="autoZero"/>
        <c:auto val="1"/>
        <c:lblAlgn val="ctr"/>
        <c:lblOffset val="100"/>
        <c:noMultiLvlLbl val="0"/>
      </c:catAx>
      <c:valAx>
        <c:axId val="378263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26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[MapeamentoDados_DataLake.xlsm]ED_SYSTEM_OWNER!Tabela dinâmica1</c:name>
    <c:fmtId val="2"/>
  </c:pivotSource>
  <c:chart>
    <c:title>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ED_SYSTEM_OWNER!$D$7:$D$8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ED_SYSTEM_OWNER!$A$9:$C$28</c:f>
              <c:multiLvlStrCache>
                <c:ptCount val="19"/>
                <c:lvl>
                  <c:pt idx="0">
                    <c:v>Fabiana (on Going ART)</c:v>
                  </c:pt>
                  <c:pt idx="1">
                    <c:v>Roberta Stipp</c:v>
                  </c:pt>
                  <c:pt idx="2">
                    <c:v>Bruno Sampayo (Engenharia NET)</c:v>
                  </c:pt>
                  <c:pt idx="3">
                    <c:v>Fernando Franciscão (Accenture)</c:v>
                  </c:pt>
                  <c:pt idx="4">
                    <c:v>Vitor dos Anjos (Engenharia NET</c:v>
                  </c:pt>
                  <c:pt idx="5">
                    <c:v>Ailton Moraes (Engenharia NET)</c:v>
                  </c:pt>
                  <c:pt idx="6">
                    <c:v>Fabricio Dias (SSO)</c:v>
                  </c:pt>
                  <c:pt idx="7">
                    <c:v>Daniel Ayub</c:v>
                  </c:pt>
                  <c:pt idx="8">
                    <c:v>Fabiana (on Going ART)</c:v>
                  </c:pt>
                  <c:pt idx="9">
                    <c:v>Vitor dos Anjos (Engenharia NET</c:v>
                  </c:pt>
                  <c:pt idx="10">
                    <c:v>Rosangela Aparecida Souza</c:v>
                  </c:pt>
                  <c:pt idx="11">
                    <c:v>Patricia Regina Dias</c:v>
                  </c:pt>
                  <c:pt idx="12">
                    <c:v>Darlan de Almeida Porto</c:v>
                  </c:pt>
                  <c:pt idx="13">
                    <c:v>Bruno Sampayo (Engenharia NET)</c:v>
                  </c:pt>
                  <c:pt idx="14">
                    <c:v>Fernando Franciscão (Accenture)</c:v>
                  </c:pt>
                  <c:pt idx="15">
                    <c:v>Roberta Stipp</c:v>
                  </c:pt>
                  <c:pt idx="16">
                    <c:v>Patricia Regina Dias</c:v>
                  </c:pt>
                  <c:pt idx="17">
                    <c:v>Roberta Stipp</c:v>
                  </c:pt>
                  <c:pt idx="18">
                    <c:v>Rafael Moreira</c:v>
                  </c:pt>
                </c:lvl>
                <c:lvl>
                  <c:pt idx="0">
                    <c:v>Itens</c:v>
                  </c:pt>
                  <c:pt idx="2">
                    <c:v>Now</c:v>
                  </c:pt>
                  <c:pt idx="5">
                    <c:v>Conexão</c:v>
                  </c:pt>
                  <c:pt idx="7">
                    <c:v>Contato</c:v>
                  </c:pt>
                  <c:pt idx="8">
                    <c:v>Assinatura</c:v>
                  </c:pt>
                  <c:pt idx="12">
                    <c:v>Node</c:v>
                  </c:pt>
                  <c:pt idx="13">
                    <c:v>Now</c:v>
                  </c:pt>
                  <c:pt idx="17">
                    <c:v>Now</c:v>
                  </c:pt>
                </c:lvl>
                <c:lvl>
                  <c:pt idx="0">
                    <c:v>Transacional</c:v>
                  </c:pt>
                  <c:pt idx="8">
                    <c:v>Referência</c:v>
                  </c:pt>
                  <c:pt idx="17">
                    <c:v>Derivado</c:v>
                  </c:pt>
                </c:lvl>
              </c:multiLvlStrCache>
            </c:multiLvlStrRef>
          </c:cat>
          <c:val>
            <c:numRef>
              <c:f>ED_SYSTEM_OWNER!$D$9:$D$28</c:f>
              <c:numCache>
                <c:formatCode>General</c:formatCode>
                <c:ptCount val="19"/>
                <c:pt idx="0">
                  <c:v>42</c:v>
                </c:pt>
                <c:pt idx="1">
                  <c:v>6</c:v>
                </c:pt>
                <c:pt idx="2">
                  <c:v>128</c:v>
                </c:pt>
                <c:pt idx="3">
                  <c:v>99</c:v>
                </c:pt>
                <c:pt idx="4">
                  <c:v>33</c:v>
                </c:pt>
                <c:pt idx="5">
                  <c:v>19</c:v>
                </c:pt>
                <c:pt idx="6">
                  <c:v>338</c:v>
                </c:pt>
                <c:pt idx="7">
                  <c:v>100</c:v>
                </c:pt>
                <c:pt idx="8">
                  <c:v>6</c:v>
                </c:pt>
                <c:pt idx="9">
                  <c:v>15</c:v>
                </c:pt>
                <c:pt idx="10">
                  <c:v>159</c:v>
                </c:pt>
                <c:pt idx="11">
                  <c:v>50</c:v>
                </c:pt>
                <c:pt idx="12">
                  <c:v>53</c:v>
                </c:pt>
                <c:pt idx="13">
                  <c:v>35</c:v>
                </c:pt>
                <c:pt idx="14">
                  <c:v>29</c:v>
                </c:pt>
                <c:pt idx="15">
                  <c:v>17</c:v>
                </c:pt>
                <c:pt idx="16">
                  <c:v>102</c:v>
                </c:pt>
                <c:pt idx="17">
                  <c:v>57</c:v>
                </c:pt>
                <c:pt idx="18">
                  <c:v>45</c:v>
                </c:pt>
              </c:numCache>
            </c:numRef>
          </c:val>
          <c:extLst>
            <c:ext xmlns:c16="http://schemas.microsoft.com/office/drawing/2014/chart" uri="{C3380CC4-5D6E-409C-BE32-E72D297353CC}">
              <c16:uniqueId val="{00000000-B7B6-4A5D-91B8-76C44FE2DC14}"/>
            </c:ext>
          </c:extLst>
        </c:ser>
        <c:dLbls>
          <c:showLegendKey val="0"/>
          <c:showVal val="0"/>
          <c:showCatName val="0"/>
          <c:showSerName val="0"/>
          <c:showPercent val="0"/>
          <c:showBubbleSize val="0"/>
        </c:dLbls>
        <c:gapWidth val="20"/>
        <c:axId val="380861560"/>
        <c:axId val="380861952"/>
      </c:barChart>
      <c:catAx>
        <c:axId val="380861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380861952"/>
        <c:crosses val="autoZero"/>
        <c:auto val="1"/>
        <c:lblAlgn val="ctr"/>
        <c:lblOffset val="100"/>
        <c:noMultiLvlLbl val="0"/>
      </c:catAx>
      <c:valAx>
        <c:axId val="380861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0861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[MapeamentoDados_DataLake.xlsm]ED_PADRONIZADOS!Tabela dinâmica1</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ED_PADRONIZADOS!$D$6:$D$7</c:f>
              <c:strCache>
                <c:ptCount val="1"/>
                <c:pt idx="0">
                  <c:v>Total</c:v>
                </c:pt>
              </c:strCache>
            </c:strRef>
          </c:tx>
          <c:spPr>
            <a:solidFill>
              <a:schemeClr val="accent1"/>
            </a:solidFill>
            <a:ln>
              <a:noFill/>
            </a:ln>
            <a:effectLst/>
          </c:spPr>
          <c:invertIfNegative val="0"/>
          <c:cat>
            <c:multiLvlStrRef>
              <c:f>ED_PADRONIZADOS!$A$8:$C$17</c:f>
              <c:multiLvlStrCache>
                <c:ptCount val="9"/>
                <c:lvl>
                  <c:pt idx="0">
                    <c:v>Now</c:v>
                  </c:pt>
                  <c:pt idx="1">
                    <c:v>Itens</c:v>
                  </c:pt>
                  <c:pt idx="2">
                    <c:v>Conexão</c:v>
                  </c:pt>
                  <c:pt idx="3">
                    <c:v>Contato</c:v>
                  </c:pt>
                  <c:pt idx="4">
                    <c:v>Assinatura</c:v>
                  </c:pt>
                  <c:pt idx="5">
                    <c:v>Now</c:v>
                  </c:pt>
                  <c:pt idx="6">
                    <c:v>Node</c:v>
                  </c:pt>
                  <c:pt idx="7">
                    <c:v>Now</c:v>
                  </c:pt>
                  <c:pt idx="8">
                    <c:v>(vazio)</c:v>
                  </c:pt>
                </c:lvl>
                <c:lvl>
                  <c:pt idx="0">
                    <c:v>TV</c:v>
                  </c:pt>
                  <c:pt idx="1">
                    <c:v>Pagamento</c:v>
                  </c:pt>
                  <c:pt idx="2">
                    <c:v>Banda Larga</c:v>
                  </c:pt>
                  <c:pt idx="3">
                    <c:v>Atendimento</c:v>
                  </c:pt>
                  <c:pt idx="4">
                    <c:v>Cliente</c:v>
                  </c:pt>
                  <c:pt idx="5">
                    <c:v>Catálogo de Produtos</c:v>
                  </c:pt>
                  <c:pt idx="6">
                    <c:v>Rede</c:v>
                  </c:pt>
                  <c:pt idx="7">
                    <c:v>Relatorio Produto</c:v>
                  </c:pt>
                  <c:pt idx="8">
                    <c:v>(vazio)</c:v>
                  </c:pt>
                </c:lvl>
                <c:lvl>
                  <c:pt idx="0">
                    <c:v>Transacional</c:v>
                  </c:pt>
                  <c:pt idx="4">
                    <c:v>Referência</c:v>
                  </c:pt>
                  <c:pt idx="7">
                    <c:v>Derivado</c:v>
                  </c:pt>
                  <c:pt idx="8">
                    <c:v>(vazio)</c:v>
                  </c:pt>
                </c:lvl>
              </c:multiLvlStrCache>
            </c:multiLvlStrRef>
          </c:cat>
          <c:val>
            <c:numRef>
              <c:f>ED_PADRONIZADOS!$D$8:$D$17</c:f>
              <c:numCache>
                <c:formatCode>General</c:formatCode>
                <c:ptCount val="9"/>
                <c:pt idx="0">
                  <c:v>260</c:v>
                </c:pt>
                <c:pt idx="1">
                  <c:v>48</c:v>
                </c:pt>
                <c:pt idx="2">
                  <c:v>359</c:v>
                </c:pt>
                <c:pt idx="3">
                  <c:v>112</c:v>
                </c:pt>
                <c:pt idx="4">
                  <c:v>167</c:v>
                </c:pt>
                <c:pt idx="5">
                  <c:v>81</c:v>
                </c:pt>
                <c:pt idx="6">
                  <c:v>2</c:v>
                </c:pt>
                <c:pt idx="7">
                  <c:v>102</c:v>
                </c:pt>
              </c:numCache>
            </c:numRef>
          </c:val>
          <c:extLst>
            <c:ext xmlns:c16="http://schemas.microsoft.com/office/drawing/2014/chart" uri="{C3380CC4-5D6E-409C-BE32-E72D297353CC}">
              <c16:uniqueId val="{00000000-C01C-4723-A15D-BEFAE7EDEA4A}"/>
            </c:ext>
          </c:extLst>
        </c:ser>
        <c:dLbls>
          <c:showLegendKey val="0"/>
          <c:showVal val="0"/>
          <c:showCatName val="0"/>
          <c:showSerName val="0"/>
          <c:showPercent val="0"/>
          <c:showBubbleSize val="0"/>
        </c:dLbls>
        <c:gapWidth val="20"/>
        <c:overlap val="-27"/>
        <c:axId val="381149104"/>
        <c:axId val="381149496"/>
      </c:barChart>
      <c:catAx>
        <c:axId val="38114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49496"/>
        <c:crosses val="autoZero"/>
        <c:auto val="1"/>
        <c:lblAlgn val="ctr"/>
        <c:lblOffset val="100"/>
        <c:noMultiLvlLbl val="0"/>
      </c:catAx>
      <c:valAx>
        <c:axId val="381149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4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[MapeamentoDados_DataLake.xlsm]ED_PRIORIZADOS!Tabela dinâmica1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ED_PRIORIZADOS!$E$10:$E$11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ED_PRIORIZADOS!$A$12:$D$22</c:f>
              <c:multiLvlStrCache>
                <c:ptCount val="10"/>
                <c:lvl>
                  <c:pt idx="0">
                    <c:v>Fries</c:v>
                  </c:pt>
                  <c:pt idx="1">
                    <c:v>Fries</c:v>
                  </c:pt>
                  <c:pt idx="2">
                    <c:v>Schumacher</c:v>
                  </c:pt>
                  <c:pt idx="3">
                    <c:v>Marcos Zumba</c:v>
                  </c:pt>
                  <c:pt idx="4">
                    <c:v>Fries</c:v>
                  </c:pt>
                  <c:pt idx="5">
                    <c:v>Fries</c:v>
                  </c:pt>
                  <c:pt idx="6">
                    <c:v>Fries</c:v>
                  </c:pt>
                  <c:pt idx="7">
                    <c:v>Jeferson Martins</c:v>
                  </c:pt>
                  <c:pt idx="8">
                    <c:v>Patricia Wang</c:v>
                  </c:pt>
                  <c:pt idx="9">
                    <c:v>Fries</c:v>
                  </c:pt>
                </c:lvl>
                <c:lvl>
                  <c:pt idx="0">
                    <c:v>Now</c:v>
                  </c:pt>
                  <c:pt idx="1">
                    <c:v>Itens</c:v>
                  </c:pt>
                  <c:pt idx="2">
                    <c:v>Conexão</c:v>
                  </c:pt>
                  <c:pt idx="3">
                    <c:v>Contato</c:v>
                  </c:pt>
                  <c:pt idx="4">
                    <c:v>Assinatura</c:v>
                  </c:pt>
                  <c:pt idx="5">
                    <c:v>Now</c:v>
                  </c:pt>
                  <c:pt idx="6">
                    <c:v>Node</c:v>
                  </c:pt>
                  <c:pt idx="7">
                    <c:v>Now</c:v>
                  </c:pt>
                </c:lvl>
                <c:lvl>
                  <c:pt idx="0">
                    <c:v>TV</c:v>
                  </c:pt>
                  <c:pt idx="1">
                    <c:v>Pagamento</c:v>
                  </c:pt>
                  <c:pt idx="2">
                    <c:v>Banda Larga</c:v>
                  </c:pt>
                  <c:pt idx="3">
                    <c:v>Atendimento</c:v>
                  </c:pt>
                  <c:pt idx="4">
                    <c:v>Cliente</c:v>
                  </c:pt>
                  <c:pt idx="5">
                    <c:v>Catálogo de Produtos</c:v>
                  </c:pt>
                  <c:pt idx="6">
                    <c:v>Rede</c:v>
                  </c:pt>
                  <c:pt idx="7">
                    <c:v>Relatorio Produto</c:v>
                  </c:pt>
                </c:lvl>
                <c:lvl>
                  <c:pt idx="0">
                    <c:v>Transacional</c:v>
                  </c:pt>
                  <c:pt idx="4">
                    <c:v>Referência</c:v>
                  </c:pt>
                  <c:pt idx="7">
                    <c:v>Derivado</c:v>
                  </c:pt>
                </c:lvl>
              </c:multiLvlStrCache>
            </c:multiLvlStrRef>
          </c:cat>
          <c:val>
            <c:numRef>
              <c:f>ED_PRIORIZADOS!$E$12:$E$22</c:f>
              <c:numCache>
                <c:formatCode>General</c:formatCode>
                <c:ptCount val="10"/>
                <c:pt idx="0">
                  <c:v>260</c:v>
                </c:pt>
                <c:pt idx="1">
                  <c:v>48</c:v>
                </c:pt>
                <c:pt idx="2">
                  <c:v>359</c:v>
                </c:pt>
                <c:pt idx="3">
                  <c:v>112</c:v>
                </c:pt>
                <c:pt idx="4">
                  <c:v>167</c:v>
                </c:pt>
                <c:pt idx="5">
                  <c:v>81</c:v>
                </c:pt>
                <c:pt idx="6">
                  <c:v>2</c:v>
                </c:pt>
                <c:pt idx="7">
                  <c:v>18</c:v>
                </c:pt>
                <c:pt idx="8">
                  <c:v>10</c:v>
                </c:pt>
                <c:pt idx="9">
                  <c:v>74</c:v>
                </c:pt>
              </c:numCache>
            </c:numRef>
          </c:val>
          <c:extLst>
            <c:ext xmlns:c16="http://schemas.microsoft.com/office/drawing/2014/chart" uri="{C3380CC4-5D6E-409C-BE32-E72D297353CC}">
              <c16:uniqueId val="{00000000-8A42-49B2-A6CE-601C670BA0B6}"/>
            </c:ext>
          </c:extLst>
        </c:ser>
        <c:dLbls>
          <c:showLegendKey val="0"/>
          <c:showVal val="0"/>
          <c:showCatName val="0"/>
          <c:showSerName val="0"/>
          <c:showPercent val="0"/>
          <c:showBubbleSize val="0"/>
        </c:dLbls>
        <c:gapWidth val="20"/>
        <c:overlap val="-27"/>
        <c:axId val="381150672"/>
        <c:axId val="381151064"/>
      </c:barChart>
      <c:catAx>
        <c:axId val="381150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51064"/>
        <c:crosses val="autoZero"/>
        <c:auto val="1"/>
        <c:lblAlgn val="ctr"/>
        <c:lblOffset val="100"/>
        <c:noMultiLvlLbl val="0"/>
      </c:catAx>
      <c:valAx>
        <c:axId val="381151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50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[MapeamentoDados_DataLake.xlsm]ED_PAPEIS!Tabela dinâmica1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ED_PAPEIS!$D$7:$D$8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ED_PAPEIS!$A$9:$C$10</c:f>
              <c:multiLvlStrCache>
                <c:ptCount val="1"/>
                <c:lvl>
                  <c:pt idx="0">
                    <c:v>Contato</c:v>
                  </c:pt>
                </c:lvl>
                <c:lvl>
                  <c:pt idx="0">
                    <c:v>Atendimento</c:v>
                  </c:pt>
                </c:lvl>
                <c:lvl>
                  <c:pt idx="0">
                    <c:v>Transacional</c:v>
                  </c:pt>
                </c:lvl>
              </c:multiLvlStrCache>
            </c:multiLvlStrRef>
          </c:cat>
          <c:val>
            <c:numRef>
              <c:f>ED_PAPEIS!$D$9:$D$10</c:f>
              <c:numCache>
                <c:formatCode>General</c:formatCode>
                <c:ptCount val="1"/>
                <c:pt idx="0">
                  <c:v>100</c:v>
                </c:pt>
              </c:numCache>
            </c:numRef>
          </c:val>
          <c:extLst>
            <c:ext xmlns:c16="http://schemas.microsoft.com/office/drawing/2014/chart" uri="{C3380CC4-5D6E-409C-BE32-E72D297353CC}">
              <c16:uniqueId val="{00000000-31DF-4C33-9536-7BBACF19DDE5}"/>
            </c:ext>
          </c:extLst>
        </c:ser>
        <c:dLbls>
          <c:showLegendKey val="0"/>
          <c:showVal val="0"/>
          <c:showCatName val="0"/>
          <c:showSerName val="0"/>
          <c:showPercent val="0"/>
          <c:showBubbleSize val="0"/>
        </c:dLbls>
        <c:gapWidth val="20"/>
        <c:overlap val="-27"/>
        <c:axId val="381152240"/>
        <c:axId val="381169720"/>
      </c:barChart>
      <c:catAx>
        <c:axId val="38115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69720"/>
        <c:crosses val="autoZero"/>
        <c:auto val="1"/>
        <c:lblAlgn val="ctr"/>
        <c:lblOffset val="100"/>
        <c:noMultiLvlLbl val="0"/>
      </c:catAx>
      <c:valAx>
        <c:axId val="38116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5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[MapeamentoDados_DataLake.xlsm]EDC_PAPEIS!Tabela dinâmica1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EDC_PAPEIS!$D$11:$D$12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EDC_PAPEIS!$A$13:$C$20</c:f>
              <c:multiLvlStrCache>
                <c:ptCount val="7"/>
                <c:lvl>
                  <c:pt idx="0">
                    <c:v>Now</c:v>
                  </c:pt>
                  <c:pt idx="1">
                    <c:v>Itens</c:v>
                  </c:pt>
                  <c:pt idx="2">
                    <c:v>Conexão</c:v>
                  </c:pt>
                  <c:pt idx="3">
                    <c:v>Contato</c:v>
                  </c:pt>
                  <c:pt idx="4">
                    <c:v>Assinatura</c:v>
                  </c:pt>
                  <c:pt idx="5">
                    <c:v>Now</c:v>
                  </c:pt>
                  <c:pt idx="6">
                    <c:v>Now</c:v>
                  </c:pt>
                </c:lvl>
                <c:lvl>
                  <c:pt idx="0">
                    <c:v>TV</c:v>
                  </c:pt>
                  <c:pt idx="1">
                    <c:v>Pagamento</c:v>
                  </c:pt>
                  <c:pt idx="2">
                    <c:v>Banda Larga</c:v>
                  </c:pt>
                  <c:pt idx="3">
                    <c:v>Atendimento</c:v>
                  </c:pt>
                  <c:pt idx="4">
                    <c:v>Cliente</c:v>
                  </c:pt>
                  <c:pt idx="5">
                    <c:v>Catálogo de Produtos</c:v>
                  </c:pt>
                  <c:pt idx="6">
                    <c:v>Relatorio Produto</c:v>
                  </c:pt>
                </c:lvl>
                <c:lvl>
                  <c:pt idx="0">
                    <c:v>Transacional</c:v>
                  </c:pt>
                  <c:pt idx="4">
                    <c:v>Referência</c:v>
                  </c:pt>
                  <c:pt idx="6">
                    <c:v>Derivado</c:v>
                  </c:pt>
                </c:lvl>
              </c:multiLvlStrCache>
            </c:multiLvlStrRef>
          </c:cat>
          <c:val>
            <c:numRef>
              <c:f>EDC_PAPEIS!$D$13:$D$20</c:f>
              <c:numCache>
                <c:formatCode>General</c:formatCode>
                <c:ptCount val="7"/>
                <c:pt idx="0">
                  <c:v>48</c:v>
                </c:pt>
                <c:pt idx="1">
                  <c:v>44</c:v>
                </c:pt>
                <c:pt idx="2">
                  <c:v>14</c:v>
                </c:pt>
                <c:pt idx="3">
                  <c:v>6</c:v>
                </c:pt>
                <c:pt idx="4">
                  <c:v>10</c:v>
                </c:pt>
                <c:pt idx="5">
                  <c:v>17</c:v>
                </c:pt>
                <c:pt idx="6">
                  <c:v>20</c:v>
                </c:pt>
              </c:numCache>
            </c:numRef>
          </c:val>
          <c:extLst>
            <c:ext xmlns:c16="http://schemas.microsoft.com/office/drawing/2014/chart" uri="{C3380CC4-5D6E-409C-BE32-E72D297353CC}">
              <c16:uniqueId val="{00000000-9C51-4CAC-8019-E91CFE5A1B2A}"/>
            </c:ext>
          </c:extLst>
        </c:ser>
        <c:dLbls>
          <c:showLegendKey val="0"/>
          <c:showVal val="0"/>
          <c:showCatName val="0"/>
          <c:showSerName val="0"/>
          <c:showPercent val="0"/>
          <c:showBubbleSize val="0"/>
        </c:dLbls>
        <c:gapWidth val="20"/>
        <c:overlap val="-27"/>
        <c:axId val="381170896"/>
        <c:axId val="381171288"/>
      </c:barChart>
      <c:catAx>
        <c:axId val="38117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71288"/>
        <c:crosses val="autoZero"/>
        <c:auto val="1"/>
        <c:lblAlgn val="ctr"/>
        <c:lblOffset val="100"/>
        <c:noMultiLvlLbl val="0"/>
      </c:catAx>
      <c:valAx>
        <c:axId val="381171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7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[MapeamentoDados_DataLake.xlsm]ED_REGRAS!Tabela dinâmica1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ED_REGRAS!$D$10:$D$11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ED_REGRAS!$A$12:$C$19</c:f>
              <c:multiLvlStrCache>
                <c:ptCount val="7"/>
                <c:lvl>
                  <c:pt idx="0">
                    <c:v>Now</c:v>
                  </c:pt>
                  <c:pt idx="1">
                    <c:v>Itens</c:v>
                  </c:pt>
                  <c:pt idx="2">
                    <c:v>Conexão</c:v>
                  </c:pt>
                  <c:pt idx="3">
                    <c:v>Contato</c:v>
                  </c:pt>
                  <c:pt idx="4">
                    <c:v>Assinatura</c:v>
                  </c:pt>
                  <c:pt idx="5">
                    <c:v>Now</c:v>
                  </c:pt>
                  <c:pt idx="6">
                    <c:v>Now</c:v>
                  </c:pt>
                </c:lvl>
                <c:lvl>
                  <c:pt idx="0">
                    <c:v>TV</c:v>
                  </c:pt>
                  <c:pt idx="1">
                    <c:v>Pagamento</c:v>
                  </c:pt>
                  <c:pt idx="2">
                    <c:v>Banda Larga</c:v>
                  </c:pt>
                  <c:pt idx="3">
                    <c:v>Atendimento</c:v>
                  </c:pt>
                  <c:pt idx="4">
                    <c:v>Cliente</c:v>
                  </c:pt>
                  <c:pt idx="5">
                    <c:v>Catálogo de Produtos</c:v>
                  </c:pt>
                  <c:pt idx="6">
                    <c:v>Relatorio Produto</c:v>
                  </c:pt>
                </c:lvl>
                <c:lvl>
                  <c:pt idx="0">
                    <c:v>Transacional</c:v>
                  </c:pt>
                  <c:pt idx="4">
                    <c:v>Referência</c:v>
                  </c:pt>
                  <c:pt idx="6">
                    <c:v>Derivado</c:v>
                  </c:pt>
                </c:lvl>
              </c:multiLvlStrCache>
            </c:multiLvlStrRef>
          </c:cat>
          <c:val>
            <c:numRef>
              <c:f>ED_REGRAS!$D$12:$D$19</c:f>
              <c:numCache>
                <c:formatCode>General</c:formatCode>
                <c:ptCount val="7"/>
                <c:pt idx="0">
                  <c:v>32</c:v>
                </c:pt>
                <c:pt idx="1">
                  <c:v>31</c:v>
                </c:pt>
                <c:pt idx="2">
                  <c:v>14</c:v>
                </c:pt>
                <c:pt idx="3">
                  <c:v>13</c:v>
                </c:pt>
                <c:pt idx="4">
                  <c:v>7</c:v>
                </c:pt>
                <c:pt idx="5">
                  <c:v>17</c:v>
                </c:pt>
                <c:pt idx="6">
                  <c:v>20</c:v>
                </c:pt>
              </c:numCache>
            </c:numRef>
          </c:val>
          <c:extLst>
            <c:ext xmlns:c16="http://schemas.microsoft.com/office/drawing/2014/chart" uri="{C3380CC4-5D6E-409C-BE32-E72D297353CC}">
              <c16:uniqueId val="{00000000-62F3-4F97-8E44-87355D8CAA54}"/>
            </c:ext>
          </c:extLst>
        </c:ser>
        <c:dLbls>
          <c:showLegendKey val="0"/>
          <c:showVal val="0"/>
          <c:showCatName val="0"/>
          <c:showSerName val="0"/>
          <c:showPercent val="0"/>
          <c:showBubbleSize val="0"/>
        </c:dLbls>
        <c:gapWidth val="20"/>
        <c:overlap val="-27"/>
        <c:axId val="381172464"/>
        <c:axId val="381172856"/>
      </c:barChart>
      <c:catAx>
        <c:axId val="3811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72856"/>
        <c:crosses val="autoZero"/>
        <c:auto val="1"/>
        <c:lblAlgn val="ctr"/>
        <c:lblOffset val="100"/>
        <c:noMultiLvlLbl val="0"/>
      </c:catAx>
      <c:valAx>
        <c:axId val="381172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172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[MapeamentoDados_DataLake.xlsm]ED_LINHAGEM!Tabela dinâmica1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ED_LINHAGEM!$D$10:$D$11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ED_LINHAGEM!$A$12:$C$13</c:f>
              <c:multiLvlStrCache>
                <c:ptCount val="1"/>
                <c:lvl>
                  <c:pt idx="0">
                    <c:v>Contato</c:v>
                  </c:pt>
                </c:lvl>
                <c:lvl>
                  <c:pt idx="0">
                    <c:v>Atendimento</c:v>
                  </c:pt>
                </c:lvl>
                <c:lvl>
                  <c:pt idx="0">
                    <c:v>Transacional</c:v>
                  </c:pt>
                </c:lvl>
              </c:multiLvlStrCache>
            </c:multiLvlStrRef>
          </c:cat>
          <c:val>
            <c:numRef>
              <c:f>ED_LINHAGEM!$D$12:$D$13</c:f>
              <c:numCache>
                <c:formatCode>General</c:formatCode>
                <c:ptCount val="1"/>
                <c:pt idx="0">
                  <c:v>13</c:v>
                </c:pt>
              </c:numCache>
            </c:numRef>
          </c:val>
          <c:extLst>
            <c:ext xmlns:c16="http://schemas.microsoft.com/office/drawing/2014/chart" uri="{C3380CC4-5D6E-409C-BE32-E72D297353CC}">
              <c16:uniqueId val="{00000000-F4FD-444A-B032-7438821BA96C}"/>
            </c:ext>
          </c:extLst>
        </c:ser>
        <c:dLbls>
          <c:showLegendKey val="0"/>
          <c:showVal val="0"/>
          <c:showCatName val="0"/>
          <c:showSerName val="0"/>
          <c:showPercent val="0"/>
          <c:showBubbleSize val="0"/>
        </c:dLbls>
        <c:gapWidth val="20"/>
        <c:overlap val="-27"/>
        <c:axId val="380691680"/>
        <c:axId val="380692072"/>
      </c:barChart>
      <c:catAx>
        <c:axId val="38069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380692072"/>
        <c:crosses val="autoZero"/>
        <c:auto val="1"/>
        <c:lblAlgn val="ctr"/>
        <c:lblOffset val="100"/>
        <c:noMultiLvlLbl val="0"/>
      </c:catAx>
      <c:valAx>
        <c:axId val="380692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0691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ED_LINHAGEM!A1"/><Relationship Id="rId13" Type="http://schemas.openxmlformats.org/officeDocument/2006/relationships/image" Target="../media/image2.png"/><Relationship Id="rId18" Type="http://schemas.openxmlformats.org/officeDocument/2006/relationships/image" Target="../media/image7.PNG"/><Relationship Id="rId3" Type="http://schemas.openxmlformats.org/officeDocument/2006/relationships/hyperlink" Target="#EDC_DOMINIOS!A1"/><Relationship Id="rId7" Type="http://schemas.openxmlformats.org/officeDocument/2006/relationships/hyperlink" Target="#ED_REGRAS!A1"/><Relationship Id="rId12" Type="http://schemas.openxmlformats.org/officeDocument/2006/relationships/hyperlink" Target="#EDC_PAPEIS!A1"/><Relationship Id="rId17" Type="http://schemas.openxmlformats.org/officeDocument/2006/relationships/image" Target="../media/image6.png"/><Relationship Id="rId2" Type="http://schemas.openxmlformats.org/officeDocument/2006/relationships/hyperlink" Target="#ED_BU_DOMINIO!A1"/><Relationship Id="rId16" Type="http://schemas.openxmlformats.org/officeDocument/2006/relationships/image" Target="../media/image5.png"/><Relationship Id="rId1" Type="http://schemas.openxmlformats.org/officeDocument/2006/relationships/hyperlink" Target="#CRITERIOS!A1"/><Relationship Id="rId6" Type="http://schemas.openxmlformats.org/officeDocument/2006/relationships/hyperlink" Target="#ED_PADRONIZADOS!A1"/><Relationship Id="rId11" Type="http://schemas.openxmlformats.org/officeDocument/2006/relationships/hyperlink" Target="#GLOSSARIO!A1"/><Relationship Id="rId5" Type="http://schemas.openxmlformats.org/officeDocument/2006/relationships/hyperlink" Target="#ED_PRIORIZADOS!A1"/><Relationship Id="rId15" Type="http://schemas.openxmlformats.org/officeDocument/2006/relationships/image" Target="../media/image4.png"/><Relationship Id="rId10" Type="http://schemas.openxmlformats.org/officeDocument/2006/relationships/image" Target="../media/image1.png"/><Relationship Id="rId19" Type="http://schemas.openxmlformats.org/officeDocument/2006/relationships/image" Target="../media/image8.PNG"/><Relationship Id="rId4" Type="http://schemas.openxmlformats.org/officeDocument/2006/relationships/hyperlink" Target="#ED_SYSTEM_OWNER!A1"/><Relationship Id="rId9" Type="http://schemas.openxmlformats.org/officeDocument/2006/relationships/hyperlink" Target="#ED_PAPEIS!A1"/><Relationship Id="rId1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hyperlink" Target="#CAPA!A1"/></Relationships>
</file>

<file path=xl/drawings/_rels/drawing3.xml.rels><?xml version="1.0" encoding="UTF-8" standalone="yes"?>
<Relationships xmlns="http://schemas.openxmlformats.org/package/2006/relationships"><Relationship Id="rId1" Type="http://schemas.openxmlformats.org/officeDocument/2006/relationships/hyperlink" Target="#CAPA!A1"/></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CAPA!A1"/></Relationships>
</file>

<file path=xl/drawings/_rels/drawing5.xml.rels><?xml version="1.0" encoding="UTF-8" standalone="yes"?>
<Relationships xmlns="http://schemas.openxmlformats.org/package/2006/relationships"><Relationship Id="rId2" Type="http://schemas.openxmlformats.org/officeDocument/2006/relationships/hyperlink" Target="#CAPA!A1"/><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hyperlink" Target="#CAPA!A1"/><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hyperlink" Target="#CAPA!A1"/></Relationships>
</file>

<file path=xl/drawings/_rels/drawing8.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hyperlink" Target="#CAPA!A1"/></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hyperlink" Target="#CAPA!A1"/></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hyperlink" Target="#CAPA!A1"/></Relationships>
</file>

<file path=xl/drawings/_rels/drawing11.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hyperlink" Target="#CAPA!A1"/></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hyperlink" Target="#CAPA!A1"/></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hyperlink" Target="#CAPA!A1"/></Relationships>
</file>

<file path=xl/drawings/_rels/drawing14.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10</xdr:col>
      <xdr:colOff>299871</xdr:colOff>
      <xdr:row>36</xdr:row>
      <xdr:rowOff>78578</xdr:rowOff>
    </xdr:from>
    <xdr:to>
      <xdr:col>13</xdr:col>
      <xdr:colOff>400412</xdr:colOff>
      <xdr:row>39</xdr:row>
      <xdr:rowOff>120910</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2749157" y="7113471"/>
          <a:ext cx="1937505" cy="61383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Critérios de Priorização dos Elementos</a:t>
          </a:r>
          <a:r>
            <a:rPr lang="pt-BR" sz="1200" b="1" baseline="0"/>
            <a:t> da Dados</a:t>
          </a:r>
          <a:endParaRPr lang="pt-BR" sz="1200" b="1"/>
        </a:p>
      </xdr:txBody>
    </xdr:sp>
    <xdr:clientData/>
  </xdr:twoCellAnchor>
  <xdr:twoCellAnchor>
    <xdr:from>
      <xdr:col>10</xdr:col>
      <xdr:colOff>325966</xdr:colOff>
      <xdr:row>2</xdr:row>
      <xdr:rowOff>2644</xdr:rowOff>
    </xdr:from>
    <xdr:to>
      <xdr:col>13</xdr:col>
      <xdr:colOff>389466</xdr:colOff>
      <xdr:row>5</xdr:row>
      <xdr:rowOff>19049</xdr:rowOff>
    </xdr:to>
    <xdr:sp macro="" textlink="">
      <xdr:nvSpPr>
        <xdr:cNvPr id="4" name="Retângulo de cantos arredondado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2802466" y="550332"/>
          <a:ext cx="1920875" cy="5879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por Domínio e Data Owner</a:t>
          </a:r>
          <a:endParaRPr lang="pt-BR" sz="1200" b="1"/>
        </a:p>
      </xdr:txBody>
    </xdr:sp>
    <xdr:clientData/>
  </xdr:twoCellAnchor>
  <xdr:twoCellAnchor>
    <xdr:from>
      <xdr:col>10</xdr:col>
      <xdr:colOff>336012</xdr:colOff>
      <xdr:row>14</xdr:row>
      <xdr:rowOff>111290</xdr:rowOff>
    </xdr:from>
    <xdr:to>
      <xdr:col>13</xdr:col>
      <xdr:colOff>408575</xdr:colOff>
      <xdr:row>17</xdr:row>
      <xdr:rowOff>122476</xdr:rowOff>
    </xdr:to>
    <xdr:sp macro="" textlink="">
      <xdr:nvSpPr>
        <xdr:cNvPr id="5" name="Retângulo de cantos arredondado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2774412" y="2905290"/>
          <a:ext cx="1901363" cy="5826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Críticos por Domínio</a:t>
          </a:r>
          <a:endParaRPr lang="pt-BR" sz="1200" b="1"/>
        </a:p>
      </xdr:txBody>
    </xdr:sp>
    <xdr:clientData/>
  </xdr:twoCellAnchor>
  <xdr:twoCellAnchor>
    <xdr:from>
      <xdr:col>10</xdr:col>
      <xdr:colOff>357178</xdr:colOff>
      <xdr:row>5</xdr:row>
      <xdr:rowOff>184964</xdr:rowOff>
    </xdr:from>
    <xdr:to>
      <xdr:col>13</xdr:col>
      <xdr:colOff>432763</xdr:colOff>
      <xdr:row>9</xdr:row>
      <xdr:rowOff>7640</xdr:rowOff>
    </xdr:to>
    <xdr:sp macro="" textlink="">
      <xdr:nvSpPr>
        <xdr:cNvPr id="6" name="Retângulo de cantos arredondados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6453178" y="1454964"/>
          <a:ext cx="1904385" cy="5846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por System Owner</a:t>
          </a:r>
          <a:endParaRPr lang="pt-BR" sz="1200" b="1"/>
        </a:p>
      </xdr:txBody>
    </xdr:sp>
    <xdr:clientData/>
  </xdr:twoCellAnchor>
  <xdr:twoCellAnchor>
    <xdr:from>
      <xdr:col>10</xdr:col>
      <xdr:colOff>325966</xdr:colOff>
      <xdr:row>10</xdr:row>
      <xdr:rowOff>106625</xdr:rowOff>
    </xdr:from>
    <xdr:to>
      <xdr:col>13</xdr:col>
      <xdr:colOff>390524</xdr:colOff>
      <xdr:row>13</xdr:row>
      <xdr:rowOff>136524</xdr:rowOff>
    </xdr:to>
    <xdr:sp macro="" textlink="">
      <xdr:nvSpPr>
        <xdr:cNvPr id="7" name="Retângulo de cantos arredondados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2764366" y="2189425"/>
          <a:ext cx="1893358" cy="6013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com criterios de priorização aplicados</a:t>
          </a:r>
          <a:endParaRPr lang="pt-BR" sz="1200" b="1"/>
        </a:p>
      </xdr:txBody>
    </xdr:sp>
    <xdr:clientData/>
  </xdr:twoCellAnchor>
  <xdr:twoCellAnchor>
    <xdr:from>
      <xdr:col>10</xdr:col>
      <xdr:colOff>338666</xdr:colOff>
      <xdr:row>19</xdr:row>
      <xdr:rowOff>87544</xdr:rowOff>
    </xdr:from>
    <xdr:to>
      <xdr:col>13</xdr:col>
      <xdr:colOff>398991</xdr:colOff>
      <xdr:row>22</xdr:row>
      <xdr:rowOff>93366</xdr:rowOff>
    </xdr:to>
    <xdr:sp macro="" textlink="">
      <xdr:nvSpPr>
        <xdr:cNvPr id="8" name="Retângulo de cantos arredondados 7">
          <a:hlinkClick xmlns:r="http://schemas.openxmlformats.org/officeDocument/2006/relationships" r:id="rId6"/>
          <a:extLst>
            <a:ext uri="{FF2B5EF4-FFF2-40B4-BE49-F238E27FC236}">
              <a16:creationId xmlns:a16="http://schemas.microsoft.com/office/drawing/2014/main" id="{00000000-0008-0000-0000-000008000000}"/>
            </a:ext>
          </a:extLst>
        </xdr:cNvPr>
        <xdr:cNvSpPr/>
      </xdr:nvSpPr>
      <xdr:spPr>
        <a:xfrm>
          <a:off x="2777066" y="3884844"/>
          <a:ext cx="1889125" cy="5773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Padronizados</a:t>
          </a:r>
          <a:endParaRPr lang="pt-BR" sz="1200" b="1"/>
        </a:p>
      </xdr:txBody>
    </xdr:sp>
    <xdr:clientData/>
  </xdr:twoCellAnchor>
  <xdr:twoCellAnchor>
    <xdr:from>
      <xdr:col>10</xdr:col>
      <xdr:colOff>309822</xdr:colOff>
      <xdr:row>27</xdr:row>
      <xdr:rowOff>108674</xdr:rowOff>
    </xdr:from>
    <xdr:to>
      <xdr:col>13</xdr:col>
      <xdr:colOff>405865</xdr:colOff>
      <xdr:row>30</xdr:row>
      <xdr:rowOff>147041</xdr:rowOff>
    </xdr:to>
    <xdr:sp macro="" textlink="">
      <xdr:nvSpPr>
        <xdr:cNvPr id="9" name="Retângulo de cantos arredondados 8">
          <a:hlinkClick xmlns:r="http://schemas.openxmlformats.org/officeDocument/2006/relationships" r:id="rId7"/>
          <a:extLst>
            <a:ext uri="{FF2B5EF4-FFF2-40B4-BE49-F238E27FC236}">
              <a16:creationId xmlns:a16="http://schemas.microsoft.com/office/drawing/2014/main" id="{00000000-0008-0000-0000-000009000000}"/>
            </a:ext>
          </a:extLst>
        </xdr:cNvPr>
        <xdr:cNvSpPr/>
      </xdr:nvSpPr>
      <xdr:spPr>
        <a:xfrm>
          <a:off x="2748222" y="5429974"/>
          <a:ext cx="1924843" cy="60986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200" b="1"/>
            <a:t>Elementos</a:t>
          </a:r>
          <a:r>
            <a:rPr lang="pt-BR" sz="1200" b="1" baseline="0"/>
            <a:t> de Dados com Regras de Qualidade</a:t>
          </a:r>
          <a:endParaRPr lang="pt-BR" sz="1200" b="1"/>
        </a:p>
      </xdr:txBody>
    </xdr:sp>
    <xdr:clientData/>
  </xdr:twoCellAnchor>
  <xdr:twoCellAnchor>
    <xdr:from>
      <xdr:col>10</xdr:col>
      <xdr:colOff>322523</xdr:colOff>
      <xdr:row>23</xdr:row>
      <xdr:rowOff>88350</xdr:rowOff>
    </xdr:from>
    <xdr:to>
      <xdr:col>13</xdr:col>
      <xdr:colOff>384015</xdr:colOff>
      <xdr:row>26</xdr:row>
      <xdr:rowOff>78297</xdr:rowOff>
    </xdr:to>
    <xdr:sp macro="" textlink="">
      <xdr:nvSpPr>
        <xdr:cNvPr id="10" name="Retângulo de cantos arredondados 9">
          <a:hlinkClick xmlns:r="http://schemas.openxmlformats.org/officeDocument/2006/relationships" r:id="rId8"/>
          <a:extLst>
            <a:ext uri="{FF2B5EF4-FFF2-40B4-BE49-F238E27FC236}">
              <a16:creationId xmlns:a16="http://schemas.microsoft.com/office/drawing/2014/main" id="{00000000-0008-0000-0000-00000A000000}"/>
            </a:ext>
          </a:extLst>
        </xdr:cNvPr>
        <xdr:cNvSpPr/>
      </xdr:nvSpPr>
      <xdr:spPr>
        <a:xfrm>
          <a:off x="2760923" y="4647650"/>
          <a:ext cx="1890292" cy="56144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com Linhagem Identificada</a:t>
          </a:r>
          <a:endParaRPr lang="pt-BR" sz="1200" b="1"/>
        </a:p>
      </xdr:txBody>
    </xdr:sp>
    <xdr:clientData/>
  </xdr:twoCellAnchor>
  <xdr:twoCellAnchor>
    <xdr:from>
      <xdr:col>14</xdr:col>
      <xdr:colOff>5812</xdr:colOff>
      <xdr:row>1</xdr:row>
      <xdr:rowOff>186791</xdr:rowOff>
    </xdr:from>
    <xdr:to>
      <xdr:col>17</xdr:col>
      <xdr:colOff>82403</xdr:colOff>
      <xdr:row>5</xdr:row>
      <xdr:rowOff>14686</xdr:rowOff>
    </xdr:to>
    <xdr:sp macro="" textlink="">
      <xdr:nvSpPr>
        <xdr:cNvPr id="11" name="Retângulo de cantos arredondados 10">
          <a:hlinkClick xmlns:r="http://schemas.openxmlformats.org/officeDocument/2006/relationships" r:id="rId9"/>
          <a:extLst>
            <a:ext uri="{FF2B5EF4-FFF2-40B4-BE49-F238E27FC236}">
              <a16:creationId xmlns:a16="http://schemas.microsoft.com/office/drawing/2014/main" id="{00000000-0008-0000-0000-00000B000000}"/>
            </a:ext>
          </a:extLst>
        </xdr:cNvPr>
        <xdr:cNvSpPr/>
      </xdr:nvSpPr>
      <xdr:spPr>
        <a:xfrm>
          <a:off x="4882612" y="504291"/>
          <a:ext cx="1905391" cy="5898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com identificação de papéis </a:t>
          </a:r>
          <a:endParaRPr lang="pt-BR" sz="1200" b="1"/>
        </a:p>
      </xdr:txBody>
    </xdr:sp>
    <xdr:clientData/>
  </xdr:twoCellAnchor>
  <xdr:twoCellAnchor>
    <xdr:from>
      <xdr:col>6</xdr:col>
      <xdr:colOff>215900</xdr:colOff>
      <xdr:row>35</xdr:row>
      <xdr:rowOff>138121</xdr:rowOff>
    </xdr:from>
    <xdr:to>
      <xdr:col>9</xdr:col>
      <xdr:colOff>304800</xdr:colOff>
      <xdr:row>40</xdr:row>
      <xdr:rowOff>12701</xdr:rowOff>
    </xdr:to>
    <xdr:grpSp>
      <xdr:nvGrpSpPr>
        <xdr:cNvPr id="46" name="Grupo 45">
          <a:extLst>
            <a:ext uri="{FF2B5EF4-FFF2-40B4-BE49-F238E27FC236}">
              <a16:creationId xmlns:a16="http://schemas.microsoft.com/office/drawing/2014/main" id="{00000000-0008-0000-0000-00002E000000}"/>
            </a:ext>
          </a:extLst>
        </xdr:cNvPr>
        <xdr:cNvGrpSpPr/>
      </xdr:nvGrpSpPr>
      <xdr:grpSpPr>
        <a:xfrm>
          <a:off x="3873500" y="6864041"/>
          <a:ext cx="1917700" cy="788980"/>
          <a:chOff x="177800" y="6983421"/>
          <a:chExt cx="1917700" cy="827080"/>
        </a:xfrm>
      </xdr:grpSpPr>
      <xdr:sp macro="" textlink="">
        <xdr:nvSpPr>
          <xdr:cNvPr id="43" name="Pentagon 28">
            <a:extLst>
              <a:ext uri="{FF2B5EF4-FFF2-40B4-BE49-F238E27FC236}">
                <a16:creationId xmlns:a16="http://schemas.microsoft.com/office/drawing/2014/main" id="{00000000-0008-0000-0000-00002B000000}"/>
              </a:ext>
            </a:extLst>
          </xdr:cNvPr>
          <xdr:cNvSpPr>
            <a:spLocks/>
          </xdr:cNvSpPr>
        </xdr:nvSpPr>
        <xdr:spPr>
          <a:xfrm>
            <a:off x="177800" y="6983421"/>
            <a:ext cx="1917700" cy="827080"/>
          </a:xfrm>
          <a:prstGeom prst="homePlate">
            <a:avLst>
              <a:gd name="adj" fmla="val 27412"/>
            </a:avLst>
          </a:prstGeom>
          <a:solidFill>
            <a:schemeClr val="accent1">
              <a:lumMod val="50000"/>
            </a:schemeClr>
          </a:solidFill>
          <a:ln w="19050" algn="ctr">
            <a:solidFill>
              <a:schemeClr val="bg1"/>
            </a:solidFill>
            <a:miter lim="800000"/>
            <a:headEnd/>
            <a:tailEnd/>
          </a:ln>
          <a:effectLst/>
        </xdr:spPr>
        <xdr:txBody>
          <a:bodyPr vert="horz" wrap="square" lIns="144000" tIns="144000" rIns="68577" bIns="34288" numCol="1" anchor="t" anchorCtr="0" compatLnSpc="1">
            <a:prstTxWarp prst="textNoShape">
              <a:avLst/>
            </a:prstTxWarp>
            <a:noAutofit/>
          </a:bodyPr>
          <a:lstStyle>
            <a:defPPr>
              <a:defRPr lang="en-US"/>
            </a:defPPr>
            <a:lvl1pPr algn="l" rtl="0" fontAlgn="base">
              <a:spcBef>
                <a:spcPct val="0"/>
              </a:spcBef>
              <a:spcAft>
                <a:spcPct val="0"/>
              </a:spcAft>
              <a:defRPr sz="1600" kern="1200">
                <a:solidFill>
                  <a:schemeClr val="tx1"/>
                </a:solidFill>
                <a:latin typeface="Arial" charset="0"/>
                <a:ea typeface="+mn-ea"/>
                <a:cs typeface="+mn-cs"/>
              </a:defRPr>
            </a:lvl1pPr>
            <a:lvl2pPr marL="457200" algn="l" rtl="0" fontAlgn="base">
              <a:spcBef>
                <a:spcPct val="0"/>
              </a:spcBef>
              <a:spcAft>
                <a:spcPct val="0"/>
              </a:spcAft>
              <a:defRPr sz="1600" kern="1200">
                <a:solidFill>
                  <a:schemeClr val="tx1"/>
                </a:solidFill>
                <a:latin typeface="Arial" charset="0"/>
                <a:ea typeface="+mn-ea"/>
                <a:cs typeface="+mn-cs"/>
              </a:defRPr>
            </a:lvl2pPr>
            <a:lvl3pPr marL="914400" algn="l" rtl="0" fontAlgn="base">
              <a:spcBef>
                <a:spcPct val="0"/>
              </a:spcBef>
              <a:spcAft>
                <a:spcPct val="0"/>
              </a:spcAft>
              <a:defRPr sz="1600" kern="1200">
                <a:solidFill>
                  <a:schemeClr val="tx1"/>
                </a:solidFill>
                <a:latin typeface="Arial" charset="0"/>
                <a:ea typeface="+mn-ea"/>
                <a:cs typeface="+mn-cs"/>
              </a:defRPr>
            </a:lvl3pPr>
            <a:lvl4pPr marL="1371600" algn="l" rtl="0" fontAlgn="base">
              <a:spcBef>
                <a:spcPct val="0"/>
              </a:spcBef>
              <a:spcAft>
                <a:spcPct val="0"/>
              </a:spcAft>
              <a:defRPr sz="1600" kern="1200">
                <a:solidFill>
                  <a:schemeClr val="tx1"/>
                </a:solidFill>
                <a:latin typeface="Arial" charset="0"/>
                <a:ea typeface="+mn-ea"/>
                <a:cs typeface="+mn-cs"/>
              </a:defRPr>
            </a:lvl4pPr>
            <a:lvl5pPr marL="1828800" algn="l" rtl="0" fontAlgn="base">
              <a:spcBef>
                <a:spcPct val="0"/>
              </a:spcBef>
              <a:spcAft>
                <a:spcPct val="0"/>
              </a:spcAft>
              <a:defRPr sz="1600" kern="1200">
                <a:solidFill>
                  <a:schemeClr val="tx1"/>
                </a:solidFill>
                <a:latin typeface="Arial" charset="0"/>
                <a:ea typeface="+mn-ea"/>
                <a:cs typeface="+mn-cs"/>
              </a:defRPr>
            </a:lvl5pPr>
            <a:lvl6pPr marL="2286000" algn="l" defTabSz="914400" rtl="0" eaLnBrk="1" latinLnBrk="0" hangingPunct="1">
              <a:defRPr sz="1600" kern="1200">
                <a:solidFill>
                  <a:schemeClr val="tx1"/>
                </a:solidFill>
                <a:latin typeface="Arial" charset="0"/>
                <a:ea typeface="+mn-ea"/>
                <a:cs typeface="+mn-cs"/>
              </a:defRPr>
            </a:lvl6pPr>
            <a:lvl7pPr marL="2743200" algn="l" defTabSz="914400" rtl="0" eaLnBrk="1" latinLnBrk="0" hangingPunct="1">
              <a:defRPr sz="1600" kern="1200">
                <a:solidFill>
                  <a:schemeClr val="tx1"/>
                </a:solidFill>
                <a:latin typeface="Arial" charset="0"/>
                <a:ea typeface="+mn-ea"/>
                <a:cs typeface="+mn-cs"/>
              </a:defRPr>
            </a:lvl7pPr>
            <a:lvl8pPr marL="3200400" algn="l" defTabSz="914400" rtl="0" eaLnBrk="1" latinLnBrk="0" hangingPunct="1">
              <a:defRPr sz="1600" kern="1200">
                <a:solidFill>
                  <a:schemeClr val="tx1"/>
                </a:solidFill>
                <a:latin typeface="Arial" charset="0"/>
                <a:ea typeface="+mn-ea"/>
                <a:cs typeface="+mn-cs"/>
              </a:defRPr>
            </a:lvl8pPr>
            <a:lvl9pPr marL="3657600" algn="l" defTabSz="914400" rtl="0" eaLnBrk="1" latinLnBrk="0" hangingPunct="1">
              <a:defRPr sz="1600" kern="1200">
                <a:solidFill>
                  <a:schemeClr val="tx1"/>
                </a:solidFill>
                <a:latin typeface="Arial" charset="0"/>
                <a:ea typeface="+mn-ea"/>
                <a:cs typeface="+mn-cs"/>
              </a:defRPr>
            </a:lvl9pPr>
          </a:lstStyle>
          <a:p>
            <a:r>
              <a:rPr lang="en-US" sz="1400" b="1">
                <a:solidFill>
                  <a:schemeClr val="bg1"/>
                </a:solidFill>
              </a:rPr>
              <a:t>Definições</a:t>
            </a:r>
          </a:p>
        </xdr:txBody>
      </xdr:sp>
      <xdr:pic>
        <xdr:nvPicPr>
          <xdr:cNvPr id="42" name="Imagem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0"/>
          <a:stretch>
            <a:fillRect/>
          </a:stretch>
        </xdr:blipFill>
        <xdr:spPr>
          <a:xfrm>
            <a:off x="1384301" y="7124701"/>
            <a:ext cx="469899" cy="469899"/>
          </a:xfrm>
          <a:prstGeom prst="rect">
            <a:avLst/>
          </a:prstGeom>
        </xdr:spPr>
      </xdr:pic>
    </xdr:grpSp>
    <xdr:clientData/>
  </xdr:twoCellAnchor>
  <xdr:twoCellAnchor>
    <xdr:from>
      <xdr:col>14</xdr:col>
      <xdr:colOff>0</xdr:colOff>
      <xdr:row>36</xdr:row>
      <xdr:rowOff>76200</xdr:rowOff>
    </xdr:from>
    <xdr:to>
      <xdr:col>17</xdr:col>
      <xdr:colOff>100541</xdr:colOff>
      <xdr:row>39</xdr:row>
      <xdr:rowOff>118532</xdr:rowOff>
    </xdr:to>
    <xdr:sp macro="" textlink="">
      <xdr:nvSpPr>
        <xdr:cNvPr id="32" name="Retângulo de cantos arredondados 31">
          <a:hlinkClick xmlns:r="http://schemas.openxmlformats.org/officeDocument/2006/relationships" r:id="rId11"/>
          <a:extLst>
            <a:ext uri="{FF2B5EF4-FFF2-40B4-BE49-F238E27FC236}">
              <a16:creationId xmlns:a16="http://schemas.microsoft.com/office/drawing/2014/main" id="{00000000-0008-0000-0000-000020000000}"/>
            </a:ext>
          </a:extLst>
        </xdr:cNvPr>
        <xdr:cNvSpPr/>
      </xdr:nvSpPr>
      <xdr:spPr>
        <a:xfrm>
          <a:off x="4876800" y="7061200"/>
          <a:ext cx="1929341" cy="61383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Glossário</a:t>
          </a:r>
        </a:p>
      </xdr:txBody>
    </xdr:sp>
    <xdr:clientData/>
  </xdr:twoCellAnchor>
  <xdr:twoCellAnchor>
    <xdr:from>
      <xdr:col>14</xdr:col>
      <xdr:colOff>5812</xdr:colOff>
      <xdr:row>5</xdr:row>
      <xdr:rowOff>186791</xdr:rowOff>
    </xdr:from>
    <xdr:to>
      <xdr:col>17</xdr:col>
      <xdr:colOff>82403</xdr:colOff>
      <xdr:row>9</xdr:row>
      <xdr:rowOff>14686</xdr:rowOff>
    </xdr:to>
    <xdr:sp macro="" textlink="">
      <xdr:nvSpPr>
        <xdr:cNvPr id="33" name="Retângulo de cantos arredondados 32">
          <a:hlinkClick xmlns:r="http://schemas.openxmlformats.org/officeDocument/2006/relationships" r:id="rId12"/>
          <a:extLst>
            <a:ext uri="{FF2B5EF4-FFF2-40B4-BE49-F238E27FC236}">
              <a16:creationId xmlns:a16="http://schemas.microsoft.com/office/drawing/2014/main" id="{00000000-0008-0000-0000-000021000000}"/>
            </a:ext>
          </a:extLst>
        </xdr:cNvPr>
        <xdr:cNvSpPr/>
      </xdr:nvSpPr>
      <xdr:spPr>
        <a:xfrm>
          <a:off x="8540212" y="1456791"/>
          <a:ext cx="1905391" cy="5898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Elementos</a:t>
          </a:r>
          <a:r>
            <a:rPr lang="pt-BR" sz="1200" b="1" baseline="0"/>
            <a:t> de Dados Críticos com identificação de papéis </a:t>
          </a:r>
          <a:endParaRPr lang="pt-BR" sz="1200" b="1"/>
        </a:p>
      </xdr:txBody>
    </xdr:sp>
    <xdr:clientData/>
  </xdr:twoCellAnchor>
  <mc:AlternateContent xmlns:mc="http://schemas.openxmlformats.org/markup-compatibility/2006">
    <mc:Choice xmlns:a14="http://schemas.microsoft.com/office/drawing/2010/main" Requires="a14">
      <xdr:twoCellAnchor>
        <xdr:from>
          <xdr:col>20</xdr:col>
          <xdr:colOff>518160</xdr:colOff>
          <xdr:row>1</xdr:row>
          <xdr:rowOff>175260</xdr:rowOff>
        </xdr:from>
        <xdr:to>
          <xdr:col>24</xdr:col>
          <xdr:colOff>304800</xdr:colOff>
          <xdr:row>5</xdr:row>
          <xdr:rowOff>30480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twoCellAnchor>
    <xdr:from>
      <xdr:col>0</xdr:col>
      <xdr:colOff>241300</xdr:colOff>
      <xdr:row>1</xdr:row>
      <xdr:rowOff>129118</xdr:rowOff>
    </xdr:from>
    <xdr:to>
      <xdr:col>27</xdr:col>
      <xdr:colOff>400888</xdr:colOff>
      <xdr:row>35</xdr:row>
      <xdr:rowOff>51491</xdr:rowOff>
    </xdr:to>
    <xdr:grpSp>
      <xdr:nvGrpSpPr>
        <xdr:cNvPr id="16" name="Agrupar 15">
          <a:extLst>
            <a:ext uri="{FF2B5EF4-FFF2-40B4-BE49-F238E27FC236}">
              <a16:creationId xmlns:a16="http://schemas.microsoft.com/office/drawing/2014/main" id="{5BF4E43B-323C-D919-610B-22B6713809AD}"/>
            </a:ext>
          </a:extLst>
        </xdr:cNvPr>
        <xdr:cNvGrpSpPr/>
      </xdr:nvGrpSpPr>
      <xdr:grpSpPr>
        <a:xfrm>
          <a:off x="241300" y="637118"/>
          <a:ext cx="16669588" cy="6140293"/>
          <a:chOff x="241300" y="637118"/>
          <a:chExt cx="16669588" cy="6140293"/>
        </a:xfrm>
      </xdr:grpSpPr>
      <xdr:grpSp>
        <xdr:nvGrpSpPr>
          <xdr:cNvPr id="15" name="Grupo 14">
            <a:extLst>
              <a:ext uri="{FF2B5EF4-FFF2-40B4-BE49-F238E27FC236}">
                <a16:creationId xmlns:a16="http://schemas.microsoft.com/office/drawing/2014/main" id="{00000000-0008-0000-0000-00000F000000}"/>
              </a:ext>
            </a:extLst>
          </xdr:cNvPr>
          <xdr:cNvGrpSpPr/>
        </xdr:nvGrpSpPr>
        <xdr:grpSpPr>
          <a:xfrm>
            <a:off x="241300" y="637118"/>
            <a:ext cx="16669588" cy="6140293"/>
            <a:chOff x="241300" y="637118"/>
            <a:chExt cx="16288588" cy="6399373"/>
          </a:xfrm>
        </xdr:grpSpPr>
        <xdr:grpSp>
          <xdr:nvGrpSpPr>
            <xdr:cNvPr id="47" name="Grupo 46">
              <a:extLst>
                <a:ext uri="{FF2B5EF4-FFF2-40B4-BE49-F238E27FC236}">
                  <a16:creationId xmlns:a16="http://schemas.microsoft.com/office/drawing/2014/main" id="{00000000-0008-0000-0000-00002F000000}"/>
                </a:ext>
              </a:extLst>
            </xdr:cNvPr>
            <xdr:cNvGrpSpPr/>
          </xdr:nvGrpSpPr>
          <xdr:grpSpPr>
            <a:xfrm>
              <a:off x="3810000" y="5501618"/>
              <a:ext cx="1987398" cy="1534581"/>
              <a:chOff x="152400" y="5361918"/>
              <a:chExt cx="1987398" cy="1534581"/>
            </a:xfrm>
          </xdr:grpSpPr>
          <xdr:sp macro="" textlink="">
            <xdr:nvSpPr>
              <xdr:cNvPr id="31" name="Pentagon 28">
                <a:extLst>
                  <a:ext uri="{FF2B5EF4-FFF2-40B4-BE49-F238E27FC236}">
                    <a16:creationId xmlns:a16="http://schemas.microsoft.com/office/drawing/2014/main" id="{00000000-0008-0000-0000-00001F000000}"/>
                  </a:ext>
                </a:extLst>
              </xdr:cNvPr>
              <xdr:cNvSpPr>
                <a:spLocks/>
              </xdr:cNvSpPr>
            </xdr:nvSpPr>
            <xdr:spPr>
              <a:xfrm>
                <a:off x="152400" y="5361918"/>
                <a:ext cx="1987398" cy="1534581"/>
              </a:xfrm>
              <a:prstGeom prst="homePlate">
                <a:avLst>
                  <a:gd name="adj" fmla="val 18199"/>
                </a:avLst>
              </a:prstGeom>
              <a:solidFill>
                <a:schemeClr val="accent1">
                  <a:lumMod val="50000"/>
                </a:schemeClr>
              </a:solidFill>
              <a:ln w="19050" algn="ctr">
                <a:solidFill>
                  <a:schemeClr val="bg1"/>
                </a:solidFill>
                <a:miter lim="800000"/>
                <a:headEnd/>
                <a:tailEnd/>
              </a:ln>
              <a:effectLst/>
            </xdr:spPr>
            <xdr:txBody>
              <a:bodyPr vert="horz" wrap="square" lIns="144000" tIns="144000" rIns="68577" bIns="34288" numCol="1" anchor="t" anchorCtr="0" compatLnSpc="1">
                <a:prstTxWarp prst="textNoShape">
                  <a:avLst/>
                </a:prstTxWarp>
                <a:noAutofit/>
              </a:bodyPr>
              <a:lstStyle>
                <a:defPPr>
                  <a:defRPr lang="en-US"/>
                </a:defPPr>
                <a:lvl1pPr algn="l" rtl="0" fontAlgn="base">
                  <a:spcBef>
                    <a:spcPct val="0"/>
                  </a:spcBef>
                  <a:spcAft>
                    <a:spcPct val="0"/>
                  </a:spcAft>
                  <a:defRPr sz="1600" kern="1200">
                    <a:solidFill>
                      <a:schemeClr val="tx1"/>
                    </a:solidFill>
                    <a:latin typeface="Arial" charset="0"/>
                    <a:ea typeface="+mn-ea"/>
                    <a:cs typeface="+mn-cs"/>
                  </a:defRPr>
                </a:lvl1pPr>
                <a:lvl2pPr marL="457200" algn="l" rtl="0" fontAlgn="base">
                  <a:spcBef>
                    <a:spcPct val="0"/>
                  </a:spcBef>
                  <a:spcAft>
                    <a:spcPct val="0"/>
                  </a:spcAft>
                  <a:defRPr sz="1600" kern="1200">
                    <a:solidFill>
                      <a:schemeClr val="tx1"/>
                    </a:solidFill>
                    <a:latin typeface="Arial" charset="0"/>
                    <a:ea typeface="+mn-ea"/>
                    <a:cs typeface="+mn-cs"/>
                  </a:defRPr>
                </a:lvl2pPr>
                <a:lvl3pPr marL="914400" algn="l" rtl="0" fontAlgn="base">
                  <a:spcBef>
                    <a:spcPct val="0"/>
                  </a:spcBef>
                  <a:spcAft>
                    <a:spcPct val="0"/>
                  </a:spcAft>
                  <a:defRPr sz="1600" kern="1200">
                    <a:solidFill>
                      <a:schemeClr val="tx1"/>
                    </a:solidFill>
                    <a:latin typeface="Arial" charset="0"/>
                    <a:ea typeface="+mn-ea"/>
                    <a:cs typeface="+mn-cs"/>
                  </a:defRPr>
                </a:lvl3pPr>
                <a:lvl4pPr marL="1371600" algn="l" rtl="0" fontAlgn="base">
                  <a:spcBef>
                    <a:spcPct val="0"/>
                  </a:spcBef>
                  <a:spcAft>
                    <a:spcPct val="0"/>
                  </a:spcAft>
                  <a:defRPr sz="1600" kern="1200">
                    <a:solidFill>
                      <a:schemeClr val="tx1"/>
                    </a:solidFill>
                    <a:latin typeface="Arial" charset="0"/>
                    <a:ea typeface="+mn-ea"/>
                    <a:cs typeface="+mn-cs"/>
                  </a:defRPr>
                </a:lvl4pPr>
                <a:lvl5pPr marL="1828800" algn="l" rtl="0" fontAlgn="base">
                  <a:spcBef>
                    <a:spcPct val="0"/>
                  </a:spcBef>
                  <a:spcAft>
                    <a:spcPct val="0"/>
                  </a:spcAft>
                  <a:defRPr sz="1600" kern="1200">
                    <a:solidFill>
                      <a:schemeClr val="tx1"/>
                    </a:solidFill>
                    <a:latin typeface="Arial" charset="0"/>
                    <a:ea typeface="+mn-ea"/>
                    <a:cs typeface="+mn-cs"/>
                  </a:defRPr>
                </a:lvl5pPr>
                <a:lvl6pPr marL="2286000" algn="l" defTabSz="914400" rtl="0" eaLnBrk="1" latinLnBrk="0" hangingPunct="1">
                  <a:defRPr sz="1600" kern="1200">
                    <a:solidFill>
                      <a:schemeClr val="tx1"/>
                    </a:solidFill>
                    <a:latin typeface="Arial" charset="0"/>
                    <a:ea typeface="+mn-ea"/>
                    <a:cs typeface="+mn-cs"/>
                  </a:defRPr>
                </a:lvl6pPr>
                <a:lvl7pPr marL="2743200" algn="l" defTabSz="914400" rtl="0" eaLnBrk="1" latinLnBrk="0" hangingPunct="1">
                  <a:defRPr sz="1600" kern="1200">
                    <a:solidFill>
                      <a:schemeClr val="tx1"/>
                    </a:solidFill>
                    <a:latin typeface="Arial" charset="0"/>
                    <a:ea typeface="+mn-ea"/>
                    <a:cs typeface="+mn-cs"/>
                  </a:defRPr>
                </a:lvl7pPr>
                <a:lvl8pPr marL="3200400" algn="l" defTabSz="914400" rtl="0" eaLnBrk="1" latinLnBrk="0" hangingPunct="1">
                  <a:defRPr sz="1600" kern="1200">
                    <a:solidFill>
                      <a:schemeClr val="tx1"/>
                    </a:solidFill>
                    <a:latin typeface="Arial" charset="0"/>
                    <a:ea typeface="+mn-ea"/>
                    <a:cs typeface="+mn-cs"/>
                  </a:defRPr>
                </a:lvl8pPr>
                <a:lvl9pPr marL="3657600" algn="l" defTabSz="914400" rtl="0" eaLnBrk="1" latinLnBrk="0" hangingPunct="1">
                  <a:defRPr sz="1600" kern="1200">
                    <a:solidFill>
                      <a:schemeClr val="tx1"/>
                    </a:solidFill>
                    <a:latin typeface="Arial" charset="0"/>
                    <a:ea typeface="+mn-ea"/>
                    <a:cs typeface="+mn-cs"/>
                  </a:defRPr>
                </a:lvl9pPr>
              </a:lstStyle>
              <a:p>
                <a:r>
                  <a:rPr lang="en-US" sz="1400" b="1">
                    <a:solidFill>
                      <a:schemeClr val="bg1"/>
                    </a:solidFill>
                  </a:rPr>
                  <a:t>Qualidade</a:t>
                </a:r>
              </a:p>
            </xdr:txBody>
          </xdr:sp>
          <xdr:pic>
            <xdr:nvPicPr>
              <xdr:cNvPr id="23" name="Picture 7">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742187" y="5898627"/>
                <a:ext cx="608759" cy="60689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grpSp>
          <xdr:nvGrpSpPr>
            <xdr:cNvPr id="37" name="Grupo 36">
              <a:extLst>
                <a:ext uri="{FF2B5EF4-FFF2-40B4-BE49-F238E27FC236}">
                  <a16:creationId xmlns:a16="http://schemas.microsoft.com/office/drawing/2014/main" id="{00000000-0008-0000-0000-000025000000}"/>
                </a:ext>
              </a:extLst>
            </xdr:cNvPr>
            <xdr:cNvGrpSpPr/>
          </xdr:nvGrpSpPr>
          <xdr:grpSpPr>
            <a:xfrm>
              <a:off x="3810000" y="637118"/>
              <a:ext cx="1987398" cy="1534581"/>
              <a:chOff x="165100" y="494243"/>
              <a:chExt cx="1968348" cy="1534581"/>
            </a:xfrm>
          </xdr:grpSpPr>
          <xdr:sp macro="" textlink="">
            <xdr:nvSpPr>
              <xdr:cNvPr id="12" name="Pentagon 28">
                <a:extLst>
                  <a:ext uri="{FF2B5EF4-FFF2-40B4-BE49-F238E27FC236}">
                    <a16:creationId xmlns:a16="http://schemas.microsoft.com/office/drawing/2014/main" id="{00000000-0008-0000-0000-00000C000000}"/>
                  </a:ext>
                </a:extLst>
              </xdr:cNvPr>
              <xdr:cNvSpPr>
                <a:spLocks/>
              </xdr:cNvSpPr>
            </xdr:nvSpPr>
            <xdr:spPr>
              <a:xfrm>
                <a:off x="165100" y="494243"/>
                <a:ext cx="1968348" cy="1534581"/>
              </a:xfrm>
              <a:prstGeom prst="homePlate">
                <a:avLst>
                  <a:gd name="adj" fmla="val 18199"/>
                </a:avLst>
              </a:prstGeom>
              <a:solidFill>
                <a:schemeClr val="accent1">
                  <a:lumMod val="50000"/>
                </a:schemeClr>
              </a:solidFill>
              <a:ln w="19050" algn="ctr">
                <a:solidFill>
                  <a:schemeClr val="bg1"/>
                </a:solidFill>
                <a:miter lim="800000"/>
                <a:headEnd/>
                <a:tailEnd/>
              </a:ln>
              <a:effectLst/>
            </xdr:spPr>
            <xdr:txBody>
              <a:bodyPr vert="horz" wrap="square" lIns="144000" tIns="144000" rIns="68577" bIns="34288" numCol="1" anchor="t" anchorCtr="0" compatLnSpc="1">
                <a:prstTxWarp prst="textNoShape">
                  <a:avLst/>
                </a:prstTxWarp>
                <a:noAutofit/>
              </a:bodyPr>
              <a:lstStyle>
                <a:defPPr>
                  <a:defRPr lang="en-US"/>
                </a:defPPr>
                <a:lvl1pPr algn="l" rtl="0" fontAlgn="base">
                  <a:spcBef>
                    <a:spcPct val="0"/>
                  </a:spcBef>
                  <a:spcAft>
                    <a:spcPct val="0"/>
                  </a:spcAft>
                  <a:defRPr sz="1600" kern="1200">
                    <a:solidFill>
                      <a:schemeClr val="tx1"/>
                    </a:solidFill>
                    <a:latin typeface="Arial" charset="0"/>
                    <a:ea typeface="+mn-ea"/>
                    <a:cs typeface="+mn-cs"/>
                  </a:defRPr>
                </a:lvl1pPr>
                <a:lvl2pPr marL="457200" algn="l" rtl="0" fontAlgn="base">
                  <a:spcBef>
                    <a:spcPct val="0"/>
                  </a:spcBef>
                  <a:spcAft>
                    <a:spcPct val="0"/>
                  </a:spcAft>
                  <a:defRPr sz="1600" kern="1200">
                    <a:solidFill>
                      <a:schemeClr val="tx1"/>
                    </a:solidFill>
                    <a:latin typeface="Arial" charset="0"/>
                    <a:ea typeface="+mn-ea"/>
                    <a:cs typeface="+mn-cs"/>
                  </a:defRPr>
                </a:lvl2pPr>
                <a:lvl3pPr marL="914400" algn="l" rtl="0" fontAlgn="base">
                  <a:spcBef>
                    <a:spcPct val="0"/>
                  </a:spcBef>
                  <a:spcAft>
                    <a:spcPct val="0"/>
                  </a:spcAft>
                  <a:defRPr sz="1600" kern="1200">
                    <a:solidFill>
                      <a:schemeClr val="tx1"/>
                    </a:solidFill>
                    <a:latin typeface="Arial" charset="0"/>
                    <a:ea typeface="+mn-ea"/>
                    <a:cs typeface="+mn-cs"/>
                  </a:defRPr>
                </a:lvl3pPr>
                <a:lvl4pPr marL="1371600" algn="l" rtl="0" fontAlgn="base">
                  <a:spcBef>
                    <a:spcPct val="0"/>
                  </a:spcBef>
                  <a:spcAft>
                    <a:spcPct val="0"/>
                  </a:spcAft>
                  <a:defRPr sz="1600" kern="1200">
                    <a:solidFill>
                      <a:schemeClr val="tx1"/>
                    </a:solidFill>
                    <a:latin typeface="Arial" charset="0"/>
                    <a:ea typeface="+mn-ea"/>
                    <a:cs typeface="+mn-cs"/>
                  </a:defRPr>
                </a:lvl4pPr>
                <a:lvl5pPr marL="1828800" algn="l" rtl="0" fontAlgn="base">
                  <a:spcBef>
                    <a:spcPct val="0"/>
                  </a:spcBef>
                  <a:spcAft>
                    <a:spcPct val="0"/>
                  </a:spcAft>
                  <a:defRPr sz="1600" kern="1200">
                    <a:solidFill>
                      <a:schemeClr val="tx1"/>
                    </a:solidFill>
                    <a:latin typeface="Arial" charset="0"/>
                    <a:ea typeface="+mn-ea"/>
                    <a:cs typeface="+mn-cs"/>
                  </a:defRPr>
                </a:lvl5pPr>
                <a:lvl6pPr marL="2286000" algn="l" defTabSz="914400" rtl="0" eaLnBrk="1" latinLnBrk="0" hangingPunct="1">
                  <a:defRPr sz="1600" kern="1200">
                    <a:solidFill>
                      <a:schemeClr val="tx1"/>
                    </a:solidFill>
                    <a:latin typeface="Arial" charset="0"/>
                    <a:ea typeface="+mn-ea"/>
                    <a:cs typeface="+mn-cs"/>
                  </a:defRPr>
                </a:lvl6pPr>
                <a:lvl7pPr marL="2743200" algn="l" defTabSz="914400" rtl="0" eaLnBrk="1" latinLnBrk="0" hangingPunct="1">
                  <a:defRPr sz="1600" kern="1200">
                    <a:solidFill>
                      <a:schemeClr val="tx1"/>
                    </a:solidFill>
                    <a:latin typeface="Arial" charset="0"/>
                    <a:ea typeface="+mn-ea"/>
                    <a:cs typeface="+mn-cs"/>
                  </a:defRPr>
                </a:lvl7pPr>
                <a:lvl8pPr marL="3200400" algn="l" defTabSz="914400" rtl="0" eaLnBrk="1" latinLnBrk="0" hangingPunct="1">
                  <a:defRPr sz="1600" kern="1200">
                    <a:solidFill>
                      <a:schemeClr val="tx1"/>
                    </a:solidFill>
                    <a:latin typeface="Arial" charset="0"/>
                    <a:ea typeface="+mn-ea"/>
                    <a:cs typeface="+mn-cs"/>
                  </a:defRPr>
                </a:lvl8pPr>
                <a:lvl9pPr marL="3657600" algn="l" defTabSz="914400" rtl="0" eaLnBrk="1" latinLnBrk="0" hangingPunct="1">
                  <a:defRPr sz="1600" kern="1200">
                    <a:solidFill>
                      <a:schemeClr val="tx1"/>
                    </a:solidFill>
                    <a:latin typeface="Arial" charset="0"/>
                    <a:ea typeface="+mn-ea"/>
                    <a:cs typeface="+mn-cs"/>
                  </a:defRPr>
                </a:lvl9pPr>
              </a:lstStyle>
              <a:p>
                <a:r>
                  <a:rPr lang="en-US" sz="1400" b="1">
                    <a:solidFill>
                      <a:schemeClr val="bg1"/>
                    </a:solidFill>
                  </a:rPr>
                  <a:t>Accountabillity</a:t>
                </a:r>
              </a:p>
            </xdr:txBody>
          </xdr:sp>
          <xdr:pic>
            <xdr:nvPicPr>
              <xdr:cNvPr id="18" name="Picture 2">
                <a:extLst>
                  <a:ext uri="{FF2B5EF4-FFF2-40B4-BE49-F238E27FC236}">
                    <a16:creationId xmlns:a16="http://schemas.microsoft.com/office/drawing/2014/main" id="{00000000-0008-0000-0000-000012000000}"/>
                  </a:ext>
                </a:extLst>
              </xdr:cNvPr>
              <xdr:cNvPicPr>
                <a:picLocks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782399" y="1063887"/>
                <a:ext cx="536595" cy="59470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grpSp>
          <xdr:nvGrpSpPr>
            <xdr:cNvPr id="36" name="Grupo 35">
              <a:extLst>
                <a:ext uri="{FF2B5EF4-FFF2-40B4-BE49-F238E27FC236}">
                  <a16:creationId xmlns:a16="http://schemas.microsoft.com/office/drawing/2014/main" id="{00000000-0008-0000-0000-000024000000}"/>
                </a:ext>
              </a:extLst>
            </xdr:cNvPr>
            <xdr:cNvGrpSpPr/>
          </xdr:nvGrpSpPr>
          <xdr:grpSpPr>
            <a:xfrm>
              <a:off x="3810000" y="2258618"/>
              <a:ext cx="1987398" cy="1534581"/>
              <a:chOff x="152400" y="2132543"/>
              <a:chExt cx="1968348" cy="1534581"/>
            </a:xfrm>
          </xdr:grpSpPr>
          <xdr:sp macro="" textlink="">
            <xdr:nvSpPr>
              <xdr:cNvPr id="29" name="Pentagon 28">
                <a:extLst>
                  <a:ext uri="{FF2B5EF4-FFF2-40B4-BE49-F238E27FC236}">
                    <a16:creationId xmlns:a16="http://schemas.microsoft.com/office/drawing/2014/main" id="{00000000-0008-0000-0000-00001D000000}"/>
                  </a:ext>
                </a:extLst>
              </xdr:cNvPr>
              <xdr:cNvSpPr>
                <a:spLocks/>
              </xdr:cNvSpPr>
            </xdr:nvSpPr>
            <xdr:spPr>
              <a:xfrm>
                <a:off x="152400" y="2132543"/>
                <a:ext cx="1968348" cy="1534581"/>
              </a:xfrm>
              <a:prstGeom prst="homePlate">
                <a:avLst>
                  <a:gd name="adj" fmla="val 18199"/>
                </a:avLst>
              </a:prstGeom>
              <a:solidFill>
                <a:schemeClr val="accent1">
                  <a:lumMod val="50000"/>
                </a:schemeClr>
              </a:solidFill>
              <a:ln w="19050" algn="ctr">
                <a:solidFill>
                  <a:schemeClr val="bg1"/>
                </a:solidFill>
                <a:miter lim="800000"/>
                <a:headEnd/>
                <a:tailEnd/>
              </a:ln>
              <a:effectLst/>
            </xdr:spPr>
            <xdr:txBody>
              <a:bodyPr vert="horz" wrap="square" lIns="144000" tIns="144000" rIns="68577" bIns="34288" numCol="1" anchor="t" anchorCtr="0" compatLnSpc="1">
                <a:prstTxWarp prst="textNoShape">
                  <a:avLst/>
                </a:prstTxWarp>
                <a:noAutofit/>
              </a:bodyPr>
              <a:lstStyle>
                <a:defPPr>
                  <a:defRPr lang="en-US"/>
                </a:defPPr>
                <a:lvl1pPr algn="l" rtl="0" fontAlgn="base">
                  <a:spcBef>
                    <a:spcPct val="0"/>
                  </a:spcBef>
                  <a:spcAft>
                    <a:spcPct val="0"/>
                  </a:spcAft>
                  <a:defRPr sz="1600" kern="1200">
                    <a:solidFill>
                      <a:schemeClr val="tx1"/>
                    </a:solidFill>
                    <a:latin typeface="Arial" charset="0"/>
                    <a:ea typeface="+mn-ea"/>
                    <a:cs typeface="+mn-cs"/>
                  </a:defRPr>
                </a:lvl1pPr>
                <a:lvl2pPr marL="457200" algn="l" rtl="0" fontAlgn="base">
                  <a:spcBef>
                    <a:spcPct val="0"/>
                  </a:spcBef>
                  <a:spcAft>
                    <a:spcPct val="0"/>
                  </a:spcAft>
                  <a:defRPr sz="1600" kern="1200">
                    <a:solidFill>
                      <a:schemeClr val="tx1"/>
                    </a:solidFill>
                    <a:latin typeface="Arial" charset="0"/>
                    <a:ea typeface="+mn-ea"/>
                    <a:cs typeface="+mn-cs"/>
                  </a:defRPr>
                </a:lvl2pPr>
                <a:lvl3pPr marL="914400" algn="l" rtl="0" fontAlgn="base">
                  <a:spcBef>
                    <a:spcPct val="0"/>
                  </a:spcBef>
                  <a:spcAft>
                    <a:spcPct val="0"/>
                  </a:spcAft>
                  <a:defRPr sz="1600" kern="1200">
                    <a:solidFill>
                      <a:schemeClr val="tx1"/>
                    </a:solidFill>
                    <a:latin typeface="Arial" charset="0"/>
                    <a:ea typeface="+mn-ea"/>
                    <a:cs typeface="+mn-cs"/>
                  </a:defRPr>
                </a:lvl3pPr>
                <a:lvl4pPr marL="1371600" algn="l" rtl="0" fontAlgn="base">
                  <a:spcBef>
                    <a:spcPct val="0"/>
                  </a:spcBef>
                  <a:spcAft>
                    <a:spcPct val="0"/>
                  </a:spcAft>
                  <a:defRPr sz="1600" kern="1200">
                    <a:solidFill>
                      <a:schemeClr val="tx1"/>
                    </a:solidFill>
                    <a:latin typeface="Arial" charset="0"/>
                    <a:ea typeface="+mn-ea"/>
                    <a:cs typeface="+mn-cs"/>
                  </a:defRPr>
                </a:lvl4pPr>
                <a:lvl5pPr marL="1828800" algn="l" rtl="0" fontAlgn="base">
                  <a:spcBef>
                    <a:spcPct val="0"/>
                  </a:spcBef>
                  <a:spcAft>
                    <a:spcPct val="0"/>
                  </a:spcAft>
                  <a:defRPr sz="1600" kern="1200">
                    <a:solidFill>
                      <a:schemeClr val="tx1"/>
                    </a:solidFill>
                    <a:latin typeface="Arial" charset="0"/>
                    <a:ea typeface="+mn-ea"/>
                    <a:cs typeface="+mn-cs"/>
                  </a:defRPr>
                </a:lvl5pPr>
                <a:lvl6pPr marL="2286000" algn="l" defTabSz="914400" rtl="0" eaLnBrk="1" latinLnBrk="0" hangingPunct="1">
                  <a:defRPr sz="1600" kern="1200">
                    <a:solidFill>
                      <a:schemeClr val="tx1"/>
                    </a:solidFill>
                    <a:latin typeface="Arial" charset="0"/>
                    <a:ea typeface="+mn-ea"/>
                    <a:cs typeface="+mn-cs"/>
                  </a:defRPr>
                </a:lvl6pPr>
                <a:lvl7pPr marL="2743200" algn="l" defTabSz="914400" rtl="0" eaLnBrk="1" latinLnBrk="0" hangingPunct="1">
                  <a:defRPr sz="1600" kern="1200">
                    <a:solidFill>
                      <a:schemeClr val="tx1"/>
                    </a:solidFill>
                    <a:latin typeface="Arial" charset="0"/>
                    <a:ea typeface="+mn-ea"/>
                    <a:cs typeface="+mn-cs"/>
                  </a:defRPr>
                </a:lvl7pPr>
                <a:lvl8pPr marL="3200400" algn="l" defTabSz="914400" rtl="0" eaLnBrk="1" latinLnBrk="0" hangingPunct="1">
                  <a:defRPr sz="1600" kern="1200">
                    <a:solidFill>
                      <a:schemeClr val="tx1"/>
                    </a:solidFill>
                    <a:latin typeface="Arial" charset="0"/>
                    <a:ea typeface="+mn-ea"/>
                    <a:cs typeface="+mn-cs"/>
                  </a:defRPr>
                </a:lvl8pPr>
                <a:lvl9pPr marL="3657600" algn="l" defTabSz="914400" rtl="0" eaLnBrk="1" latinLnBrk="0" hangingPunct="1">
                  <a:defRPr sz="1600" kern="1200">
                    <a:solidFill>
                      <a:schemeClr val="tx1"/>
                    </a:solidFill>
                    <a:latin typeface="Arial" charset="0"/>
                    <a:ea typeface="+mn-ea"/>
                    <a:cs typeface="+mn-cs"/>
                  </a:defRPr>
                </a:lvl9pPr>
              </a:lstStyle>
              <a:p>
                <a:r>
                  <a:rPr lang="en-US" sz="1400" b="1">
                    <a:solidFill>
                      <a:schemeClr val="bg1"/>
                    </a:solidFill>
                  </a:rPr>
                  <a:t>Priorização</a:t>
                </a:r>
              </a:p>
            </xdr:txBody>
          </xdr:sp>
          <xdr:grpSp>
            <xdr:nvGrpSpPr>
              <xdr:cNvPr id="19" name="Group 65">
                <a:extLst>
                  <a:ext uri="{FF2B5EF4-FFF2-40B4-BE49-F238E27FC236}">
                    <a16:creationId xmlns:a16="http://schemas.microsoft.com/office/drawing/2014/main" id="{00000000-0008-0000-0000-000013000000}"/>
                  </a:ext>
                </a:extLst>
              </xdr:cNvPr>
              <xdr:cNvGrpSpPr/>
            </xdr:nvGrpSpPr>
            <xdr:grpSpPr>
              <a:xfrm>
                <a:off x="800306" y="2579685"/>
                <a:ext cx="500780" cy="585762"/>
                <a:chOff x="4632101" y="2229560"/>
                <a:chExt cx="590796" cy="685620"/>
              </a:xfrm>
            </xdr:grpSpPr>
            <xdr:pic>
              <xdr:nvPicPr>
                <xdr:cNvPr id="20" name="Picture 3">
                  <a:extLst>
                    <a:ext uri="{FF2B5EF4-FFF2-40B4-BE49-F238E27FC236}">
                      <a16:creationId xmlns:a16="http://schemas.microsoft.com/office/drawing/2014/main" id="{00000000-0008-0000-0000-000014000000}"/>
                    </a:ext>
                  </a:extLst>
                </xdr:cNvPr>
                <xdr:cNvPicPr>
                  <a:picLocks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5032031" y="2229560"/>
                  <a:ext cx="190866" cy="190866"/>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1" name="Picture 6">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632101" y="2387221"/>
                  <a:ext cx="527960" cy="52795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grpSp>
        <xdr:grpSp>
          <xdr:nvGrpSpPr>
            <xdr:cNvPr id="35" name="Grupo 34">
              <a:extLst>
                <a:ext uri="{FF2B5EF4-FFF2-40B4-BE49-F238E27FC236}">
                  <a16:creationId xmlns:a16="http://schemas.microsoft.com/office/drawing/2014/main" id="{00000000-0008-0000-0000-000023000000}"/>
                </a:ext>
              </a:extLst>
            </xdr:cNvPr>
            <xdr:cNvGrpSpPr/>
          </xdr:nvGrpSpPr>
          <xdr:grpSpPr>
            <a:xfrm>
              <a:off x="3810000" y="3880118"/>
              <a:ext cx="1987398" cy="1534581"/>
              <a:chOff x="165100" y="3808943"/>
              <a:chExt cx="1968348" cy="1534581"/>
            </a:xfrm>
          </xdr:grpSpPr>
          <xdr:sp macro="" textlink="">
            <xdr:nvSpPr>
              <xdr:cNvPr id="30" name="Pentagon 28">
                <a:extLst>
                  <a:ext uri="{FF2B5EF4-FFF2-40B4-BE49-F238E27FC236}">
                    <a16:creationId xmlns:a16="http://schemas.microsoft.com/office/drawing/2014/main" id="{00000000-0008-0000-0000-00001E000000}"/>
                  </a:ext>
                </a:extLst>
              </xdr:cNvPr>
              <xdr:cNvSpPr>
                <a:spLocks/>
              </xdr:cNvSpPr>
            </xdr:nvSpPr>
            <xdr:spPr>
              <a:xfrm>
                <a:off x="165100" y="3808943"/>
                <a:ext cx="1968348" cy="1534581"/>
              </a:xfrm>
              <a:prstGeom prst="homePlate">
                <a:avLst>
                  <a:gd name="adj" fmla="val 18199"/>
                </a:avLst>
              </a:prstGeom>
              <a:solidFill>
                <a:schemeClr val="accent1">
                  <a:lumMod val="50000"/>
                </a:schemeClr>
              </a:solidFill>
              <a:ln w="19050" algn="ctr">
                <a:solidFill>
                  <a:schemeClr val="bg1"/>
                </a:solidFill>
                <a:miter lim="800000"/>
                <a:headEnd/>
                <a:tailEnd/>
              </a:ln>
              <a:effectLst/>
            </xdr:spPr>
            <xdr:txBody>
              <a:bodyPr vert="horz" wrap="square" lIns="144000" tIns="144000" rIns="68577" bIns="34288" numCol="1" anchor="t" anchorCtr="0" compatLnSpc="1">
                <a:prstTxWarp prst="textNoShape">
                  <a:avLst/>
                </a:prstTxWarp>
                <a:noAutofit/>
              </a:bodyPr>
              <a:lstStyle>
                <a:defPPr>
                  <a:defRPr lang="en-US"/>
                </a:defPPr>
                <a:lvl1pPr algn="l" rtl="0" fontAlgn="base">
                  <a:spcBef>
                    <a:spcPct val="0"/>
                  </a:spcBef>
                  <a:spcAft>
                    <a:spcPct val="0"/>
                  </a:spcAft>
                  <a:defRPr sz="1600" kern="1200">
                    <a:solidFill>
                      <a:schemeClr val="tx1"/>
                    </a:solidFill>
                    <a:latin typeface="Arial" charset="0"/>
                    <a:ea typeface="+mn-ea"/>
                    <a:cs typeface="+mn-cs"/>
                  </a:defRPr>
                </a:lvl1pPr>
                <a:lvl2pPr marL="457200" algn="l" rtl="0" fontAlgn="base">
                  <a:spcBef>
                    <a:spcPct val="0"/>
                  </a:spcBef>
                  <a:spcAft>
                    <a:spcPct val="0"/>
                  </a:spcAft>
                  <a:defRPr sz="1600" kern="1200">
                    <a:solidFill>
                      <a:schemeClr val="tx1"/>
                    </a:solidFill>
                    <a:latin typeface="Arial" charset="0"/>
                    <a:ea typeface="+mn-ea"/>
                    <a:cs typeface="+mn-cs"/>
                  </a:defRPr>
                </a:lvl2pPr>
                <a:lvl3pPr marL="914400" algn="l" rtl="0" fontAlgn="base">
                  <a:spcBef>
                    <a:spcPct val="0"/>
                  </a:spcBef>
                  <a:spcAft>
                    <a:spcPct val="0"/>
                  </a:spcAft>
                  <a:defRPr sz="1600" kern="1200">
                    <a:solidFill>
                      <a:schemeClr val="tx1"/>
                    </a:solidFill>
                    <a:latin typeface="Arial" charset="0"/>
                    <a:ea typeface="+mn-ea"/>
                    <a:cs typeface="+mn-cs"/>
                  </a:defRPr>
                </a:lvl3pPr>
                <a:lvl4pPr marL="1371600" algn="l" rtl="0" fontAlgn="base">
                  <a:spcBef>
                    <a:spcPct val="0"/>
                  </a:spcBef>
                  <a:spcAft>
                    <a:spcPct val="0"/>
                  </a:spcAft>
                  <a:defRPr sz="1600" kern="1200">
                    <a:solidFill>
                      <a:schemeClr val="tx1"/>
                    </a:solidFill>
                    <a:latin typeface="Arial" charset="0"/>
                    <a:ea typeface="+mn-ea"/>
                    <a:cs typeface="+mn-cs"/>
                  </a:defRPr>
                </a:lvl4pPr>
                <a:lvl5pPr marL="1828800" algn="l" rtl="0" fontAlgn="base">
                  <a:spcBef>
                    <a:spcPct val="0"/>
                  </a:spcBef>
                  <a:spcAft>
                    <a:spcPct val="0"/>
                  </a:spcAft>
                  <a:defRPr sz="1600" kern="1200">
                    <a:solidFill>
                      <a:schemeClr val="tx1"/>
                    </a:solidFill>
                    <a:latin typeface="Arial" charset="0"/>
                    <a:ea typeface="+mn-ea"/>
                    <a:cs typeface="+mn-cs"/>
                  </a:defRPr>
                </a:lvl5pPr>
                <a:lvl6pPr marL="2286000" algn="l" defTabSz="914400" rtl="0" eaLnBrk="1" latinLnBrk="0" hangingPunct="1">
                  <a:defRPr sz="1600" kern="1200">
                    <a:solidFill>
                      <a:schemeClr val="tx1"/>
                    </a:solidFill>
                    <a:latin typeface="Arial" charset="0"/>
                    <a:ea typeface="+mn-ea"/>
                    <a:cs typeface="+mn-cs"/>
                  </a:defRPr>
                </a:lvl6pPr>
                <a:lvl7pPr marL="2743200" algn="l" defTabSz="914400" rtl="0" eaLnBrk="1" latinLnBrk="0" hangingPunct="1">
                  <a:defRPr sz="1600" kern="1200">
                    <a:solidFill>
                      <a:schemeClr val="tx1"/>
                    </a:solidFill>
                    <a:latin typeface="Arial" charset="0"/>
                    <a:ea typeface="+mn-ea"/>
                    <a:cs typeface="+mn-cs"/>
                  </a:defRPr>
                </a:lvl7pPr>
                <a:lvl8pPr marL="3200400" algn="l" defTabSz="914400" rtl="0" eaLnBrk="1" latinLnBrk="0" hangingPunct="1">
                  <a:defRPr sz="1600" kern="1200">
                    <a:solidFill>
                      <a:schemeClr val="tx1"/>
                    </a:solidFill>
                    <a:latin typeface="Arial" charset="0"/>
                    <a:ea typeface="+mn-ea"/>
                    <a:cs typeface="+mn-cs"/>
                  </a:defRPr>
                </a:lvl8pPr>
                <a:lvl9pPr marL="3657600" algn="l" defTabSz="914400" rtl="0" eaLnBrk="1" latinLnBrk="0" hangingPunct="1">
                  <a:defRPr sz="1600" kern="1200">
                    <a:solidFill>
                      <a:schemeClr val="tx1"/>
                    </a:solidFill>
                    <a:latin typeface="Arial" charset="0"/>
                    <a:ea typeface="+mn-ea"/>
                    <a:cs typeface="+mn-cs"/>
                  </a:defRPr>
                </a:lvl9pPr>
              </a:lstStyle>
              <a:p>
                <a:r>
                  <a:rPr lang="en-US" sz="1400" b="1">
                    <a:solidFill>
                      <a:schemeClr val="bg1"/>
                    </a:solidFill>
                  </a:rPr>
                  <a:t>Metadados</a:t>
                </a:r>
              </a:p>
            </xdr:txBody>
          </xdr:sp>
          <xdr:pic>
            <xdr:nvPicPr>
              <xdr:cNvPr id="22" name="Picture 4">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rot="16200000">
                <a:off x="782386" y="4230939"/>
                <a:ext cx="536621" cy="71391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pic>
          <xdr:nvPicPr>
            <xdr:cNvPr id="13" name="Imagem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41300" y="2082800"/>
              <a:ext cx="3324689" cy="4934639"/>
            </a:xfrm>
            <a:prstGeom prst="rect">
              <a:avLst/>
            </a:prstGeom>
          </xdr:spPr>
        </xdr:pic>
        <xdr:pic>
          <xdr:nvPicPr>
            <xdr:cNvPr id="14" name="Imagem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883900" y="2082800"/>
              <a:ext cx="6001588" cy="4953691"/>
            </a:xfrm>
            <a:prstGeom prst="rect">
              <a:avLst/>
            </a:prstGeom>
          </xdr:spPr>
        </xdr:pic>
      </xdr:grpSp>
      <xdr:sp macro="" textlink="">
        <xdr:nvSpPr>
          <xdr:cNvPr id="3" name="Retângulo 2">
            <a:extLst>
              <a:ext uri="{FF2B5EF4-FFF2-40B4-BE49-F238E27FC236}">
                <a16:creationId xmlns:a16="http://schemas.microsoft.com/office/drawing/2014/main" id="{9A148709-AE0F-B09C-5D33-60947CF21236}"/>
              </a:ext>
            </a:extLst>
          </xdr:cNvPr>
          <xdr:cNvSpPr/>
        </xdr:nvSpPr>
        <xdr:spPr>
          <a:xfrm>
            <a:off x="11612880" y="2438400"/>
            <a:ext cx="4683760" cy="20116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3289384</xdr:colOff>
      <xdr:row>0</xdr:row>
      <xdr:rowOff>29158</xdr:rowOff>
    </xdr:from>
    <xdr:to>
      <xdr:col>4</xdr:col>
      <xdr:colOff>4070698</xdr:colOff>
      <xdr:row>0</xdr:row>
      <xdr:rowOff>410158</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9912060" y="29158"/>
          <a:ext cx="781314"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mc:AlternateContent xmlns:mc="http://schemas.openxmlformats.org/markup-compatibility/2006">
    <mc:Choice xmlns:a14="http://schemas.microsoft.com/office/drawing/2010/main" Requires="a14">
      <xdr:twoCellAnchor>
        <xdr:from>
          <xdr:col>4</xdr:col>
          <xdr:colOff>4480560</xdr:colOff>
          <xdr:row>0</xdr:row>
          <xdr:rowOff>68580</xdr:rowOff>
        </xdr:from>
        <xdr:to>
          <xdr:col>4</xdr:col>
          <xdr:colOff>6697980</xdr:colOff>
          <xdr:row>0</xdr:row>
          <xdr:rowOff>388620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9225644</xdr:colOff>
      <xdr:row>0</xdr:row>
      <xdr:rowOff>40823</xdr:rowOff>
    </xdr:from>
    <xdr:to>
      <xdr:col>3</xdr:col>
      <xdr:colOff>10006958</xdr:colOff>
      <xdr:row>0</xdr:row>
      <xdr:rowOff>341463</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1463120" y="40823"/>
          <a:ext cx="781314" cy="300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mc:AlternateContent xmlns:mc="http://schemas.openxmlformats.org/markup-compatibility/2006">
    <mc:Choice xmlns:a14="http://schemas.microsoft.com/office/drawing/2010/main" Requires="a14">
      <xdr:twoCellAnchor>
        <xdr:from>
          <xdr:col>3</xdr:col>
          <xdr:colOff>6903720</xdr:colOff>
          <xdr:row>0</xdr:row>
          <xdr:rowOff>45720</xdr:rowOff>
        </xdr:from>
        <xdr:to>
          <xdr:col>3</xdr:col>
          <xdr:colOff>9128760</xdr:colOff>
          <xdr:row>0</xdr:row>
          <xdr:rowOff>373380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38100</xdr:colOff>
      <xdr:row>0</xdr:row>
      <xdr:rowOff>57150</xdr:rowOff>
    </xdr:from>
    <xdr:ext cx="5324475" cy="311496"/>
    <xdr:sp macro="" textlink="">
      <xdr:nvSpPr>
        <xdr:cNvPr id="2" name="CaixaDeTexto 1">
          <a:extLst>
            <a:ext uri="{FF2B5EF4-FFF2-40B4-BE49-F238E27FC236}">
              <a16:creationId xmlns:a16="http://schemas.microsoft.com/office/drawing/2014/main" id="{00000000-0008-0000-0700-000002000000}"/>
            </a:ext>
          </a:extLst>
        </xdr:cNvPr>
        <xdr:cNvSpPr txBox="1"/>
      </xdr:nvSpPr>
      <xdr:spPr>
        <a:xfrm>
          <a:off x="38100" y="57150"/>
          <a:ext cx="5324475"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Criticos identificados</a:t>
          </a:r>
        </a:p>
      </xdr:txBody>
    </xdr:sp>
    <xdr:clientData/>
  </xdr:oneCellAnchor>
  <xdr:twoCellAnchor>
    <xdr:from>
      <xdr:col>5</xdr:col>
      <xdr:colOff>85725</xdr:colOff>
      <xdr:row>0</xdr:row>
      <xdr:rowOff>57149</xdr:rowOff>
    </xdr:from>
    <xdr:to>
      <xdr:col>5</xdr:col>
      <xdr:colOff>867039</xdr:colOff>
      <xdr:row>0</xdr:row>
      <xdr:rowOff>304800</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5781675" y="57149"/>
          <a:ext cx="781314" cy="2476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5</xdr:col>
      <xdr:colOff>209549</xdr:colOff>
      <xdr:row>3</xdr:row>
      <xdr:rowOff>23812</xdr:rowOff>
    </xdr:from>
    <xdr:to>
      <xdr:col>13</xdr:col>
      <xdr:colOff>123825</xdr:colOff>
      <xdr:row>20</xdr:row>
      <xdr:rowOff>104775</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381000</xdr:colOff>
          <xdr:row>0</xdr:row>
          <xdr:rowOff>76200</xdr:rowOff>
        </xdr:from>
        <xdr:to>
          <xdr:col>8</xdr:col>
          <xdr:colOff>731520</xdr:colOff>
          <xdr:row>0</xdr:row>
          <xdr:rowOff>312420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142875</xdr:colOff>
      <xdr:row>2</xdr:row>
      <xdr:rowOff>114299</xdr:rowOff>
    </xdr:from>
    <xdr:to>
      <xdr:col>13</xdr:col>
      <xdr:colOff>571500</xdr:colOff>
      <xdr:row>20</xdr:row>
      <xdr:rowOff>161925</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85725</xdr:colOff>
      <xdr:row>0</xdr:row>
      <xdr:rowOff>47625</xdr:rowOff>
    </xdr:from>
    <xdr:ext cx="6580026" cy="311496"/>
    <xdr:sp macro="" textlink="">
      <xdr:nvSpPr>
        <xdr:cNvPr id="3" name="CaixaDeTexto 2">
          <a:extLst>
            <a:ext uri="{FF2B5EF4-FFF2-40B4-BE49-F238E27FC236}">
              <a16:creationId xmlns:a16="http://schemas.microsoft.com/office/drawing/2014/main" id="{00000000-0008-0000-0800-000003000000}"/>
            </a:ext>
          </a:extLst>
        </xdr:cNvPr>
        <xdr:cNvSpPr txBox="1"/>
      </xdr:nvSpPr>
      <xdr:spPr>
        <a:xfrm>
          <a:off x="85725" y="47625"/>
          <a:ext cx="6580026"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por Domínio e Data Owner</a:t>
          </a:r>
        </a:p>
      </xdr:txBody>
    </xdr:sp>
    <xdr:clientData/>
  </xdr:oneCellAnchor>
  <xdr:twoCellAnchor>
    <xdr:from>
      <xdr:col>5</xdr:col>
      <xdr:colOff>990599</xdr:colOff>
      <xdr:row>0</xdr:row>
      <xdr:rowOff>47626</xdr:rowOff>
    </xdr:from>
    <xdr:to>
      <xdr:col>7</xdr:col>
      <xdr:colOff>9524</xdr:colOff>
      <xdr:row>0</xdr:row>
      <xdr:rowOff>352426</xdr:rowOff>
    </xdr:to>
    <xdr:sp macro="" textlink="">
      <xdr:nvSpPr>
        <xdr:cNvPr id="4" name="Retângulo de cantos arredondados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6781799" y="47626"/>
          <a:ext cx="1076325"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mc:AlternateContent xmlns:mc="http://schemas.openxmlformats.org/markup-compatibility/2006">
    <mc:Choice xmlns:a14="http://schemas.microsoft.com/office/drawing/2010/main" Requires="a14">
      <xdr:twoCellAnchor>
        <xdr:from>
          <xdr:col>10</xdr:col>
          <xdr:colOff>137160</xdr:colOff>
          <xdr:row>0</xdr:row>
          <xdr:rowOff>60960</xdr:rowOff>
        </xdr:from>
        <xdr:to>
          <xdr:col>13</xdr:col>
          <xdr:colOff>533400</xdr:colOff>
          <xdr:row>0</xdr:row>
          <xdr:rowOff>381000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228600</xdr:colOff>
      <xdr:row>2</xdr:row>
      <xdr:rowOff>176212</xdr:rowOff>
    </xdr:from>
    <xdr:to>
      <xdr:col>12</xdr:col>
      <xdr:colOff>85725</xdr:colOff>
      <xdr:row>20</xdr:row>
      <xdr:rowOff>133350</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0</xdr:colOff>
      <xdr:row>0</xdr:row>
      <xdr:rowOff>0</xdr:rowOff>
    </xdr:from>
    <xdr:ext cx="5124450" cy="311496"/>
    <xdr:sp macro="" textlink="">
      <xdr:nvSpPr>
        <xdr:cNvPr id="3" name="CaixaDeTexto 2">
          <a:extLst>
            <a:ext uri="{FF2B5EF4-FFF2-40B4-BE49-F238E27FC236}">
              <a16:creationId xmlns:a16="http://schemas.microsoft.com/office/drawing/2014/main" id="{00000000-0008-0000-0900-000003000000}"/>
            </a:ext>
          </a:extLst>
        </xdr:cNvPr>
        <xdr:cNvSpPr txBox="1"/>
      </xdr:nvSpPr>
      <xdr:spPr>
        <a:xfrm>
          <a:off x="0" y="0"/>
          <a:ext cx="5124450"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Criticos por Domínio </a:t>
          </a:r>
        </a:p>
      </xdr:txBody>
    </xdr:sp>
    <xdr:clientData/>
  </xdr:oneCellAnchor>
  <xdr:twoCellAnchor>
    <xdr:from>
      <xdr:col>4</xdr:col>
      <xdr:colOff>466725</xdr:colOff>
      <xdr:row>0</xdr:row>
      <xdr:rowOff>28575</xdr:rowOff>
    </xdr:from>
    <xdr:to>
      <xdr:col>5</xdr:col>
      <xdr:colOff>409839</xdr:colOff>
      <xdr:row>0</xdr:row>
      <xdr:rowOff>333375</xdr:rowOff>
    </xdr:to>
    <xdr:sp macro="" textlink="">
      <xdr:nvSpPr>
        <xdr:cNvPr id="4" name="Retângulo de cantos arredondados 3">
          <a:hlinkClick xmlns:r="http://schemas.openxmlformats.org/officeDocument/2006/relationships" r:id="rId2"/>
          <a:extLst>
            <a:ext uri="{FF2B5EF4-FFF2-40B4-BE49-F238E27FC236}">
              <a16:creationId xmlns:a16="http://schemas.microsoft.com/office/drawing/2014/main" id="{00000000-0008-0000-0900-000004000000}"/>
            </a:ext>
          </a:extLst>
        </xdr:cNvPr>
        <xdr:cNvSpPr/>
      </xdr:nvSpPr>
      <xdr:spPr>
        <a:xfrm>
          <a:off x="5400675" y="28575"/>
          <a:ext cx="781314"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mc:AlternateContent xmlns:mc="http://schemas.openxmlformats.org/markup-compatibility/2006">
    <mc:Choice xmlns:a14="http://schemas.microsoft.com/office/drawing/2010/main" Requires="a14">
      <xdr:twoCellAnchor>
        <xdr:from>
          <xdr:col>5</xdr:col>
          <xdr:colOff>632460</xdr:colOff>
          <xdr:row>0</xdr:row>
          <xdr:rowOff>22860</xdr:rowOff>
        </xdr:from>
        <xdr:to>
          <xdr:col>8</xdr:col>
          <xdr:colOff>45720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134789</xdr:colOff>
      <xdr:row>0</xdr:row>
      <xdr:rowOff>115918</xdr:rowOff>
    </xdr:from>
    <xdr:ext cx="6024711" cy="311496"/>
    <xdr:sp macro="" textlink="">
      <xdr:nvSpPr>
        <xdr:cNvPr id="2" name="CaixaDeTexto 1">
          <a:extLst>
            <a:ext uri="{FF2B5EF4-FFF2-40B4-BE49-F238E27FC236}">
              <a16:creationId xmlns:a16="http://schemas.microsoft.com/office/drawing/2014/main" id="{00000000-0008-0000-0A00-000002000000}"/>
            </a:ext>
          </a:extLst>
        </xdr:cNvPr>
        <xdr:cNvSpPr txBox="1"/>
      </xdr:nvSpPr>
      <xdr:spPr>
        <a:xfrm>
          <a:off x="134789" y="115918"/>
          <a:ext cx="6024711"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por Domínio e</a:t>
          </a:r>
          <a:r>
            <a:rPr lang="pt-BR" sz="1400" b="1" baseline="0"/>
            <a:t> System </a:t>
          </a:r>
          <a:r>
            <a:rPr lang="pt-BR" sz="1400" b="1"/>
            <a:t>Owner</a:t>
          </a:r>
        </a:p>
      </xdr:txBody>
    </xdr:sp>
    <xdr:clientData/>
  </xdr:oneCellAnchor>
  <xdr:twoCellAnchor>
    <xdr:from>
      <xdr:col>4</xdr:col>
      <xdr:colOff>454210</xdr:colOff>
      <xdr:row>0</xdr:row>
      <xdr:rowOff>119511</xdr:rowOff>
    </xdr:from>
    <xdr:to>
      <xdr:col>5</xdr:col>
      <xdr:colOff>579357</xdr:colOff>
      <xdr:row>0</xdr:row>
      <xdr:rowOff>404812</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6338543" y="119511"/>
          <a:ext cx="781314" cy="2853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4</xdr:col>
      <xdr:colOff>370417</xdr:colOff>
      <xdr:row>2</xdr:row>
      <xdr:rowOff>4232</xdr:rowOff>
    </xdr:from>
    <xdr:to>
      <xdr:col>14</xdr:col>
      <xdr:colOff>95250</xdr:colOff>
      <xdr:row>29</xdr:row>
      <xdr:rowOff>116417</xdr:rowOff>
    </xdr:to>
    <xdr:graphicFrame macro="">
      <xdr:nvGraphicFramePr>
        <xdr:cNvPr id="5" name="Gráfico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259080</xdr:colOff>
          <xdr:row>0</xdr:row>
          <xdr:rowOff>83820</xdr:rowOff>
        </xdr:from>
        <xdr:to>
          <xdr:col>11</xdr:col>
          <xdr:colOff>22860</xdr:colOff>
          <xdr:row>0</xdr:row>
          <xdr:rowOff>411480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180975</xdr:colOff>
      <xdr:row>0</xdr:row>
      <xdr:rowOff>142875</xdr:rowOff>
    </xdr:from>
    <xdr:ext cx="6877050" cy="311496"/>
    <xdr:sp macro="" textlink="">
      <xdr:nvSpPr>
        <xdr:cNvPr id="2" name="CaixaDeTexto 1">
          <a:extLst>
            <a:ext uri="{FF2B5EF4-FFF2-40B4-BE49-F238E27FC236}">
              <a16:creationId xmlns:a16="http://schemas.microsoft.com/office/drawing/2014/main" id="{00000000-0008-0000-0B00-000002000000}"/>
            </a:ext>
          </a:extLst>
        </xdr:cNvPr>
        <xdr:cNvSpPr txBox="1"/>
      </xdr:nvSpPr>
      <xdr:spPr>
        <a:xfrm>
          <a:off x="180975" y="142875"/>
          <a:ext cx="6877050"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que </a:t>
          </a:r>
          <a:r>
            <a:rPr lang="pt-BR" sz="1400" b="1" baseline="0"/>
            <a:t> foram padronizados quanto ao nome e quanto à descrição</a:t>
          </a:r>
          <a:endParaRPr lang="pt-BR" sz="1400" b="1"/>
        </a:p>
      </xdr:txBody>
    </xdr:sp>
    <xdr:clientData/>
  </xdr:oneCellAnchor>
  <xdr:twoCellAnchor>
    <xdr:from>
      <xdr:col>5</xdr:col>
      <xdr:colOff>819150</xdr:colOff>
      <xdr:row>0</xdr:row>
      <xdr:rowOff>114299</xdr:rowOff>
    </xdr:from>
    <xdr:to>
      <xdr:col>6</xdr:col>
      <xdr:colOff>667014</xdr:colOff>
      <xdr:row>0</xdr:row>
      <xdr:rowOff>447674</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7258050" y="114299"/>
          <a:ext cx="781314"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4</xdr:col>
      <xdr:colOff>285750</xdr:colOff>
      <xdr:row>3</xdr:row>
      <xdr:rowOff>185736</xdr:rowOff>
    </xdr:from>
    <xdr:to>
      <xdr:col>10</xdr:col>
      <xdr:colOff>557212</xdr:colOff>
      <xdr:row>19</xdr:row>
      <xdr:rowOff>19049</xdr:rowOff>
    </xdr:to>
    <xdr:graphicFrame macro="">
      <xdr:nvGraphicFramePr>
        <xdr:cNvPr id="4" name="Gráfico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868680</xdr:colOff>
          <xdr:row>0</xdr:row>
          <xdr:rowOff>106680</xdr:rowOff>
        </xdr:from>
        <xdr:to>
          <xdr:col>9</xdr:col>
          <xdr:colOff>403860</xdr:colOff>
          <xdr:row>0</xdr:row>
          <xdr:rowOff>426720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76200</xdr:colOff>
      <xdr:row>0</xdr:row>
      <xdr:rowOff>85725</xdr:rowOff>
    </xdr:from>
    <xdr:ext cx="6800850" cy="311496"/>
    <xdr:sp macro="" textlink="">
      <xdr:nvSpPr>
        <xdr:cNvPr id="2" name="CaixaDeTexto 1">
          <a:extLst>
            <a:ext uri="{FF2B5EF4-FFF2-40B4-BE49-F238E27FC236}">
              <a16:creationId xmlns:a16="http://schemas.microsoft.com/office/drawing/2014/main" id="{00000000-0008-0000-0C00-000002000000}"/>
            </a:ext>
          </a:extLst>
        </xdr:cNvPr>
        <xdr:cNvSpPr txBox="1"/>
      </xdr:nvSpPr>
      <xdr:spPr>
        <a:xfrm>
          <a:off x="76200" y="85725"/>
          <a:ext cx="6800850"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que foram analisados quanto aos</a:t>
          </a:r>
          <a:r>
            <a:rPr lang="pt-BR" sz="1400" b="1" baseline="0"/>
            <a:t> qualificadores de </a:t>
          </a:r>
          <a:r>
            <a:rPr lang="pt-BR" sz="1400" b="1"/>
            <a:t>priorização</a:t>
          </a:r>
        </a:p>
      </xdr:txBody>
    </xdr:sp>
    <xdr:clientData/>
  </xdr:oneCellAnchor>
  <xdr:twoCellAnchor>
    <xdr:from>
      <xdr:col>5</xdr:col>
      <xdr:colOff>704850</xdr:colOff>
      <xdr:row>0</xdr:row>
      <xdr:rowOff>95250</xdr:rowOff>
    </xdr:from>
    <xdr:to>
      <xdr:col>6</xdr:col>
      <xdr:colOff>552714</xdr:colOff>
      <xdr:row>0</xdr:row>
      <xdr:rowOff>371475</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C00-000003000000}"/>
            </a:ext>
          </a:extLst>
        </xdr:cNvPr>
        <xdr:cNvSpPr/>
      </xdr:nvSpPr>
      <xdr:spPr>
        <a:xfrm>
          <a:off x="7010400" y="95250"/>
          <a:ext cx="781314"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5</xdr:col>
      <xdr:colOff>276225</xdr:colOff>
      <xdr:row>3</xdr:row>
      <xdr:rowOff>147636</xdr:rowOff>
    </xdr:from>
    <xdr:to>
      <xdr:col>12</xdr:col>
      <xdr:colOff>495300</xdr:colOff>
      <xdr:row>22</xdr:row>
      <xdr:rowOff>95250</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723900</xdr:colOff>
          <xdr:row>0</xdr:row>
          <xdr:rowOff>45720</xdr:rowOff>
        </xdr:from>
        <xdr:to>
          <xdr:col>9</xdr:col>
          <xdr:colOff>259080</xdr:colOff>
          <xdr:row>0</xdr:row>
          <xdr:rowOff>373380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85726</xdr:colOff>
      <xdr:row>0</xdr:row>
      <xdr:rowOff>105833</xdr:rowOff>
    </xdr:from>
    <xdr:ext cx="5829299" cy="530658"/>
    <xdr:sp macro="" textlink="">
      <xdr:nvSpPr>
        <xdr:cNvPr id="2" name="CaixaDeTexto 1">
          <a:extLst>
            <a:ext uri="{FF2B5EF4-FFF2-40B4-BE49-F238E27FC236}">
              <a16:creationId xmlns:a16="http://schemas.microsoft.com/office/drawing/2014/main" id="{00000000-0008-0000-0D00-000002000000}"/>
            </a:ext>
          </a:extLst>
        </xdr:cNvPr>
        <xdr:cNvSpPr txBox="1"/>
      </xdr:nvSpPr>
      <xdr:spPr>
        <a:xfrm>
          <a:off x="85726" y="105833"/>
          <a:ext cx="5829299" cy="530658"/>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que possuem indicação de Data Owner, Data Steward, System Owner, Arq. Dados</a:t>
          </a:r>
        </a:p>
      </xdr:txBody>
    </xdr:sp>
    <xdr:clientData/>
  </xdr:oneCellAnchor>
  <xdr:twoCellAnchor>
    <xdr:from>
      <xdr:col>5</xdr:col>
      <xdr:colOff>542925</xdr:colOff>
      <xdr:row>0</xdr:row>
      <xdr:rowOff>104775</xdr:rowOff>
    </xdr:from>
    <xdr:to>
      <xdr:col>6</xdr:col>
      <xdr:colOff>390789</xdr:colOff>
      <xdr:row>0</xdr:row>
      <xdr:rowOff>485775</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D00-000003000000}"/>
            </a:ext>
          </a:extLst>
        </xdr:cNvPr>
        <xdr:cNvSpPr/>
      </xdr:nvSpPr>
      <xdr:spPr>
        <a:xfrm>
          <a:off x="6648450" y="104775"/>
          <a:ext cx="781314"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4</xdr:col>
      <xdr:colOff>657224</xdr:colOff>
      <xdr:row>2</xdr:row>
      <xdr:rowOff>80962</xdr:rowOff>
    </xdr:from>
    <xdr:to>
      <xdr:col>12</xdr:col>
      <xdr:colOff>466725</xdr:colOff>
      <xdr:row>20</xdr:row>
      <xdr:rowOff>161925</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708660</xdr:colOff>
          <xdr:row>0</xdr:row>
          <xdr:rowOff>121920</xdr:rowOff>
        </xdr:from>
        <xdr:to>
          <xdr:col>9</xdr:col>
          <xdr:colOff>563880</xdr:colOff>
          <xdr:row>0</xdr:row>
          <xdr:rowOff>449580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47626</xdr:colOff>
      <xdr:row>0</xdr:row>
      <xdr:rowOff>0</xdr:rowOff>
    </xdr:from>
    <xdr:ext cx="5829299" cy="530658"/>
    <xdr:sp macro="" textlink="">
      <xdr:nvSpPr>
        <xdr:cNvPr id="2" name="CaixaDeTexto 1">
          <a:extLst>
            <a:ext uri="{FF2B5EF4-FFF2-40B4-BE49-F238E27FC236}">
              <a16:creationId xmlns:a16="http://schemas.microsoft.com/office/drawing/2014/main" id="{00000000-0008-0000-0E00-000002000000}"/>
            </a:ext>
          </a:extLst>
        </xdr:cNvPr>
        <xdr:cNvSpPr txBox="1"/>
      </xdr:nvSpPr>
      <xdr:spPr>
        <a:xfrm>
          <a:off x="47626" y="0"/>
          <a:ext cx="5829299" cy="530658"/>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Críticos que possuem indicação de Data Owner, </a:t>
          </a:r>
          <a:br>
            <a:rPr lang="pt-BR" sz="1400" b="1"/>
          </a:br>
          <a:r>
            <a:rPr lang="pt-BR" sz="1400" b="1"/>
            <a:t>Data Steward, System Owner, Arq. Dados</a:t>
          </a:r>
        </a:p>
      </xdr:txBody>
    </xdr:sp>
    <xdr:clientData/>
  </xdr:oneCellAnchor>
  <xdr:twoCellAnchor>
    <xdr:from>
      <xdr:col>5</xdr:col>
      <xdr:colOff>76200</xdr:colOff>
      <xdr:row>0</xdr:row>
      <xdr:rowOff>66675</xdr:rowOff>
    </xdr:from>
    <xdr:to>
      <xdr:col>6</xdr:col>
      <xdr:colOff>0</xdr:colOff>
      <xdr:row>0</xdr:row>
      <xdr:rowOff>371475</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6181725" y="66675"/>
          <a:ext cx="8572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4</xdr:col>
      <xdr:colOff>638174</xdr:colOff>
      <xdr:row>1</xdr:row>
      <xdr:rowOff>71437</xdr:rowOff>
    </xdr:from>
    <xdr:to>
      <xdr:col>12</xdr:col>
      <xdr:colOff>447675</xdr:colOff>
      <xdr:row>20</xdr:row>
      <xdr:rowOff>76200</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297180</xdr:colOff>
          <xdr:row>0</xdr:row>
          <xdr:rowOff>68580</xdr:rowOff>
        </xdr:from>
        <xdr:to>
          <xdr:col>9</xdr:col>
          <xdr:colOff>152400</xdr:colOff>
          <xdr:row>0</xdr:row>
          <xdr:rowOff>388620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68035</xdr:colOff>
      <xdr:row>0</xdr:row>
      <xdr:rowOff>27410</xdr:rowOff>
    </xdr:from>
    <xdr:ext cx="6580026" cy="311496"/>
    <xdr:sp macro="" textlink="">
      <xdr:nvSpPr>
        <xdr:cNvPr id="2" name="CaixaDeTexto 1">
          <a:extLst>
            <a:ext uri="{FF2B5EF4-FFF2-40B4-BE49-F238E27FC236}">
              <a16:creationId xmlns:a16="http://schemas.microsoft.com/office/drawing/2014/main" id="{00000000-0008-0000-0F00-000002000000}"/>
            </a:ext>
          </a:extLst>
        </xdr:cNvPr>
        <xdr:cNvSpPr txBox="1"/>
      </xdr:nvSpPr>
      <xdr:spPr>
        <a:xfrm>
          <a:off x="68035" y="27410"/>
          <a:ext cx="6580026"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Críticos com indicação de  Regras</a:t>
          </a:r>
          <a:r>
            <a:rPr lang="pt-BR" sz="1400" b="1" baseline="0"/>
            <a:t> de Qualidade</a:t>
          </a:r>
          <a:endParaRPr lang="pt-BR" sz="1400" b="1"/>
        </a:p>
      </xdr:txBody>
    </xdr:sp>
    <xdr:clientData/>
  </xdr:oneCellAnchor>
  <xdr:twoCellAnchor>
    <xdr:from>
      <xdr:col>6</xdr:col>
      <xdr:colOff>48598</xdr:colOff>
      <xdr:row>0</xdr:row>
      <xdr:rowOff>48597</xdr:rowOff>
    </xdr:from>
    <xdr:to>
      <xdr:col>6</xdr:col>
      <xdr:colOff>835868</xdr:colOff>
      <xdr:row>0</xdr:row>
      <xdr:rowOff>349898</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0F00-000003000000}"/>
            </a:ext>
          </a:extLst>
        </xdr:cNvPr>
        <xdr:cNvSpPr/>
      </xdr:nvSpPr>
      <xdr:spPr>
        <a:xfrm>
          <a:off x="7377016" y="48597"/>
          <a:ext cx="787270" cy="3013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5</xdr:col>
      <xdr:colOff>211883</xdr:colOff>
      <xdr:row>3</xdr:row>
      <xdr:rowOff>96027</xdr:rowOff>
    </xdr:from>
    <xdr:to>
      <xdr:col>12</xdr:col>
      <xdr:colOff>369338</xdr:colOff>
      <xdr:row>19</xdr:row>
      <xdr:rowOff>194387</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160020</xdr:colOff>
          <xdr:row>0</xdr:row>
          <xdr:rowOff>22860</xdr:rowOff>
        </xdr:from>
        <xdr:to>
          <xdr:col>10</xdr:col>
          <xdr:colOff>30480</xdr:colOff>
          <xdr:row>0</xdr:row>
          <xdr:rowOff>350520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29157</xdr:colOff>
      <xdr:row>0</xdr:row>
      <xdr:rowOff>85726</xdr:rowOff>
    </xdr:from>
    <xdr:ext cx="5996863" cy="311496"/>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29157" y="85726"/>
          <a:ext cx="5996863" cy="311496"/>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pt-BR" sz="1400" b="1"/>
            <a:t>Elementos de Dados Críticos com indicação de  Linhagem</a:t>
          </a:r>
        </a:p>
      </xdr:txBody>
    </xdr:sp>
    <xdr:clientData/>
  </xdr:oneCellAnchor>
  <xdr:twoCellAnchor>
    <xdr:from>
      <xdr:col>5</xdr:col>
      <xdr:colOff>77756</xdr:colOff>
      <xdr:row>0</xdr:row>
      <xdr:rowOff>38878</xdr:rowOff>
    </xdr:from>
    <xdr:to>
      <xdr:col>5</xdr:col>
      <xdr:colOff>859070</xdr:colOff>
      <xdr:row>0</xdr:row>
      <xdr:rowOff>419878</xdr:rowOff>
    </xdr:to>
    <xdr:sp macro="" textlink="">
      <xdr:nvSpPr>
        <xdr:cNvPr id="3" name="Retângulo de cantos arredondados 2">
          <a:hlinkClick xmlns:r="http://schemas.openxmlformats.org/officeDocument/2006/relationships" r:id="rId1"/>
          <a:extLst>
            <a:ext uri="{FF2B5EF4-FFF2-40B4-BE49-F238E27FC236}">
              <a16:creationId xmlns:a16="http://schemas.microsoft.com/office/drawing/2014/main" id="{00000000-0008-0000-1000-000003000000}"/>
            </a:ext>
          </a:extLst>
        </xdr:cNvPr>
        <xdr:cNvSpPr/>
      </xdr:nvSpPr>
      <xdr:spPr>
        <a:xfrm>
          <a:off x="6521710" y="38878"/>
          <a:ext cx="781314"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t>CAPA</a:t>
          </a:r>
        </a:p>
      </xdr:txBody>
    </xdr:sp>
    <xdr:clientData/>
  </xdr:twoCellAnchor>
  <xdr:twoCellAnchor>
    <xdr:from>
      <xdr:col>4</xdr:col>
      <xdr:colOff>872800</xdr:colOff>
      <xdr:row>3</xdr:row>
      <xdr:rowOff>188361</xdr:rowOff>
    </xdr:from>
    <xdr:to>
      <xdr:col>11</xdr:col>
      <xdr:colOff>388774</xdr:colOff>
      <xdr:row>20</xdr:row>
      <xdr:rowOff>87475</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228600</xdr:colOff>
          <xdr:row>0</xdr:row>
          <xdr:rowOff>45720</xdr:rowOff>
        </xdr:from>
        <xdr:to>
          <xdr:col>8</xdr:col>
          <xdr:colOff>563880</xdr:colOff>
          <xdr:row>0</xdr:row>
          <xdr:rowOff>381000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000000"/>
                  </a:solidFill>
                  <a:latin typeface="Calibri"/>
                  <a:ea typeface="Calibri"/>
                  <a:cs typeface="Calibri"/>
                </a:rPr>
                <a:t>Pesquisa Elemento de Dados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323850</xdr:colOff>
      <xdr:row>0</xdr:row>
      <xdr:rowOff>19051</xdr:rowOff>
    </xdr:from>
    <xdr:to>
      <xdr:col>0</xdr:col>
      <xdr:colOff>1704975</xdr:colOff>
      <xdr:row>0</xdr:row>
      <xdr:rowOff>639197</xdr:rowOff>
    </xdr:to>
    <xdr:pic>
      <xdr:nvPicPr>
        <xdr:cNvPr id="3" name="Picture 4" descr="Resultado de imagem para grupo america &quot;claro brasil&quot;">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9051"/>
          <a:ext cx="1381125" cy="620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COJUNIOR/Downloads/Planilha%20de%20Refinamento_20181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ssos Esteira Ingestão"/>
      <sheetName val="1-Levantamento"/>
      <sheetName val="2-Arquitetura"/>
      <sheetName val="3-AD"/>
    </sheetNames>
    <sheetDataSet>
      <sheetData sheetId="0"/>
      <sheetData sheetId="1">
        <row r="12">
          <cell r="M12" t="str">
            <v>Yellowpill</v>
          </cell>
          <cell r="N12" t="str">
            <v>NA</v>
          </cell>
          <cell r="O12" t="str">
            <v>NA</v>
          </cell>
          <cell r="P12" t="str">
            <v>NA</v>
          </cell>
          <cell r="R12" t="str">
            <v>.data (txt delmitado por | (pipe))</v>
          </cell>
        </row>
      </sheetData>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de Oliveira Junior" refreshedDate="43395.372171643518" createdVersion="5" refreshedVersion="5" minRefreshableVersion="3" recordCount="1348" xr:uid="{00000000-000A-0000-FFFF-FFFF01000000}">
  <cacheSource type="worksheet">
    <worksheetSource ref="A1:AP1048576" sheet="ELEMENTOS_DADOS"/>
  </cacheSource>
  <cacheFields count="42">
    <cacheField name="SISTEMA ORIGEM" numFmtId="0">
      <sharedItems containsBlank="1" count="11">
        <s v="ACCENTURE"/>
        <s v="BD NOW OL"/>
        <s v="FATURAMENTO"/>
        <s v="IDM"/>
        <s v="NETSMS"/>
        <s v="REPORTE_NOW"/>
        <s v="SEACHANGE"/>
        <s v="YELLOW PILL"/>
        <s v="EFICIENCIA DE REDE"/>
        <s v="GA BIG QUERY"/>
        <m/>
      </sharedItems>
    </cacheField>
    <cacheField name="HUE_TABLE_NAME" numFmtId="0">
      <sharedItems containsBlank="1" count="73">
        <s v="LOGINLOG"/>
        <s v="NOWMULTISCREEN"/>
        <s v="PURCHASELOG"/>
        <s v="WATCHINGLOG"/>
        <s v="MSDP_CONTENT_LIST_VIEW"/>
        <s v="NET_LNK_ACCOUNT_SERVICE_ID"/>
        <s v="CORRECAOFAT"/>
        <s v="GRADEBILLINGIDS"/>
        <s v="NOW_FATURAMENTOVOD_DIA"/>
        <s v="NOW_FATURAMENTOVOD_MES"/>
        <s v="QUARENTENA"/>
        <s v="BASEIDM"/>
        <s v="MOVIMENTACAO_IDM"/>
        <s v="NODE"/>
        <s v="NODE_PRODUTO"/>
        <s v="SN_ASSINANTE"/>
        <s v="SN_ENDER"/>
        <s v="SN_ESCOLARIDADE"/>
        <s v="SN_ESTADO_CIVIL"/>
        <s v="SN_ORGAO_EXPEDIDOR"/>
        <s v="SN_PRODUTO"/>
        <s v="SN_PRODUTO_CONTAB"/>
        <s v="SN_PROFISSAO"/>
        <s v="SN_REL_PONTO_PRODUTO"/>
        <s v="SN_REL_PONTO_PRODUTO_PRECO"/>
        <s v="SN_SEXO"/>
        <s v="SN_TIPO_PESSOA"/>
        <s v="SN_TIPO_PONTO"/>
        <s v="SN_TIPO_PRODUTO"/>
        <s v="SN_TIPO_PRODUTO_IVA"/>
        <s v="SN_TIPO_SOLIC_PROD"/>
        <s v="APURACAO NOW"/>
        <s v="AREA DE DESPACHO"/>
        <s v="NOW CLUBE"/>
        <s v="NOW.DM_NOW_RESUMO_EXECUTIVO"/>
        <s v="SAFRA UTILIZACAO"/>
        <s v="ASSETOVERVIEW"/>
        <s v="FINISHEDSESSION"/>
        <s v="REFERENCEDASSET"/>
        <s v="REFERENCEDENTITLEMENT"/>
        <s v="REFERENCEDPRICEPROMOTION"/>
        <s v="REFERENCEDPRODUCT"/>
        <s v="SVODPURCHASE"/>
        <s v="TVODPURCHASE"/>
        <s v="CHANNEL"/>
        <s v="CMTS_MEDICAO"/>
        <m/>
        <s v="FACT_TERMINAL_MAC_DETAILS"/>
        <s v="FACT_TERMINAL_INTERFACE_STATS"/>
        <s v="FACT_TERMINAL_INTERFACE_PREEQ"/>
        <s v="FACT_CMTS_INTERFACE_TERMINAL_STATS_SUMMARY"/>
        <s v="FACT_CMTS_INTERFACE_TERMINAL_STATS_HISTOGRAM_SNR"/>
        <s v="FACT_CMTS_INTERFACE_TERMINAL_STATS_HISTOGRAM_TX"/>
        <s v="FACT_CMTS_INTERFACE_TERMINAL_STATS_HISTOGRAM_RX"/>
        <s v="FACT_CMTS_INTERFACE_TERMINAL_STATS_HISTOGRAM_ICFR_RIPPLE"/>
        <s v="FACT_CMTS_INTERFACE_TERMINAL_STATS_HISTOGRAM_TAP_NMTER"/>
        <s v="FACT_CMTS_INTERFACE_STATS_SUMMARY"/>
        <s v="APPCLAROFLEXEVENTOS"/>
        <s v="APPCLAROFLEXTELAS"/>
        <s v="APPCLAROFLEXTRANSACOES"/>
        <s v="WEBNETEVENTOS"/>
        <s v="WEBNETPAGINAS"/>
        <s v="WEBNETTRANSACOES"/>
        <s v="MOVIMENTACAOSSO" u="1"/>
        <s v="NOW_OL_PURCHASELOG" u="1"/>
        <s v="FATURAMENTOVOD_DIA" u="1"/>
        <s v="REFERENCEASSET" u="1"/>
        <s v="NOW_MULTISCREEN" u="1"/>
        <s v="NOW_OL_LOGINLOG" u="1"/>
        <s v="NOW_OL_WATCHINGLOG" u="1"/>
        <s v="BASELOGINS" u="1"/>
        <s v="CATALOGONOWONLINE" u="1"/>
        <s v="FATURAMENTOVOD_MES" u="1"/>
      </sharedItems>
    </cacheField>
    <cacheField name="HUE ID" numFmtId="0">
      <sharedItems containsString="0" containsBlank="1" containsNumber="1" containsInteger="1" minValue="1" maxValue="49"/>
    </cacheField>
    <cacheField name="HUE-RAW COLUMN_NAME" numFmtId="0">
      <sharedItems containsBlank="1"/>
    </cacheField>
    <cacheField name="HUE-RAW DATA TYPE" numFmtId="0">
      <sharedItems containsBlank="1"/>
    </cacheField>
    <cacheField name="HUE-RAW LENGHT" numFmtId="0">
      <sharedItems containsBlank="1" containsMixedTypes="1" containsNumber="1" containsInteger="1" minValue="1" maxValue="100"/>
    </cacheField>
    <cacheField name="DATA_PRECISION" numFmtId="0">
      <sharedItems containsString="0" containsBlank="1" containsNumber="1" containsInteger="1" minValue="1" maxValue="30"/>
    </cacheField>
    <cacheField name="REGRA" numFmtId="0">
      <sharedItems containsBlank="1"/>
    </cacheField>
    <cacheField name="MASCARA" numFmtId="0">
      <sharedItems containsBlank="1"/>
    </cacheField>
    <cacheField name="OWNER" numFmtId="0">
      <sharedItems containsBlank="1"/>
    </cacheField>
    <cacheField name="MNG_TABLE_NAME" numFmtId="0">
      <sharedItems containsBlank="1"/>
    </cacheField>
    <cacheField name="MNG_COLUMN_NAME" numFmtId="0">
      <sharedItems containsBlank="1"/>
    </cacheField>
    <cacheField name="MNG_DATA_TYPE" numFmtId="0">
      <sharedItems containsBlank="1"/>
    </cacheField>
    <cacheField name="MNG_DATA_LENGTH" numFmtId="0">
      <sharedItems containsBlank="1" containsMixedTypes="1" containsNumber="1" containsInteger="1" minValue="1" maxValue="4000"/>
    </cacheField>
    <cacheField name="MNG_TAB_COMMENT" numFmtId="0">
      <sharedItems containsBlank="1" longText="1"/>
    </cacheField>
    <cacheField name="MNG_COL_COMMENTS" numFmtId="0">
      <sharedItems containsBlank="1" longText="1"/>
    </cacheField>
    <cacheField name="GRUPO DOMINIO" numFmtId="0">
      <sharedItems containsBlank="1" count="4">
        <s v="Transacional"/>
        <s v="Referência"/>
        <s v="Derivado"/>
        <m/>
      </sharedItems>
    </cacheField>
    <cacheField name="DOMINIO" numFmtId="0">
      <sharedItems containsBlank="1" count="9">
        <s v="TV"/>
        <s v="Catálogo de Produtos"/>
        <s v="Pagamento"/>
        <s v="Cliente"/>
        <s v="Rede"/>
        <s v="Relatorio Produto"/>
        <s v="Banda Larga"/>
        <s v="Atendimento"/>
        <m/>
      </sharedItems>
    </cacheField>
    <cacheField name="SUB DOMINIO" numFmtId="0">
      <sharedItems containsBlank="1" count="8">
        <s v="Now"/>
        <s v="Itens"/>
        <s v="Assinatura"/>
        <s v="Node"/>
        <s v="Conexão"/>
        <s v="Contato"/>
        <m/>
        <s v="Elementos" u="1"/>
      </sharedItems>
    </cacheField>
    <cacheField name="BUSINESS AREA" numFmtId="0">
      <sharedItems containsBlank="1" count="5">
        <s v="NOW"/>
        <s v="ENGENHARIA REDE"/>
        <s v="Digital"/>
        <m/>
        <s v="ENG.REDE" u="1"/>
      </sharedItems>
    </cacheField>
    <cacheField name="BUSINESS USERS" numFmtId="0">
      <sharedItems containsBlank="1" count="4">
        <s v="Maluf"/>
        <s v="Avila"/>
        <s v="Duclos"/>
        <m/>
      </sharedItems>
    </cacheField>
    <cacheField name="DATA OWNER" numFmtId="0">
      <sharedItems containsBlank="1" count="8">
        <s v="Fries"/>
        <s v="Patricia Wang"/>
        <s v="Jeferson Martins"/>
        <s v="Schumacher"/>
        <s v="Marcos Zumba"/>
        <m/>
        <s v="Andrea Ribeiro" u="1"/>
        <s v="Maluf" u="1"/>
      </sharedItems>
    </cacheField>
    <cacheField name="DATA STEWARD" numFmtId="0">
      <sharedItems containsBlank="1"/>
    </cacheField>
    <cacheField name="SYSTEM OWNER" numFmtId="0">
      <sharedItems containsBlank="1" count="17">
        <s v="Fernando Franciscão (Accenture)"/>
        <s v="Bruno Sampayo (Engenharia NET)"/>
        <s v="Roberta Stipp"/>
        <s v="Fabiana (on Going ART)"/>
        <s v="Vitor dos Anjos (Engenharia NET"/>
        <s v="Darlan de Almeida Porto"/>
        <s v="Rosangela Aparecida Souza"/>
        <s v="Patricia Regina Dias"/>
        <s v="Rafael Moreira"/>
        <s v="Ailton Moraes (Engenharia NET)"/>
        <s v="Fabricio Dias (SSO)"/>
        <s v="Daniel Ayub"/>
        <m/>
        <s v="Jeferson Martins" u="1"/>
        <s v="Andrea Ribeiro" u="1"/>
        <s v=" " u="1"/>
        <s v="Patricia Wang" u="1"/>
      </sharedItems>
    </cacheField>
    <cacheField name="ARQUITETO DE DADOS" numFmtId="0">
      <sharedItems containsBlank="1"/>
    </cacheField>
    <cacheField name="PAPEIS" numFmtId="0">
      <sharedItems containsString="0" containsBlank="1" containsNumber="1" containsInteger="1" minValue="1" maxValue="1" count="2">
        <n v="1"/>
        <m/>
      </sharedItems>
    </cacheField>
    <cacheField name="TIPO DE REGRAS DE QUALIDADE DE DADOS" numFmtId="0">
      <sharedItems containsBlank="1"/>
    </cacheField>
    <cacheField name="REGRAS DE QUALIDADE DE DADOS" numFmtId="0">
      <sharedItems containsBlank="1"/>
    </cacheField>
    <cacheField name="LINHAGEM" numFmtId="0">
      <sharedItems containsBlank="1"/>
    </cacheField>
    <cacheField name="Pontos Priorização" numFmtId="0">
      <sharedItems containsString="0" containsBlank="1" containsNumber="1" containsInteger="1" minValue="0" maxValue="25"/>
    </cacheField>
    <cacheField name="Pontuação de Confidencialidade" numFmtId="0">
      <sharedItems containsString="0" containsBlank="1" containsNumber="1" containsInteger="1" minValue="0" maxValue="4"/>
    </cacheField>
    <cacheField name="Pontuação de Numero de usos" numFmtId="0">
      <sharedItems containsString="0" containsBlank="1" containsNumber="1" containsInteger="1" minValue="0" maxValue="3"/>
    </cacheField>
    <cacheField name="Pontuação de Transformações" numFmtId="0">
      <sharedItems containsString="0" containsBlank="1" containsNumber="1" containsInteger="1" minValue="0" maxValue="4"/>
    </cacheField>
    <cacheField name="Pontuação de Impacto" numFmtId="0">
      <sharedItems containsString="0" containsBlank="1" containsNumber="1" containsInteger="1" minValue="0" maxValue="5"/>
    </cacheField>
    <cacheField name="Pontuação de Criticidade" numFmtId="0">
      <sharedItems containsString="0" containsBlank="1" containsNumber="1" containsInteger="1" minValue="0" maxValue="5"/>
    </cacheField>
    <cacheField name="Pontuação de Risco de Erros" numFmtId="0">
      <sharedItems containsString="0" containsBlank="1" containsNumber="1" containsInteger="1" minValue="0" maxValue="5"/>
    </cacheField>
    <cacheField name="Confidencialidade " numFmtId="0">
      <sharedItems containsBlank="1" count="5">
        <s v="Restrita"/>
        <s v="Confidencial"/>
        <s v="Interna"/>
        <s v="Publica"/>
        <m/>
      </sharedItems>
    </cacheField>
    <cacheField name="Numero de usos" numFmtId="0">
      <sharedItems containsBlank="1" count="4">
        <s v="Baixo"/>
        <s v="Médio"/>
        <s v="Alto"/>
        <m/>
      </sharedItems>
    </cacheField>
    <cacheField name="Transformações" numFmtId="0">
      <sharedItems containsBlank="1" count="6">
        <s v="NSA"/>
        <s v="Formato"/>
        <s v="Cumulativa"/>
        <s v="Complexo"/>
        <m/>
        <s v="Combinação"/>
      </sharedItems>
    </cacheField>
    <cacheField name="Impacto" numFmtId="0">
      <sharedItems containsBlank="1" count="5">
        <s v="Médio"/>
        <s v="Alto"/>
        <s v="Baixo"/>
        <s v="NSA"/>
        <m/>
      </sharedItems>
    </cacheField>
    <cacheField name="Criticidade" numFmtId="0">
      <sharedItems containsBlank="1" count="5">
        <s v="NSA"/>
        <s v="Alto"/>
        <s v="Médio"/>
        <s v="Baixo"/>
        <m/>
      </sharedItems>
    </cacheField>
    <cacheField name="Risco de Erros" numFmtId="0">
      <sharedItems containsBlank="1" count="5">
        <s v="NSA"/>
        <s v="Alto"/>
        <s v="Baixo"/>
        <s v="Médio"/>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os de Oliveira Junior" refreshedDate="43395.623410763888" createdVersion="5" refreshedVersion="5" minRefreshableVersion="3" recordCount="1348" xr:uid="{00000000-000A-0000-FFFF-FFFF02000000}">
  <cacheSource type="worksheet">
    <worksheetSource ref="A1:AQ1048576" sheet="ELEMENTOS_DADOS"/>
  </cacheSource>
  <cacheFields count="43">
    <cacheField name="SISTEMA ORIGEM" numFmtId="0">
      <sharedItems containsBlank="1" count="11">
        <s v="ACCENTURE"/>
        <s v="BD NOW OL"/>
        <s v="FATURAMENTO"/>
        <s v="IDM"/>
        <s v="NETSMS"/>
        <s v="REPORTE_NOW"/>
        <s v="SEACHANGE"/>
        <s v="YELLOW PILL"/>
        <s v="EFICIENCIA DE REDE"/>
        <s v="GA BIG QUERY"/>
        <m/>
      </sharedItems>
    </cacheField>
    <cacheField name="HUE_TABLE_NAME" numFmtId="0">
      <sharedItems containsBlank="1" count="63">
        <s v="LOGINLOG"/>
        <s v="NOWMULTISCREEN"/>
        <s v="PURCHASELOG"/>
        <s v="WATCHINGLOG"/>
        <s v="MSDP_CONTENT_LIST_VIEW"/>
        <s v="NET_LNK_ACCOUNT_SERVICE_ID"/>
        <s v="CORRECAOFAT"/>
        <s v="GRADEBILLINGIDS"/>
        <s v="NOW_FATURAMENTOVOD_DIA"/>
        <s v="NOW_FATURAMENTOVOD_MES"/>
        <s v="QUARENTENA"/>
        <s v="BASEIDM"/>
        <s v="MOVIMENTACAO_IDM"/>
        <s v="NODE"/>
        <s v="NODE_PRODUTO"/>
        <s v="SN_ASSINANTE"/>
        <s v="SN_ENDER"/>
        <s v="SN_ESCOLARIDADE"/>
        <s v="SN_ESTADO_CIVIL"/>
        <s v="SN_ORGAO_EXPEDIDOR"/>
        <s v="SN_PRODUTO"/>
        <s v="SN_PRODUTO_CONTAB"/>
        <s v="SN_PROFISSAO"/>
        <s v="SN_REL_PONTO_PRODUTO"/>
        <s v="SN_REL_PONTO_PRODUTO_PRECO"/>
        <s v="SN_SEXO"/>
        <s v="SN_TIPO_PESSOA"/>
        <s v="SN_TIPO_PONTO"/>
        <s v="SN_TIPO_PRODUTO"/>
        <s v="SN_TIPO_PRODUTO_IVA"/>
        <s v="SN_TIPO_SOLIC_PROD"/>
        <s v="APURACAO NOW"/>
        <s v="AREA DE DESPACHO"/>
        <s v="NOW CLUBE"/>
        <s v="NOW.DM_NOW_RESUMO_EXECUTIVO"/>
        <s v="SAFRA UTILIZACAO"/>
        <s v="ASSETOVERVIEW"/>
        <s v="FINISHEDSESSION"/>
        <s v="REFERENCEDASSET"/>
        <s v="REFERENCEDENTITLEMENT"/>
        <s v="REFERENCEDPRICEPROMOTION"/>
        <s v="REFERENCEDPRODUCT"/>
        <s v="SVODPURCHASE"/>
        <s v="TVODPURCHASE"/>
        <s v="CHANNEL"/>
        <s v="CMTS_MEDICAO"/>
        <m/>
        <s v="FACT_TERMINAL_MAC_DETAILS"/>
        <s v="FACT_TERMINAL_INTERFACE_STATS"/>
        <s v="FACT_TERMINAL_INTERFACE_PREEQ"/>
        <s v="FACT_CMTS_INTERFACE_TERMINAL_STATS_SUMMARY"/>
        <s v="FACT_CMTS_INTERFACE_TERMINAL_STATS_HISTOGRAM_SNR"/>
        <s v="FACT_CMTS_INTERFACE_TERMINAL_STATS_HISTOGRAM_TX"/>
        <s v="FACT_CMTS_INTERFACE_TERMINAL_STATS_HISTOGRAM_RX"/>
        <s v="FACT_CMTS_INTERFACE_TERMINAL_STATS_HISTOGRAM_ICFR_RIPPLE"/>
        <s v="FACT_CMTS_INTERFACE_TERMINAL_STATS_HISTOGRAM_TAP_NMTER"/>
        <s v="FACT_CMTS_INTERFACE_STATS_SUMMARY"/>
        <s v="APPCLAROFLEXEVENTOS"/>
        <s v="APPCLAROFLEXTELAS"/>
        <s v="APPCLAROFLEXTRANSACOES"/>
        <s v="WEBNETEVENTOS"/>
        <s v="WEBNETPAGINAS"/>
        <s v="WEBNETTRANSACOES"/>
      </sharedItems>
    </cacheField>
    <cacheField name="HUE ID" numFmtId="0">
      <sharedItems containsString="0" containsBlank="1" containsNumber="1" containsInteger="1" minValue="1" maxValue="49"/>
    </cacheField>
    <cacheField name="HUE-RAW COLUMN_NAME" numFmtId="0">
      <sharedItems containsBlank="1"/>
    </cacheField>
    <cacheField name="HUE-RAW DATA TYPE" numFmtId="0">
      <sharedItems containsBlank="1"/>
    </cacheField>
    <cacheField name="HUE-RAW LENGHT" numFmtId="0">
      <sharedItems containsBlank="1" containsMixedTypes="1" containsNumber="1" containsInteger="1" minValue="1" maxValue="100"/>
    </cacheField>
    <cacheField name="DATA_PRECISION" numFmtId="0">
      <sharedItems containsString="0" containsBlank="1" containsNumber="1" containsInteger="1" minValue="1" maxValue="30"/>
    </cacheField>
    <cacheField name="REGRA" numFmtId="0">
      <sharedItems containsBlank="1"/>
    </cacheField>
    <cacheField name="MASCARA" numFmtId="0">
      <sharedItems containsBlank="1"/>
    </cacheField>
    <cacheField name="OWNER" numFmtId="0">
      <sharedItems containsBlank="1"/>
    </cacheField>
    <cacheField name="MNG_TABLE_NAME" numFmtId="0">
      <sharedItems containsBlank="1"/>
    </cacheField>
    <cacheField name="MNG_COLUMN_NAME" numFmtId="0">
      <sharedItems containsBlank="1"/>
    </cacheField>
    <cacheField name="MNG_DATA_TYPE" numFmtId="0">
      <sharedItems containsBlank="1"/>
    </cacheField>
    <cacheField name="MNG_DATA_LENGTH" numFmtId="0">
      <sharedItems containsBlank="1" containsMixedTypes="1" containsNumber="1" containsInteger="1" minValue="1" maxValue="4000"/>
    </cacheField>
    <cacheField name="MNG_TAB_COMMENT" numFmtId="0">
      <sharedItems containsBlank="1" longText="1"/>
    </cacheField>
    <cacheField name="MNG_COL_COMMENTS" numFmtId="0">
      <sharedItems containsBlank="1" longText="1"/>
    </cacheField>
    <cacheField name="GRUPO DOMINIO" numFmtId="0">
      <sharedItems containsBlank="1" count="4">
        <s v="Transacional"/>
        <s v="Referência"/>
        <s v="Derivado"/>
        <m/>
      </sharedItems>
    </cacheField>
    <cacheField name="DOMINIO" numFmtId="0">
      <sharedItems containsBlank="1" count="9">
        <s v="TV"/>
        <s v="Catálogo de Produtos"/>
        <s v="Pagamento"/>
        <s v="Cliente"/>
        <s v="Rede"/>
        <s v="Relatorio Produto"/>
        <s v="Banda Larga"/>
        <s v="Atendimento"/>
        <m/>
      </sharedItems>
    </cacheField>
    <cacheField name="SUB DOMINIO" numFmtId="0">
      <sharedItems containsBlank="1" count="7">
        <s v="Now"/>
        <s v="Itens"/>
        <s v="Assinatura"/>
        <s v="Node"/>
        <s v="Conexão"/>
        <s v="Contato"/>
        <m/>
      </sharedItems>
    </cacheField>
    <cacheField name="BUSINESS AREA" numFmtId="0">
      <sharedItems containsBlank="1" count="4">
        <s v="NOW"/>
        <s v="ENGENHARIA REDE"/>
        <s v="Digital"/>
        <m/>
      </sharedItems>
    </cacheField>
    <cacheField name="BUSINESS USERS" numFmtId="0">
      <sharedItems containsBlank="1" count="4">
        <s v="Maluf"/>
        <s v="Avila"/>
        <s v="Duclos"/>
        <m/>
      </sharedItems>
    </cacheField>
    <cacheField name="DATA OWNER" numFmtId="0">
      <sharedItems containsBlank="1" count="6">
        <s v="Fries"/>
        <s v="Patricia Wang"/>
        <s v="Jeferson Martins"/>
        <s v="Schumacher"/>
        <s v="Marcos Zumba"/>
        <m/>
      </sharedItems>
    </cacheField>
    <cacheField name="DATA STEWARD" numFmtId="0">
      <sharedItems containsBlank="1"/>
    </cacheField>
    <cacheField name="SYSTEM OWNER" numFmtId="0">
      <sharedItems containsBlank="1" count="13">
        <s v="Fernando Franciscão (Accenture)"/>
        <s v="Bruno Sampayo (Engenharia NET)"/>
        <s v="Roberta Stipp"/>
        <s v="Fabiana (on Going ART)"/>
        <s v="Vitor dos Anjos (Engenharia NET"/>
        <s v="Darlan de Almeida Porto"/>
        <s v="Rosangela Aparecida Souza"/>
        <s v="Patricia Regina Dias"/>
        <s v="Rafael Moreira"/>
        <s v="Ailton Moraes (Engenharia NET)"/>
        <s v="Fabricio Dias (SSO)"/>
        <s v="Daniel Ayub"/>
        <m/>
      </sharedItems>
    </cacheField>
    <cacheField name="ARQUITETO DE DADOS" numFmtId="0">
      <sharedItems containsBlank="1"/>
    </cacheField>
    <cacheField name="PAPEIS" numFmtId="0">
      <sharedItems containsString="0" containsBlank="1" containsNumber="1" containsInteger="1" minValue="1" maxValue="1" count="2">
        <n v="1"/>
        <m/>
      </sharedItems>
    </cacheField>
    <cacheField name="TIPO DE REGRAS DE QUALIDADE DE DADOS" numFmtId="0">
      <sharedItems containsBlank="1"/>
    </cacheField>
    <cacheField name="REGRAS DE QUALIDADE DE DADOS" numFmtId="0">
      <sharedItems containsBlank="1"/>
    </cacheField>
    <cacheField name="LINHAGEM" numFmtId="0">
      <sharedItems containsBlank="1"/>
    </cacheField>
    <cacheField name="Pontos Priorização" numFmtId="0">
      <sharedItems containsString="0" containsBlank="1" containsNumber="1" containsInteger="1" minValue="0" maxValue="25"/>
    </cacheField>
    <cacheField name="Pontuação de Confidencialidade" numFmtId="0">
      <sharedItems containsString="0" containsBlank="1" containsNumber="1" containsInteger="1" minValue="0" maxValue="4"/>
    </cacheField>
    <cacheField name="Pontuação de Numero de usos" numFmtId="0">
      <sharedItems containsString="0" containsBlank="1" containsNumber="1" containsInteger="1" minValue="0" maxValue="3"/>
    </cacheField>
    <cacheField name="Pontuação de Transformações" numFmtId="0">
      <sharedItems containsString="0" containsBlank="1" containsNumber="1" containsInteger="1" minValue="0" maxValue="4"/>
    </cacheField>
    <cacheField name="Pontuação de Impacto" numFmtId="0">
      <sharedItems containsString="0" containsBlank="1" containsNumber="1" containsInteger="1" minValue="0" maxValue="5"/>
    </cacheField>
    <cacheField name="Pontuação de Criticidade" numFmtId="0">
      <sharedItems containsString="0" containsBlank="1" containsNumber="1" containsInteger="1" minValue="0" maxValue="5"/>
    </cacheField>
    <cacheField name="Pontuação de Risco de Erros" numFmtId="0">
      <sharedItems containsString="0" containsBlank="1" containsNumber="1" containsInteger="1" minValue="0" maxValue="5"/>
    </cacheField>
    <cacheField name="Confidencialidade " numFmtId="0">
      <sharedItems containsBlank="1" count="5">
        <s v="Restrita"/>
        <s v="Confidencial"/>
        <s v="Interna"/>
        <s v="Publica"/>
        <m/>
      </sharedItems>
    </cacheField>
    <cacheField name="Numero de usos" numFmtId="0">
      <sharedItems containsBlank="1" count="4">
        <s v="Baixo"/>
        <s v="Médio"/>
        <s v="Alto"/>
        <m/>
      </sharedItems>
    </cacheField>
    <cacheField name="Transformações" numFmtId="0">
      <sharedItems containsBlank="1" count="6">
        <s v="NSA"/>
        <s v="Formato"/>
        <s v="Cumulativa"/>
        <s v="Complexo"/>
        <m/>
        <s v="Combinação"/>
      </sharedItems>
    </cacheField>
    <cacheField name="Impacto" numFmtId="0">
      <sharedItems containsBlank="1" count="5">
        <s v="Médio"/>
        <s v="Alto"/>
        <s v="Baixo"/>
        <s v="NSA"/>
        <m/>
      </sharedItems>
    </cacheField>
    <cacheField name="Criticidade" numFmtId="0">
      <sharedItems containsBlank="1" count="5">
        <s v="NSA"/>
        <s v="Alto"/>
        <s v="Médio"/>
        <s v="Baixo"/>
        <m/>
      </sharedItems>
    </cacheField>
    <cacheField name="Risco de Erros" numFmtId="0">
      <sharedItems containsBlank="1" count="5">
        <s v="NSA"/>
        <s v="Alto"/>
        <s v="Baixo"/>
        <s v="Médio"/>
        <m/>
      </sharedItems>
    </cacheField>
    <cacheField name="ASSUNTO" numFmtId="0">
      <sharedItems containsBlank="1" count="5">
        <s v="NOW"/>
        <s v="YELLOW PILL"/>
        <s v="EFICIENCIA DE REDE"/>
        <s v="GOOGLE ANALYTIC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48">
  <r>
    <x v="0"/>
    <x v="0"/>
    <n v="1"/>
    <s v="TENANTID"/>
    <s v="VARCHAR2"/>
    <n v="20"/>
    <m/>
    <m/>
    <m/>
    <s v="lake_managed"/>
    <s v="V_NOW_OL_USUARIO_SESSAO_ACESSO"/>
    <s v="COD_LOCAT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locatario. E o codigo identificador de locatario. Ex: tenantDefault. Tabela origem: &lt;NOW_OL_LOGINLOG&gt;; Coluna origem: &lt;TENANTID&gt;"/>
    <x v="0"/>
    <x v="0"/>
    <x v="0"/>
    <x v="0"/>
    <x v="0"/>
    <x v="0"/>
    <s v="Rafael Moreira"/>
    <x v="0"/>
    <s v="Anderson Nakayama"/>
    <x v="0"/>
    <m/>
    <m/>
    <s v="Dado de origem (ACCENTURE) não tratado"/>
    <n v="7"/>
    <n v="3"/>
    <n v="1"/>
    <n v="0"/>
    <n v="3"/>
    <n v="0"/>
    <n v="0"/>
    <x v="0"/>
    <x v="0"/>
    <x v="0"/>
    <x v="0"/>
    <x v="0"/>
    <x v="0"/>
  </r>
  <r>
    <x v="0"/>
    <x v="0"/>
    <n v="2"/>
    <s v="USERNAMEID"/>
    <s v="VARCHAR2"/>
    <n v="20"/>
    <m/>
    <m/>
    <m/>
    <s v="lake_managed"/>
    <s v="V_NOW_OL_USUARIO_SESSAO_ACESSO"/>
    <s v="COD_LOGIN_USU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login do usuario. E o login do usuario de acesso no NOW Online. Ex: victorsna1; eliseita. Tabela origem: &lt;NOW_OL_LOGINLOG&gt;; Coluna origem: &lt;USERNAME&gt;"/>
    <x v="0"/>
    <x v="0"/>
    <x v="0"/>
    <x v="0"/>
    <x v="0"/>
    <x v="0"/>
    <s v="Rafael Moreira"/>
    <x v="0"/>
    <s v="Anderson Nakayama"/>
    <x v="0"/>
    <s v="Tipo de Dado"/>
    <s v="Diferente de nulo"/>
    <s v="Dado de origem (ACCENTURE) não tratado"/>
    <n v="17"/>
    <n v="3"/>
    <n v="1"/>
    <n v="0"/>
    <n v="3"/>
    <n v="5"/>
    <n v="5"/>
    <x v="0"/>
    <x v="0"/>
    <x v="0"/>
    <x v="0"/>
    <x v="1"/>
    <x v="1"/>
  </r>
  <r>
    <x v="0"/>
    <x v="0"/>
    <n v="3"/>
    <s v="SMARTCARDID"/>
    <s v="VARCHAR2"/>
    <n v="20"/>
    <m/>
    <m/>
    <m/>
    <s v="lake_managed"/>
    <s v="V_NOW_OL_USUARIO_SESSAO_ACESSO"/>
    <s v="COD_SMARTCARD"/>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smartcard. E o Identificador do smart card do equipamento do cliente. Ex: NULL. Tabela origem: &lt;NOW_OL_LOGINLOG&gt;; Coluna origem: &lt;SMARTCARDID&gt;. (Coluna nao preenchida, nao utilizar)"/>
    <x v="0"/>
    <x v="0"/>
    <x v="0"/>
    <x v="0"/>
    <x v="0"/>
    <x v="0"/>
    <s v="Rafael Moreira"/>
    <x v="0"/>
    <s v="Anderson Nakayama"/>
    <x v="0"/>
    <m/>
    <m/>
    <s v="Dado de origem (ACCENTURE) não tratado"/>
    <n v="15"/>
    <n v="3"/>
    <n v="1"/>
    <n v="0"/>
    <n v="5"/>
    <n v="5"/>
    <n v="1"/>
    <x v="0"/>
    <x v="0"/>
    <x v="0"/>
    <x v="1"/>
    <x v="1"/>
    <x v="2"/>
  </r>
  <r>
    <x v="0"/>
    <x v="0"/>
    <n v="4"/>
    <s v="NOWDATESTRING"/>
    <s v="NUMBER"/>
    <n v="20"/>
    <m/>
    <m/>
    <m/>
    <s v="lake_managed"/>
    <s v="V_NOW_OL_USUARIO_SESSAO_ACESSO"/>
    <s v="DAT_ACESSO_CONTEUDO"/>
    <s v="NUMBER"/>
    <m/>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ata de acesso do conteudo. E a data do acesso ao conteudo NOW Online. Ex: 20180700000000. Tabela origem: &lt;NOW_OL_LOGINLOG&gt;; Coluna origem: &lt;NOWDATESTRING&gt;"/>
    <x v="0"/>
    <x v="0"/>
    <x v="0"/>
    <x v="0"/>
    <x v="0"/>
    <x v="0"/>
    <s v="Rafael Moreira"/>
    <x v="0"/>
    <s v="Anderson Nakayama"/>
    <x v="0"/>
    <s v="Tipo de Dado"/>
    <s v="Data válida"/>
    <s v="Dado de origem (ACCENTURE) não tratado"/>
    <n v="14"/>
    <n v="3"/>
    <n v="1"/>
    <n v="1"/>
    <n v="3"/>
    <n v="3"/>
    <n v="3"/>
    <x v="0"/>
    <x v="0"/>
    <x v="1"/>
    <x v="0"/>
    <x v="2"/>
    <x v="3"/>
  </r>
  <r>
    <x v="0"/>
    <x v="0"/>
    <n v="5"/>
    <s v="CHANNEL"/>
    <s v="VARCHAR2"/>
    <n v="20"/>
    <m/>
    <m/>
    <m/>
    <s v="lake_managed"/>
    <s v="V_NOW_OL_USUARIO_SESSAO_ACESSO"/>
    <s v="DSC_CANAL_MEIO_ACESSO"/>
    <s v="VARCHAR2"/>
    <n v="10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canal do meio de acesso. E o tipo do canal ou meio de acesso ao conteudo NOW Online. Ex: NETSTB; IPAD; ANDROIDMOBILE; PCTV. Tabela origem: &lt;NOW_OL_LOGINLOG&gt;; Coluna origem: &lt;CHANNEL&gt;"/>
    <x v="0"/>
    <x v="0"/>
    <x v="0"/>
    <x v="0"/>
    <x v="0"/>
    <x v="0"/>
    <s v="Rafael Moreira"/>
    <x v="0"/>
    <s v="Anderson Nakayama"/>
    <x v="0"/>
    <m/>
    <m/>
    <s v="Dado de origem (ACCENTURE) não tratado"/>
    <n v="7"/>
    <n v="3"/>
    <n v="1"/>
    <n v="0"/>
    <n v="1"/>
    <n v="1"/>
    <n v="1"/>
    <x v="0"/>
    <x v="0"/>
    <x v="0"/>
    <x v="2"/>
    <x v="3"/>
    <x v="2"/>
  </r>
  <r>
    <x v="0"/>
    <x v="0"/>
    <n v="6"/>
    <s v="SESSIONID"/>
    <s v="VARCHAR2"/>
    <n v="20"/>
    <m/>
    <m/>
    <m/>
    <s v="lake_managed"/>
    <s v="V_NOW_OL_USUARIO_SESSAO_ACESSO"/>
    <s v="COD_SESSAO_ACESS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a sessao de acesso. E o identificador exclusivo numerico da sessao de acesso do servidor de aplicacoes + registro de data e hora (timestamp). Ex: -11938486702416700000; -11940928110450100000. Tabela origem: &lt;NOW_OL_LOGINLOG&gt;; Coluna origem: &lt;SESSIONID&gt;"/>
    <x v="0"/>
    <x v="0"/>
    <x v="0"/>
    <x v="0"/>
    <x v="0"/>
    <x v="0"/>
    <s v="Rafael Moreira"/>
    <x v="0"/>
    <s v="Anderson Nakayama"/>
    <x v="0"/>
    <m/>
    <m/>
    <s v="Dado de origem (ACCENTURE) não tratado"/>
    <n v="15"/>
    <n v="3"/>
    <n v="1"/>
    <n v="0"/>
    <n v="5"/>
    <n v="5"/>
    <n v="1"/>
    <x v="0"/>
    <x v="0"/>
    <x v="0"/>
    <x v="1"/>
    <x v="1"/>
    <x v="2"/>
  </r>
  <r>
    <x v="0"/>
    <x v="0"/>
    <n v="7"/>
    <s v="SERVICENAME"/>
    <s v="VARCHAR2"/>
    <n v="20"/>
    <m/>
    <m/>
    <m/>
    <s v="lake_managed"/>
    <s v="V_NOW_OL_USUARIO_SESSAO_ACESSO"/>
    <s v="DSC_SERVIC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servico. E o identificador de servico. O valor padrao para instalacao de serviço único é: serviceDefault. Ex: serviceDefault. Tabela origem: &lt;NOW_OL_LOGINLOG&gt;; Coluna origem: &lt;SERVICENAME&gt;"/>
    <x v="0"/>
    <x v="0"/>
    <x v="0"/>
    <x v="0"/>
    <x v="0"/>
    <x v="0"/>
    <s v="Rafael Moreira"/>
    <x v="0"/>
    <s v="Anderson Nakayama"/>
    <x v="0"/>
    <m/>
    <m/>
    <s v="Dado de origem (ACCENTURE) não tratado"/>
    <n v="7"/>
    <n v="3"/>
    <n v="1"/>
    <n v="0"/>
    <n v="1"/>
    <n v="1"/>
    <n v="1"/>
    <x v="0"/>
    <x v="0"/>
    <x v="0"/>
    <x v="2"/>
    <x v="3"/>
    <x v="2"/>
  </r>
  <r>
    <x v="0"/>
    <x v="0"/>
    <n v="8"/>
    <s v="PROVIDERNAME"/>
    <s v="VARCHAR2"/>
    <n v="20"/>
    <m/>
    <m/>
    <m/>
    <s v="lake_managed"/>
    <s v="V_NOW_OL_USUARIO_SESSAO_ACESSO"/>
    <s v="DSC_PROVEDOR"/>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provedor. E o identificador do provedor. O valor padrao para instalacao de provedor unico Ex: providerDefault. Tabela origem: &lt;NOW_OL_LOGINLOG&gt;; Coluna origem: &lt;PROVIDERNAME&gt;"/>
    <x v="0"/>
    <x v="0"/>
    <x v="0"/>
    <x v="0"/>
    <x v="0"/>
    <x v="0"/>
    <s v="Rafael Moreira"/>
    <x v="0"/>
    <s v="Anderson Nakayama"/>
    <x v="0"/>
    <s v="Validação Domínio"/>
    <s v="Provedor existente na Grade de Billings"/>
    <s v="Dado de origem (ACCENTURE) não tratado"/>
    <n v="15"/>
    <n v="3"/>
    <n v="1"/>
    <n v="0"/>
    <n v="1"/>
    <n v="5"/>
    <n v="5"/>
    <x v="0"/>
    <x v="0"/>
    <x v="0"/>
    <x v="2"/>
    <x v="1"/>
    <x v="1"/>
  </r>
  <r>
    <x v="0"/>
    <x v="0"/>
    <n v="9"/>
    <s v="DEVICETYPE"/>
    <s v="VARCHAR2"/>
    <n v="20"/>
    <m/>
    <m/>
    <m/>
    <s v="lake_managed"/>
    <s v="V_NOW_OL_USUARIO_SESSAO_ACESSO"/>
    <s v="DSC_TIP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equipamento. E o tipo do equipamento de acesso ao conteudo NOW Online. Ex: NULL. Tabela origem: &lt;NOW_OL_LOGINLOG&gt;; Coluna origem: &lt;DEVICETYPE&gt;. (Nao utilizar, coluna totalmente vazia!)"/>
    <x v="0"/>
    <x v="0"/>
    <x v="0"/>
    <x v="0"/>
    <x v="0"/>
    <x v="0"/>
    <s v="Rafael Moreira"/>
    <x v="0"/>
    <s v="Anderson Nakayama"/>
    <x v="0"/>
    <s v="Validação Domínio"/>
    <s v="Conforme Dimensão de Tipo de Equipamento"/>
    <s v="Dado de origem (ACCENTURE) não tratado"/>
    <n v="11"/>
    <n v="3"/>
    <n v="1"/>
    <n v="0"/>
    <n v="1"/>
    <n v="3"/>
    <n v="3"/>
    <x v="0"/>
    <x v="0"/>
    <x v="0"/>
    <x v="2"/>
    <x v="2"/>
    <x v="3"/>
  </r>
  <r>
    <x v="0"/>
    <x v="0"/>
    <n v="10"/>
    <s v="DEVICEID"/>
    <s v="VARCHAR2"/>
    <n v="20"/>
    <m/>
    <m/>
    <m/>
    <s v="lake_managed"/>
    <s v="V_NOW_OL_USUARIO_SESSAO_ACESSO"/>
    <s v="COD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equipamento. E o codigo do equipamento para acesso ao conteudo NOW Online. Ex: 449f6dc363581075; 38100c4efe11feef. Tabela origem: &lt;NOW_OL_LOGINLOG&gt;; Coluna origem: &lt;DEVICEID&gt;"/>
    <x v="0"/>
    <x v="0"/>
    <x v="0"/>
    <x v="0"/>
    <x v="0"/>
    <x v="0"/>
    <s v="Rafael Moreira"/>
    <x v="0"/>
    <s v="Anderson Nakayama"/>
    <x v="0"/>
    <m/>
    <m/>
    <s v="Dado de origem (ACCENTURE) não tratado"/>
    <n v="15"/>
    <n v="3"/>
    <n v="1"/>
    <n v="0"/>
    <n v="5"/>
    <n v="5"/>
    <n v="1"/>
    <x v="0"/>
    <x v="0"/>
    <x v="0"/>
    <x v="1"/>
    <x v="1"/>
    <x v="2"/>
  </r>
  <r>
    <x v="0"/>
    <x v="0"/>
    <n v="11"/>
    <s v="DEVICEMODEL"/>
    <s v="VARCHAR2"/>
    <n v="20"/>
    <m/>
    <m/>
    <m/>
    <s v="lake_managed"/>
    <s v="V_NOW_OL_USUARIO_SESSAO_ACESSO"/>
    <s v="DSC_MODEL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modelo do equipamento. E o modelo do equipamento de acesso ao conteudo NOW Online. Ex: NULL. (Nao utilizar, coluna totalmente vazia!). Tabela origem: &lt;NOW_OL_LOGINLOG&gt;; Coluna origem: &lt;DEVICEMODEL&gt;"/>
    <x v="0"/>
    <x v="0"/>
    <x v="0"/>
    <x v="0"/>
    <x v="0"/>
    <x v="0"/>
    <s v="Rafael Moreira"/>
    <x v="0"/>
    <s v="Anderson Nakayama"/>
    <x v="0"/>
    <m/>
    <m/>
    <s v="Dado de origem (ACCENTURE) não tratado"/>
    <n v="9"/>
    <n v="3"/>
    <n v="1"/>
    <n v="0"/>
    <n v="1"/>
    <n v="1"/>
    <n v="3"/>
    <x v="0"/>
    <x v="0"/>
    <x v="0"/>
    <x v="2"/>
    <x v="3"/>
    <x v="3"/>
  </r>
  <r>
    <x v="0"/>
    <x v="0"/>
    <n v="12"/>
    <s v="DEVICEVENDOR"/>
    <s v="VARCHAR2"/>
    <n v="20"/>
    <m/>
    <m/>
    <m/>
    <s v="lake_managed"/>
    <s v="V_NOW_OL_USUARIO_SESSAO_ACESSO"/>
    <s v="DSC_FORNECEDOR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fornecedor do equipamento. E o fornecedor do equipamento de acesso ao conteudo NOW Online. Ex: NULL. Tabela origem: &lt;NOW_OL_LOGINLOG&gt;; Coluna origem: &lt;DEVICEVENDOR&gt;. (Now utilizar, colunlmente vazia!)"/>
    <x v="0"/>
    <x v="0"/>
    <x v="0"/>
    <x v="0"/>
    <x v="0"/>
    <x v="0"/>
    <s v="Rafael Moreira"/>
    <x v="0"/>
    <s v="Anderson Nakayama"/>
    <x v="0"/>
    <m/>
    <m/>
    <s v="Dado de origem (ACCENTURE) não tratado"/>
    <n v="8"/>
    <n v="3"/>
    <n v="1"/>
    <n v="0"/>
    <n v="1"/>
    <n v="0"/>
    <n v="3"/>
    <x v="0"/>
    <x v="0"/>
    <x v="0"/>
    <x v="2"/>
    <x v="0"/>
    <x v="3"/>
  </r>
  <r>
    <x v="0"/>
    <x v="0"/>
    <n v="13"/>
    <s v="DEVICEYEAR"/>
    <s v="VARCHAR2"/>
    <n v="20"/>
    <m/>
    <m/>
    <m/>
    <s v="lake_managed"/>
    <s v="V_NOW_OL_USUARIO_SESSAO_ACESSO"/>
    <s v="DSC_ANO_FABRICACA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ano de fabricacao do equipamento. E o ano de fabricacao do equipamento de acesso ao conteudo NOW Online. Ex: NULL. Tabela origem: &lt;NOW_OL_LOGINLOG&gt;; Coluna origem: &lt;DEVICEYEAR&gt;"/>
    <x v="0"/>
    <x v="0"/>
    <x v="0"/>
    <x v="0"/>
    <x v="0"/>
    <x v="0"/>
    <s v="Rafael Moreira"/>
    <x v="0"/>
    <s v="Anderson Nakayama"/>
    <x v="0"/>
    <m/>
    <m/>
    <s v="Dado de origem (ACCENTURE) não tratado"/>
    <n v="5"/>
    <n v="3"/>
    <n v="1"/>
    <n v="0"/>
    <n v="1"/>
    <n v="0"/>
    <n v="0"/>
    <x v="0"/>
    <x v="0"/>
    <x v="0"/>
    <x v="2"/>
    <x v="0"/>
    <x v="0"/>
  </r>
  <r>
    <x v="0"/>
    <x v="0"/>
    <n v="14"/>
    <s v="CLIENTIPADDRESS"/>
    <s v="VARCHAR2"/>
    <n v="20"/>
    <m/>
    <m/>
    <m/>
    <s v="lake_managed"/>
    <s v="V_NOW_OL_USUARIO_SESSAO_ACESSO"/>
    <s v="COD_IP_CLIENTE"/>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IP do cliente. E o codigo do endereco IP do cliente recuperado pelo cabecalho do HTTP ClientIP. Ex: NULL. Tabela origem: &lt;NOW_OL_LOGINLOG&gt;; Coluna origem: &lt;CLIENTIPADDRESS&gt;. (Nao utilizar, coluna totalmente vazia!)"/>
    <x v="0"/>
    <x v="0"/>
    <x v="0"/>
    <x v="0"/>
    <x v="0"/>
    <x v="0"/>
    <s v="Rafael Moreira"/>
    <x v="0"/>
    <s v="Anderson Nakayama"/>
    <x v="0"/>
    <m/>
    <m/>
    <s v="Dado de origem (ACCENTURE) não tratado"/>
    <n v="17"/>
    <n v="4"/>
    <n v="2"/>
    <n v="0"/>
    <n v="1"/>
    <n v="5"/>
    <n v="5"/>
    <x v="1"/>
    <x v="1"/>
    <x v="0"/>
    <x v="2"/>
    <x v="1"/>
    <x v="1"/>
  </r>
  <r>
    <x v="0"/>
    <x v="0"/>
    <n v="15"/>
    <s v="DEVICEFIRMWAREVERSION"/>
    <s v="VARCHAR2"/>
    <n v="20"/>
    <m/>
    <m/>
    <m/>
    <s v="lake_managed"/>
    <s v="V_NOW_OL_USUARIO_SESSAO_ACESSO"/>
    <s v="DSC_VERSAO_FIRMWARE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a versao do firmware do equipamento. E a versao do firmware do equipamento de acesso ao conteudo NOW Online. Ex: NULL. Tabela origem: &lt;NOW_OL_LOGINLOG&gt;; Coluna origem: &lt;DEVICEFIRMWAREVERSION&gt;. (coluna vazia, nao utilizar!)"/>
    <x v="0"/>
    <x v="0"/>
    <x v="0"/>
    <x v="0"/>
    <x v="0"/>
    <x v="0"/>
    <s v="Rafael Moreira"/>
    <x v="0"/>
    <s v="Anderson Nakayama"/>
    <x v="0"/>
    <m/>
    <m/>
    <s v="Dado de origem (ACCENTURE) não tratado"/>
    <n v="5"/>
    <n v="3"/>
    <n v="1"/>
    <n v="0"/>
    <n v="1"/>
    <n v="0"/>
    <n v="0"/>
    <x v="0"/>
    <x v="0"/>
    <x v="0"/>
    <x v="2"/>
    <x v="0"/>
    <x v="0"/>
  </r>
  <r>
    <x v="0"/>
    <x v="0"/>
    <n v="16"/>
    <s v="APPVERSION"/>
    <s v="VARCHAR2"/>
    <n v="20"/>
    <m/>
    <m/>
    <m/>
    <s v="lake_managed"/>
    <s v="V_NOW_OL_USUARIO_SESSAO_ACESSO"/>
    <s v="DSC_VERSAO_APP"/>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a versao do app. E a versao do aplicativo utilizado para o acesso ao conteudo do NOW Online. Ex: NULL. Tabela origem: &lt;NOW_OL_LOGINLOG&gt;; Coluna origem: &lt;APPVERSION&gt;. (Nao utilizar, coluna totalmente vazia!)"/>
    <x v="0"/>
    <x v="0"/>
    <x v="0"/>
    <x v="0"/>
    <x v="0"/>
    <x v="0"/>
    <s v="Rafael Moreira"/>
    <x v="0"/>
    <s v="Anderson Nakayama"/>
    <x v="0"/>
    <m/>
    <m/>
    <s v="Dado de origem (ACCENTURE) não tratado"/>
    <n v="5"/>
    <n v="3"/>
    <n v="1"/>
    <n v="0"/>
    <n v="1"/>
    <n v="0"/>
    <n v="0"/>
    <x v="0"/>
    <x v="0"/>
    <x v="0"/>
    <x v="2"/>
    <x v="0"/>
    <x v="0"/>
  </r>
  <r>
    <x v="0"/>
    <x v="0"/>
    <n v="17"/>
    <s v="LOGINSUCCESS"/>
    <s v="VARCHAR2"/>
    <n v="20"/>
    <m/>
    <m/>
    <m/>
    <s v="lake_managed"/>
    <s v="V_NOW_OL_USUARIO_SESSAO_ACESSO"/>
    <s v="IND_SUCESSO_AUTENTICACAO_LOGIN"/>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Indicador de sucesso de autenticacao do login. Informa se o login de um usuario NOW Online realizou a autenticacao com sucesso. Ex: NULL; Y = (Sim). Quando for Y, entao, o login foi autenticado com sucesso. Tabela origem: &lt;NOW_OL_LOGINLOG&gt;; Coluna origem: &lt;LOGINFAILURE&gt;"/>
    <x v="0"/>
    <x v="0"/>
    <x v="0"/>
    <x v="0"/>
    <x v="0"/>
    <x v="0"/>
    <s v="Rafael Moreira"/>
    <x v="0"/>
    <s v="Anderson Nakayama"/>
    <x v="0"/>
    <m/>
    <m/>
    <s v="Dado de origem (ACCENTURE) não tratado"/>
    <n v="8"/>
    <n v="3"/>
    <n v="1"/>
    <n v="0"/>
    <n v="1"/>
    <n v="3"/>
    <n v="0"/>
    <x v="0"/>
    <x v="0"/>
    <x v="0"/>
    <x v="2"/>
    <x v="2"/>
    <x v="0"/>
  </r>
  <r>
    <x v="0"/>
    <x v="0"/>
    <n v="18"/>
    <s v="USERID"/>
    <s v="VARCHAR2"/>
    <n v="20"/>
    <m/>
    <m/>
    <m/>
    <s v="lake_managed"/>
    <s v="V_NOW_OL_USUARIO_SESSAO_ACESSO"/>
    <s v="COD_USU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usuario. E o codigo unico de identificacao do usuario do NOW Online. Ex: 1213377; 679090. Tabela origem: &lt;NOW_OL_LOGINLOG&gt;; Coluna origem: &lt;USERID&gt;"/>
    <x v="0"/>
    <x v="0"/>
    <x v="0"/>
    <x v="0"/>
    <x v="0"/>
    <x v="0"/>
    <s v="Rafael Moreira"/>
    <x v="0"/>
    <s v="Anderson Nakayama"/>
    <x v="0"/>
    <s v="Tipo de Dado"/>
    <s v="Diferente de nulo"/>
    <s v="Dado de origem (ACCENTURE) não tratado"/>
    <n v="19"/>
    <n v="4"/>
    <n v="2"/>
    <n v="0"/>
    <n v="5"/>
    <n v="5"/>
    <n v="3"/>
    <x v="1"/>
    <x v="1"/>
    <x v="0"/>
    <x v="1"/>
    <x v="1"/>
    <x v="3"/>
  </r>
  <r>
    <x v="0"/>
    <x v="0"/>
    <n v="19"/>
    <s v="LOGINFAILURE"/>
    <s v="VARCHAR2"/>
    <n v="20"/>
    <m/>
    <m/>
    <m/>
    <s v="lake_managed"/>
    <s v="V_NOW_OL_USUARIO_SESSAO_ACESSO"/>
    <s v="IND_FALHA_AUTENTICACAO_LOGIN"/>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Indicador de falha de autenticacao do login. Informa a falha na autenticacao de um login de usuario NOW Online. Ex: (Nao houve exemplos no arquivo utilizado, a coluna esta vazia). Tabela origem: &lt;NOW_OL_LOGINLOG&gt;; Coluna origem: &lt;LOGINFAILURE&gt;"/>
    <x v="0"/>
    <x v="0"/>
    <x v="0"/>
    <x v="0"/>
    <x v="0"/>
    <x v="0"/>
    <s v="Rafael Moreira"/>
    <x v="0"/>
    <s v="Anderson Nakayama"/>
    <x v="0"/>
    <m/>
    <m/>
    <s v="Dado de origem (ACCENTURE) não tratado"/>
    <n v="11"/>
    <n v="3"/>
    <n v="1"/>
    <n v="0"/>
    <n v="1"/>
    <n v="3"/>
    <n v="3"/>
    <x v="0"/>
    <x v="0"/>
    <x v="0"/>
    <x v="2"/>
    <x v="2"/>
    <x v="3"/>
  </r>
  <r>
    <x v="0"/>
    <x v="0"/>
    <n v="20"/>
    <s v="EVENTTYPE"/>
    <s v="VARCHAR2"/>
    <n v="20"/>
    <m/>
    <m/>
    <m/>
    <s v="lake_managed"/>
    <s v="V_NOW_OL_USUARIO_SESSAO_ACESSO"/>
    <s v="DSC_TIPO_EV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evento. E a descricao do tipo do evento do usuario. Ex: Login. (Esta coluna so possui o preenchimento da palavra &quot;Login&quot;). Tabela origem: &lt;NOW_OL_LOGINLOG&gt;; Coluna origem: &lt;EVENTTYPE&gt;"/>
    <x v="0"/>
    <x v="0"/>
    <x v="0"/>
    <x v="0"/>
    <x v="0"/>
    <x v="0"/>
    <s v="Rafael Moreira"/>
    <x v="0"/>
    <s v="Anderson Nakayama"/>
    <x v="0"/>
    <s v="Validação Domínio"/>
    <s v="Conforme Dimensão de Tipo de Evento"/>
    <s v="Dado de origem (ACCENTURE) não tratado"/>
    <n v="7"/>
    <n v="3"/>
    <n v="1"/>
    <n v="0"/>
    <n v="1"/>
    <n v="1"/>
    <n v="1"/>
    <x v="0"/>
    <x v="0"/>
    <x v="0"/>
    <x v="2"/>
    <x v="3"/>
    <x v="2"/>
  </r>
  <r>
    <x v="0"/>
    <x v="0"/>
    <n v="21"/>
    <s v="TRANSMISSIONTYPE"/>
    <s v="VARCHAR2"/>
    <n v="20"/>
    <m/>
    <m/>
    <m/>
    <s v="lake_managed"/>
    <s v="V_NOW_OL_USUARIO_SESSAO_ACESSO"/>
    <s v="DSC_TIPO_SERVICO_TRANSMISSA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servico de transmissao. E o tipo de transmissao do conteudo pela internet, plataformas de video digital. Ex: OTTV = (Over the Top Television). Tabela origem: &lt;NOW_OL_LOGINLOG&gt;; Coluna origem: &lt;TRANSMISSIONTYPE&gt;"/>
    <x v="0"/>
    <x v="0"/>
    <x v="0"/>
    <x v="0"/>
    <x v="0"/>
    <x v="0"/>
    <s v="Rafael Moreira"/>
    <x v="0"/>
    <s v="Anderson Nakayama"/>
    <x v="0"/>
    <s v="Validação Domínio"/>
    <s v="Conforme Dimensão de Tipo de Serviço de Transmissão"/>
    <s v="Dado de origem (ACCENTURE) não tratado"/>
    <n v="5"/>
    <n v="3"/>
    <n v="1"/>
    <n v="0"/>
    <n v="1"/>
    <n v="0"/>
    <n v="0"/>
    <x v="0"/>
    <x v="0"/>
    <x v="0"/>
    <x v="2"/>
    <x v="0"/>
    <x v="0"/>
  </r>
  <r>
    <x v="0"/>
    <x v="0"/>
    <n v="22"/>
    <s v="REFERENCE_DATE"/>
    <s v="DATE"/>
    <n v="20"/>
    <m/>
    <m/>
    <m/>
    <s v="lake_managed"/>
    <s v="V_NOW_OL_USUARIO_SESSAO_ACESSO"/>
    <s v="DAT_REFERENCIA"/>
    <s v="DATE"/>
    <m/>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LOGINLOG&gt;; Coluna origem: &lt;REFERENCE_DATE&gt;"/>
    <x v="0"/>
    <x v="0"/>
    <x v="0"/>
    <x v="0"/>
    <x v="0"/>
    <x v="0"/>
    <s v="Rafael Moreira"/>
    <x v="0"/>
    <s v="Anderson Nakayama"/>
    <x v="0"/>
    <s v="Tipo de Dado"/>
    <s v="Data válida"/>
    <s v="Dado de origem (ACCENTURE) não tratado"/>
    <n v="5"/>
    <n v="3"/>
    <n v="1"/>
    <n v="0"/>
    <n v="1"/>
    <n v="0"/>
    <n v="0"/>
    <x v="0"/>
    <x v="0"/>
    <x v="0"/>
    <x v="2"/>
    <x v="0"/>
    <x v="0"/>
  </r>
  <r>
    <x v="0"/>
    <x v="1"/>
    <n v="1"/>
    <s v="TRAFEGO_OUT_MB"/>
    <s v="STRING"/>
    <m/>
    <m/>
    <m/>
    <m/>
    <s v="lake_managed"/>
    <s v="V_NOW_OL_MULTISCREEN"/>
    <s v="QTD_TRAFEGO_OUT_MBYT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e trafego de saida em megabyte.  Ex: 37; 1. Tabela origem: &lt;NOWMULTISCREEN&gt;; Coluna origem: &lt;TRAFEGO_OUT_MB&gt;"/>
    <x v="0"/>
    <x v="0"/>
    <x v="0"/>
    <x v="0"/>
    <x v="0"/>
    <x v="0"/>
    <s v="Rafael Moreira"/>
    <x v="0"/>
    <s v="Anderson Nakayama"/>
    <x v="0"/>
    <m/>
    <m/>
    <s v="Dado de origem (ACCENTURE) não tratado"/>
    <n v="10"/>
    <n v="2"/>
    <n v="1"/>
    <n v="2"/>
    <n v="1"/>
    <n v="3"/>
    <n v="1"/>
    <x v="2"/>
    <x v="0"/>
    <x v="2"/>
    <x v="2"/>
    <x v="2"/>
    <x v="2"/>
  </r>
  <r>
    <x v="0"/>
    <x v="1"/>
    <n v="2"/>
    <s v="SIGLA_SITE"/>
    <s v="STRING"/>
    <m/>
    <m/>
    <m/>
    <m/>
    <s v="lake_managed"/>
    <s v="V_NOW_OL_MULTISCREEN"/>
    <s v="DSC_SIGLA_SITE"/>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sigla do site.  Ex: Null;  Tabela origem: &lt;NOWMULTISCREEN&gt;; Coluna origem: &lt;SIGLA_SITE&gt;"/>
    <x v="0"/>
    <x v="0"/>
    <x v="0"/>
    <x v="0"/>
    <x v="0"/>
    <x v="0"/>
    <s v="Rafael Moreira"/>
    <x v="0"/>
    <s v="Anderson Nakayama"/>
    <x v="0"/>
    <m/>
    <m/>
    <s v="Dado de origem (ACCENTURE) não tratado"/>
    <n v="8"/>
    <n v="2"/>
    <n v="1"/>
    <n v="0"/>
    <n v="1"/>
    <n v="3"/>
    <n v="1"/>
    <x v="2"/>
    <x v="0"/>
    <x v="0"/>
    <x v="2"/>
    <x v="2"/>
    <x v="2"/>
  </r>
  <r>
    <x v="0"/>
    <x v="1"/>
    <n v="3"/>
    <s v="TRAFEGO_IN_MB"/>
    <s v="STRING"/>
    <m/>
    <m/>
    <m/>
    <m/>
    <s v="lake_managed"/>
    <s v="V_NOW_OL_MULTISCREEN"/>
    <s v="QTD_TRAFEGO_IN_MBYT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e trafego de entrada em megabyte.  Ex: 650; 1. Tabela origem: &lt;NOWMULTISCREEN&gt;; Coluna origem: &lt;TRAFEGO_IN_MB&gt;"/>
    <x v="0"/>
    <x v="0"/>
    <x v="0"/>
    <x v="0"/>
    <x v="0"/>
    <x v="0"/>
    <s v="Rafael Moreira"/>
    <x v="0"/>
    <s v="Anderson Nakayama"/>
    <x v="0"/>
    <m/>
    <m/>
    <s v="Dado de origem (ACCENTURE) não tratado"/>
    <n v="10"/>
    <n v="2"/>
    <n v="1"/>
    <n v="2"/>
    <n v="1"/>
    <n v="3"/>
    <n v="1"/>
    <x v="2"/>
    <x v="0"/>
    <x v="2"/>
    <x v="2"/>
    <x v="2"/>
    <x v="2"/>
  </r>
  <r>
    <x v="0"/>
    <x v="1"/>
    <n v="4"/>
    <s v="SIGLA_OPERACAO"/>
    <s v="STRING"/>
    <m/>
    <m/>
    <m/>
    <m/>
    <s v="lake_managed"/>
    <s v="V_NOW_OL_MULTISCREEN"/>
    <s v="DSC_SIGLA_OPERACAO"/>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sigla da operacao.  Ex: Null;  Tabela origem: &lt;NOWMULTISCREEN&gt;; Coluna origem: &lt;SIGLA_OPERACAO&gt;"/>
    <x v="0"/>
    <x v="0"/>
    <x v="0"/>
    <x v="0"/>
    <x v="0"/>
    <x v="0"/>
    <s v="Rafael Moreira"/>
    <x v="0"/>
    <s v="Anderson Nakayama"/>
    <x v="0"/>
    <m/>
    <m/>
    <s v="Dado de origem (ACCENTURE) não tratado"/>
    <n v="9"/>
    <n v="3"/>
    <n v="1"/>
    <n v="0"/>
    <n v="1"/>
    <n v="3"/>
    <n v="1"/>
    <x v="0"/>
    <x v="0"/>
    <x v="0"/>
    <x v="2"/>
    <x v="2"/>
    <x v="2"/>
  </r>
  <r>
    <x v="0"/>
    <x v="1"/>
    <n v="5"/>
    <s v="DATA_NOW"/>
    <s v="STRING"/>
    <m/>
    <m/>
    <m/>
    <m/>
    <s v="lake_managed"/>
    <s v="V_NOW_OL_MULTISCREEN"/>
    <s v="DAT_ACESSO_CONTEUDO"/>
    <s v="DATE"/>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ata de acesso do conteudo.  Ex: 2018-08-19 00:01:42; 2018-08-19 23:53:24. Tabela origem: &lt;NOWMULTISCREEN&gt;; Coluna origem: &lt;DATA_NOW&gt;"/>
    <x v="0"/>
    <x v="0"/>
    <x v="0"/>
    <x v="0"/>
    <x v="0"/>
    <x v="0"/>
    <s v="Rafael Moreira"/>
    <x v="0"/>
    <s v="Anderson Nakayama"/>
    <x v="0"/>
    <s v="Tipo de Dado"/>
    <s v="Data válida"/>
    <s v="Dado de origem (ACCENTURE) não tratado"/>
    <n v="9"/>
    <n v="3"/>
    <n v="1"/>
    <n v="0"/>
    <n v="1"/>
    <n v="3"/>
    <n v="1"/>
    <x v="0"/>
    <x v="0"/>
    <x v="0"/>
    <x v="2"/>
    <x v="2"/>
    <x v="2"/>
  </r>
  <r>
    <x v="0"/>
    <x v="1"/>
    <n v="6"/>
    <s v="TRAFEGO_OUT_PORCENT"/>
    <s v="STRING"/>
    <m/>
    <m/>
    <m/>
    <m/>
    <s v="lake_managed"/>
    <s v="V_NOW_OL_MULTISCREEN"/>
    <s v="QTD_TRAFEGO_OUT_PERCENTUAL"/>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o trafego de saida em percentagem.  Ex: 29; 0. Tabela origem: &lt;NOWMULTISCREEN&gt;; Coluna origem: &lt;TRAFEGO_OUT_PORCENT&gt;"/>
    <x v="0"/>
    <x v="0"/>
    <x v="0"/>
    <x v="0"/>
    <x v="0"/>
    <x v="0"/>
    <s v="Rafael Moreira"/>
    <x v="0"/>
    <s v="Anderson Nakayama"/>
    <x v="0"/>
    <m/>
    <m/>
    <s v="Dado de origem (ACCENTURE) não tratado"/>
    <n v="10"/>
    <n v="2"/>
    <n v="1"/>
    <n v="2"/>
    <n v="1"/>
    <n v="3"/>
    <n v="1"/>
    <x v="2"/>
    <x v="0"/>
    <x v="2"/>
    <x v="2"/>
    <x v="2"/>
    <x v="2"/>
  </r>
  <r>
    <x v="0"/>
    <x v="1"/>
    <n v="7"/>
    <s v="TRAFEGO_IN_PORCENT"/>
    <s v="STRING"/>
    <m/>
    <m/>
    <m/>
    <m/>
    <s v="lake_managed"/>
    <s v="V_NOW_OL_MULTISCREEN"/>
    <s v="QTD_TRAFEGO_IN_PERCENTUAL"/>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o trafego de entrada em porcentagem  Ex: 13; 50. Tabela origem: &lt;NOWMULTISCREEN&gt;; Coluna origem: &lt;TRAFEGO_IN_PORCENT&gt;"/>
    <x v="0"/>
    <x v="0"/>
    <x v="0"/>
    <x v="0"/>
    <x v="0"/>
    <x v="0"/>
    <s v="Rafael Moreira"/>
    <x v="0"/>
    <s v="Anderson Nakayama"/>
    <x v="0"/>
    <m/>
    <m/>
    <s v="Dado de origem (ACCENTURE) não tratado"/>
    <n v="10"/>
    <n v="2"/>
    <n v="1"/>
    <n v="2"/>
    <n v="1"/>
    <n v="3"/>
    <n v="1"/>
    <x v="2"/>
    <x v="0"/>
    <x v="2"/>
    <x v="2"/>
    <x v="2"/>
    <x v="2"/>
  </r>
  <r>
    <x v="0"/>
    <x v="1"/>
    <n v="8"/>
    <s v="ID_INTERFACES"/>
    <s v="STRING"/>
    <m/>
    <m/>
    <m/>
    <m/>
    <s v="lake_managed"/>
    <s v="V_NOW_OL_MULTISCREEN"/>
    <s v="COD_INTERFAC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Codigo da interface.  Ex: 28748028; 28748029. Tabela origem: &lt;NOWMULTISCREEN&gt;; Coluna origem: &lt;ID_INTERFACES&gt;"/>
    <x v="0"/>
    <x v="0"/>
    <x v="0"/>
    <x v="0"/>
    <x v="0"/>
    <x v="0"/>
    <s v="Rafael Moreira"/>
    <x v="0"/>
    <s v="Anderson Nakayama"/>
    <x v="0"/>
    <m/>
    <m/>
    <s v="Dado de origem (ACCENTURE) não tratado"/>
    <n v="9"/>
    <n v="3"/>
    <n v="1"/>
    <n v="0"/>
    <n v="1"/>
    <n v="3"/>
    <n v="1"/>
    <x v="0"/>
    <x v="0"/>
    <x v="0"/>
    <x v="2"/>
    <x v="2"/>
    <x v="2"/>
  </r>
  <r>
    <x v="0"/>
    <x v="1"/>
    <n v="9"/>
    <s v="IP_ADDRESS"/>
    <s v="STRING"/>
    <m/>
    <m/>
    <m/>
    <m/>
    <s v="lake_managed"/>
    <s v="V_NOW_OL_MULTISCREEN"/>
    <s v="COD_IP"/>
    <s v="VARCHAR2"/>
    <n v="2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Codigo do IP.  Ex: 10.127.95.218; 10.127.43.201. Tabela origem: &lt;NOWMULTISCREEN&gt;; Coluna origem: &lt;IP_ADDRESS&gt;"/>
    <x v="0"/>
    <x v="0"/>
    <x v="0"/>
    <x v="0"/>
    <x v="0"/>
    <x v="0"/>
    <s v="Rafael Moreira"/>
    <x v="0"/>
    <s v="Anderson Nakayama"/>
    <x v="0"/>
    <m/>
    <m/>
    <s v="Dado de origem (ACCENTURE) não tratado"/>
    <n v="9"/>
    <n v="3"/>
    <n v="1"/>
    <n v="0"/>
    <n v="1"/>
    <n v="3"/>
    <n v="1"/>
    <x v="0"/>
    <x v="0"/>
    <x v="0"/>
    <x v="2"/>
    <x v="2"/>
    <x v="2"/>
  </r>
  <r>
    <x v="0"/>
    <x v="1"/>
    <n v="10"/>
    <s v="NAME_INTERFACE"/>
    <s v="STRING"/>
    <m/>
    <m/>
    <m/>
    <m/>
    <s v="lake_managed"/>
    <s v="V_NOW_OL_MULTISCREEN"/>
    <s v="DSC_INTERFACE"/>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interface.  Ex: 12; 15. Tabela origem: &lt;NOWMULTISCREEN&gt;; Coluna origem: &lt;NAME_INTERFACE&gt;"/>
    <x v="0"/>
    <x v="0"/>
    <x v="0"/>
    <x v="0"/>
    <x v="0"/>
    <x v="0"/>
    <s v="Rafael Moreira"/>
    <x v="0"/>
    <s v="Anderson Nakayama"/>
    <x v="0"/>
    <m/>
    <m/>
    <s v="Dado de origem (ACCENTURE) não tratado"/>
    <n v="9"/>
    <n v="3"/>
    <n v="1"/>
    <n v="0"/>
    <n v="1"/>
    <n v="3"/>
    <n v="1"/>
    <x v="0"/>
    <x v="0"/>
    <x v="0"/>
    <x v="2"/>
    <x v="2"/>
    <x v="2"/>
  </r>
  <r>
    <x v="0"/>
    <x v="1"/>
    <n v="11"/>
    <s v="HOSTNAME"/>
    <s v="STRING"/>
    <m/>
    <m/>
    <m/>
    <m/>
    <s v="lake_managed"/>
    <s v="V_NOW_OL_MULTISCREEN"/>
    <s v="DSC_HOST_NAME"/>
    <s v="VARCHAR2"/>
    <n v="5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o host name.  Ex: Null;  Tabela origem: &lt;NOWMULTISCREEN&gt;; Coluna origem: &lt;HOSTNAME&gt;"/>
    <x v="0"/>
    <x v="0"/>
    <x v="0"/>
    <x v="0"/>
    <x v="0"/>
    <x v="0"/>
    <s v="Rafael Moreira"/>
    <x v="0"/>
    <s v="Anderson Nakayama"/>
    <x v="0"/>
    <m/>
    <m/>
    <s v="Dado de origem (ACCENTURE) não tratado"/>
    <n v="9"/>
    <n v="3"/>
    <n v="1"/>
    <n v="0"/>
    <n v="1"/>
    <n v="3"/>
    <n v="1"/>
    <x v="0"/>
    <x v="0"/>
    <x v="0"/>
    <x v="2"/>
    <x v="2"/>
    <x v="2"/>
  </r>
  <r>
    <x v="0"/>
    <x v="1"/>
    <n v="12"/>
    <s v="INDEX_INTERFACE"/>
    <s v="STRING"/>
    <m/>
    <m/>
    <m/>
    <m/>
    <s v="lake_managed"/>
    <s v="V_NOW_OL_MULTISCREEN"/>
    <s v="DSC_INDICE_INTERFAC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Numero do indice da interface  Ex: 12; 15. Tabela origem: &lt;NOWMULTISCREEN&gt;; Coluna origem: &lt;INDEX_INTERFACE&gt;"/>
    <x v="0"/>
    <x v="0"/>
    <x v="0"/>
    <x v="0"/>
    <x v="0"/>
    <x v="0"/>
    <s v="Rafael Moreira"/>
    <x v="0"/>
    <s v="Anderson Nakayama"/>
    <x v="0"/>
    <m/>
    <m/>
    <s v="Dado de origem (ACCENTURE) não tratado"/>
    <n v="8"/>
    <n v="2"/>
    <n v="1"/>
    <n v="0"/>
    <n v="1"/>
    <n v="3"/>
    <n v="1"/>
    <x v="2"/>
    <x v="0"/>
    <x v="0"/>
    <x v="2"/>
    <x v="2"/>
    <x v="2"/>
  </r>
  <r>
    <x v="0"/>
    <x v="1"/>
    <n v="13"/>
    <s v="REFERENCE_DATE"/>
    <s v="STRING"/>
    <m/>
    <m/>
    <m/>
    <m/>
    <s v="lake_managed"/>
    <s v="V_NOW_OL_MULTISCREEN"/>
    <s v="DAT_REFERENCIA"/>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NOWMULTISCREEN&gt;; Coluna origem: &lt;REFERENCE_DATE&gt;"/>
    <x v="0"/>
    <x v="0"/>
    <x v="0"/>
    <x v="0"/>
    <x v="0"/>
    <x v="0"/>
    <s v="Rafael Moreira"/>
    <x v="0"/>
    <s v="Anderson Nakayama"/>
    <x v="0"/>
    <m/>
    <m/>
    <s v="Dado de origem (ACCENTURE) não tratado"/>
    <n v="8"/>
    <n v="2"/>
    <n v="1"/>
    <n v="0"/>
    <n v="1"/>
    <n v="3"/>
    <n v="1"/>
    <x v="2"/>
    <x v="0"/>
    <x v="0"/>
    <x v="2"/>
    <x v="2"/>
    <x v="2"/>
  </r>
  <r>
    <x v="0"/>
    <x v="2"/>
    <n v="1"/>
    <s v="TENANTID"/>
    <s v="VARCHAR2"/>
    <n v="13"/>
    <m/>
    <m/>
    <m/>
    <s v="lake_managed"/>
    <s v="V_NOW_OL_COMPRA"/>
    <s v="COD_LOCATARIO"/>
    <s v="VARCHAR2"/>
    <n v="13"/>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locatario. E o codigo identificador de locatario. Ex: tenantDefault. Tabela origem: &lt;NOW_OL_PURCHASELOG&gt;; Coluna origem: &lt;TENANTID&gt;"/>
    <x v="0"/>
    <x v="0"/>
    <x v="0"/>
    <x v="0"/>
    <x v="0"/>
    <x v="0"/>
    <s v="Rafael Moreira"/>
    <x v="0"/>
    <s v="Anderson Nakayama"/>
    <x v="0"/>
    <m/>
    <m/>
    <s v="Dado de origem (ACCENTURE) não tratado"/>
    <n v="17"/>
    <n v="3"/>
    <n v="1"/>
    <n v="2"/>
    <n v="5"/>
    <n v="5"/>
    <n v="1"/>
    <x v="0"/>
    <x v="0"/>
    <x v="2"/>
    <x v="1"/>
    <x v="1"/>
    <x v="2"/>
  </r>
  <r>
    <x v="0"/>
    <x v="2"/>
    <n v="2"/>
    <s v="USERNAME"/>
    <s v="VARCHAR2"/>
    <n v="20"/>
    <m/>
    <m/>
    <m/>
    <s v="lake_managed"/>
    <s v="V_NOW_OL_COMPRA"/>
    <s v="COD_LOGIN_USUARI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login do usuario. E o login do usuario de acesso no NOW Online. Ex: victorsna1; eliseita. Tabela origem: &lt;NOW_OL_PURCHASELOG&gt;; Coluna origem: &lt;USERNAME&gt;"/>
    <x v="0"/>
    <x v="0"/>
    <x v="0"/>
    <x v="0"/>
    <x v="0"/>
    <x v="0"/>
    <s v="Rafael Moreira"/>
    <x v="0"/>
    <s v="Anderson Nakayama"/>
    <x v="0"/>
    <s v="Validação Domínio"/>
    <s v="Login presente na IDM Clientes"/>
    <s v="Dado de origem (ACCENTURE) não tratado"/>
    <n v="19"/>
    <n v="4"/>
    <n v="1"/>
    <n v="1"/>
    <n v="5"/>
    <n v="5"/>
    <n v="3"/>
    <x v="1"/>
    <x v="0"/>
    <x v="1"/>
    <x v="1"/>
    <x v="1"/>
    <x v="3"/>
  </r>
  <r>
    <x v="0"/>
    <x v="2"/>
    <n v="3"/>
    <s v="SMARTCARDID"/>
    <s v="VARCHAR2"/>
    <n v="20"/>
    <m/>
    <m/>
    <m/>
    <s v="lake_managed"/>
    <s v="V_NOW_OL_COMPRA"/>
    <s v="COD_SMARTCARD"/>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smartcard. E o identificador do smart card do equipamento do cliente. Ex: NULL. Tabela origem: &lt;NOW_OL_PURCHASELOG&gt;; Coluna origem: &lt;SMARTCARDID&gt;. (Coluna nao preenchida, nao utilizar)"/>
    <x v="0"/>
    <x v="0"/>
    <x v="0"/>
    <x v="0"/>
    <x v="0"/>
    <x v="0"/>
    <s v="Rafael Moreira"/>
    <x v="0"/>
    <s v="Anderson Nakayama"/>
    <x v="0"/>
    <m/>
    <m/>
    <s v="Dado de origem (ACCENTURE) não tratado"/>
    <n v="15"/>
    <n v="3"/>
    <n v="1"/>
    <n v="0"/>
    <n v="5"/>
    <n v="5"/>
    <n v="1"/>
    <x v="0"/>
    <x v="0"/>
    <x v="0"/>
    <x v="1"/>
    <x v="1"/>
    <x v="2"/>
  </r>
  <r>
    <x v="0"/>
    <x v="2"/>
    <n v="4"/>
    <s v="NOWDATESTRING"/>
    <s v="NUMBER"/>
    <n v="15"/>
    <m/>
    <m/>
    <m/>
    <s v="lake_managed"/>
    <s v="V_NOW_OL_COMPRA"/>
    <s v="DAT_COMPRA_CONTEUDO"/>
    <s v="NUMBER"/>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da compra do conteudo. E a data da compra do conteudo NOW Online. Ex: 20180700000000. Tabela origem: &lt;NOW_OL_PURCHASELOG&gt;; Coluna origem: &lt;NOWDATESTRING&gt;"/>
    <x v="0"/>
    <x v="0"/>
    <x v="0"/>
    <x v="0"/>
    <x v="0"/>
    <x v="0"/>
    <s v="Rafael Moreira"/>
    <x v="0"/>
    <s v="Anderson Nakayama"/>
    <x v="0"/>
    <s v="Tipo de Dado"/>
    <s v="Data válida"/>
    <s v="Dado de origem (ACCENTURE) não tratado"/>
    <n v="15"/>
    <n v="3"/>
    <n v="1"/>
    <n v="0"/>
    <n v="5"/>
    <n v="3"/>
    <n v="3"/>
    <x v="0"/>
    <x v="0"/>
    <x v="0"/>
    <x v="1"/>
    <x v="2"/>
    <x v="3"/>
  </r>
  <r>
    <x v="0"/>
    <x v="2"/>
    <n v="5"/>
    <s v="ENDDATE"/>
    <s v="NUMBER"/>
    <n v="15"/>
    <m/>
    <m/>
    <m/>
    <s v="lake_managed"/>
    <s v="V_NOW_OL_COMPRA"/>
    <s v="DAT_FIM_COMPRA_CONTEUDO"/>
    <s v="NUMBER"/>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fim da compra do conteudo. E a data do termino do aluguel para uma compra unica ou data do termino do primeiro ciclo de um pagamento recorrente no formato &quot;yyyyMMddHHmmss&quot;. Ex: 20180700000000. Tabela origem: &lt;NOW_OL_PURCHASELOG&gt;; Coluna origem: &lt;ENDDATE&gt;"/>
    <x v="0"/>
    <x v="0"/>
    <x v="0"/>
    <x v="0"/>
    <x v="0"/>
    <x v="0"/>
    <s v="Rafael Moreira"/>
    <x v="0"/>
    <s v="Anderson Nakayama"/>
    <x v="0"/>
    <s v="Tipo de Dado"/>
    <s v="Data válida"/>
    <s v="Dado de origem (ACCENTURE) não tratado"/>
    <n v="11"/>
    <n v="3"/>
    <n v="1"/>
    <n v="0"/>
    <n v="5"/>
    <n v="1"/>
    <n v="1"/>
    <x v="0"/>
    <x v="0"/>
    <x v="0"/>
    <x v="1"/>
    <x v="3"/>
    <x v="2"/>
  </r>
  <r>
    <x v="0"/>
    <x v="2"/>
    <n v="6"/>
    <s v="CHANNEL"/>
    <s v="VARCHAR2"/>
    <n v="16"/>
    <m/>
    <m/>
    <m/>
    <s v="lake_managed"/>
    <s v="V_NOW_OL_COMPRA"/>
    <s v="DSC_CANAL_MEIO_ACESSO"/>
    <s v="VARCHAR2"/>
    <n v="10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canal do meio de acesso. E o tipo do canal ou meio de acesso ao conteudo NOW Online. Ex: NETSTB; IPAD; ANDROIDMOBILE; PCTV. Tabela origem: &lt;NOW_OL_PURCHASELOG&gt;; Coluna origem: &lt;CHANNEL&gt;"/>
    <x v="0"/>
    <x v="0"/>
    <x v="0"/>
    <x v="0"/>
    <x v="0"/>
    <x v="0"/>
    <s v="Rafael Moreira"/>
    <x v="0"/>
    <s v="Anderson Nakayama"/>
    <x v="0"/>
    <m/>
    <m/>
    <s v="Dado de origem (ACCENTURE) não tratado"/>
    <n v="14"/>
    <n v="3"/>
    <n v="2"/>
    <n v="0"/>
    <n v="1"/>
    <n v="3"/>
    <n v="5"/>
    <x v="0"/>
    <x v="1"/>
    <x v="0"/>
    <x v="2"/>
    <x v="2"/>
    <x v="1"/>
  </r>
  <r>
    <x v="0"/>
    <x v="2"/>
    <n v="7"/>
    <s v="CONTENDID"/>
    <s v="VARCHAR2"/>
    <n v="16"/>
    <m/>
    <m/>
    <m/>
    <s v="lake_managed"/>
    <s v="V_NOW_OL_COMPRA"/>
    <s v="COD_CONTEUDO"/>
    <s v="VARCHAR2"/>
    <n v="16"/>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o do conteudo. E o codigo sequencial unico de controle de registro do conteudo. Ex: 128619; 130787. Tabela origem: &lt;NOW_OL_PURCHASELOG&gt;; Coluna origem: &lt;CONTENTID&gt;"/>
    <x v="0"/>
    <x v="0"/>
    <x v="0"/>
    <x v="0"/>
    <x v="0"/>
    <x v="0"/>
    <s v="Rafael Moreira"/>
    <x v="0"/>
    <s v="Anderson Nakayama"/>
    <x v="0"/>
    <m/>
    <m/>
    <s v="Dado de origem (ACCENTURE) não tratado"/>
    <n v="11"/>
    <n v="3"/>
    <n v="1"/>
    <n v="0"/>
    <n v="5"/>
    <n v="1"/>
    <n v="1"/>
    <x v="0"/>
    <x v="0"/>
    <x v="0"/>
    <x v="1"/>
    <x v="3"/>
    <x v="2"/>
  </r>
  <r>
    <x v="0"/>
    <x v="2"/>
    <n v="8"/>
    <s v="PAYMENTTYPE"/>
    <s v="VARCHAR2"/>
    <n v="4"/>
    <m/>
    <m/>
    <m/>
    <s v="lake_managed"/>
    <s v="V_NOW_OL_COMPRA"/>
    <s v="DSC_MODALIDADE_PAGAMENTO"/>
    <s v="VARCHAR2"/>
    <n v="4"/>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modalidade de pagamento. E a modalidade do pagamento do servico do conteudo. Ex: POSTPAID. Tabela origem: &lt;NOW_OL_PURCHASELOG&gt;; Coluna origem: &lt;PAYMENTTYPE&gt;"/>
    <x v="0"/>
    <x v="0"/>
    <x v="0"/>
    <x v="0"/>
    <x v="0"/>
    <x v="0"/>
    <s v="Rafael Moreira"/>
    <x v="0"/>
    <s v="Anderson Nakayama"/>
    <x v="0"/>
    <m/>
    <m/>
    <s v="Dado de origem (ACCENTURE) não tratado"/>
    <n v="11"/>
    <n v="3"/>
    <n v="1"/>
    <n v="0"/>
    <n v="5"/>
    <n v="1"/>
    <n v="1"/>
    <x v="0"/>
    <x v="0"/>
    <x v="0"/>
    <x v="1"/>
    <x v="3"/>
    <x v="2"/>
  </r>
  <r>
    <x v="0"/>
    <x v="2"/>
    <n v="9"/>
    <s v="CONSUMPTIONTHRESHOLD"/>
    <s v="VARCHAR2"/>
    <n v="20"/>
    <m/>
    <m/>
    <m/>
    <s v="lake_managed"/>
    <s v="V_NOW_OL_COMPRA"/>
    <s v="DSC_LIMITE_CONSUM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limite de consumo. E o limite do consumo do conteudo NOW Online. Ex: NULL. (Nao utilizar, coluna totalmente vazia!). Tabela origem: &lt;NOW_OL_PURCHASELOG&gt;; Coluna origem: &lt;CONSUMPTIONTHRESHOLD&gt;"/>
    <x v="0"/>
    <x v="0"/>
    <x v="0"/>
    <x v="0"/>
    <x v="0"/>
    <x v="0"/>
    <s v="Rafael Moreira"/>
    <x v="0"/>
    <s v="Anderson Nakayama"/>
    <x v="0"/>
    <m/>
    <m/>
    <s v="Dado de origem (ACCENTURE) não tratado"/>
    <n v="6"/>
    <n v="3"/>
    <n v="1"/>
    <n v="0"/>
    <n v="1"/>
    <n v="1"/>
    <n v="0"/>
    <x v="0"/>
    <x v="0"/>
    <x v="0"/>
    <x v="2"/>
    <x v="3"/>
    <x v="0"/>
  </r>
  <r>
    <x v="0"/>
    <x v="2"/>
    <n v="10"/>
    <s v="WORKORDERID"/>
    <s v="VARCHAR2"/>
    <n v="20"/>
    <m/>
    <m/>
    <m/>
    <s v="lake_managed"/>
    <s v="V_NOW_OL_COMPRA"/>
    <s v="COD_WORK_ORDER"/>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work order. Ex: NULL. (Nao utilizar, coluna totalmente vazia!). Tabela origem: &lt;NOW_OL_PURCHASELOG&gt;; Coluna origem: &lt;WORKORDERID&gt;"/>
    <x v="0"/>
    <x v="0"/>
    <x v="0"/>
    <x v="0"/>
    <x v="0"/>
    <x v="0"/>
    <s v="Rafael Moreira"/>
    <x v="0"/>
    <s v="Anderson Nakayama"/>
    <x v="0"/>
    <m/>
    <m/>
    <s v="Dado de origem (ACCENTURE) não tratado"/>
    <n v="12"/>
    <n v="3"/>
    <n v="2"/>
    <n v="0"/>
    <n v="1"/>
    <n v="3"/>
    <n v="3"/>
    <x v="0"/>
    <x v="1"/>
    <x v="0"/>
    <x v="2"/>
    <x v="2"/>
    <x v="3"/>
  </r>
  <r>
    <x v="0"/>
    <x v="2"/>
    <n v="11"/>
    <s v="TRANSACTIONID"/>
    <s v="VARCHAR2"/>
    <n v="9"/>
    <m/>
    <m/>
    <m/>
    <s v="lake_managed"/>
    <s v="V_NOW_OL_COMPRA"/>
    <s v="COD_TRANSACAO"/>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transacao. E o codigo de identificacao interna da transacao de compra gerado pelo sistema do NOW. Ex: 29170; 29172. Tabela origem: &lt;NOW_OL_PURCHASELOG&gt;; Coluna origem: &lt;TRANSACTIONID&gt;"/>
    <x v="0"/>
    <x v="0"/>
    <x v="0"/>
    <x v="0"/>
    <x v="0"/>
    <x v="0"/>
    <s v="Rafael Moreira"/>
    <x v="0"/>
    <s v="Anderson Nakayama"/>
    <x v="0"/>
    <s v="Validação Domínio"/>
    <s v="Transacao presente na dimensao de transacoes"/>
    <s v="Dado de origem (ACCENTURE) não tratado"/>
    <n v="17"/>
    <n v="3"/>
    <n v="1"/>
    <n v="0"/>
    <n v="5"/>
    <n v="5"/>
    <n v="3"/>
    <x v="0"/>
    <x v="0"/>
    <x v="0"/>
    <x v="1"/>
    <x v="1"/>
    <x v="3"/>
  </r>
  <r>
    <x v="0"/>
    <x v="2"/>
    <n v="12"/>
    <s v="PRICE"/>
    <s v="VARCHAR2"/>
    <n v="9"/>
    <m/>
    <m/>
    <m/>
    <s v="lake_managed"/>
    <s v="V_NOW_OL_COMPRA"/>
    <s v="VAL_PRECO_COMPRA"/>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compra. E o preco de compra informa o preco real pelo qual o cliente e faturado. Isso em tempo real usando uma promocao de preco e/ou cupom selecionado quando o cliente adquire o produto VOD. Ex: 4.90; 14.90. Tabela origem: &lt;NOW_OL_PURCHASELOG&gt;; Coluna origem: &lt;PRICE&gt;"/>
    <x v="0"/>
    <x v="0"/>
    <x v="0"/>
    <x v="0"/>
    <x v="0"/>
    <x v="0"/>
    <s v="Rafael Moreira"/>
    <x v="0"/>
    <s v="Anderson Nakayama"/>
    <x v="0"/>
    <s v="Tipo de Dado"/>
    <s v="Numerico"/>
    <s v="Dado de origem (ACCENTURE) não tratado"/>
    <n v="16"/>
    <n v="3"/>
    <n v="2"/>
    <n v="0"/>
    <n v="5"/>
    <n v="3"/>
    <n v="3"/>
    <x v="0"/>
    <x v="1"/>
    <x v="0"/>
    <x v="1"/>
    <x v="2"/>
    <x v="3"/>
  </r>
  <r>
    <x v="0"/>
    <x v="2"/>
    <n v="13"/>
    <s v="ORIGINALPRICE"/>
    <s v="VARCHAR2"/>
    <n v="9"/>
    <m/>
    <m/>
    <m/>
    <s v="lake_managed"/>
    <s v="V_NOW_OL_COMPRA"/>
    <s v="VAL_PRECO_LISTA"/>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lista. E o preco de lista do conteudo NOW Online, como mostrado no catálogo, sem quaisquer reducoes de preco aplicadas. Ex:  14.9; 4.90. Tabela origem: &lt;NOW_OL_PURCHASELOG&gt;; Coluna origem: &lt;ORIGINALPRICE&gt;"/>
    <x v="0"/>
    <x v="0"/>
    <x v="0"/>
    <x v="0"/>
    <x v="0"/>
    <x v="0"/>
    <s v="Rafael Moreira"/>
    <x v="0"/>
    <s v="Anderson Nakayama"/>
    <x v="0"/>
    <s v="Tipo de Dado"/>
    <s v="Numerico"/>
    <s v="Dado de origem (ACCENTURE) não tratado"/>
    <n v="7"/>
    <n v="3"/>
    <n v="1"/>
    <n v="0"/>
    <n v="1"/>
    <n v="1"/>
    <n v="1"/>
    <x v="0"/>
    <x v="0"/>
    <x v="0"/>
    <x v="2"/>
    <x v="3"/>
    <x v="2"/>
  </r>
  <r>
    <x v="0"/>
    <x v="2"/>
    <n v="14"/>
    <s v="CURRENCY"/>
    <s v="VARCHAR2"/>
    <n v="5"/>
    <m/>
    <m/>
    <m/>
    <s v="lake_managed"/>
    <s v="V_NOW_OL_COMPRA"/>
    <s v="DSC_MOEDA_LOCAL"/>
    <s v="VARCHAR2"/>
    <n v="5"/>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moeda local. E a descricao da moeda local da compra do conteudo NOW Online. Ex: BRL = (Brasil). Tabela origem: &lt;NOW_OL_PURCHASELOG&gt;; Coluna origem: &lt;CURRENCY&gt;"/>
    <x v="0"/>
    <x v="0"/>
    <x v="0"/>
    <x v="0"/>
    <x v="0"/>
    <x v="0"/>
    <s v="Rafael Moreira"/>
    <x v="0"/>
    <s v="Anderson Nakayama"/>
    <x v="0"/>
    <m/>
    <m/>
    <s v="Dado de origem (ACCENTURE) não tratado"/>
    <n v="14"/>
    <n v="3"/>
    <n v="2"/>
    <n v="0"/>
    <n v="1"/>
    <n v="3"/>
    <n v="5"/>
    <x v="0"/>
    <x v="1"/>
    <x v="0"/>
    <x v="2"/>
    <x v="2"/>
    <x v="1"/>
  </r>
  <r>
    <x v="0"/>
    <x v="2"/>
    <n v="15"/>
    <s v="STATE"/>
    <s v="VARCHAR2"/>
    <n v="2"/>
    <m/>
    <m/>
    <m/>
    <s v="lake_managed"/>
    <s v="V_NOW_OL_COMPRA"/>
    <s v="DSC_STATUS_COMPRA"/>
    <s v="VARCHAR2"/>
    <n v="2"/>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status da compra. E o status da compra do cliente do conteudo NOW Online. Ex: Active  (So existe Active). Tabela origem: &lt;NOW_OL_PURCHASELOG&gt;; Coluna origem: &lt;STATE&gt;."/>
    <x v="0"/>
    <x v="0"/>
    <x v="0"/>
    <x v="0"/>
    <x v="0"/>
    <x v="0"/>
    <s v="Rafael Moreira"/>
    <x v="0"/>
    <s v="Anderson Nakayama"/>
    <x v="0"/>
    <m/>
    <m/>
    <s v="Dado de origem (ACCENTURE) não tratado"/>
    <n v="11"/>
    <n v="3"/>
    <n v="1"/>
    <n v="0"/>
    <n v="1"/>
    <n v="3"/>
    <n v="3"/>
    <x v="0"/>
    <x v="0"/>
    <x v="0"/>
    <x v="2"/>
    <x v="2"/>
    <x v="3"/>
  </r>
  <r>
    <x v="0"/>
    <x v="2"/>
    <n v="16"/>
    <s v="CONTENTTYPE"/>
    <s v="VARCHAR2"/>
    <n v="4"/>
    <m/>
    <m/>
    <m/>
    <s v="lake_managed"/>
    <s v="V_NOW_OL_COMPRA"/>
    <s v="DSC_TIPO_CONTEUDO"/>
    <s v="VARCHAR2"/>
    <n v="4"/>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conteudo. E a descricao do tipo do conteudo do NOW Online. Ex: LIVE; VOD. Tabela origem: &lt;NOW_OL_PURCHASELOG&gt;; Coluna origem: &lt;CONTENTTYPE&gt;"/>
    <x v="0"/>
    <x v="0"/>
    <x v="0"/>
    <x v="0"/>
    <x v="0"/>
    <x v="0"/>
    <s v="Rafael Moreira"/>
    <x v="0"/>
    <s v="Anderson Nakayama"/>
    <x v="0"/>
    <s v="Validação Domínio"/>
    <s v="Conforme Dimensão de Tipo de Conteúdo"/>
    <s v="Dado de origem (ACCENTURE) não tratado"/>
    <n v="12"/>
    <n v="3"/>
    <n v="2"/>
    <n v="0"/>
    <n v="1"/>
    <n v="3"/>
    <n v="3"/>
    <x v="0"/>
    <x v="1"/>
    <x v="0"/>
    <x v="2"/>
    <x v="2"/>
    <x v="3"/>
  </r>
  <r>
    <x v="0"/>
    <x v="2"/>
    <n v="17"/>
    <s v="RECURRINGPRICE"/>
    <s v="VARCHAR2"/>
    <n v="9"/>
    <m/>
    <m/>
    <m/>
    <s v="lake_managed"/>
    <s v="V_NOW_OL_COMPRA"/>
    <s v="VAL_PRECO_RECORRENTE"/>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recorrente. E o valor do preco recorrente com desconto (para assinatura com preco recorrente). Ex: NULL. (Esta coluna apresenta vazia na extracao). Tabela origem: &lt;NOW_OL_PURCHASELOG&gt;; Coluna origem: &lt;RECURRINGPRICE&gt;"/>
    <x v="0"/>
    <x v="0"/>
    <x v="0"/>
    <x v="0"/>
    <x v="0"/>
    <x v="0"/>
    <s v="Rafael Moreira"/>
    <x v="0"/>
    <s v="Anderson Nakayama"/>
    <x v="0"/>
    <s v="Tipo de Dado"/>
    <s v="Numerico"/>
    <s v="Dado de origem (ACCENTURE) não tratado"/>
    <n v="14"/>
    <n v="3"/>
    <n v="2"/>
    <n v="0"/>
    <n v="1"/>
    <n v="3"/>
    <n v="5"/>
    <x v="0"/>
    <x v="1"/>
    <x v="0"/>
    <x v="2"/>
    <x v="2"/>
    <x v="1"/>
  </r>
  <r>
    <x v="0"/>
    <x v="2"/>
    <n v="18"/>
    <s v="RECURRINGORIGINALPRICE"/>
    <s v="VARCHAR2"/>
    <n v="9"/>
    <m/>
    <m/>
    <m/>
    <s v="lake_managed"/>
    <s v="V_NOW_OL_COMPRA"/>
    <s v="VAL_PRECO_LISTA_RECORRENTE"/>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lista recorrente. E o valor do preco de lista recorrente (para assinatura com preco recorrente). Ex: NULL. (Esta coluna apresenta vazia na extracao). Tabela origem: &lt;NOW_OL_PURCHASELOG&gt;; Coluna origem: &lt;RECURRINGORIGINALPRICE&gt;"/>
    <x v="0"/>
    <x v="0"/>
    <x v="0"/>
    <x v="0"/>
    <x v="0"/>
    <x v="0"/>
    <s v="Rafael Moreira"/>
    <x v="0"/>
    <s v="Anderson Nakayama"/>
    <x v="0"/>
    <s v="Tipo de Dado"/>
    <s v="Numerico"/>
    <s v="Dado de origem (ACCENTURE) não tratado"/>
    <n v="14"/>
    <n v="3"/>
    <n v="2"/>
    <n v="0"/>
    <n v="1"/>
    <n v="3"/>
    <n v="5"/>
    <x v="0"/>
    <x v="1"/>
    <x v="0"/>
    <x v="2"/>
    <x v="2"/>
    <x v="1"/>
  </r>
  <r>
    <x v="0"/>
    <x v="2"/>
    <n v="19"/>
    <s v="RECURRINGPROFILEID"/>
    <s v="VARCHAR2"/>
    <n v="9"/>
    <m/>
    <m/>
    <m/>
    <s v="lake_managed"/>
    <s v="V_NOW_OL_COMPRA"/>
    <s v="IND_PERFIL_ASSINATURA_RECORRENTE"/>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Indicador do perfil da assinatura recorrente. E o identificador de Perfil Recorrente PGW (para Compra de Assinatura Recorrente). Ex: NULL. (Esta coluna apresenta vazia na extracao). Tabela origem: &lt;NOW_OL_PURCHASELOG&gt;; Coluna origem: &lt;RECURRINGPROFILEID&gt;"/>
    <x v="0"/>
    <x v="0"/>
    <x v="0"/>
    <x v="0"/>
    <x v="0"/>
    <x v="0"/>
    <s v="Rafael Moreira"/>
    <x v="0"/>
    <s v="Anderson Nakayama"/>
    <x v="0"/>
    <m/>
    <m/>
    <s v="Dado de origem (ACCENTURE) não tratado"/>
    <n v="14"/>
    <n v="3"/>
    <n v="2"/>
    <n v="0"/>
    <n v="1"/>
    <n v="3"/>
    <n v="5"/>
    <x v="0"/>
    <x v="1"/>
    <x v="0"/>
    <x v="2"/>
    <x v="2"/>
    <x v="1"/>
  </r>
  <r>
    <x v="0"/>
    <x v="2"/>
    <n v="20"/>
    <s v="PROVIDERNAME"/>
    <s v="VARCHAR2"/>
    <n v="20"/>
    <m/>
    <m/>
    <m/>
    <s v="lake_managed"/>
    <s v="V_NOW_OL_COMPRA"/>
    <s v="DSC_PROVEDOR"/>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provedor. E o identificador do provedor. O valor padrao para instalacao de provedor unico Ex: providerDefault. Tabela origem: &lt;NOW_OL_PURCHASELOG&gt;; Coluna origem: &lt;PROVIDERNAME&gt;"/>
    <x v="0"/>
    <x v="0"/>
    <x v="0"/>
    <x v="0"/>
    <x v="0"/>
    <x v="0"/>
    <s v="Rafael Moreira"/>
    <x v="0"/>
    <s v="Anderson Nakayama"/>
    <x v="0"/>
    <m/>
    <m/>
    <s v="Dado de origem (ACCENTURE) não tratado"/>
    <n v="12"/>
    <n v="3"/>
    <n v="2"/>
    <n v="0"/>
    <n v="1"/>
    <n v="3"/>
    <n v="3"/>
    <x v="0"/>
    <x v="1"/>
    <x v="0"/>
    <x v="2"/>
    <x v="2"/>
    <x v="3"/>
  </r>
  <r>
    <x v="0"/>
    <x v="2"/>
    <n v="21"/>
    <s v="SERVICENAME"/>
    <s v="VARCHAR2"/>
    <n v="20"/>
    <m/>
    <m/>
    <m/>
    <s v="lake_managed"/>
    <s v="V_NOW_OL_COMPRA"/>
    <s v="DSC_SERVIC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servico. E o identificador de servico. O valor padrao para instalacao de serviço único é: serviceDefault. Ex: serviceDefault. Tabela origem: &lt;NOW_OL_PURCHASELOG&gt;; Coluna origem: &lt;SERVICENAME&gt;"/>
    <x v="0"/>
    <x v="0"/>
    <x v="0"/>
    <x v="0"/>
    <x v="0"/>
    <x v="0"/>
    <s v="Rafael Moreira"/>
    <x v="0"/>
    <s v="Anderson Nakayama"/>
    <x v="0"/>
    <m/>
    <m/>
    <s v="Dado de origem (ACCENTURE) não tratado"/>
    <n v="11"/>
    <n v="3"/>
    <n v="1"/>
    <n v="0"/>
    <n v="1"/>
    <n v="3"/>
    <n v="3"/>
    <x v="0"/>
    <x v="0"/>
    <x v="0"/>
    <x v="2"/>
    <x v="2"/>
    <x v="3"/>
  </r>
  <r>
    <x v="0"/>
    <x v="2"/>
    <n v="22"/>
    <s v="DEVICETYPE"/>
    <s v="VARCHAR2"/>
    <n v="60"/>
    <m/>
    <m/>
    <m/>
    <s v="lake_managed"/>
    <s v="V_NOW_OL_COMPRA"/>
    <s v="DSC_TIPO_EQUIPAMENTO"/>
    <s v="VARCHAR2"/>
    <n v="6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equipamento. E o tipo do equipamento de acesso ao conteudo NOW Online. Ex: NULL. Tabela origem: &lt;NOW_OL_PURCHASELOG&gt;; Coluna origem: &lt;DEVICETYPE&gt;. (Nao utilizar, coluna totalmente vazia!)"/>
    <x v="0"/>
    <x v="0"/>
    <x v="0"/>
    <x v="0"/>
    <x v="0"/>
    <x v="0"/>
    <s v="Rafael Moreira"/>
    <x v="0"/>
    <s v="Anderson Nakayama"/>
    <x v="0"/>
    <s v="Validação Domínio"/>
    <s v="Conforme Dimensão de Tipo de Equipamento"/>
    <s v="Dado de origem (ACCENTURE) não tratado"/>
    <n v="9"/>
    <n v="3"/>
    <n v="1"/>
    <n v="0"/>
    <n v="1"/>
    <n v="3"/>
    <n v="1"/>
    <x v="0"/>
    <x v="0"/>
    <x v="0"/>
    <x v="2"/>
    <x v="2"/>
    <x v="2"/>
  </r>
  <r>
    <x v="0"/>
    <x v="2"/>
    <n v="23"/>
    <s v="DEVICEID"/>
    <s v="VARCHAR2"/>
    <n v="60"/>
    <m/>
    <m/>
    <m/>
    <s v="lake_managed"/>
    <s v="V_NOW_OL_COMPRA"/>
    <s v="COD_EQUIPAMENTO"/>
    <s v="VARCHAR2"/>
    <n v="6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equipamento. E o codigo do equipamento para acesso ao conteudo NOW Online. Ex: 449f6dc363581075; 38100c4efe11feef. Tabela origem: &lt;NOW_OL_PURCHASELOG&gt;; Coluna origem: &lt;DEVICEID&gt;"/>
    <x v="0"/>
    <x v="0"/>
    <x v="0"/>
    <x v="0"/>
    <x v="0"/>
    <x v="0"/>
    <s v="Rafael Moreira"/>
    <x v="0"/>
    <s v="Anderson Nakayama"/>
    <x v="0"/>
    <m/>
    <m/>
    <s v="Dado de origem (ACCENTURE) não tratado"/>
    <n v="15"/>
    <n v="3"/>
    <n v="1"/>
    <n v="0"/>
    <n v="5"/>
    <n v="5"/>
    <n v="1"/>
    <x v="0"/>
    <x v="0"/>
    <x v="0"/>
    <x v="1"/>
    <x v="1"/>
    <x v="2"/>
  </r>
  <r>
    <x v="0"/>
    <x v="2"/>
    <n v="24"/>
    <s v="SOLUTIONOFFERID"/>
    <s v="VARCHAR2"/>
    <n v="40"/>
    <m/>
    <m/>
    <m/>
    <s v="lake_managed"/>
    <s v="V_NOW_OL_COMPRA"/>
    <s v="COD_SOLUCAO_OFERTA"/>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solucao oferta. E o codigo da solucao da oferta exclusiva do conteudo da compra do usuario. Ex: 140045; 41911. Tabela origem: &lt;NOW_OL_PURCHASELOG&gt;; Coluna origem: &lt;SOLUTIONOFFERID&gt;"/>
    <x v="0"/>
    <x v="0"/>
    <x v="0"/>
    <x v="0"/>
    <x v="0"/>
    <x v="0"/>
    <s v="Rafael Moreira"/>
    <x v="0"/>
    <s v="Anderson Nakayama"/>
    <x v="0"/>
    <m/>
    <m/>
    <s v="Dado de origem (ACCENTURE) não tratado"/>
    <n v="11"/>
    <n v="3"/>
    <n v="1"/>
    <n v="0"/>
    <n v="1"/>
    <n v="3"/>
    <n v="3"/>
    <x v="0"/>
    <x v="0"/>
    <x v="0"/>
    <x v="2"/>
    <x v="2"/>
    <x v="3"/>
  </r>
  <r>
    <x v="0"/>
    <x v="2"/>
    <n v="25"/>
    <s v="DEVICEMODEL"/>
    <s v="VARCHAR2"/>
    <n v="40"/>
    <m/>
    <m/>
    <m/>
    <s v="lake_managed"/>
    <s v="V_NOW_OL_COMPRA"/>
    <s v="DSC_MODELO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modelo do equipamento. E o modelo do equipamento de acesso ao conteudo NOW Online. Ex: NULL. (Nao utilizar, coluna totalmente vazia!). Tabela origem: &lt;NOW_OL_PURCHASELOG&gt;; Coluna origem: &lt;DEVICEMODEL&gt;"/>
    <x v="0"/>
    <x v="0"/>
    <x v="0"/>
    <x v="0"/>
    <x v="0"/>
    <x v="0"/>
    <s v="Rafael Moreira"/>
    <x v="0"/>
    <s v="Anderson Nakayama"/>
    <x v="0"/>
    <m/>
    <m/>
    <s v="Dado de origem (ACCENTURE) não tratado"/>
    <n v="12"/>
    <n v="3"/>
    <n v="1"/>
    <n v="1"/>
    <n v="3"/>
    <n v="1"/>
    <n v="3"/>
    <x v="0"/>
    <x v="0"/>
    <x v="1"/>
    <x v="0"/>
    <x v="3"/>
    <x v="3"/>
  </r>
  <r>
    <x v="0"/>
    <x v="2"/>
    <n v="26"/>
    <s v="DEVICEVENDOR"/>
    <s v="VARCHAR2"/>
    <n v="40"/>
    <m/>
    <m/>
    <m/>
    <s v="lake_managed"/>
    <s v="V_NOW_OL_COMPRA"/>
    <s v="DSC_FORNECEDOR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fornecedor do equipamento. E o fornecedor do equipamento de acesso ao conteudo NOW Online. Ex: NULL. Tabela origem: &lt;NOW_OL_PURCHASELOG&gt;; Coluna origem: &lt;DEVICEVENDOR&gt;. (Now utilizar, comunmente vazia!)"/>
    <x v="0"/>
    <x v="0"/>
    <x v="0"/>
    <x v="0"/>
    <x v="0"/>
    <x v="0"/>
    <s v="Rafael Moreira"/>
    <x v="0"/>
    <s v="Anderson Nakayama"/>
    <x v="0"/>
    <m/>
    <m/>
    <s v="Dado de origem (ACCENTURE) não tratado"/>
    <n v="13"/>
    <n v="3"/>
    <n v="1"/>
    <n v="0"/>
    <n v="3"/>
    <n v="3"/>
    <n v="3"/>
    <x v="0"/>
    <x v="0"/>
    <x v="0"/>
    <x v="0"/>
    <x v="2"/>
    <x v="3"/>
  </r>
  <r>
    <x v="0"/>
    <x v="2"/>
    <n v="27"/>
    <s v="DEVICEYEAR"/>
    <s v="VARCHAR2"/>
    <n v="40"/>
    <m/>
    <m/>
    <m/>
    <s v="lake_managed"/>
    <s v="V_NOW_OL_COMPRA"/>
    <s v="DSC_ANO_FABRICACAO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ano de fabricacao do equipamento. E o ano de fabricacao do equipamento de acesso ao conteudo NOW Online. Ex: NULL. Tabela origem: &lt;NOW_OL_PURCHASELOG&gt;; Coluna origem: &lt;DEVICEYEAR&gt;"/>
    <x v="0"/>
    <x v="0"/>
    <x v="0"/>
    <x v="0"/>
    <x v="0"/>
    <x v="0"/>
    <s v="Rafael Moreira"/>
    <x v="0"/>
    <s v="Anderson Nakayama"/>
    <x v="0"/>
    <m/>
    <m/>
    <s v="Dado de origem (ACCENTURE) não tratado"/>
    <n v="7"/>
    <n v="3"/>
    <n v="1"/>
    <n v="0"/>
    <n v="3"/>
    <n v="0"/>
    <n v="0"/>
    <x v="0"/>
    <x v="0"/>
    <x v="0"/>
    <x v="0"/>
    <x v="0"/>
    <x v="0"/>
  </r>
  <r>
    <x v="0"/>
    <x v="2"/>
    <n v="28"/>
    <s v="SECTION"/>
    <s v="VARCHAR2"/>
    <n v="40"/>
    <m/>
    <m/>
    <m/>
    <s v="lake_managed"/>
    <s v="V_NOW_OL_COMPRA"/>
    <s v="DSC_CAMINHO_NAVEGACAO_USUARI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caminho da navegacao do usuario. E o caminho de navegacao da secao da interface do usuario. Ex: null (nao existe conteudo). Tabela origem: &lt;NOW_OL_PURCHASELOG&gt;; Coluna origem: &lt;SECTION&gt;"/>
    <x v="0"/>
    <x v="0"/>
    <x v="0"/>
    <x v="0"/>
    <x v="0"/>
    <x v="0"/>
    <s v="Rafael Moreira"/>
    <x v="0"/>
    <s v="Anderson Nakayama"/>
    <x v="0"/>
    <m/>
    <m/>
    <s v="Dado de origem (ACCENTURE) não tratado"/>
    <n v="10"/>
    <n v="3"/>
    <n v="1"/>
    <n v="0"/>
    <n v="5"/>
    <n v="1"/>
    <n v="0"/>
    <x v="0"/>
    <x v="0"/>
    <x v="0"/>
    <x v="1"/>
    <x v="3"/>
    <x v="0"/>
  </r>
  <r>
    <x v="0"/>
    <x v="2"/>
    <n v="29"/>
    <s v="USERID"/>
    <s v="VARCHAR2"/>
    <n v="40"/>
    <m/>
    <m/>
    <m/>
    <s v="lake_managed"/>
    <s v="V_NOW_OL_COMPRA"/>
    <s v="COD_USUARI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usuario. E o codigo unico de identificacao do usuario do NOW Online. Ex: 1213377; 679090. Tabela origem: &lt;NOW_OL_PURCHASELOG&gt;; Coluna origem: &lt;USERID&gt;"/>
    <x v="0"/>
    <x v="0"/>
    <x v="0"/>
    <x v="0"/>
    <x v="0"/>
    <x v="0"/>
    <s v="Rafael Moreira"/>
    <x v="0"/>
    <s v="Anderson Nakayama"/>
    <x v="0"/>
    <s v="Validação Domínio"/>
    <s v="Login presente na IDM Clientes"/>
    <s v="Dado de origem (ACCENTURE) não tratado"/>
    <n v="18"/>
    <n v="3"/>
    <n v="2"/>
    <n v="0"/>
    <n v="5"/>
    <n v="5"/>
    <n v="3"/>
    <x v="0"/>
    <x v="1"/>
    <x v="0"/>
    <x v="1"/>
    <x v="1"/>
    <x v="3"/>
  </r>
  <r>
    <x v="0"/>
    <x v="2"/>
    <n v="30"/>
    <s v="CRMACCOUNTID"/>
    <s v="VARCHAR2"/>
    <n v="40"/>
    <m/>
    <m/>
    <m/>
    <s v="lake_managed"/>
    <s v="V_NOW_OL_COMPRA"/>
    <s v="COD_USUARIO_ACESS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usuario de acesso. E o codigo do login do usuario de acesso de conteudo do NOW Online. Ex: felipedeluca; maguifat . Tabela origem: &lt;NOW_OL_PURCHASELOG&gt;; Coluna origem: &lt;CRMACCOUNTID&gt;"/>
    <x v="0"/>
    <x v="0"/>
    <x v="0"/>
    <x v="0"/>
    <x v="0"/>
    <x v="0"/>
    <s v="Rafael Moreira"/>
    <x v="0"/>
    <s v="Anderson Nakayama"/>
    <x v="0"/>
    <s v="Validação Domínio"/>
    <s v="Login presente na IDM Clientes"/>
    <s v="Dado de origem (ACCENTURE) não tratado"/>
    <n v="17"/>
    <n v="3"/>
    <n v="1"/>
    <n v="0"/>
    <n v="5"/>
    <n v="5"/>
    <n v="3"/>
    <x v="0"/>
    <x v="0"/>
    <x v="0"/>
    <x v="1"/>
    <x v="1"/>
    <x v="3"/>
  </r>
  <r>
    <x v="0"/>
    <x v="2"/>
    <n v="31"/>
    <s v="SESSIONID"/>
    <s v="VARCHAR2"/>
    <n v="40"/>
    <m/>
    <m/>
    <m/>
    <s v="lake_managed"/>
    <s v="V_NOW_OL_COMPRA"/>
    <s v="COD_SESSAO_ACESS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sessao de acesso. E o identificador exclusivo numerico da sessao de acesso do servidor de aplicacoes + registro de data e hora (timestamp). Ex: -11938486702416700000; -11940928110450100000. Tabela origem: &lt;NOW_OL_PURCHASELOG&gt;; Coluna origem: &lt;SESSIONID&gt;"/>
    <x v="0"/>
    <x v="0"/>
    <x v="0"/>
    <x v="0"/>
    <x v="0"/>
    <x v="0"/>
    <s v="Rafael Moreira"/>
    <x v="0"/>
    <s v="Anderson Nakayama"/>
    <x v="0"/>
    <m/>
    <m/>
    <s v="Dado de origem (ACCENTURE) não tratado"/>
    <n v="15"/>
    <n v="3"/>
    <n v="1"/>
    <n v="0"/>
    <n v="5"/>
    <n v="5"/>
    <n v="1"/>
    <x v="0"/>
    <x v="0"/>
    <x v="0"/>
    <x v="1"/>
    <x v="1"/>
    <x v="2"/>
  </r>
  <r>
    <x v="0"/>
    <x v="2"/>
    <n v="32"/>
    <s v="DEVICEFIRMWAREVERSION"/>
    <s v="VARCHAR2"/>
    <n v="40"/>
    <m/>
    <m/>
    <m/>
    <s v="lake_managed"/>
    <s v="V_NOW_OL_COMPRA"/>
    <s v="DSC_VERSAO_FIRMWARE_EQUIPAMENT"/>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versao do firmware do equipamento. E a versao do firmware do equipamento. Ex: NULL. Tabela origem: &lt;NOW_OL_PURCHASELOG&gt;; Coluna origem: &lt;DEVICEFIRMWAREVERSION&gt;. (coluna vazia, nao utilizar!)"/>
    <x v="0"/>
    <x v="0"/>
    <x v="0"/>
    <x v="0"/>
    <x v="0"/>
    <x v="0"/>
    <s v="Rafael Moreira"/>
    <x v="0"/>
    <s v="Anderson Nakayama"/>
    <x v="0"/>
    <m/>
    <m/>
    <s v="Dado de origem (ACCENTURE) não tratado"/>
    <n v="10"/>
    <n v="3"/>
    <n v="1"/>
    <n v="0"/>
    <n v="1"/>
    <n v="5"/>
    <n v="0"/>
    <x v="0"/>
    <x v="0"/>
    <x v="0"/>
    <x v="2"/>
    <x v="1"/>
    <x v="0"/>
  </r>
  <r>
    <x v="0"/>
    <x v="2"/>
    <n v="33"/>
    <s v="DEVICEIDADDRESS"/>
    <s v="VARCHAR2"/>
    <n v="40"/>
    <m/>
    <m/>
    <m/>
    <s v="lake_managed"/>
    <s v="V_NOW_OL_COMPRA"/>
    <s v="COD_IP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endereco IP do equipamento. Ex: 170.252.196.22; 179.183.44.89. Tabela origem: &lt;NOW_OL_PURCHASELOG&gt;; Coluna origem: &lt;DEVICEIDADDRESS&gt;."/>
    <x v="0"/>
    <x v="0"/>
    <x v="0"/>
    <x v="0"/>
    <x v="0"/>
    <x v="0"/>
    <s v="Rafael Moreira"/>
    <x v="0"/>
    <s v="Anderson Nakayama"/>
    <x v="0"/>
    <m/>
    <m/>
    <s v="Dado de origem (ACCENTURE) não tratado"/>
    <n v="11"/>
    <n v="3"/>
    <n v="1"/>
    <n v="0"/>
    <n v="1"/>
    <n v="5"/>
    <n v="1"/>
    <x v="0"/>
    <x v="0"/>
    <x v="0"/>
    <x v="2"/>
    <x v="1"/>
    <x v="2"/>
  </r>
  <r>
    <x v="0"/>
    <x v="2"/>
    <n v="34"/>
    <s v="APPVERSION"/>
    <s v="VARCHAR2"/>
    <n v="40"/>
    <m/>
    <m/>
    <m/>
    <s v="lake_managed"/>
    <s v="V_NOW_OL_COMPRA"/>
    <s v="DSC_VERSAO_APP"/>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versao do app. E a versao do app, aplicativo. Ex: NULL. Tabela origem: &lt;NOW_OL_PURCHASELOG&gt;; Coluna origem: &lt;APPVERSION&gt;. (Nao utilizar, coluna totalmente vazia!)"/>
    <x v="0"/>
    <x v="0"/>
    <x v="0"/>
    <x v="0"/>
    <x v="0"/>
    <x v="0"/>
    <s v="Rafael Moreira"/>
    <x v="0"/>
    <s v="Anderson Nakayama"/>
    <x v="0"/>
    <m/>
    <m/>
    <s v="Dado de origem (ACCENTURE) não tratado"/>
    <n v="5"/>
    <n v="3"/>
    <n v="1"/>
    <n v="0"/>
    <n v="1"/>
    <n v="0"/>
    <n v="0"/>
    <x v="0"/>
    <x v="0"/>
    <x v="0"/>
    <x v="2"/>
    <x v="0"/>
    <x v="0"/>
  </r>
  <r>
    <x v="0"/>
    <x v="2"/>
    <n v="35"/>
    <s v="TRANSMISSIONTYPE"/>
    <s v="VARCHAR2"/>
    <n v="40"/>
    <m/>
    <m/>
    <m/>
    <s v="lake_managed"/>
    <s v="V_NOW_OL_COMPRA"/>
    <s v="DSC_TIPO_SERVICO_TRANSMISSA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servico de transmissao. E o tipo de transmissao do conteudo pela internet, plataformas de video digital. Ex: OTTV = (Over the Top Television). Tabela origem: &lt;NOW_OL_PURCHASELOG&gt;; Coluna origem: &lt;TRANSMISSIONTYPE&gt;"/>
    <x v="0"/>
    <x v="0"/>
    <x v="0"/>
    <x v="0"/>
    <x v="0"/>
    <x v="0"/>
    <s v="Rafael Moreira"/>
    <x v="0"/>
    <s v="Anderson Nakayama"/>
    <x v="0"/>
    <s v="Validação Domínio"/>
    <s v="Conforme Dimensão de Tipo de Serviço de Transmissão"/>
    <s v="Dado de origem (ACCENTURE) não tratado"/>
    <n v="5"/>
    <n v="3"/>
    <n v="1"/>
    <n v="0"/>
    <n v="1"/>
    <n v="0"/>
    <n v="0"/>
    <x v="0"/>
    <x v="0"/>
    <x v="0"/>
    <x v="2"/>
    <x v="0"/>
    <x v="0"/>
  </r>
  <r>
    <x v="0"/>
    <x v="2"/>
    <n v="36"/>
    <s v="REFERENCE_DATE"/>
    <s v="VARCHAR2"/>
    <n v="40"/>
    <m/>
    <m/>
    <m/>
    <s v="lake_managed"/>
    <s v="V_NOW_OL_COMPRA"/>
    <s v="DAT_REFERENCIA"/>
    <s v="VARCHAR2"/>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PURCHASELOG&gt;; Coluna origem: &lt;REFERENCE_DATE&gt;"/>
    <x v="0"/>
    <x v="0"/>
    <x v="0"/>
    <x v="0"/>
    <x v="0"/>
    <x v="0"/>
    <s v="Rafael Moreira"/>
    <x v="0"/>
    <s v="Anderson Nakayama"/>
    <x v="0"/>
    <s v="Tipo de Dado"/>
    <s v="Data válida"/>
    <s v="Dado de origem (ACCENTURE) não tratado"/>
    <n v="5"/>
    <n v="3"/>
    <n v="1"/>
    <n v="0"/>
    <n v="1"/>
    <n v="0"/>
    <n v="0"/>
    <x v="0"/>
    <x v="0"/>
    <x v="0"/>
    <x v="2"/>
    <x v="0"/>
    <x v="0"/>
  </r>
  <r>
    <x v="0"/>
    <x v="3"/>
    <n v="1"/>
    <s v="TENANTID"/>
    <s v="VARCHAR2"/>
    <n v="20"/>
    <m/>
    <m/>
    <m/>
    <s v="lake_managed"/>
    <s v="V_NOW_ACESSO_CONTEUDO"/>
    <s v="COD_LOCATARIO"/>
    <s v="VARCHAR2"/>
    <n v="20"/>
    <s v="This report contains all the content displayed by the user on AVS platform. Every time a user stops the execution of a Live content or a VoD content a record is traced in the report."/>
    <s v="Codigo do locatario. E o codigo identificador de locatario. Ex: tenantDefault. Tabela origem: &lt;NOW_OL_WATCHINGLOG&gt;; Coluna origem: &lt;TENANTID&gt;"/>
    <x v="0"/>
    <x v="0"/>
    <x v="0"/>
    <x v="0"/>
    <x v="0"/>
    <x v="0"/>
    <s v="Rafael Moreira"/>
    <x v="0"/>
    <s v="Anderson Nakayama"/>
    <x v="0"/>
    <m/>
    <m/>
    <s v="Dado de origem (ACCENTURE) não tratado"/>
    <n v="9"/>
    <n v="3"/>
    <n v="1"/>
    <n v="0"/>
    <n v="5"/>
    <n v="0"/>
    <n v="0"/>
    <x v="0"/>
    <x v="0"/>
    <x v="0"/>
    <x v="1"/>
    <x v="0"/>
    <x v="0"/>
  </r>
  <r>
    <x v="0"/>
    <x v="3"/>
    <n v="2"/>
    <s v="CRMACCOUNTID"/>
    <s v="VARCHAR2"/>
    <n v="20"/>
    <m/>
    <m/>
    <m/>
    <s v="lake_managed"/>
    <s v="V_NOW_ACESSO_CONTEUDO"/>
    <s v="COD_USUARIO_ACESSO"/>
    <s v="VARCHAR2"/>
    <n v="20"/>
    <s v="This report contains all the content displayed by the user on AVS platform. Every time a user stops the execution of a Live content or a VoD content a record is traced in the report."/>
    <s v="Codigo do usuario de acesso. E o codigo do login do usuario de acesso de conteudo do NOW Online. Ex: kika777; correadiego. Tabela origem: &lt;NOW_OL_WATCHINGLOG&gt;; Coluna origem: &lt;CRMACCOUNTID&gt;"/>
    <x v="0"/>
    <x v="0"/>
    <x v="0"/>
    <x v="0"/>
    <x v="0"/>
    <x v="0"/>
    <s v="Rafael Moreira"/>
    <x v="0"/>
    <s v="Anderson Nakayama"/>
    <x v="0"/>
    <s v="Validação Domínio"/>
    <s v="Login presente na IDM Clientes"/>
    <s v="Dado de origem (ACCENTURE) não tratado"/>
    <n v="19"/>
    <n v="3"/>
    <n v="1"/>
    <n v="0"/>
    <n v="5"/>
    <n v="5"/>
    <n v="5"/>
    <x v="0"/>
    <x v="0"/>
    <x v="0"/>
    <x v="1"/>
    <x v="1"/>
    <x v="1"/>
  </r>
  <r>
    <x v="0"/>
    <x v="3"/>
    <n v="3"/>
    <s v="SMARTCARDID"/>
    <s v="VARCHAR2"/>
    <n v="20"/>
    <m/>
    <m/>
    <m/>
    <s v="lake_managed"/>
    <s v="V_NOW_ACESSO_CONTEUDO"/>
    <s v="COD_SMARTCARD"/>
    <s v="VARCHAR2"/>
    <n v="20"/>
    <s v="This report contains all the content displayed by the user on AVS platform. Every time a user stops the execution of a Live content or a VoD content a record is traced in the report."/>
    <s v="Codigo do smartcard. E o identificador do smart card do equipamento do cliente. Ex: NULL. Tabela origem: &lt;NOW_OL_WATCHINGLOG&gt;; Coluna origem: &lt;SMARTCARDID&gt;. (Coluna nao preenchida, nao utilizar)"/>
    <x v="0"/>
    <x v="0"/>
    <x v="0"/>
    <x v="0"/>
    <x v="0"/>
    <x v="0"/>
    <s v="Rafael Moreira"/>
    <x v="0"/>
    <s v="Anderson Nakayama"/>
    <x v="0"/>
    <m/>
    <m/>
    <s v="Dado de origem (ACCENTURE) não tratado"/>
    <n v="20"/>
    <n v="3"/>
    <n v="2"/>
    <n v="0"/>
    <n v="5"/>
    <n v="5"/>
    <n v="5"/>
    <x v="0"/>
    <x v="1"/>
    <x v="0"/>
    <x v="1"/>
    <x v="1"/>
    <x v="1"/>
  </r>
  <r>
    <x v="0"/>
    <x v="3"/>
    <n v="4"/>
    <s v="NOWDATESTRING"/>
    <s v="NUMBER"/>
    <n v="15"/>
    <m/>
    <m/>
    <m/>
    <s v="lake_managed"/>
    <s v="V_NOW_ACESSO_CONTEUDO"/>
    <s v="DAT_ACESSO_CONTEUDO"/>
    <s v="NUMBER"/>
    <n v="15"/>
    <s v="This report contains all the content displayed by the user on AVS platform. Every time a user stops the execution of a Live content or a VoD content a record is traced in the report."/>
    <s v="Data de acesso ao conteudo. E a data do acesso ao conteudo NOW Online. Ex: 20180700000000. Tabela origem: &lt;NOW_OL_WATCHINGLOG&gt;; Coluna origem: &lt;NOWDATESTRING&gt;"/>
    <x v="0"/>
    <x v="0"/>
    <x v="0"/>
    <x v="0"/>
    <x v="0"/>
    <x v="0"/>
    <s v="Rafael Moreira"/>
    <x v="0"/>
    <s v="Anderson Nakayama"/>
    <x v="0"/>
    <s v="Tipo de Dado"/>
    <s v="Data válida"/>
    <s v="Dado de origem (ACCENTURE) não tratado"/>
    <n v="14"/>
    <n v="3"/>
    <n v="1"/>
    <n v="1"/>
    <n v="3"/>
    <n v="3"/>
    <n v="3"/>
    <x v="0"/>
    <x v="0"/>
    <x v="1"/>
    <x v="0"/>
    <x v="2"/>
    <x v="3"/>
  </r>
  <r>
    <x v="0"/>
    <x v="3"/>
    <n v="5"/>
    <s v="CHANNEL"/>
    <s v="VARCHAR2"/>
    <n v="16"/>
    <m/>
    <m/>
    <m/>
    <s v="lake_managed"/>
    <s v="V_NOW_ACESSO_CONTEUDO"/>
    <s v="DSC_CANAL_MEIO_ACESSO"/>
    <s v="VARCHAR2"/>
    <n v="16"/>
    <s v="This report contains all the content displayed by the user on AVS platform. Every time a user stops the execution of a Live content or a VoD content a record is traced in the report."/>
    <s v="Descricao do canal do meio de acesso. E o tipo do canal ou meio de acesso ao conteudo NOW Online. Ex: NETSTB; IPAD; ANDROIDMOBILE; PCTV. Tabela origem: &lt;NOW_OL_WATCHINGLOG&gt;; Coluna origem: &lt;CHANNEL&gt;"/>
    <x v="0"/>
    <x v="0"/>
    <x v="0"/>
    <x v="0"/>
    <x v="0"/>
    <x v="0"/>
    <s v="Rafael Moreira"/>
    <x v="0"/>
    <s v="Anderson Nakayama"/>
    <x v="0"/>
    <s v="Validação Domínio"/>
    <s v="Transacao presente na dimensao de canais de acesso"/>
    <s v="Dado de origem (ACCENTURE) não tratado"/>
    <n v="13"/>
    <n v="3"/>
    <n v="1"/>
    <n v="0"/>
    <n v="3"/>
    <n v="3"/>
    <n v="3"/>
    <x v="0"/>
    <x v="0"/>
    <x v="0"/>
    <x v="0"/>
    <x v="2"/>
    <x v="3"/>
  </r>
  <r>
    <x v="0"/>
    <x v="3"/>
    <n v="6"/>
    <s v="EXTERNALCONTENDID"/>
    <s v="VARCHAR2"/>
    <n v="60"/>
    <m/>
    <m/>
    <m/>
    <s v="lake_managed"/>
    <s v="V_NOW_ACESSO_CONTEUDO"/>
    <s v="COD_LOCALIZACAO_CONTEUDO"/>
    <s v="VARCHAR2"/>
    <n v="60"/>
    <s v="This report contains all the content displayed by the user on AVS platform. Every time a user stops the execution of a Live content or a VoD content a record is traced in the report."/>
    <s v="Codigo da localizacao do conteudo. E o codigo do endereco da localizacao do conteudo do NOW Online. Ex: crid://schange.com/globosat.com/GSAT2013102110559201. Tabela origem: &lt;NOW_OL_WATCHINGLOG&gt;; Coluna origem: &lt;EXTERNALCONTENDID&gt;"/>
    <x v="0"/>
    <x v="0"/>
    <x v="0"/>
    <x v="0"/>
    <x v="0"/>
    <x v="0"/>
    <s v="Rafael Moreira"/>
    <x v="0"/>
    <s v="Anderson Nakayama"/>
    <x v="0"/>
    <m/>
    <m/>
    <s v="Dado de origem (ACCENTURE) não tratado"/>
    <n v="13"/>
    <n v="3"/>
    <n v="1"/>
    <n v="0"/>
    <n v="3"/>
    <n v="3"/>
    <n v="3"/>
    <x v="0"/>
    <x v="0"/>
    <x v="0"/>
    <x v="0"/>
    <x v="2"/>
    <x v="3"/>
  </r>
  <r>
    <x v="0"/>
    <x v="3"/>
    <n v="7"/>
    <s v="CONSUMPTION"/>
    <s v="VARCHAR2"/>
    <n v="12"/>
    <m/>
    <m/>
    <m/>
    <s v="lake_managed"/>
    <s v="V_NOW_ACESSO_CONTEUDO"/>
    <s v="DUR_CONSUMO_SEG"/>
    <s v="VARCHAR2"/>
    <n v="12"/>
    <s v="This report contains all the content displayed by the user on AVS platform. Every time a user stops the execution of a Live content or a VoD content a record is traced in the report."/>
    <s v="Duracao do consumo em segundos. E a duracao do consumo do conteudo NOW Online em segundos. Ex: 0; 831; 992. Tabela origem: &lt;NOW_OL_WATCHINGLOG&gt;; Coluna origem: &lt;CONSUMPTION&gt;"/>
    <x v="0"/>
    <x v="0"/>
    <x v="0"/>
    <x v="0"/>
    <x v="0"/>
    <x v="0"/>
    <s v="Rafael Moreira"/>
    <x v="0"/>
    <s v="Anderson Nakayama"/>
    <x v="0"/>
    <m/>
    <m/>
    <s v="Dado de origem (ACCENTURE) não tratado"/>
    <n v="8"/>
    <n v="3"/>
    <n v="1"/>
    <n v="0"/>
    <n v="1"/>
    <n v="3"/>
    <n v="0"/>
    <x v="0"/>
    <x v="0"/>
    <x v="0"/>
    <x v="2"/>
    <x v="2"/>
    <x v="0"/>
  </r>
  <r>
    <x v="0"/>
    <x v="3"/>
    <n v="8"/>
    <s v="PARAMETERSECTION"/>
    <s v="VARCHAR2"/>
    <n v="12"/>
    <m/>
    <m/>
    <m/>
    <s v="lake_managed"/>
    <s v="V_NOW_ACESSO_CONTEUDO"/>
    <s v="DSC_SECAO_PARAMETRO"/>
    <s v="VARCHAR2"/>
    <n v="12"/>
    <s v="This report contains all the content displayed by the user on AVS platform. Every time a user stops the execution of a Live content or a VoD content a record is traced in the report."/>
    <s v="Descricao da secao de parametro. E a classificacao da secao de parametro. Ex: NULL; allcategories; DOWNLOAD. Tabela origem: &lt;NOW_OL_WATCHINGLOG&gt;; Coluna origem: &lt;PARAMETERSECTION&gt;"/>
    <x v="0"/>
    <x v="0"/>
    <x v="0"/>
    <x v="0"/>
    <x v="0"/>
    <x v="0"/>
    <s v="Rafael Moreira"/>
    <x v="0"/>
    <s v="Anderson Nakayama"/>
    <x v="0"/>
    <m/>
    <m/>
    <s v="Dado de origem (ACCENTURE) não tratado"/>
    <n v="13"/>
    <n v="3"/>
    <n v="1"/>
    <n v="0"/>
    <n v="3"/>
    <n v="3"/>
    <n v="3"/>
    <x v="0"/>
    <x v="0"/>
    <x v="0"/>
    <x v="0"/>
    <x v="2"/>
    <x v="3"/>
  </r>
  <r>
    <x v="0"/>
    <x v="3"/>
    <n v="9"/>
    <s v="SESSIONID"/>
    <s v="VARCHAR2"/>
    <n v="30"/>
    <m/>
    <m/>
    <m/>
    <s v="lake_managed"/>
    <s v="V_NOW_ACESSO_CONTEUDO"/>
    <s v="COD_SESSAO_ACESSO"/>
    <s v="VARCHAR2"/>
    <n v="30"/>
    <s v="This report contains all the content displayed by the user on AVS platform. Every time a user stops the execution of a Live content or a VoD content a record is traced in the report."/>
    <s v="Codigo da sessao de acesso. E o identificador exclusivo numerico da sessao de acesso do servidor de aplicacoes + registro de data e hora (timestamp). Ex: -11938486702416700000; -11940928110450100000. Tabela origem: &lt;NOW_OL_WATCHINGLOG&gt;; Coluna origem: &lt;SESSIONID&gt;"/>
    <x v="0"/>
    <x v="0"/>
    <x v="0"/>
    <x v="0"/>
    <x v="0"/>
    <x v="0"/>
    <s v="Rafael Moreira"/>
    <x v="0"/>
    <s v="Anderson Nakayama"/>
    <x v="0"/>
    <m/>
    <m/>
    <s v="Dado de origem (ACCENTURE) não tratado"/>
    <n v="13"/>
    <n v="3"/>
    <n v="1"/>
    <n v="0"/>
    <n v="3"/>
    <n v="5"/>
    <n v="1"/>
    <x v="0"/>
    <x v="0"/>
    <x v="0"/>
    <x v="0"/>
    <x v="1"/>
    <x v="2"/>
  </r>
  <r>
    <x v="0"/>
    <x v="3"/>
    <n v="10"/>
    <s v="CONTENTTYPE"/>
    <s v="VARCHAR2"/>
    <n v="12"/>
    <m/>
    <m/>
    <m/>
    <s v="lake_managed"/>
    <s v="V_NOW_ACESSO_CONTEUDO"/>
    <s v="DSC_TIPO_CONTEUDO"/>
    <s v="VARCHAR2"/>
    <n v="12"/>
    <s v="This report contains all the content displayed by the user on AVS platform. Every time a user stops the execution of a Live content or a VoD content a record is traced in the report."/>
    <s v="Descricao do tipo do conteudo. E a descricao do tipo do conteudo do NOW Online. Ex: LIVE; VOD. Tabela origem: &lt;NOW_OL_WATCHINGLOG&gt;; Coluna origem: &lt;CONTENTTYPE&gt;"/>
    <x v="0"/>
    <x v="0"/>
    <x v="0"/>
    <x v="0"/>
    <x v="0"/>
    <x v="0"/>
    <s v="Rafael Moreira"/>
    <x v="0"/>
    <s v="Anderson Nakayama"/>
    <x v="0"/>
    <s v="Validação Domínio"/>
    <s v="Conforme Dimensão de Tipo de Conteúdo"/>
    <s v="Dado de origem (ACCENTURE) não tratado"/>
    <n v="13"/>
    <n v="3"/>
    <n v="1"/>
    <n v="0"/>
    <n v="3"/>
    <n v="3"/>
    <n v="3"/>
    <x v="0"/>
    <x v="0"/>
    <x v="0"/>
    <x v="0"/>
    <x v="2"/>
    <x v="3"/>
  </r>
  <r>
    <x v="0"/>
    <x v="3"/>
    <n v="11"/>
    <s v="SOLUTIONOFFERID"/>
    <s v="VARCHAR2"/>
    <n v="12"/>
    <m/>
    <m/>
    <m/>
    <s v="lake_managed"/>
    <s v="V_NOW_ACESSO_CONTEUDO"/>
    <s v="COD_SOLUCAO_OFERTA"/>
    <s v="VARCHAR2"/>
    <n v="12"/>
    <s v="This report contains all the content displayed by the user on AVS platform. Every time a user stops the execution of a Live content or a VoD content a record is traced in the report."/>
    <s v="Codigo da solucao oferta. E o codigo da solucao da oferta exclusiva do conteudo da compra do usuario. Ex: 140045; 41911. Tabela origem: &lt;NOW_OL_WATCHINGLOG&gt;; Coluna origem: &lt;SOLUTIONOFFERID&gt;. (Coluna sem dado, nao utilizar)"/>
    <x v="0"/>
    <x v="0"/>
    <x v="0"/>
    <x v="0"/>
    <x v="0"/>
    <x v="0"/>
    <s v="Rafael Moreira"/>
    <x v="0"/>
    <s v="Anderson Nakayama"/>
    <x v="0"/>
    <m/>
    <m/>
    <s v="Dado de origem (ACCENTURE) não tratado"/>
    <n v="13"/>
    <n v="3"/>
    <n v="1"/>
    <n v="0"/>
    <n v="3"/>
    <n v="3"/>
    <n v="3"/>
    <x v="0"/>
    <x v="0"/>
    <x v="0"/>
    <x v="0"/>
    <x v="2"/>
    <x v="3"/>
  </r>
  <r>
    <x v="0"/>
    <x v="3"/>
    <n v="12"/>
    <s v="PROVIDERNAME"/>
    <s v="VARCHAR2"/>
    <n v="20"/>
    <m/>
    <m/>
    <m/>
    <s v="lake_managed"/>
    <s v="V_NOW_ACESSO_CONTEUDO"/>
    <s v="DSC_PROVEDOR"/>
    <s v="VARCHAR2"/>
    <n v="20"/>
    <s v="This report contains all the content displayed by the user on AVS platform. Every time a user stops the execution of a Live content or a VoD content a record is traced in the report."/>
    <s v="Descricao do provedor. E o identificador do provedor. O valor padrao para instalacao de provedor unico Ex: providerDefault. Tabela origem: &lt;NOW_OL_WATCHINGLOG&gt;; Coluna origem: &lt;PROVIDERNAME&gt;"/>
    <x v="0"/>
    <x v="0"/>
    <x v="0"/>
    <x v="0"/>
    <x v="0"/>
    <x v="0"/>
    <s v="Rafael Moreira"/>
    <x v="0"/>
    <s v="Anderson Nakayama"/>
    <x v="0"/>
    <m/>
    <m/>
    <s v="Dado de origem (ACCENTURE) não tratado"/>
    <n v="9"/>
    <n v="3"/>
    <n v="1"/>
    <n v="0"/>
    <n v="3"/>
    <n v="1"/>
    <n v="1"/>
    <x v="0"/>
    <x v="0"/>
    <x v="0"/>
    <x v="0"/>
    <x v="3"/>
    <x v="2"/>
  </r>
  <r>
    <x v="0"/>
    <x v="3"/>
    <n v="13"/>
    <s v="SERVICENAME"/>
    <s v="VARCHAR2"/>
    <n v="20"/>
    <m/>
    <m/>
    <m/>
    <s v="lake_managed"/>
    <s v="V_NOW_ACESSO_CONTEUDO"/>
    <s v="DSC_SERVICO"/>
    <s v="VARCHAR2"/>
    <n v="20"/>
    <s v="This report contains all the content displayed by the user on AVS platform. Every time a user stops the execution of a Live content or a VoD content a record is traced in the report."/>
    <s v="Descricao do servico. E o identificador de servico. O valor padrao para instalacao de serviço único é: serviceDefault. Ex: serviceDefault. Tabela origem: &lt;NOW_OL_WATCHINGLOG&gt;; Coluna origem: &lt;SERVICENAME&gt;"/>
    <x v="0"/>
    <x v="0"/>
    <x v="0"/>
    <x v="0"/>
    <x v="0"/>
    <x v="0"/>
    <s v="Rafael Moreira"/>
    <x v="0"/>
    <s v="Anderson Nakayama"/>
    <x v="0"/>
    <m/>
    <m/>
    <s v="Dado de origem (ACCENTURE) não tratado"/>
    <n v="9"/>
    <n v="3"/>
    <n v="1"/>
    <n v="0"/>
    <n v="3"/>
    <n v="1"/>
    <n v="1"/>
    <x v="0"/>
    <x v="0"/>
    <x v="0"/>
    <x v="0"/>
    <x v="3"/>
    <x v="2"/>
  </r>
  <r>
    <x v="0"/>
    <x v="3"/>
    <n v="14"/>
    <s v="DEVICETYPE"/>
    <s v="VARCHAR2"/>
    <n v="20"/>
    <m/>
    <m/>
    <m/>
    <s v="lake_managed"/>
    <s v="V_NOW_ACESSO_CONTEUDO"/>
    <s v="DSC_TIPO_EQUIPAMENTO"/>
    <s v="VARCHAR2"/>
    <n v="20"/>
    <s v="This report contains all the content displayed by the user on AVS platform. Every time a user stops the execution of a Live content or a VoD content a record is traced in the report."/>
    <s v="Descricao do tipo do equipamento. E o tipo do equipamento de acesso ao conteudo NOW Online. Ex: NULL. Tabela origem: &lt;NOW_OL_WATCHINGLOG&gt;; Coluna origem: &lt;DEVICETYPE&gt;. (Nao utilizar, coluna totalmente vazia!)"/>
    <x v="0"/>
    <x v="0"/>
    <x v="0"/>
    <x v="0"/>
    <x v="0"/>
    <x v="0"/>
    <s v="Rafael Moreira"/>
    <x v="0"/>
    <s v="Anderson Nakayama"/>
    <x v="0"/>
    <s v="Validação Domínio"/>
    <s v="Conforme Dimensão de Tipo de Equipamento"/>
    <s v="Dado de origem (ACCENTURE) não tratado"/>
    <n v="9"/>
    <n v="3"/>
    <n v="1"/>
    <n v="0"/>
    <n v="1"/>
    <n v="3"/>
    <n v="1"/>
    <x v="0"/>
    <x v="0"/>
    <x v="0"/>
    <x v="2"/>
    <x v="2"/>
    <x v="2"/>
  </r>
  <r>
    <x v="0"/>
    <x v="3"/>
    <n v="15"/>
    <s v="DEVICEID"/>
    <s v="VARCHAR2"/>
    <n v="40"/>
    <m/>
    <m/>
    <m/>
    <s v="lake_managed"/>
    <s v="V_NOW_ACESSO_CONTEUDO"/>
    <s v="COD_EQUIPAMENTO"/>
    <s v="VARCHAR2"/>
    <n v="40"/>
    <s v="This report contains all the content displayed by the user on AVS platform. Every time a user stops the execution of a Live content or a VoD content a record is traced in the report."/>
    <s v="Codigo do equipamento. E o codigo do equipamento para acesso ao conteudo NOW Online. Ex: 449f6dc363581075; 38100c4efe11feef. Tabela origem: &lt;NOW_OL_WATCHINGLOG&gt;; Coluna origem: &lt;DEVICEID&gt;"/>
    <x v="0"/>
    <x v="0"/>
    <x v="0"/>
    <x v="0"/>
    <x v="0"/>
    <x v="0"/>
    <s v="Rafael Moreira"/>
    <x v="0"/>
    <s v="Anderson Nakayama"/>
    <x v="0"/>
    <m/>
    <m/>
    <s v="Dado de origem (ACCENTURE) não tratado"/>
    <n v="15"/>
    <n v="3"/>
    <n v="1"/>
    <n v="0"/>
    <n v="5"/>
    <n v="5"/>
    <n v="1"/>
    <x v="0"/>
    <x v="0"/>
    <x v="0"/>
    <x v="1"/>
    <x v="1"/>
    <x v="2"/>
  </r>
  <r>
    <x v="0"/>
    <x v="3"/>
    <n v="16"/>
    <s v="DEVICEMODEL"/>
    <s v="VARCHAR2"/>
    <n v="40"/>
    <m/>
    <m/>
    <m/>
    <s v="lake_managed"/>
    <s v="V_NOW_ACESSO_CONTEUDO"/>
    <s v="DSC_MODELO_EQUIPAMENTO"/>
    <s v="VARCHAR2"/>
    <n v="40"/>
    <s v="This report contains all the content displayed by the user on AVS platform. Every time a user stops the execution of a Live content or a VoD content a record is traced in the report."/>
    <s v="Descricao do modelo do equipamento. E o modelo do equipamento de acesso ao conteudo NOW Online. Ex: NULL. (Nao utilizar, coluna totalmente vazia!). Tabela origem: &lt;NOW_OL_WATCHINGLOG&gt;; Coluna origem: &lt;DEVICEMODEL&gt;"/>
    <x v="0"/>
    <x v="0"/>
    <x v="0"/>
    <x v="0"/>
    <x v="0"/>
    <x v="0"/>
    <s v="Rafael Moreira"/>
    <x v="0"/>
    <s v="Anderson Nakayama"/>
    <x v="0"/>
    <m/>
    <m/>
    <s v="Dado de origem (ACCENTURE) não tratado"/>
    <n v="11"/>
    <n v="3"/>
    <n v="1"/>
    <n v="0"/>
    <n v="3"/>
    <n v="1"/>
    <n v="3"/>
    <x v="0"/>
    <x v="0"/>
    <x v="0"/>
    <x v="0"/>
    <x v="3"/>
    <x v="3"/>
  </r>
  <r>
    <x v="0"/>
    <x v="3"/>
    <n v="17"/>
    <s v="DEVICEVENDOR"/>
    <s v="VARCHAR2"/>
    <n v="40"/>
    <m/>
    <m/>
    <m/>
    <s v="lake_managed"/>
    <s v="V_NOW_ACESSO_CONTEUDO"/>
    <s v="DSC_FORNECEDOR_EQUIPAMENTO"/>
    <s v="VARCHAR2"/>
    <n v="40"/>
    <s v="This report contains all the content displayed by the user on AVS platform. Every time a user stops the execution of a Live content or a VoD content a record is traced in the report."/>
    <s v="Descricao do fornecedor do equipamento. E o fornecedor do equipamento de acesso ao conteudo NOW Online. Ex: NULL. Tabela origem: &lt;NOW_OL_WATCHINGLOG&gt;; Coluna origem: &lt;DEVICEVENDOR&gt;. (Now utilizar, colunlmente vazia!)"/>
    <x v="0"/>
    <x v="0"/>
    <x v="0"/>
    <x v="0"/>
    <x v="0"/>
    <x v="0"/>
    <s v="Rafael Moreira"/>
    <x v="0"/>
    <s v="Anderson Nakayama"/>
    <x v="0"/>
    <m/>
    <m/>
    <s v="Dado de origem (ACCENTURE) não tratado"/>
    <n v="7"/>
    <n v="3"/>
    <n v="1"/>
    <n v="0"/>
    <n v="3"/>
    <n v="0"/>
    <n v="0"/>
    <x v="0"/>
    <x v="0"/>
    <x v="0"/>
    <x v="0"/>
    <x v="0"/>
    <x v="0"/>
  </r>
  <r>
    <x v="0"/>
    <x v="3"/>
    <n v="18"/>
    <s v="DEVICEYEAR"/>
    <s v="VARCHAR2"/>
    <n v="40"/>
    <m/>
    <m/>
    <m/>
    <s v="lake_managed"/>
    <s v="V_NOW_ACESSO_CONTEUDO"/>
    <s v="DSC_ANO_FABRICACAO_EQUIPAMENTO"/>
    <s v="VARCHAR2"/>
    <n v="40"/>
    <s v="This report contains all the content displayed by the user on AVS platform. Every time a user stops the execution of a Live content or a VoD content a record is traced in the report."/>
    <s v="Descricao do ano de fabricacao do equipamento. E o ano de fabricacao do equipamento de acesso ao conteudo NOW Online. Ex: NULL. Tabela origem: &lt;NOW_OL_WATCHINGLOG&gt;; Coluna origem: &lt;DEVICEYEAR&gt;"/>
    <x v="0"/>
    <x v="0"/>
    <x v="0"/>
    <x v="0"/>
    <x v="0"/>
    <x v="0"/>
    <s v="Rafael Moreira"/>
    <x v="0"/>
    <s v="Anderson Nakayama"/>
    <x v="0"/>
    <m/>
    <m/>
    <s v="Dado de origem (ACCENTURE) não tratado"/>
    <n v="8"/>
    <n v="3"/>
    <n v="1"/>
    <n v="0"/>
    <n v="3"/>
    <n v="0"/>
    <n v="1"/>
    <x v="0"/>
    <x v="0"/>
    <x v="0"/>
    <x v="0"/>
    <x v="0"/>
    <x v="2"/>
  </r>
  <r>
    <x v="0"/>
    <x v="3"/>
    <n v="19"/>
    <s v="CONTENTID"/>
    <s v="VARCHAR2"/>
    <n v="12"/>
    <m/>
    <m/>
    <m/>
    <s v="lake_managed"/>
    <s v="V_NOW_ACESSO_CONTEUDO"/>
    <s v="COD_CONTEUDO"/>
    <s v="VARCHAR2"/>
    <n v="12"/>
    <s v="This report contains all the content displayed by the user on AVS platform. Every time a user stops the execution of a Live content or a VoD content a record is traced in the report."/>
    <s v="Codigo do conteudo. E o codigo sequencial unico de controle de registro do conteudo. Ex: 128619; 130787. Tabela origem: &lt;NOW_OL_WATCHINGLOG&gt;; Coluna origem: &lt;CONTENTID&gt;"/>
    <x v="0"/>
    <x v="0"/>
    <x v="0"/>
    <x v="0"/>
    <x v="0"/>
    <x v="0"/>
    <s v="Rafael Moreira"/>
    <x v="0"/>
    <s v="Anderson Nakayama"/>
    <x v="0"/>
    <m/>
    <m/>
    <s v="Dado de origem (ACCENTURE) não tratado"/>
    <n v="15"/>
    <n v="3"/>
    <n v="1"/>
    <n v="0"/>
    <n v="3"/>
    <n v="5"/>
    <n v="3"/>
    <x v="0"/>
    <x v="0"/>
    <x v="0"/>
    <x v="0"/>
    <x v="1"/>
    <x v="3"/>
  </r>
  <r>
    <x v="0"/>
    <x v="3"/>
    <n v="20"/>
    <s v="ISFREE"/>
    <s v="VARCHAR2"/>
    <n v="1"/>
    <m/>
    <m/>
    <m/>
    <s v="lake_managed"/>
    <s v="V_NOW_ACESSO_CONTEUDO"/>
    <s v="IND_CONTEUDO_GRATIS"/>
    <s v="VARCHAR2"/>
    <n v="1"/>
    <s v="This report contains all the content displayed by the user on AVS platform. Every time a user stops the execution of a Live content or a VoD content a record is traced in the report."/>
    <s v="Indicador de conteudo gratis. E o indicador de consumo de conteudo gratis. Ex: NULL; N = (Nao). Caso o conteudo nao for gratis, entao, a marcacao sera &quot;N&quot;. Tabela origem: &lt;NOW_OL_WATCHINGLOG&gt;; Coluna origem: &lt;ISFREE&gt;"/>
    <x v="0"/>
    <x v="0"/>
    <x v="0"/>
    <x v="0"/>
    <x v="0"/>
    <x v="0"/>
    <s v="Rafael Moreira"/>
    <x v="0"/>
    <s v="Anderson Nakayama"/>
    <x v="0"/>
    <m/>
    <m/>
    <s v="Dado de origem (ACCENTURE) não tratado"/>
    <n v="15"/>
    <n v="3"/>
    <n v="1"/>
    <n v="0"/>
    <n v="5"/>
    <n v="3"/>
    <n v="3"/>
    <x v="0"/>
    <x v="0"/>
    <x v="0"/>
    <x v="1"/>
    <x v="2"/>
    <x v="3"/>
  </r>
  <r>
    <x v="0"/>
    <x v="3"/>
    <n v="21"/>
    <s v="USERID"/>
    <s v="VARCHAR2"/>
    <n v="20"/>
    <m/>
    <m/>
    <m/>
    <s v="lake_managed"/>
    <s v="V_NOW_ACESSO_CONTEUDO"/>
    <s v="COD_USUARIO"/>
    <s v="VARCHAR2"/>
    <n v="20"/>
    <s v="This report contains all the content displayed by the user on AVS platform. Every time a user stops the execution of a Live content or a VoD content a record is traced in the report."/>
    <s v="Codigo do usuario. E o codigo unico de identificacao do usuario do NOW Online. Ex: 1213377; 679090. Tabela origem: &lt;NOW_OL_WATCHINGLOG&gt;; Coluna origem: &lt;USERID&gt;"/>
    <x v="0"/>
    <x v="0"/>
    <x v="0"/>
    <x v="0"/>
    <x v="0"/>
    <x v="0"/>
    <s v="Rafael Moreira"/>
    <x v="0"/>
    <s v="Anderson Nakayama"/>
    <x v="0"/>
    <m/>
    <m/>
    <s v="Dado de origem (ACCENTURE) não tratado"/>
    <n v="16"/>
    <n v="3"/>
    <n v="2"/>
    <n v="0"/>
    <n v="5"/>
    <n v="5"/>
    <n v="1"/>
    <x v="0"/>
    <x v="1"/>
    <x v="0"/>
    <x v="1"/>
    <x v="1"/>
    <x v="2"/>
  </r>
  <r>
    <x v="0"/>
    <x v="3"/>
    <n v="22"/>
    <s v="VERSIONAPP"/>
    <s v="VARCHAR2"/>
    <n v="20"/>
    <m/>
    <m/>
    <m/>
    <s v="lake_managed"/>
    <s v="V_NOW_ACESSO_CONTEUDO"/>
    <s v="DSC_VERSAO_APP"/>
    <s v="VARCHAR2"/>
    <n v="20"/>
    <s v="This report contains all the content displayed by the user on AVS platform. Every time a user stops the execution of a Live content or a VoD content a record is traced in the report."/>
    <s v="Descricao da versao do app. E a versao do app, aplicativo. Ex: NULL. Tabela origem: &lt;NOW_OL_WATCHINGLOG&gt;; Coluna origem: &lt;APPVERSION&gt;. (Nao utilizar, coluna totalmente vazia!)"/>
    <x v="0"/>
    <x v="0"/>
    <x v="0"/>
    <x v="0"/>
    <x v="0"/>
    <x v="0"/>
    <s v="Rafael Moreira"/>
    <x v="0"/>
    <s v="Anderson Nakayama"/>
    <x v="0"/>
    <m/>
    <m/>
    <s v="Dado de origem (ACCENTURE) não tratado"/>
    <n v="13"/>
    <n v="3"/>
    <n v="1"/>
    <n v="0"/>
    <n v="3"/>
    <n v="5"/>
    <n v="1"/>
    <x v="0"/>
    <x v="0"/>
    <x v="0"/>
    <x v="0"/>
    <x v="1"/>
    <x v="2"/>
  </r>
  <r>
    <x v="0"/>
    <x v="3"/>
    <n v="23"/>
    <s v="DOWNLOAD"/>
    <s v="VARCHAR2"/>
    <n v="20"/>
    <m/>
    <m/>
    <m/>
    <s v="lake_managed"/>
    <s v="V_NOW_ACESSO_CONTEUDO"/>
    <s v="IND_DOWNLOAD"/>
    <s v="VARCHAR2"/>
    <n v="20"/>
    <s v="This report contains all the content displayed by the user on AVS platform. Every time a user stops the execution of a Live content or a VoD content a record is traced in the report."/>
    <s v="Indicador de download. E o indicador de download do conteudo ou assistindo via streaming. Quando for o valor &quot;Y&quot; e download, se vazio via streaming. Ex: NULL; Y. Tabela origem: &lt;NOW_OL_WATCHINGLOG&gt;; Coluna origem: &lt;DOWNLOAD&gt;_x000a_"/>
    <x v="0"/>
    <x v="0"/>
    <x v="0"/>
    <x v="0"/>
    <x v="0"/>
    <x v="0"/>
    <s v="Rafael Moreira"/>
    <x v="0"/>
    <s v="Anderson Nakayama"/>
    <x v="0"/>
    <m/>
    <m/>
    <s v="Dado de origem (ACCENTURE) não tratado"/>
    <n v="13"/>
    <n v="3"/>
    <n v="1"/>
    <n v="0"/>
    <n v="3"/>
    <n v="5"/>
    <n v="1"/>
    <x v="0"/>
    <x v="0"/>
    <x v="0"/>
    <x v="0"/>
    <x v="1"/>
    <x v="2"/>
  </r>
  <r>
    <x v="0"/>
    <x v="3"/>
    <n v="24"/>
    <s v="CUSTOMERCODE"/>
    <s v="VARCHAR2"/>
    <n v="20"/>
    <m/>
    <m/>
    <m/>
    <s v="lake_managed"/>
    <s v="V_NOW_ACESSO_CONTEUDO"/>
    <s v="COD_CLIENTE"/>
    <s v="VARCHAR2"/>
    <n v="20"/>
    <s v="This report contains all the content displayed by the user on AVS platform. Every time a user stops the execution of a Live content or a VoD content a record is traced in the report."/>
    <s v="codigo do cliente. E o codigo do cliente que acessou o conteudo NOW Online. Ex: 2-00000923296; 2-00001714663. Tabela origem: &lt;NOW_OL_WATCHINGLOG&gt;; Coluna origem: &lt;CUSTOMERCODE&gt;"/>
    <x v="0"/>
    <x v="0"/>
    <x v="0"/>
    <x v="0"/>
    <x v="0"/>
    <x v="0"/>
    <s v="Rafael Moreira"/>
    <x v="0"/>
    <s v="Anderson Nakayama"/>
    <x v="0"/>
    <m/>
    <m/>
    <s v="Dado de origem (ACCENTURE) não tratado"/>
    <n v="13"/>
    <n v="3"/>
    <n v="1"/>
    <n v="0"/>
    <n v="5"/>
    <n v="1"/>
    <n v="3"/>
    <x v="0"/>
    <x v="0"/>
    <x v="0"/>
    <x v="1"/>
    <x v="3"/>
    <x v="3"/>
  </r>
  <r>
    <x v="0"/>
    <x v="3"/>
    <n v="25"/>
    <s v="DEVICEIPADDRESS"/>
    <s v="VARCHAR3"/>
    <n v="21"/>
    <m/>
    <m/>
    <m/>
    <s v="lake_managed"/>
    <s v="V_NOW_ACESSO_CONTEUDO"/>
    <s v="COD_IP_EQUIPAMENTO"/>
    <s v="VARCHAR3"/>
    <n v="21"/>
    <s v="This report contains all the content displayed by the user on AVS platform. Every time a user stops the execution of a Live content or a VoD content a record is traced in the report."/>
    <s v="Codigo do endereco IP do equipamento. Ex: 170.252.196.22; 179.183.44.89. Tabela origem: &lt;NOW_OL_WATCHINGLOG&gt;; Coluna origem: &lt;DEVICEIDADDRESS&gt;."/>
    <x v="0"/>
    <x v="0"/>
    <x v="0"/>
    <x v="0"/>
    <x v="0"/>
    <x v="0"/>
    <s v="Rafael Moreira"/>
    <x v="0"/>
    <s v="Anderson Nakayama"/>
    <x v="0"/>
    <m/>
    <m/>
    <s v="Dado de origem (ACCENTURE) não tratado"/>
    <n v="11"/>
    <n v="3"/>
    <n v="1"/>
    <n v="0"/>
    <n v="3"/>
    <n v="3"/>
    <n v="1"/>
    <x v="0"/>
    <x v="0"/>
    <x v="0"/>
    <x v="0"/>
    <x v="2"/>
    <x v="2"/>
  </r>
  <r>
    <x v="0"/>
    <x v="3"/>
    <n v="26"/>
    <s v="USERNAME"/>
    <s v="VARCHAR4"/>
    <n v="22"/>
    <m/>
    <m/>
    <m/>
    <s v="lake_managed"/>
    <s v="V_NOW_ACESSO_CONTEUDO"/>
    <s v="COD_LOGIN_USUARIO"/>
    <s v="VARCHAR4"/>
    <n v="22"/>
    <s v="This report contains all the content displayed by the user on AVS platform. Every time a user stops the execution of a Live content or a VoD content a record is traced in the report."/>
    <s v="Codigo do login do usuario. E o login do usuario de acesso no NOW Online. Ex: victorsna1; eliseita. Tabela origem: &lt;NOW_OL_WATCHINGLOG&gt;; Coluna origem: &lt;USERNAME&gt;"/>
    <x v="0"/>
    <x v="0"/>
    <x v="0"/>
    <x v="0"/>
    <x v="0"/>
    <x v="0"/>
    <s v="Rafael Moreira"/>
    <x v="0"/>
    <s v="Anderson Nakayama"/>
    <x v="0"/>
    <s v="Validação Domínio"/>
    <s v="Login presente na IDM Clientes"/>
    <s v="Dado de origem (ACCENTURE) não tratado"/>
    <n v="16"/>
    <n v="4"/>
    <n v="1"/>
    <n v="0"/>
    <n v="3"/>
    <n v="5"/>
    <n v="3"/>
    <x v="1"/>
    <x v="0"/>
    <x v="0"/>
    <x v="0"/>
    <x v="1"/>
    <x v="3"/>
  </r>
  <r>
    <x v="0"/>
    <x v="3"/>
    <n v="27"/>
    <s v="TRANSMISSIONTYPE"/>
    <s v="VARCHAR5"/>
    <n v="23"/>
    <m/>
    <m/>
    <m/>
    <s v="lake_managed"/>
    <s v="V_NOW_ACESSO_CONTEUDO"/>
    <s v="DSC_TIPO_SERVICO_TRANSMISSAO"/>
    <s v="VARCHAR5"/>
    <n v="23"/>
    <s v="This report contains all the content displayed by the user on AVS platform. Every time a user stops the execution of a Live content or a VoD content a record is traced in the report."/>
    <s v="Descricao do tipo do servico de transmissao. E o tipo de transmissao do conteudo pela internet, plataformas de video digital. Ex: OTTV = (Over the Top Television). Tabela origem: &lt;NOW_OL_WATCHINGLOG&gt;; Coluna origem: &lt;TRANSMISSIONTYPE&gt;"/>
    <x v="0"/>
    <x v="0"/>
    <x v="0"/>
    <x v="0"/>
    <x v="0"/>
    <x v="0"/>
    <s v="Rafael Moreira"/>
    <x v="0"/>
    <s v="Anderson Nakayama"/>
    <x v="0"/>
    <s v="Validação Domínio"/>
    <s v="Conforme Dimensão de Tipo de Serviço de Transmissão"/>
    <s v="Dado de origem (ACCENTURE) não tratado"/>
    <n v="9"/>
    <n v="3"/>
    <n v="1"/>
    <n v="0"/>
    <n v="3"/>
    <n v="1"/>
    <n v="1"/>
    <x v="0"/>
    <x v="0"/>
    <x v="0"/>
    <x v="0"/>
    <x v="3"/>
    <x v="2"/>
  </r>
  <r>
    <x v="0"/>
    <x v="3"/>
    <n v="28"/>
    <s v="REFERENCE_DATE"/>
    <s v="DATE"/>
    <n v="19"/>
    <m/>
    <m/>
    <m/>
    <s v="lake_managed"/>
    <s v="V_NOW_ACESSO_CONTEUDO"/>
    <s v="DAT_REFERENCIA"/>
    <s v="VARCHAR5"/>
    <n v="23"/>
    <s v="This report contains all the content displayed by the user on AVS platform. Every time a user stops the execution of a Live content or a VoD content a record is traced in the repor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WATCHINGLOG&gt;; Coluna origem: &lt;REFERENCE_DATE&gt;"/>
    <x v="0"/>
    <x v="0"/>
    <x v="0"/>
    <x v="0"/>
    <x v="0"/>
    <x v="0"/>
    <s v="Rafael Moreira"/>
    <x v="0"/>
    <s v="Anderson Nakayama"/>
    <x v="0"/>
    <s v="Tipo de Dado"/>
    <s v="Data válida"/>
    <s v="Dado de origem (ACCENTURE) não tratado"/>
    <n v="9"/>
    <n v="3"/>
    <n v="1"/>
    <n v="0"/>
    <n v="3"/>
    <n v="1"/>
    <n v="1"/>
    <x v="0"/>
    <x v="0"/>
    <x v="0"/>
    <x v="0"/>
    <x v="3"/>
    <x v="2"/>
  </r>
  <r>
    <x v="1"/>
    <x v="4"/>
    <n v="1"/>
    <s v="CREATION_DATE"/>
    <s v="VARCHAR2"/>
    <n v="36"/>
    <m/>
    <m/>
    <m/>
    <s v="lake_managed"/>
    <s v="V_NOW_ONLINE_CATALOGO_CONTEUDO"/>
    <s v="DAT_CRIACA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MSDP_CONTENT_LIST_VIEW&gt;"/>
    <s v="Data do registro da criacao da disponibilizacao do conteudo na plataforma NOW Online. Ex: 2014-05-02 13:03:14; 2014-05-02 13:14:40. Tabela origem: &lt;MSDP_CONTENT_LIST_VIEW&gt;; Coluna origem: &lt;CREATION_DATE&gt;"/>
    <x v="1"/>
    <x v="1"/>
    <x v="0"/>
    <x v="0"/>
    <x v="0"/>
    <x v="0"/>
    <s v="Rafael Moreira"/>
    <x v="0"/>
    <s v="Anderson Nakayama"/>
    <x v="0"/>
    <s v="Tipo de Dado"/>
    <s v="Data válida"/>
    <s v="Dado de origem (BD NOW OL) não tratado"/>
    <n v="5"/>
    <n v="2"/>
    <n v="1"/>
    <n v="1"/>
    <n v="1"/>
    <n v="0"/>
    <n v="0"/>
    <x v="2"/>
    <x v="0"/>
    <x v="1"/>
    <x v="2"/>
    <x v="0"/>
    <x v="0"/>
  </r>
  <r>
    <x v="1"/>
    <x v="4"/>
    <n v="2"/>
    <s v="UPDATE_DATE"/>
    <s v="VARCHAR2"/>
    <n v="36"/>
    <m/>
    <m/>
    <m/>
    <s v="lake_managed"/>
    <s v="V_NOW_ONLINE_CATALOGO_CONTEUDO"/>
    <s v="DAT_ATUALIZACA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de atualizacao de alteracoes no catalogo do conteudo NOW Online. Ex: 2018-06-28 02:08:34; 2018-06-27 21:02:56. Tabela origem: &lt;MSDP_CONTENT_LIST_VIEW&gt;; Coluna origem: &lt;UPDATE_DATE&gt;"/>
    <x v="1"/>
    <x v="1"/>
    <x v="0"/>
    <x v="0"/>
    <x v="0"/>
    <x v="0"/>
    <s v="Rafael Moreira"/>
    <x v="0"/>
    <s v="Anderson Nakayama"/>
    <x v="0"/>
    <s v="Tipo de Dado"/>
    <s v="Data válida"/>
    <s v="Dado de origem (BD NOW OL) não tratado"/>
    <n v="6"/>
    <n v="2"/>
    <n v="1"/>
    <n v="1"/>
    <n v="1"/>
    <n v="1"/>
    <n v="0"/>
    <x v="2"/>
    <x v="0"/>
    <x v="1"/>
    <x v="2"/>
    <x v="3"/>
    <x v="0"/>
  </r>
  <r>
    <x v="1"/>
    <x v="4"/>
    <n v="3"/>
    <s v="CONTENT_ID"/>
    <s v="VARCHAR2"/>
    <n v="36"/>
    <m/>
    <m/>
    <m/>
    <s v="lake_managed"/>
    <s v="V_NOW_ONLINE_CATALOGO_CONTEUDO"/>
    <s v="COD_CONTEUDO"/>
    <s v="int"/>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sequencial unico de controle de registro do conteudo. Ex: 1000000062; 1000000063. Tabela origem: &lt;MSDP_CONTENT_LIST_VIEW&gt;; Coluna origem: &lt;CONTENT_ID&gt;"/>
    <x v="1"/>
    <x v="1"/>
    <x v="0"/>
    <x v="0"/>
    <x v="0"/>
    <x v="0"/>
    <s v="Rafael Moreira"/>
    <x v="0"/>
    <s v="Anderson Nakayama"/>
    <x v="0"/>
    <m/>
    <m/>
    <s v="Dado de origem (BD NOW OL) não tratado"/>
    <n v="12"/>
    <n v="2"/>
    <n v="1"/>
    <n v="0"/>
    <n v="1"/>
    <n v="5"/>
    <n v="3"/>
    <x v="2"/>
    <x v="0"/>
    <x v="0"/>
    <x v="2"/>
    <x v="1"/>
    <x v="3"/>
  </r>
  <r>
    <x v="1"/>
    <x v="4"/>
    <n v="4"/>
    <s v="TITLE"/>
    <s v="VARCHAR2"/>
    <n v="36"/>
    <m/>
    <m/>
    <m/>
    <s v="lake_managed"/>
    <s v="V_NOW_ONLINE_CATALOGO_CONTEUDO"/>
    <s v="DSC_TITUL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tulo de conteudo do produto. Ex: UFC - Kennedy x Natal; Família Moderna. Tabela origem: &lt;MSDP_CONTENT_LIST_VIEW&gt;; Coluna origem: &lt;TITLE&gt;"/>
    <x v="1"/>
    <x v="1"/>
    <x v="0"/>
    <x v="0"/>
    <x v="0"/>
    <x v="0"/>
    <s v="Rafael Moreira"/>
    <x v="0"/>
    <s v="Anderson Nakayama"/>
    <x v="0"/>
    <m/>
    <m/>
    <s v="Dado de origem (BD NOW OL) não tratado"/>
    <n v="11"/>
    <n v="1"/>
    <n v="1"/>
    <n v="0"/>
    <n v="3"/>
    <n v="5"/>
    <n v="1"/>
    <x v="3"/>
    <x v="0"/>
    <x v="0"/>
    <x v="0"/>
    <x v="1"/>
    <x v="2"/>
  </r>
  <r>
    <x v="1"/>
    <x v="4"/>
    <n v="5"/>
    <s v="EPISODE"/>
    <s v="VARCHAR2"/>
    <n v="36"/>
    <m/>
    <m/>
    <m/>
    <s v="lake_managed"/>
    <s v="V_NOW_ONLINE_CATALOGO_CONTEUDO"/>
    <s v="NUM_EPISODIO"/>
    <s v="VARCHAR2"/>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que identifica o episodio do conteudo. Ex: 21; 9. Tabela origem: &lt;MSDP_CONTENT_LIST_VIEW&gt;; Coluna origem: &lt;EPISODE&gt;"/>
    <x v="1"/>
    <x v="1"/>
    <x v="0"/>
    <x v="0"/>
    <x v="0"/>
    <x v="0"/>
    <s v="Rafael Moreira"/>
    <x v="0"/>
    <s v="Anderson Nakayama"/>
    <x v="0"/>
    <m/>
    <m/>
    <s v="Dado de origem (BD NOW OL) não tratado"/>
    <n v="10"/>
    <n v="1"/>
    <n v="1"/>
    <n v="0"/>
    <n v="3"/>
    <n v="5"/>
    <n v="0"/>
    <x v="3"/>
    <x v="0"/>
    <x v="0"/>
    <x v="0"/>
    <x v="1"/>
    <x v="0"/>
  </r>
  <r>
    <x v="1"/>
    <x v="4"/>
    <n v="6"/>
    <s v="EPISODE_TITLE"/>
    <s v="VARCHAR2"/>
    <n v="36"/>
    <m/>
    <m/>
    <m/>
    <s v="lake_managed"/>
    <s v="V_NOW_ONLINE_CATALOGO_CONTEUDO"/>
    <s v="DSC_EPISODI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tulo do episodio. EX: Os Tutores; Salvem os Cachorrinhos. Tabela origem: &lt;MSDP_CONTENT_LIST_VIEW&gt;; Coluna origem: &lt;EPISODE_TITLE&gt;"/>
    <x v="1"/>
    <x v="1"/>
    <x v="0"/>
    <x v="0"/>
    <x v="0"/>
    <x v="0"/>
    <s v="Rafael Moreira"/>
    <x v="0"/>
    <s v="Anderson Nakayama"/>
    <x v="0"/>
    <m/>
    <m/>
    <s v="Dado de origem (BD NOW OL) não tratado"/>
    <n v="10"/>
    <n v="1"/>
    <n v="1"/>
    <n v="0"/>
    <n v="3"/>
    <n v="5"/>
    <n v="0"/>
    <x v="3"/>
    <x v="0"/>
    <x v="0"/>
    <x v="0"/>
    <x v="1"/>
    <x v="0"/>
  </r>
  <r>
    <x v="1"/>
    <x v="4"/>
    <n v="7"/>
    <s v="IS_GEO_BLOCKED"/>
    <s v="VARCHAR2"/>
    <n v="36"/>
    <m/>
    <m/>
    <m/>
    <s v="lake_managed"/>
    <s v="V_NOW_ONLINE_CATALOGO_CONTEUDO"/>
    <s v="IND_BLOQUEIO_GEOGRAFICO"/>
    <s v="VARCHAR2"/>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se o conteudo esta bloqueado pela area geografica so temos uma única marcacao. EX: N. Tabela origem: &lt;MSDP_CONTENT_LIST_VIEW&gt;; Coluna origem: &lt;IS_GEO_BLOCKED&gt;"/>
    <x v="1"/>
    <x v="1"/>
    <x v="0"/>
    <x v="0"/>
    <x v="0"/>
    <x v="0"/>
    <s v="Rafael Moreira"/>
    <x v="0"/>
    <s v="Anderson Nakayama"/>
    <x v="0"/>
    <m/>
    <m/>
    <s v="Dado de origem (BD NOW OL) não tratado"/>
    <n v="12"/>
    <n v="2"/>
    <n v="1"/>
    <n v="0"/>
    <n v="3"/>
    <n v="5"/>
    <n v="1"/>
    <x v="2"/>
    <x v="0"/>
    <x v="0"/>
    <x v="0"/>
    <x v="1"/>
    <x v="2"/>
  </r>
  <r>
    <x v="1"/>
    <x v="4"/>
    <n v="8"/>
    <s v="DURATION"/>
    <s v="VARCHAR2"/>
    <n v="36"/>
    <m/>
    <m/>
    <m/>
    <s v="lake_managed"/>
    <s v="V_NOW_ONLINE_CATALOGO_CONTEUDO"/>
    <s v="DUR_TITULO"/>
    <s v="int"/>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uracao total do tempo de reproducao do conteudo em minutos (This element conveys the total play time duration in minutes of this asset). EX: 10800; 6480. Tabela origem: &lt;MSDP_CONTENT_LIST_VIEW&gt;; Coluna origem: &lt;DURATION&gt;"/>
    <x v="1"/>
    <x v="1"/>
    <x v="0"/>
    <x v="0"/>
    <x v="0"/>
    <x v="0"/>
    <s v="Rafael Moreira"/>
    <x v="0"/>
    <s v="Anderson Nakayama"/>
    <x v="0"/>
    <m/>
    <m/>
    <s v="Dado de origem (BD NOW OL) não tratado"/>
    <n v="12"/>
    <n v="2"/>
    <n v="1"/>
    <n v="0"/>
    <n v="3"/>
    <n v="3"/>
    <n v="3"/>
    <x v="2"/>
    <x v="0"/>
    <x v="0"/>
    <x v="0"/>
    <x v="2"/>
    <x v="3"/>
  </r>
  <r>
    <x v="1"/>
    <x v="4"/>
    <n v="9"/>
    <s v="CONTRACT_START"/>
    <s v="VARCHAR2"/>
    <n v="36"/>
    <m/>
    <m/>
    <m/>
    <s v="lake_managed"/>
    <s v="V_NOW_ONLINE_CATALOGO_CONTEUDO"/>
    <s v="DAT_INICIO_JANELA_CONTEUD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inicio da janela da disponibilizacao do conteudo. Ex: 2014-07-07 11:16:45; 2015-12-15 00:00:00. Tabela origem: &lt;MSDP_CONTENT_LIST_VIEW&gt;; Coluna origem: &lt;CONTRACT_START&gt;"/>
    <x v="1"/>
    <x v="1"/>
    <x v="0"/>
    <x v="0"/>
    <x v="0"/>
    <x v="0"/>
    <s v="Rafael Moreira"/>
    <x v="0"/>
    <s v="Anderson Nakayama"/>
    <x v="0"/>
    <s v="Tipo de Dado"/>
    <s v="Data válida"/>
    <s v="Dado de origem (BD NOW OL) não tratado"/>
    <n v="13"/>
    <n v="2"/>
    <n v="1"/>
    <n v="1"/>
    <n v="3"/>
    <n v="3"/>
    <n v="3"/>
    <x v="2"/>
    <x v="0"/>
    <x v="1"/>
    <x v="0"/>
    <x v="2"/>
    <x v="3"/>
  </r>
  <r>
    <x v="1"/>
    <x v="4"/>
    <n v="10"/>
    <s v="CONTRACT_END"/>
    <s v="VARCHAR2"/>
    <n v="36"/>
    <m/>
    <m/>
    <m/>
    <s v="lake_managed"/>
    <s v="V_NOW_ONLINE_CATALOGO_CONTEUDO"/>
    <s v="DAT_FIM_JANELA_CONTEUD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fim da janela da disponibilizacao do conteudo. Ex: 2019-04-29 23:59:59; 2021-09-30 23:59:59. Tabela origem: &lt;MSDP_CONTENT_LIST_VIEW&gt;; Coluna origem: &lt;CONTRACT_END&gt;"/>
    <x v="1"/>
    <x v="1"/>
    <x v="0"/>
    <x v="0"/>
    <x v="0"/>
    <x v="0"/>
    <s v="Rafael Moreira"/>
    <x v="0"/>
    <s v="Anderson Nakayama"/>
    <x v="0"/>
    <s v="Tipo de Dado"/>
    <s v="Data válida"/>
    <s v="Dado de origem (BD NOW OL) não tratado"/>
    <n v="13"/>
    <n v="2"/>
    <n v="1"/>
    <n v="1"/>
    <n v="3"/>
    <n v="3"/>
    <n v="3"/>
    <x v="2"/>
    <x v="0"/>
    <x v="1"/>
    <x v="0"/>
    <x v="2"/>
    <x v="3"/>
  </r>
  <r>
    <x v="1"/>
    <x v="4"/>
    <n v="11"/>
    <s v="GENRE"/>
    <s v="VARCHAR2"/>
    <n v="36"/>
    <m/>
    <m/>
    <m/>
    <s v="lake_managed"/>
    <s v="V_NOW_ONLINE_CATALOGO_CONTEUDO"/>
    <s v="DSC_GENER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po de genero do conteudo. Ex: Esporte; Lutas; Comedia. Tabela origem: &lt;MSDP_CONTENT_LIST_VIEW&gt;; Coluna origem: &lt;GENRE&gt;"/>
    <x v="1"/>
    <x v="1"/>
    <x v="0"/>
    <x v="0"/>
    <x v="0"/>
    <x v="0"/>
    <s v="Rafael Moreira"/>
    <x v="0"/>
    <s v="Anderson Nakayama"/>
    <x v="0"/>
    <m/>
    <m/>
    <s v="Dado de origem (BD NOW OL) não tratado"/>
    <n v="13"/>
    <n v="1"/>
    <n v="1"/>
    <n v="0"/>
    <n v="3"/>
    <n v="5"/>
    <n v="3"/>
    <x v="3"/>
    <x v="0"/>
    <x v="0"/>
    <x v="0"/>
    <x v="1"/>
    <x v="3"/>
  </r>
  <r>
    <x v="1"/>
    <x v="4"/>
    <n v="12"/>
    <s v="TYPE"/>
    <s v="VARCHAR2"/>
    <n v="36"/>
    <m/>
    <m/>
    <m/>
    <s v="lake_managed"/>
    <s v="V_NOW_ONLINE_CATALOGO_CONTEUDO"/>
    <s v="DSC_TIPO_MODELO_SERVICO"/>
    <s v="VARCHAR2"/>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po do modelo de servico NOW Online. Ex: TVOD (Transaction Video On Demand); SVOD (Subscription Video On Demand); FVOD (Free Video On Demand). Tabela origem: &lt;MSDP_CONTENT_LIST_VIEW&gt;; Coluna origem: &lt;TYPE&gt;"/>
    <x v="1"/>
    <x v="1"/>
    <x v="0"/>
    <x v="0"/>
    <x v="0"/>
    <x v="0"/>
    <s v="Rafael Moreira"/>
    <x v="0"/>
    <s v="Anderson Nakayama"/>
    <x v="0"/>
    <s v="Validação Domínio"/>
    <s v="Conforme Dimensão de Tipo do Modelo de Serviço"/>
    <s v="Dado de origem (BD NOW OL) não tratado"/>
    <n v="14"/>
    <n v="2"/>
    <n v="1"/>
    <n v="0"/>
    <n v="3"/>
    <n v="3"/>
    <n v="5"/>
    <x v="2"/>
    <x v="0"/>
    <x v="0"/>
    <x v="0"/>
    <x v="2"/>
    <x v="1"/>
  </r>
  <r>
    <x v="1"/>
    <x v="4"/>
    <n v="13"/>
    <s v="IS_HD"/>
    <s v="VARCHAR2"/>
    <n v="1"/>
    <m/>
    <m/>
    <m/>
    <s v="lake_managed"/>
    <s v="V_NOW_ONLINE_CATALOGO_CONTEUDO"/>
    <s v="IND_CONTEUDO_HD"/>
    <s v="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HD (High Definition). Ex: N; Y. Tabela origem: &lt;MSDP_CONTENT_LIST_VIEW&gt;; Coluna origem: &lt;IS_HD&gt;"/>
    <x v="1"/>
    <x v="1"/>
    <x v="0"/>
    <x v="0"/>
    <x v="0"/>
    <x v="0"/>
    <s v="Rafael Moreira"/>
    <x v="0"/>
    <s v="Anderson Nakayama"/>
    <x v="0"/>
    <m/>
    <m/>
    <s v="Dado de origem (BD NOW OL) não tratado"/>
    <n v="12"/>
    <n v="2"/>
    <n v="1"/>
    <n v="0"/>
    <n v="3"/>
    <n v="3"/>
    <n v="3"/>
    <x v="2"/>
    <x v="0"/>
    <x v="0"/>
    <x v="0"/>
    <x v="2"/>
    <x v="3"/>
  </r>
  <r>
    <x v="1"/>
    <x v="4"/>
    <n v="14"/>
    <s v="CONTENT_YEAR"/>
    <s v="VARCHAR2"/>
    <n v="4"/>
    <m/>
    <m/>
    <m/>
    <s v="lake_managed"/>
    <s v="V_NOW_ONLINE_CATALOGO_CONTEUDO"/>
    <s v="NUM_ANO_REFERENCIA_CONTEUDO"/>
    <s v="char"/>
    <n v="4"/>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do ano de referencia do conteudo. Ex: 2002; 2012; 2013.  Tabela origem: &lt;MSDP_CONTENT_LIST_VIEW&gt;; Coluna origem: &lt;CONTENT_YEAR&gt;"/>
    <x v="1"/>
    <x v="1"/>
    <x v="0"/>
    <x v="0"/>
    <x v="0"/>
    <x v="0"/>
    <s v="Rafael Moreira"/>
    <x v="0"/>
    <s v="Anderson Nakayama"/>
    <x v="0"/>
    <m/>
    <m/>
    <s v="Dado de origem (BD NOW OL) não tratado"/>
    <n v="8"/>
    <n v="2"/>
    <n v="1"/>
    <n v="0"/>
    <n v="3"/>
    <n v="1"/>
    <n v="1"/>
    <x v="2"/>
    <x v="0"/>
    <x v="0"/>
    <x v="0"/>
    <x v="3"/>
    <x v="2"/>
  </r>
  <r>
    <x v="1"/>
    <x v="4"/>
    <n v="15"/>
    <s v="SEASON"/>
    <s v="VARCHAR2"/>
    <n v="36"/>
    <m/>
    <m/>
    <m/>
    <s v="lake_managed"/>
    <s v="V_NOW_ONLINE_CATALOGO_CONTEUDO"/>
    <s v="NUM_TEMPORADA"/>
    <s v="varchar"/>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da temporada relativa ao conteudo. EX: 1; 3; 5. Tabela origem: &lt;MSDP_CONTENT_LIST_VIEW&gt;; Coluna origem: &lt;SEASON&gt;"/>
    <x v="1"/>
    <x v="1"/>
    <x v="0"/>
    <x v="0"/>
    <x v="0"/>
    <x v="0"/>
    <s v="Rafael Moreira"/>
    <x v="0"/>
    <s v="Anderson Nakayama"/>
    <x v="0"/>
    <m/>
    <m/>
    <s v="Dado de origem (BD NOW OL) não tratado"/>
    <n v="5"/>
    <n v="1"/>
    <n v="1"/>
    <n v="0"/>
    <n v="3"/>
    <n v="0"/>
    <n v="0"/>
    <x v="3"/>
    <x v="0"/>
    <x v="0"/>
    <x v="0"/>
    <x v="0"/>
    <x v="0"/>
  </r>
  <r>
    <x v="1"/>
    <x v="4"/>
    <n v="16"/>
    <s v="COUNTRY"/>
    <s v="VARCHAR2"/>
    <n v="36"/>
    <m/>
    <m/>
    <m/>
    <s v="lake_managed"/>
    <s v="V_NOW_ONLINE_CATALOGO_CONTEUDO"/>
    <s v="DSC_PAIS_ORIGEM"/>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Pais de origem da producao do filme. Ex: USA; BRA. Tabela origem: &lt;MSDP_CONTENT_LIST_VIEW&gt;; Coluna origem: &lt;COUNTRY&gt;"/>
    <x v="1"/>
    <x v="1"/>
    <x v="0"/>
    <x v="0"/>
    <x v="0"/>
    <x v="0"/>
    <s v="Rafael Moreira"/>
    <x v="0"/>
    <s v="Anderson Nakayama"/>
    <x v="0"/>
    <m/>
    <m/>
    <s v="Dado de origem (BD NOW OL) não tratado"/>
    <n v="5"/>
    <n v="1"/>
    <n v="1"/>
    <n v="0"/>
    <n v="3"/>
    <n v="0"/>
    <n v="0"/>
    <x v="3"/>
    <x v="0"/>
    <x v="0"/>
    <x v="0"/>
    <x v="0"/>
    <x v="0"/>
  </r>
  <r>
    <x v="1"/>
    <x v="4"/>
    <n v="17"/>
    <s v="CONTENT_PROVIDER"/>
    <s v="VARCHAR2"/>
    <n v="36"/>
    <m/>
    <m/>
    <m/>
    <s v="lake_managed"/>
    <s v="V_NOW_ONLINE_CATALOGO_CONTEUDO"/>
    <s v="DSC_PROVEDOR"/>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a distribuidora do conteudo. Ex. GSAT; DLA; DISCOVERY. Tabela origem: &lt;MSDP_CONTENT_LIST_VIEW&gt;; Coluna origem: &lt;CONTENT_PROVIDER&gt;"/>
    <x v="1"/>
    <x v="1"/>
    <x v="0"/>
    <x v="0"/>
    <x v="0"/>
    <x v="0"/>
    <s v="Rafael Moreira"/>
    <x v="0"/>
    <s v="Anderson Nakayama"/>
    <x v="0"/>
    <m/>
    <m/>
    <s v="Dado de origem (BD NOW OL) não tratado"/>
    <n v="14"/>
    <n v="2"/>
    <n v="1"/>
    <n v="0"/>
    <n v="3"/>
    <n v="3"/>
    <n v="5"/>
    <x v="2"/>
    <x v="0"/>
    <x v="0"/>
    <x v="0"/>
    <x v="2"/>
    <x v="1"/>
  </r>
  <r>
    <x v="1"/>
    <x v="4"/>
    <n v="18"/>
    <s v="TEM_TRAILER"/>
    <s v="VARCHAR2"/>
    <n v="36"/>
    <m/>
    <m/>
    <m/>
    <s v="lake_managed"/>
    <s v="V_NOW_ONLINE_CATALOGO_CONTEUDO"/>
    <s v="IND_POSSUI_TRAILER"/>
    <s v="varchar"/>
    <n v="2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a existencia de Trailer para o conteudo. Ex: Com trailer; Sem trailer. Tabela origem: &lt;MSDP_CONTENT_LIST_VIEW&gt;; Coluna origem: &lt;TEM_TRAILER&gt;"/>
    <x v="1"/>
    <x v="1"/>
    <x v="0"/>
    <x v="0"/>
    <x v="0"/>
    <x v="0"/>
    <s v="Rafael Moreira"/>
    <x v="0"/>
    <s v="Anderson Nakayama"/>
    <x v="0"/>
    <m/>
    <m/>
    <s v="Dado de origem (BD NOW OL) não tratado"/>
    <n v="6"/>
    <n v="2"/>
    <n v="1"/>
    <n v="0"/>
    <n v="3"/>
    <n v="0"/>
    <n v="0"/>
    <x v="2"/>
    <x v="0"/>
    <x v="0"/>
    <x v="0"/>
    <x v="0"/>
    <x v="0"/>
  </r>
  <r>
    <x v="1"/>
    <x v="4"/>
    <n v="19"/>
    <s v="AUDIO_LANGUAGE"/>
    <s v="VARCHAR2"/>
    <n v="36"/>
    <m/>
    <m/>
    <m/>
    <s v="lake_managed"/>
    <s v="V_NOW_ONLINE_CATALOGO_CONTEUDO"/>
    <s v="DSC_IDIOMA_AUDIO"/>
    <s v="varchar"/>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que traz a sigla da linguagem do audio do conteudo. EX. en; pt. Tabela origem: &lt;MSDP_CONTENT_LIST_VIEW&gt;; Coluna origem: &lt;AUDIO_LANGUAGE&gt;"/>
    <x v="1"/>
    <x v="1"/>
    <x v="0"/>
    <x v="0"/>
    <x v="0"/>
    <x v="0"/>
    <s v="Rafael Moreira"/>
    <x v="0"/>
    <s v="Anderson Nakayama"/>
    <x v="0"/>
    <m/>
    <m/>
    <s v="Dado de origem (BD NOW OL) não tratado"/>
    <n v="6"/>
    <n v="2"/>
    <n v="1"/>
    <n v="0"/>
    <n v="3"/>
    <n v="0"/>
    <n v="0"/>
    <x v="2"/>
    <x v="0"/>
    <x v="0"/>
    <x v="0"/>
    <x v="0"/>
    <x v="0"/>
  </r>
  <r>
    <x v="1"/>
    <x v="4"/>
    <n v="20"/>
    <s v="SUBTITLE_LANGUAGE"/>
    <s v="VARCHAR2"/>
    <n v="36"/>
    <m/>
    <m/>
    <m/>
    <s v="lake_managed"/>
    <s v="V_NOW_ONLINE_CATALOGO_CONTEUDO"/>
    <s v="DSC_IDIOMA_LEGENDA"/>
    <s v="varchar"/>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que traz a sigla da linguagem das legendas. EX. en = (ingles); pt = (portugues). Tabela origem: &lt;MSDP_CONTENT_LIST_VIEW&gt;; Coluna origem: &lt;SUBTITLE_LANGUAGE&gt;"/>
    <x v="1"/>
    <x v="1"/>
    <x v="0"/>
    <x v="0"/>
    <x v="0"/>
    <x v="0"/>
    <s v="Rafael Moreira"/>
    <x v="0"/>
    <s v="Anderson Nakayama"/>
    <x v="0"/>
    <m/>
    <m/>
    <s v="Dado de origem (BD NOW OL) não tratado"/>
    <n v="6"/>
    <n v="2"/>
    <n v="1"/>
    <n v="0"/>
    <n v="3"/>
    <n v="0"/>
    <n v="0"/>
    <x v="2"/>
    <x v="0"/>
    <x v="0"/>
    <x v="0"/>
    <x v="0"/>
    <x v="0"/>
  </r>
  <r>
    <x v="1"/>
    <x v="4"/>
    <n v="21"/>
    <s v="EXTERNAL_CONTENT_ID"/>
    <s v="VARCHAR2"/>
    <n v="36"/>
    <m/>
    <m/>
    <m/>
    <s v="lake_managed"/>
    <s v="V_NOW_ONLINE_CATALOGO_CONTEUDO"/>
    <s v="COD_LOCALIZACAO_CONTEUDO"/>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da localizacao do conteudo. Ex: crid://schange.com/globosat.com/GSAT2013060106856801; crid://schange.com/dlatv.net/SDLA0100000086846542. Tabela origem: &lt;MSDP_CONTENT_LIST_VIEW&gt;; Coluna origem: &lt;EXTERNAL_CONTENT_ID&gt;"/>
    <x v="1"/>
    <x v="1"/>
    <x v="0"/>
    <x v="0"/>
    <x v="0"/>
    <x v="0"/>
    <s v="Rafael Moreira"/>
    <x v="0"/>
    <s v="Anderson Nakayama"/>
    <x v="0"/>
    <m/>
    <m/>
    <s v="Dado de origem (BD NOW OL) não tratado"/>
    <n v="8"/>
    <n v="2"/>
    <n v="1"/>
    <n v="0"/>
    <n v="3"/>
    <n v="1"/>
    <n v="1"/>
    <x v="2"/>
    <x v="0"/>
    <x v="0"/>
    <x v="0"/>
    <x v="3"/>
    <x v="2"/>
  </r>
  <r>
    <x v="1"/>
    <x v="4"/>
    <n v="22"/>
    <s v="IS_PUBLISHED"/>
    <s v="VARCHAR2"/>
    <n v="1"/>
    <m/>
    <m/>
    <m/>
    <s v="lake_managed"/>
    <s v="V_NOW_ONLINE_CATALOGO_CONTEUDO"/>
    <s v="IND_CONTEUDO_PUBLICADO"/>
    <s v="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se o conteudo esta publicado, disponivel para locacao no NOW Online. Ex: Y (Esta coluna so possui este indicador). Tabela origem: &lt;MSDP_CONTENT_LIST_VIEW&gt;; Coluna origem: &lt;IS_PUBLISHED&gt;"/>
    <x v="1"/>
    <x v="1"/>
    <x v="0"/>
    <x v="0"/>
    <x v="0"/>
    <x v="0"/>
    <s v="Rafael Moreira"/>
    <x v="0"/>
    <s v="Anderson Nakayama"/>
    <x v="0"/>
    <m/>
    <m/>
    <s v="Dado de origem (BD NOW OL) não tratado"/>
    <n v="12"/>
    <n v="2"/>
    <n v="1"/>
    <n v="0"/>
    <n v="3"/>
    <n v="3"/>
    <n v="3"/>
    <x v="2"/>
    <x v="0"/>
    <x v="0"/>
    <x v="0"/>
    <x v="2"/>
    <x v="3"/>
  </r>
  <r>
    <x v="1"/>
    <x v="4"/>
    <n v="23"/>
    <s v="BACKOFFICEID_MOVIE"/>
    <s v="VARCHAR2"/>
    <n v="36"/>
    <m/>
    <m/>
    <m/>
    <s v="lake_managed"/>
    <s v="V_NOW_ONLINE_CATALOGO_CONTEUDO"/>
    <s v="COD_CHAVE_CONTEUDO"/>
    <s v="varchar"/>
    <n v="255"/>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chave que identifica o conteudo do NOW Online do titulo. Ex: 62f0cbb5-2c9d-43bc-aa90-d1a2a657a3df; ddb9ce82-61bc-4bbe-bfcf-4decf8f6ff31. A tabela &lt;MSDP_CONTENT_LIST_VIEW&gt; refere-se ao &quot;Catalogo NOW Online&quot; e a coluna &lt;BACKOFFICEID_MOVIE&gt; tem ligacao com a coluna &lt;DERIVED_ASSET_BACKOFFICEID&gt; da tabela &lt;lake_managed.v_assetoverview&gt;, que refere-se ao &quot;NOW Catalogo&quot; . Tabela origem: &lt;MSDP_CONTENT_LIST_VIEW&gt;; Coluna origem: &lt;BACKOFFICEID_MOVIE&gt;"/>
    <x v="1"/>
    <x v="1"/>
    <x v="0"/>
    <x v="0"/>
    <x v="0"/>
    <x v="0"/>
    <s v="Rafael Moreira"/>
    <x v="0"/>
    <s v="Anderson Nakayama"/>
    <x v="0"/>
    <m/>
    <m/>
    <s v="Dado de origem (BD NOW OL) não tratado"/>
    <n v="12"/>
    <n v="2"/>
    <n v="1"/>
    <n v="0"/>
    <n v="3"/>
    <n v="3"/>
    <n v="3"/>
    <x v="2"/>
    <x v="0"/>
    <x v="0"/>
    <x v="0"/>
    <x v="2"/>
    <x v="3"/>
  </r>
  <r>
    <x v="1"/>
    <x v="4"/>
    <n v="24"/>
    <s v="BACKOFFICEID_TRAILER"/>
    <s v="VARCHAR2"/>
    <n v="36"/>
    <m/>
    <m/>
    <m/>
    <s v="lake_managed"/>
    <s v="V_NOW_ONLINE_CATALOGO_CONTEUDO"/>
    <s v="COD_CHAVE_CONTEUDO_TRLR"/>
    <s v="varchar"/>
    <n v="255"/>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chave que identifica o conteudo do NOW Online do trailer.  Ex: 657b3c6a-4b78-43d7-9dae-4ddc09e043e6; b43b76f3-641e-45f5-bde3-23e7e3ba237b. Tabela origem: &lt;MSDP_CONTENT_LIST_VIEW&gt;; Coluna origem: &lt;BACKOFFICEID_TRAILER&gt;"/>
    <x v="1"/>
    <x v="1"/>
    <x v="0"/>
    <x v="0"/>
    <x v="0"/>
    <x v="0"/>
    <s v="Rafael Moreira"/>
    <x v="0"/>
    <s v="Anderson Nakayama"/>
    <x v="0"/>
    <m/>
    <m/>
    <s v="Dado de origem (BD NOW OL) não tratado"/>
    <n v="12"/>
    <n v="2"/>
    <n v="1"/>
    <n v="0"/>
    <n v="3"/>
    <n v="3"/>
    <n v="3"/>
    <x v="2"/>
    <x v="0"/>
    <x v="0"/>
    <x v="0"/>
    <x v="2"/>
    <x v="3"/>
  </r>
  <r>
    <x v="1"/>
    <x v="4"/>
    <n v="25"/>
    <s v="NOME_CAPINHA"/>
    <s v="VARCHAR2"/>
    <n v="50"/>
    <m/>
    <m/>
    <m/>
    <s v="lake_managed"/>
    <s v="V_NOW_ONLINE_CATALOGO_CONTEUDO"/>
    <s v="COD_IMAGEM_CAPA_TITULO"/>
    <s v="varchar"/>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do nome do arquivo da imagem da capa do conteudo. Ex: 05275078-5b19-4acf-87bf-40abea146ef1-poster.jpg; 1b971f4f-9131-47b7-85ae-706e8a728fb9-poster.jpg. Tabela origem: &lt;MSDP_CONTENT_LIST_VIEW&gt;; Coluna origem: &lt;NOME_CAPINHA&gt;"/>
    <x v="1"/>
    <x v="1"/>
    <x v="0"/>
    <x v="0"/>
    <x v="0"/>
    <x v="0"/>
    <s v="Rafael Moreira"/>
    <x v="0"/>
    <s v="Anderson Nakayama"/>
    <x v="0"/>
    <m/>
    <m/>
    <s v="Dado de origem (BD NOW OL) não tratado"/>
    <n v="6"/>
    <n v="2"/>
    <n v="1"/>
    <n v="0"/>
    <n v="3"/>
    <n v="0"/>
    <n v="0"/>
    <x v="2"/>
    <x v="0"/>
    <x v="0"/>
    <x v="0"/>
    <x v="0"/>
    <x v="0"/>
  </r>
  <r>
    <x v="1"/>
    <x v="4"/>
    <n v="26"/>
    <s v="IS_TVOD"/>
    <s v="VARCHAR2"/>
    <n v="1"/>
    <m/>
    <m/>
    <m/>
    <s v="lake_managed"/>
    <s v="V_NOW_ONLINE_CATALOGO_CONTEUDO"/>
    <s v="IND_CONTEUDO_T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TVOD (Transaction Video On Demand), sem custo adicional para assistir. Normalmente, nao ha cobrança para esse modelo de servico onde o cliente pode se inscrever e criar um perfil de usuário para utilizacao. Ex: NULL; X = (SIM). Tabela origem: &lt;MSDP_CONTENT_LIST_VIEW&gt;; Coluna origem: &lt;IS_TVOD&gt;"/>
    <x v="1"/>
    <x v="1"/>
    <x v="0"/>
    <x v="0"/>
    <x v="0"/>
    <x v="0"/>
    <s v="Rafael Moreira"/>
    <x v="0"/>
    <s v="Anderson Nakayama"/>
    <x v="0"/>
    <m/>
    <m/>
    <s v="Dado de origem (BD NOW OL) não tratado"/>
    <n v="14"/>
    <n v="2"/>
    <n v="1"/>
    <n v="0"/>
    <n v="3"/>
    <n v="5"/>
    <n v="3"/>
    <x v="2"/>
    <x v="0"/>
    <x v="0"/>
    <x v="0"/>
    <x v="1"/>
    <x v="3"/>
  </r>
  <r>
    <x v="1"/>
    <x v="4"/>
    <n v="27"/>
    <s v="IS_SVOD"/>
    <s v="VARCHAR2"/>
    <n v="1"/>
    <m/>
    <m/>
    <m/>
    <s v="lake_managed"/>
    <s v="V_NOW_ONLINE_CATALOGO_CONTEUDO"/>
    <s v="IND_CONTEUDO_S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SVOD (Subscription Video On Demand), que e assistir ao conteudo sem limites, ate a queda da conexao. Ex: NULL; X = (SIM). Tabela origem: &lt;MSDP_CONTENT_LIST_VIEW&gt;; Coluna origem: &lt;IS_SVOD&gt;"/>
    <x v="1"/>
    <x v="1"/>
    <x v="0"/>
    <x v="0"/>
    <x v="0"/>
    <x v="0"/>
    <s v="Rafael Moreira"/>
    <x v="0"/>
    <s v="Anderson Nakayama"/>
    <x v="0"/>
    <m/>
    <m/>
    <s v="Dado de origem (BD NOW OL) não tratado"/>
    <n v="14"/>
    <n v="2"/>
    <n v="1"/>
    <n v="0"/>
    <n v="3"/>
    <n v="5"/>
    <n v="3"/>
    <x v="2"/>
    <x v="0"/>
    <x v="0"/>
    <x v="0"/>
    <x v="1"/>
    <x v="3"/>
  </r>
  <r>
    <x v="1"/>
    <x v="4"/>
    <n v="28"/>
    <s v="IS_FVOD"/>
    <s v="VARCHAR2"/>
    <n v="1"/>
    <m/>
    <m/>
    <m/>
    <s v="lake_managed"/>
    <s v="V_NOW_ONLINE_CATALOGO_CONTEUDO"/>
    <s v="IND_CONTEUDO_F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FVOD (Free Video On Demand), sem custo adicional para assistir. Ex: NULL. Tabela origem: &lt;MSDP_CONTENT_LIST_VIEW&gt;; Coluna origem: &lt;IS_FVOD&gt;.  (Esta coluna apresenta-se nula, nao utilizar)"/>
    <x v="1"/>
    <x v="1"/>
    <x v="0"/>
    <x v="0"/>
    <x v="0"/>
    <x v="0"/>
    <s v="Rafael Moreira"/>
    <x v="0"/>
    <s v="Anderson Nakayama"/>
    <x v="0"/>
    <m/>
    <m/>
    <s v="Dado de origem (BD NOW OL) não tratado"/>
    <n v="14"/>
    <n v="2"/>
    <n v="1"/>
    <n v="0"/>
    <n v="3"/>
    <n v="5"/>
    <n v="3"/>
    <x v="2"/>
    <x v="0"/>
    <x v="0"/>
    <x v="0"/>
    <x v="1"/>
    <x v="3"/>
  </r>
  <r>
    <x v="1"/>
    <x v="4"/>
    <n v="29"/>
    <s v="REFERENCE_DATE"/>
    <s v="INT"/>
    <n v="19"/>
    <m/>
    <m/>
    <m/>
    <s v="lake_managed"/>
    <s v="V_NOW_ONLINE_CATALOGO_CONTEUDO"/>
    <s v="DAT_REFERENCIA"/>
    <s v="DATE"/>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DIA&gt;; Coluna origem: &lt;DAT_REFERENCIA&gt;"/>
    <x v="1"/>
    <x v="1"/>
    <x v="0"/>
    <x v="0"/>
    <x v="0"/>
    <x v="0"/>
    <s v="Rafael Moreira"/>
    <x v="0"/>
    <s v="Anderson Nakayama"/>
    <x v="0"/>
    <s v="Tipo de Dado"/>
    <s v="Data válida"/>
    <s v="Dado de origem (BD NOW OL) não tratado"/>
    <n v="12"/>
    <n v="2"/>
    <n v="1"/>
    <n v="0"/>
    <n v="3"/>
    <n v="3"/>
    <n v="3"/>
    <x v="2"/>
    <x v="0"/>
    <x v="0"/>
    <x v="0"/>
    <x v="2"/>
    <x v="3"/>
  </r>
  <r>
    <x v="1"/>
    <x v="5"/>
    <n v="1"/>
    <s v="CRM_ACCOUNT_ID"/>
    <s v="VARCHAR2"/>
    <n v="36"/>
    <m/>
    <m/>
    <m/>
    <s v="lake_managed"/>
    <s v="V_NOW_LOGIN_USUARIO"/>
    <s v="COD_LOGIN_USUARIO"/>
    <s v="VARCHAR2"/>
    <n v="10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Codigo do login do usuario de acesso de conteudo do NOW Online. Ex: .ruan; 007ferrari. Tabela origem: &lt;NET_LNK_ACCOUNT_SERVICE_ID&gt;; Coluna origem: &lt;CRM_ACCOUNT_ID&gt;"/>
    <x v="0"/>
    <x v="0"/>
    <x v="0"/>
    <x v="0"/>
    <x v="0"/>
    <x v="0"/>
    <s v="Rafael Moreira"/>
    <x v="1"/>
    <s v="Anderson Nakayama"/>
    <x v="0"/>
    <s v="Validação Domínio"/>
    <s v="Login presente na IDM Clientes"/>
    <s v="Dado de origem (BD NOW OL) não tratado"/>
    <n v="18"/>
    <n v="4"/>
    <n v="1"/>
    <n v="0"/>
    <n v="5"/>
    <n v="5"/>
    <n v="3"/>
    <x v="1"/>
    <x v="0"/>
    <x v="0"/>
    <x v="1"/>
    <x v="1"/>
    <x v="3"/>
  </r>
  <r>
    <x v="1"/>
    <x v="5"/>
    <n v="2"/>
    <s v="SERVICE_ID"/>
    <s v="VARCHAR2"/>
    <n v="36"/>
    <m/>
    <m/>
    <m/>
    <s v="lake_managed"/>
    <s v="V_NOW_LOGIN_USUARIO"/>
    <s v="NUM_CONTA_OPERADORA"/>
    <s v="VARCHAR2"/>
    <n v="10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ntrato concatenado com o codigo de operadora NET do usuario NOW Online. Esta e a chave principal no NETSMS para identificacao de produtos, servicos e cobrancas de um contrato e/ou assinante. Ex: 1031316; 1031828. Tabela origem: &lt;NET_LNK_ACCOUNT_SERVICE_ID&gt;; Coluna origem: &lt;SERVICE_ID&gt;"/>
    <x v="0"/>
    <x v="0"/>
    <x v="0"/>
    <x v="0"/>
    <x v="0"/>
    <x v="0"/>
    <s v="Rafael Moreira"/>
    <x v="1"/>
    <s v="Anderson Nakayama"/>
    <x v="0"/>
    <s v="Validação Domínio"/>
    <s v="Código de contrato existende entre as assinaturas"/>
    <s v="Dado de origem (BD NOW OL) não tratado"/>
    <n v="18"/>
    <n v="4"/>
    <n v="1"/>
    <n v="0"/>
    <n v="5"/>
    <n v="5"/>
    <n v="3"/>
    <x v="1"/>
    <x v="0"/>
    <x v="0"/>
    <x v="1"/>
    <x v="1"/>
    <x v="3"/>
  </r>
  <r>
    <x v="1"/>
    <x v="5"/>
    <n v="3"/>
    <s v="IS_DEFAULT"/>
    <s v="VARCHAR2"/>
    <n v="36"/>
    <m/>
    <m/>
    <m/>
    <s v="lake_managed"/>
    <s v="V_NOW_LOGIN_USUARIO"/>
    <s v="IND_ACESSO_PADRAO"/>
    <s v="VARCHAR2"/>
    <n v="1"/>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dicador de acesso padrao do NOW Online Ex: NULL; 0; 1. Tabela origem: &lt;NET_LNK_ACCOUNT_SERVICE_ID&gt;; Coluna origem: &lt;IS_DEFAULT&gt;"/>
    <x v="0"/>
    <x v="0"/>
    <x v="0"/>
    <x v="0"/>
    <x v="0"/>
    <x v="0"/>
    <s v="Rafael Moreira"/>
    <x v="1"/>
    <s v="Anderson Nakayama"/>
    <x v="0"/>
    <m/>
    <m/>
    <s v="Dado de origem (BD NOW OL) não tratado"/>
    <n v="18"/>
    <n v="4"/>
    <n v="1"/>
    <n v="0"/>
    <n v="5"/>
    <n v="5"/>
    <n v="3"/>
    <x v="1"/>
    <x v="0"/>
    <x v="0"/>
    <x v="1"/>
    <x v="1"/>
    <x v="3"/>
  </r>
  <r>
    <x v="1"/>
    <x v="5"/>
    <n v="4"/>
    <s v="TOUCH_POINT"/>
    <s v="VARCHAR2"/>
    <n v="36"/>
    <m/>
    <m/>
    <m/>
    <s v="lake_managed"/>
    <s v="V_NOW_LOGIN_USUARIO"/>
    <s v="DSC_TECNOLOGIA_EQUIPAMENTO"/>
    <s v="VARCHAR2"/>
    <n v="5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Descricao da tecnologia do equipamento da assinatura do cliente. Ex: HD; HDMAX; SD; VOUCHER; VD_TV_Digital_HD_Touch_Point. Tabela origem: &lt;NET_LNK_ACCOUNT_SERVICE_ID&gt;; Coluna origem: &lt;TOUCH_POINT&gt;"/>
    <x v="0"/>
    <x v="0"/>
    <x v="0"/>
    <x v="0"/>
    <x v="0"/>
    <x v="0"/>
    <s v="Rafael Moreira"/>
    <x v="1"/>
    <s v="Anderson Nakayama"/>
    <x v="0"/>
    <m/>
    <m/>
    <s v="Dado de origem (BD NOW OL) não tratado"/>
    <n v="19"/>
    <n v="4"/>
    <n v="2"/>
    <n v="0"/>
    <n v="5"/>
    <n v="5"/>
    <n v="3"/>
    <x v="1"/>
    <x v="1"/>
    <x v="0"/>
    <x v="1"/>
    <x v="1"/>
    <x v="3"/>
  </r>
  <r>
    <x v="1"/>
    <x v="5"/>
    <n v="5"/>
    <s v="NOW_FLAG"/>
    <s v="VARCHAR2"/>
    <n v="36"/>
    <m/>
    <m/>
    <m/>
    <s v="lake_managed"/>
    <s v="V_NOW_LOGIN_USUARIO"/>
    <s v="IND_POSSUI_NOW"/>
    <s v="VARCHAR2"/>
    <n v="2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dicador de usuario NOW Online Ex: NULL; FALSE; TRUE. Tabela origem: &lt;NET_LNK_ACCOUNT_SERVICE_ID&gt;; Coluna origem: &lt;NOW_FLAG&gt;"/>
    <x v="0"/>
    <x v="0"/>
    <x v="0"/>
    <x v="0"/>
    <x v="0"/>
    <x v="0"/>
    <s v="Rafael Moreira"/>
    <x v="1"/>
    <s v="Anderson Nakayama"/>
    <x v="0"/>
    <m/>
    <m/>
    <s v="Dado de origem (BD NOW OL) não tratado"/>
    <n v="19"/>
    <n v="4"/>
    <n v="2"/>
    <n v="0"/>
    <n v="5"/>
    <n v="5"/>
    <n v="3"/>
    <x v="1"/>
    <x v="1"/>
    <x v="0"/>
    <x v="1"/>
    <x v="1"/>
    <x v="3"/>
  </r>
  <r>
    <x v="1"/>
    <x v="5"/>
    <n v="6"/>
    <s v="CITY_CODE"/>
    <s v="VARCHAR2"/>
    <n v="36"/>
    <m/>
    <m/>
    <m/>
    <s v="lake_managed"/>
    <s v="V_NOW_LOGIN_USUARIO"/>
    <s v="COD_OPERADORA_SIS_ORIGEM"/>
    <s v="VARCHAR2"/>
    <n v="32"/>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digo da operadora no sistema NETSMS. Ex: 003; 038. Tabela origem: &lt;NET_LNK_ACCOUNT_SERVICE_ID&gt;; Coluna origem: &lt;CITY_CODE&gt;"/>
    <x v="0"/>
    <x v="0"/>
    <x v="0"/>
    <x v="0"/>
    <x v="0"/>
    <x v="0"/>
    <s v="Rafael Moreira"/>
    <x v="1"/>
    <s v="Anderson Nakayama"/>
    <x v="0"/>
    <s v="Validação Domínio"/>
    <s v="Codigo presente na dimensao de operadoras"/>
    <s v="Dado de origem (BD NOW OL) não tratado"/>
    <n v="19"/>
    <n v="4"/>
    <n v="2"/>
    <n v="0"/>
    <n v="5"/>
    <n v="5"/>
    <n v="3"/>
    <x v="1"/>
    <x v="1"/>
    <x v="0"/>
    <x v="1"/>
    <x v="1"/>
    <x v="3"/>
  </r>
  <r>
    <x v="1"/>
    <x v="5"/>
    <n v="7"/>
    <s v="TECHNOLOGY"/>
    <s v="VARCHAR2"/>
    <n v="36"/>
    <m/>
    <m/>
    <m/>
    <s v="lake_managed"/>
    <s v="V_NOW_LOGIN_USUARIO"/>
    <s v="DSC_NOME_EMPRESA"/>
    <s v="VARCHAR2"/>
    <n v="5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Descricao do nome da empresa do usuario de autenticacao do NOW Online. Ex: NULL; CLARO; DTH_CLARO; NET. Tabela origem: &lt;NET_LNK_ACCOUNT_SERVICE_ID&gt;; Coluna origem: &lt;TECHNOLOGY&gt;"/>
    <x v="0"/>
    <x v="0"/>
    <x v="0"/>
    <x v="0"/>
    <x v="0"/>
    <x v="0"/>
    <s v="Rafael Moreira"/>
    <x v="1"/>
    <s v="Anderson Nakayama"/>
    <x v="0"/>
    <s v="Validação Domínio"/>
    <s v="Codigo presente na dimensao de empresas"/>
    <s v="Dado de origem (BD NOW OL) não tratado"/>
    <n v="18"/>
    <n v="4"/>
    <n v="1"/>
    <n v="0"/>
    <n v="5"/>
    <n v="5"/>
    <n v="3"/>
    <x v="1"/>
    <x v="0"/>
    <x v="0"/>
    <x v="1"/>
    <x v="1"/>
    <x v="3"/>
  </r>
  <r>
    <x v="1"/>
    <x v="5"/>
    <n v="8"/>
    <s v="REFERENCE_DATE"/>
    <s v="DATE"/>
    <n v="19"/>
    <m/>
    <m/>
    <m/>
    <s v="lake_managed"/>
    <s v="V_NOW_LOGIN_USUARIO"/>
    <s v="DAT_REFERENCIA"/>
    <s v="DATE"/>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0"/>
    <x v="0"/>
    <x v="0"/>
    <x v="0"/>
    <x v="0"/>
    <s v="Rafael Moreira"/>
    <x v="1"/>
    <s v="Anderson Nakayama"/>
    <x v="0"/>
    <s v="Tipo de Dado"/>
    <s v="Data válida"/>
    <s v="Dado de origem (BD NOW OL) não tratado"/>
    <n v="18"/>
    <n v="4"/>
    <n v="1"/>
    <n v="0"/>
    <n v="5"/>
    <n v="5"/>
    <n v="3"/>
    <x v="1"/>
    <x v="0"/>
    <x v="0"/>
    <x v="1"/>
    <x v="1"/>
    <x v="3"/>
  </r>
  <r>
    <x v="1"/>
    <x v="5"/>
    <n v="9"/>
    <s v="NSA"/>
    <m/>
    <m/>
    <m/>
    <s v="TO_NUMBER(SUBSTR(LPAD(SERVICE_ID, 12, '0'), 10, 12))"/>
    <s v="OU TO_NUMBER (SUBSTR(SERVICE_ID, 1, LENGTH(SERVICE_ID) - 3)) AS NUM_CONTA_DL"/>
    <s v="lake_managed"/>
    <s v="V_NOW_LOGIN_USUARIO"/>
    <s v="COD_OPERADORA_DL"/>
    <s v="NUMBER"/>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digo da operadora no sistema NETSMS. Ex: 3; 38. Tabela origem: &lt;NET_LNK_ACCOUNT_SERVICE_ID&gt;; Coluna origem: &lt;SERVICE_ID&gt;"/>
    <x v="0"/>
    <x v="0"/>
    <x v="0"/>
    <x v="0"/>
    <x v="0"/>
    <x v="0"/>
    <s v="Rafael Moreira"/>
    <x v="1"/>
    <s v="Anderson Nakayama"/>
    <x v="0"/>
    <s v="Validação Domínio"/>
    <s v="Codigo presente na dimensao de operadoras"/>
    <s v="Dado de origem (BD NOW OL) não tratado"/>
    <n v="18"/>
    <n v="4"/>
    <n v="1"/>
    <n v="0"/>
    <n v="5"/>
    <n v="5"/>
    <n v="3"/>
    <x v="1"/>
    <x v="0"/>
    <x v="0"/>
    <x v="1"/>
    <x v="1"/>
    <x v="3"/>
  </r>
  <r>
    <x v="1"/>
    <x v="5"/>
    <n v="10"/>
    <s v="NSA"/>
    <m/>
    <m/>
    <m/>
    <s v="TO_NUMBER(SUBSTR(LPAD(SERVICE_ID, 12, '0'), 1, 9))"/>
    <s v="OU TO_NUMBER(SUBSTR(SERVICE_ID, LENGTH(SERVICE_ID) - 2, 3)) AS COD_OPERADORA_DL"/>
    <s v="lake_managed"/>
    <s v="V_NOW_LOGIN_USUARIO"/>
    <s v="NUM_CONTA_DL"/>
    <s v="NUMBER"/>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ntrato do cliente no sistema NETSMS. Esta e a chave principal no NETSMS para identificacao de produtos, servicos e cobrancas de um contrato e/ou assinante. Ex: 1031316; 1031828. Tabela origem: &lt;NET_LNK_ACCOUNT_SERVICE_ID&gt;; Coluna origem: &lt;SERVICE_ID&gt;"/>
    <x v="0"/>
    <x v="0"/>
    <x v="0"/>
    <x v="0"/>
    <x v="0"/>
    <x v="0"/>
    <s v="Rafael Moreira"/>
    <x v="1"/>
    <s v="Anderson Nakayama"/>
    <x v="0"/>
    <s v="Validação Domínio"/>
    <s v="Contrato presente no Cadastro de Assinaturas"/>
    <s v="Dado de origem (BD NOW OL) não tratado"/>
    <n v="18"/>
    <n v="4"/>
    <n v="1"/>
    <n v="0"/>
    <n v="5"/>
    <n v="5"/>
    <n v="3"/>
    <x v="1"/>
    <x v="0"/>
    <x v="0"/>
    <x v="1"/>
    <x v="1"/>
    <x v="3"/>
  </r>
  <r>
    <x v="2"/>
    <x v="6"/>
    <n v="1"/>
    <s v="ID_CONTEUDO"/>
    <s v="VARCHAR2"/>
    <n v="36"/>
    <m/>
    <m/>
    <m/>
    <m/>
    <s v="V_FAT_CORRECAOFAT"/>
    <s v="COD_CHAVE_CONTEUDO"/>
    <s v="VARCHAR2"/>
    <n v="36"/>
    <s v="Relacao de valores que corrige a grade de billin."/>
    <s v="Identificador do conteudo"/>
    <x v="0"/>
    <x v="2"/>
    <x v="1"/>
    <x v="0"/>
    <x v="0"/>
    <x v="0"/>
    <s v="Rafael Moreira"/>
    <x v="2"/>
    <s v="Anderson Nakayama"/>
    <x v="0"/>
    <s v="Tipo de Dado"/>
    <s v="Diferente de nulo"/>
    <s v="Dado identificado na rotina de faturamento do CRM"/>
    <n v="21"/>
    <n v="4"/>
    <n v="2"/>
    <n v="0"/>
    <n v="5"/>
    <n v="5"/>
    <n v="5"/>
    <x v="1"/>
    <x v="1"/>
    <x v="0"/>
    <x v="1"/>
    <x v="1"/>
    <x v="1"/>
  </r>
  <r>
    <x v="2"/>
    <x v="6"/>
    <n v="2"/>
    <s v="DT_COMPRA"/>
    <s v="DATE"/>
    <n v="19"/>
    <m/>
    <m/>
    <m/>
    <m/>
    <s v="V_FAT_CORRECAOFAT"/>
    <s v="DAT_COMPRA"/>
    <s v="DATE"/>
    <n v="19"/>
    <s v="Relacao de valores que corrige a grade de billin."/>
    <s v="derivado da PURCHASEDATE da TVODPURCHASE, é preenchido caso o streaming seja uma compra"/>
    <x v="0"/>
    <x v="2"/>
    <x v="1"/>
    <x v="0"/>
    <x v="0"/>
    <x v="0"/>
    <s v="Rafael Moreira"/>
    <x v="2"/>
    <s v="Anderson Nakayama"/>
    <x v="0"/>
    <s v="Tipo de Dado"/>
    <s v="Data válida"/>
    <s v="Dado identificado na rotina de faturamento do CRM"/>
    <n v="20"/>
    <n v="4"/>
    <n v="1"/>
    <n v="0"/>
    <n v="5"/>
    <n v="5"/>
    <n v="5"/>
    <x v="1"/>
    <x v="0"/>
    <x v="0"/>
    <x v="1"/>
    <x v="1"/>
    <x v="1"/>
  </r>
  <r>
    <x v="2"/>
    <x v="6"/>
    <n v="3"/>
    <s v="BILLINGID"/>
    <s v="VARCHAR2"/>
    <n v="5"/>
    <m/>
    <m/>
    <m/>
    <s v="lake_managed"/>
    <s v="V_FAT_CORRECAOFAT"/>
    <s v="COD_BILLINGID"/>
    <s v="VARCHAR2"/>
    <n v="5"/>
    <s v="Relacao de valores que corrige a grade de billin."/>
    <s v="Identificador fornecido pelo provedor de conteudo para vincular ao relatorio de royalties"/>
    <x v="0"/>
    <x v="2"/>
    <x v="1"/>
    <x v="0"/>
    <x v="0"/>
    <x v="0"/>
    <s v="Rafael Moreira"/>
    <x v="2"/>
    <s v="Anderson Nakayama"/>
    <x v="0"/>
    <s v="Validação Domínio"/>
    <s v="Codigo presente na Grade de Billings"/>
    <s v="Dado identificado na rotina de faturamento do CRM"/>
    <n v="20"/>
    <n v="4"/>
    <n v="2"/>
    <n v="1"/>
    <n v="3"/>
    <n v="5"/>
    <n v="5"/>
    <x v="1"/>
    <x v="1"/>
    <x v="1"/>
    <x v="0"/>
    <x v="1"/>
    <x v="1"/>
  </r>
  <r>
    <x v="2"/>
    <x v="6"/>
    <n v="4"/>
    <s v="VL_COBRANCA"/>
    <s v="NUMBER"/>
    <n v="9"/>
    <m/>
    <m/>
    <m/>
    <m/>
    <s v="V_FAT_CORRECAOFAT"/>
    <s v="VAL_COBRANCA"/>
    <s v="NUMBER"/>
    <n v="9"/>
    <s v="Relacao de valores que corrige a grade de billin."/>
    <s v="Valor da cobrança"/>
    <x v="0"/>
    <x v="2"/>
    <x v="1"/>
    <x v="0"/>
    <x v="0"/>
    <x v="0"/>
    <s v="Rafael Moreira"/>
    <x v="2"/>
    <s v="Anderson Nakayama"/>
    <x v="0"/>
    <s v="Tipo de Dado"/>
    <s v="Numerico"/>
    <s v="Dado identificado na rotina de faturamento do CRM"/>
    <n v="20"/>
    <n v="4"/>
    <n v="1"/>
    <n v="0"/>
    <n v="5"/>
    <n v="5"/>
    <n v="5"/>
    <x v="1"/>
    <x v="0"/>
    <x v="0"/>
    <x v="1"/>
    <x v="1"/>
    <x v="1"/>
  </r>
  <r>
    <x v="2"/>
    <x v="6"/>
    <n v="5"/>
    <s v="VL_COMPRA"/>
    <s v="NUMBER"/>
    <n v="9"/>
    <m/>
    <m/>
    <m/>
    <m/>
    <s v="V_FAT_CORRECAOFAT"/>
    <s v="VAL_COMPRA"/>
    <s v="NUMBER"/>
    <n v="9"/>
    <s v="Relacao de valores que corrige a grade de billin."/>
    <s v="Valor da compra "/>
    <x v="0"/>
    <x v="2"/>
    <x v="1"/>
    <x v="0"/>
    <x v="0"/>
    <x v="0"/>
    <s v="Rafael Moreira"/>
    <x v="2"/>
    <s v="Anderson Nakayama"/>
    <x v="0"/>
    <s v="Tipo de Dado"/>
    <s v="Numerico"/>
    <s v="Dado identificado na rotina de faturamento do CRM"/>
    <n v="25"/>
    <n v="4"/>
    <n v="2"/>
    <n v="4"/>
    <n v="5"/>
    <n v="5"/>
    <n v="5"/>
    <x v="1"/>
    <x v="1"/>
    <x v="3"/>
    <x v="1"/>
    <x v="1"/>
    <x v="1"/>
  </r>
  <r>
    <x v="2"/>
    <x v="6"/>
    <n v="6"/>
    <s v="DS_CONTEUDO"/>
    <s v="VARCHAR2"/>
    <n v="36"/>
    <m/>
    <m/>
    <m/>
    <m/>
    <s v="V_FAT_CORRECAOFAT"/>
    <s v="DSC_CONTEUDO"/>
    <s v="VARCHAR2"/>
    <n v="36"/>
    <s v="Relacao de valores que corrige a grade de billin."/>
    <s v="Descricao do conteudo"/>
    <x v="0"/>
    <x v="2"/>
    <x v="1"/>
    <x v="0"/>
    <x v="0"/>
    <x v="0"/>
    <s v="Rafael Moreira"/>
    <x v="2"/>
    <s v="Anderson Nakayama"/>
    <x v="0"/>
    <s v="Tipo de Dado"/>
    <s v="Diferente de nulo"/>
    <s v="Dado identificado na rotina de faturamento do CRM"/>
    <n v="25"/>
    <n v="4"/>
    <n v="2"/>
    <n v="4"/>
    <n v="5"/>
    <n v="5"/>
    <n v="5"/>
    <x v="1"/>
    <x v="1"/>
    <x v="3"/>
    <x v="1"/>
    <x v="1"/>
    <x v="1"/>
  </r>
  <r>
    <x v="2"/>
    <x v="6"/>
    <n v="7"/>
    <s v="REFERENCE_DATE"/>
    <s v="INT"/>
    <m/>
    <m/>
    <m/>
    <m/>
    <m/>
    <s v="V_FAT_CORRECAOFAT"/>
    <s v="DSC_STATUS_BILLING"/>
    <s v="VARCHAR2"/>
    <n v="50"/>
    <s v="Contem o controle de Billing IDs dos produtos NOW com o valor do conteudo da provedora para referencia de preco. Tabela origem: &lt;GRADEBILLINGSIDS&gt;"/>
    <s v="Descricao do status do billing. E o status do billing da grade de billing do provedor de conteudo. Ex: Null; OK; N/C. Tabela origem: &lt;GRADEBILLINGSIDS&gt;; Coluna origem: &lt;STATUS&gt;"/>
    <x v="1"/>
    <x v="1"/>
    <x v="0"/>
    <x v="0"/>
    <x v="0"/>
    <x v="0"/>
    <s v="Rafael Moreira"/>
    <x v="2"/>
    <s v="Anderson Nakayama"/>
    <x v="0"/>
    <s v="Validação Domínio"/>
    <s v="Conforme Dimensão de Janela de Exibição"/>
    <s v="Dado organizado pela área de produtos"/>
    <n v="18"/>
    <n v="4"/>
    <n v="1"/>
    <n v="0"/>
    <n v="3"/>
    <n v="5"/>
    <n v="5"/>
    <x v="1"/>
    <x v="0"/>
    <x v="0"/>
    <x v="0"/>
    <x v="1"/>
    <x v="1"/>
  </r>
  <r>
    <x v="2"/>
    <x v="7"/>
    <n v="1"/>
    <s v="BILLINGID"/>
    <s v="VARCHAR2"/>
    <n v="12"/>
    <m/>
    <m/>
    <m/>
    <m/>
    <s v="V_NOW_GRADE_BILLING"/>
    <s v="COD_BILLING"/>
    <s v="VARCHAR2"/>
    <n v="100"/>
    <s v="Contem o controle de Billing IDs dos produtos NOW com o valor do conteudo da provedora para referencia de preco. Tabela origem: &lt;GRADEBILLINGSIDS&gt;"/>
    <s v="Codigo do billing. Codigo interno sistemico do billing do NOW. Ex.:WBS2L; GSH3G. Tabela origem: &lt;GRADEBILLINGSIDS&gt;; Coluna origem: &lt;BILLINGID&gt;"/>
    <x v="1"/>
    <x v="1"/>
    <x v="0"/>
    <x v="0"/>
    <x v="0"/>
    <x v="0"/>
    <s v="Rafael Moreira"/>
    <x v="2"/>
    <s v="Anderson Nakayama"/>
    <x v="0"/>
    <s v="Tipo de Dado"/>
    <s v="Único e Diferente de nulo"/>
    <s v="Dado organizado pela área de produtos"/>
    <n v="20"/>
    <n v="4"/>
    <n v="1"/>
    <n v="0"/>
    <n v="5"/>
    <n v="5"/>
    <n v="5"/>
    <x v="1"/>
    <x v="0"/>
    <x v="0"/>
    <x v="1"/>
    <x v="1"/>
    <x v="1"/>
  </r>
  <r>
    <x v="2"/>
    <x v="7"/>
    <n v="2"/>
    <s v="FORNECEDOR"/>
    <s v="VARCHAR2"/>
    <n v="12"/>
    <m/>
    <m/>
    <m/>
    <m/>
    <s v="V_NOW_GRADE_BILLING"/>
    <s v="DSC_FORNECEDOR_CONTEUDO"/>
    <s v="VARCHAR2"/>
    <n v="100"/>
    <s v="Contem o controle de Billing IDs dos produtos NOW com o valor do conteudo da provedora para referencia de preco. Tabela origem: &lt;GRADEBILLINGSIDS&gt;"/>
    <s v="Descricao do fornecedor do canal. E o nome do fornecedor do conteudo NOW. Ex: DLA; Discovery; Sony; Encripta. Tabela origem: &lt;GRADEBILLINGSIDS&gt;; Coluna origem: &lt;BILLINGID&gt;"/>
    <x v="1"/>
    <x v="1"/>
    <x v="0"/>
    <x v="0"/>
    <x v="0"/>
    <x v="0"/>
    <s v="Rafael Moreira"/>
    <x v="2"/>
    <s v="Anderson Nakayama"/>
    <x v="0"/>
    <s v="Validação Domínio"/>
    <s v="Descricao presente na Dimensao Fornecedores"/>
    <s v="Dado organizado pela área de produtos"/>
    <n v="20"/>
    <n v="4"/>
    <n v="1"/>
    <n v="0"/>
    <n v="5"/>
    <n v="5"/>
    <n v="5"/>
    <x v="1"/>
    <x v="0"/>
    <x v="0"/>
    <x v="1"/>
    <x v="1"/>
    <x v="1"/>
  </r>
  <r>
    <x v="2"/>
    <x v="7"/>
    <n v="3"/>
    <s v="SIGLA_FORNECEDOR"/>
    <s v="VARCHAR2"/>
    <n v="2"/>
    <m/>
    <m/>
    <m/>
    <m/>
    <s v="V_NOW_GRADE_BILLING"/>
    <s v="SGL_FORNECEDOR_CONTEUDO"/>
    <s v="VARCHAR2"/>
    <n v="100"/>
    <s v="Contem o controle de Billing IDs dos produtos NOW com o valor do conteudo da provedora para referencia de preco. Tabela origem: &lt;GRADEBILLINGSIDS&gt;"/>
    <s v="Sigla do fornecedor do conteudo. E a sigla do fornecedor do conteudo NOW. Ex: DL = (DLA); DS = (Discovery); SN = (Sony); EC = (Encripta). Tabela origem: &lt;GRADEBILLINGSIDS&gt;; Coluna origem: &lt;SIGLA_FORNECEDOR&gt;"/>
    <x v="1"/>
    <x v="1"/>
    <x v="0"/>
    <x v="0"/>
    <x v="0"/>
    <x v="0"/>
    <s v="Rafael Moreira"/>
    <x v="2"/>
    <s v="Anderson Nakayama"/>
    <x v="0"/>
    <s v="Validação Domínio"/>
    <s v="Sigla presente na Dimensao Fornecedores associada ao Fornecedor"/>
    <s v="Dado organizado pela área de produtos"/>
    <n v="20"/>
    <n v="4"/>
    <n v="1"/>
    <n v="0"/>
    <n v="5"/>
    <n v="5"/>
    <n v="5"/>
    <x v="1"/>
    <x v="0"/>
    <x v="0"/>
    <x v="1"/>
    <x v="1"/>
    <x v="1"/>
  </r>
  <r>
    <x v="2"/>
    <x v="7"/>
    <n v="4"/>
    <s v="DEFINICAO"/>
    <s v="VARCHAR2"/>
    <n v="4"/>
    <m/>
    <m/>
    <m/>
    <m/>
    <s v="V_NOW_GRADE_BILLING"/>
    <s v="DSC_DEFINICAO_IMAGEM_CONTEUDO"/>
    <s v="VARCHAR2"/>
    <n v="100"/>
    <s v="Contem o controle de Billing IDs dos produtos NOW com o valor do conteudo da provedora para referencia de preco. Tabela origem: &lt;GRADEBILLINGSIDS&gt;"/>
    <s v="Descricao da definicao da imagem do conteudo. E a definicao da imagem do conteudo NOW. Ex: SD; 3D; HD, Preview. Tabela origem: &lt;GRADEBILLINGSIDS&gt;; Coluna origem: &lt;DEFINICAO&gt;"/>
    <x v="1"/>
    <x v="1"/>
    <x v="0"/>
    <x v="0"/>
    <x v="0"/>
    <x v="0"/>
    <s v="Rafael Moreira"/>
    <x v="2"/>
    <s v="Anderson Nakayama"/>
    <x v="0"/>
    <s v="Validação Domínio"/>
    <s v="Conforme Dimensão de Conteúdo"/>
    <s v="Dado organizado pela área de produtos"/>
    <n v="20"/>
    <n v="4"/>
    <n v="1"/>
    <n v="0"/>
    <n v="5"/>
    <n v="5"/>
    <n v="5"/>
    <x v="1"/>
    <x v="0"/>
    <x v="0"/>
    <x v="1"/>
    <x v="1"/>
    <x v="1"/>
  </r>
  <r>
    <x v="2"/>
    <x v="7"/>
    <n v="5"/>
    <s v="SIGLA_DEFINICAO"/>
    <s v="VARCHAR2"/>
    <n v="1"/>
    <m/>
    <m/>
    <m/>
    <m/>
    <s v="V_NOW_GRADE_BILLING"/>
    <s v="SGL_DEFINICAO_IMAGEM_CONTEUDO"/>
    <s v="VARCHAR2"/>
    <n v="100"/>
    <s v="Contem o controle de Billing IDs dos produtos NOW com o valor do conteudo da provedora para referencia de preco. Tabela origem: &lt;GRADEBILLINGSIDS&gt;"/>
    <s v="Sigla da definicao da imagem do conteudo. E a sigla da definicao da imagem do conteudo NOW. Ex: S; D; H; P. Tabela origem: &lt;GRADEBILLINGSIDS&gt;; Coluna origem: &lt;SIGLA_DEFINICAO&gt;"/>
    <x v="1"/>
    <x v="1"/>
    <x v="0"/>
    <x v="0"/>
    <x v="0"/>
    <x v="0"/>
    <s v="Rafael Moreira"/>
    <x v="2"/>
    <s v="Anderson Nakayama"/>
    <x v="0"/>
    <s v="Validação Domínio"/>
    <s v="Conforme Dimensão de Definição"/>
    <s v="Dado organizado pela área de produtos"/>
    <n v="20"/>
    <n v="4"/>
    <n v="1"/>
    <n v="0"/>
    <n v="5"/>
    <n v="5"/>
    <n v="5"/>
    <x v="1"/>
    <x v="0"/>
    <x v="0"/>
    <x v="1"/>
    <x v="1"/>
    <x v="1"/>
  </r>
  <r>
    <x v="2"/>
    <x v="7"/>
    <n v="6"/>
    <s v="TIPO"/>
    <s v="VARCHAR2"/>
    <n v="30"/>
    <m/>
    <m/>
    <m/>
    <m/>
    <s v="V_NOW_GRADE_BILLING"/>
    <s v="DSC_TIPO_CATALOGO_CONTEUDO"/>
    <s v="VARCHAR2"/>
    <n v="100"/>
    <s v="Contem o controle de Billing IDs dos produtos NOW com o valor do conteudo da provedora para referencia de preco. Tabela origem: &lt;GRADEBILLINGSIDS&gt;"/>
    <s v="Descricao do tipo do catalogo de conteudo. Os tipo do catalogo podem ser lancamento, catalogo pago ou gratis, adulto, em breve, FVOD, SVOD, entre outros. Ex: Type 1 - Pre-Lancamento, Type 2 - Catálogo (pago), Type 3 - Catalogo (gratis), Type 8 - EM BREVE. Tabela origem: &lt;GRADEBILLINGSIDS&gt;; Coluna origem: &lt;TIPO&gt;"/>
    <x v="1"/>
    <x v="1"/>
    <x v="0"/>
    <x v="0"/>
    <x v="0"/>
    <x v="0"/>
    <s v="Rafael Moreira"/>
    <x v="2"/>
    <s v="Anderson Nakayama"/>
    <x v="0"/>
    <s v="Validação Domínio"/>
    <s v="Conforme Dimensão de Tipo de Catalogo de Conteudo"/>
    <s v="Dado de origem (IDM) não tratado"/>
    <n v="18"/>
    <n v="4"/>
    <n v="1"/>
    <n v="0"/>
    <n v="3"/>
    <n v="5"/>
    <n v="5"/>
    <x v="1"/>
    <x v="0"/>
    <x v="0"/>
    <x v="0"/>
    <x v="1"/>
    <x v="1"/>
  </r>
  <r>
    <x v="2"/>
    <x v="7"/>
    <n v="7"/>
    <s v="SIGLA_TIPO"/>
    <s v="VARCHAR2"/>
    <n v="1"/>
    <m/>
    <m/>
    <m/>
    <m/>
    <s v="V_NOW_GRADE_BILLING"/>
    <s v="COD_TIPO_CATALOGO_CONTEUDO"/>
    <s v="VARCHAR2"/>
    <n v="50"/>
    <s v="Contem o controle de Billing IDs dos produtos NOW com o valor do conteudo da provedora para referencia de preco. Tabela origem: &lt;GRADEBILLINGSIDS&gt;"/>
    <s v="Codigo do tipo do catalogo de conteudo. E o codigo da descricao do tipo do catalogo do conteudo. Ex: 1 = (Type 1 - Lançamento); 2 = (Type 2 - Catálogo (Pago)); 3 = (Type 3 - Catálogo (Grátis)); P = (Preview). Tabela origem: &lt;GRADEBILLINGSIDS&gt;; Coluna origem: &lt;SIGLA_TIPO&gt;"/>
    <x v="1"/>
    <x v="1"/>
    <x v="0"/>
    <x v="0"/>
    <x v="0"/>
    <x v="0"/>
    <s v="Rafael Moreira"/>
    <x v="2"/>
    <s v="Anderson Nakayama"/>
    <x v="0"/>
    <s v="Validação Domínio"/>
    <s v="Conforme Dimensão de Tipo de Catalogo de Conteudo"/>
    <s v="Dado de origem (IDM) não tratado"/>
    <n v="18"/>
    <n v="4"/>
    <n v="1"/>
    <n v="0"/>
    <n v="3"/>
    <n v="5"/>
    <n v="5"/>
    <x v="1"/>
    <x v="0"/>
    <x v="0"/>
    <x v="0"/>
    <x v="1"/>
    <x v="1"/>
  </r>
  <r>
    <x v="2"/>
    <x v="7"/>
    <n v="8"/>
    <s v="JANELA"/>
    <s v="VARCHAR2"/>
    <n v="30"/>
    <m/>
    <m/>
    <m/>
    <m/>
    <s v="V_NOW_GRADE_BILLING"/>
    <s v="DSC_PERIODO_EXIBICAO_CONTEUDO"/>
    <s v="VARCHAR2"/>
    <n v="100"/>
    <s v="Contem o controle de Billing IDs dos produtos NOW com o valor do conteudo da provedora para referencia de preco. Tabela origem: &lt;GRADEBILLINGSIDS&gt;"/>
    <s v="Descricao do periodo de exibicao do conteudo. Informa o periodo de exibicao do conteudo, nao sendo obrigatorio o preenchimento desta informacao. Ex: Day &amp; Date; 1-59 dias; &gt; 60 dias; &gt; 60 dias. Tabela origem: &lt;GRADEBILLINGSIDS&gt;; Coluna origem: &lt;JANELA&gt;"/>
    <x v="1"/>
    <x v="1"/>
    <x v="0"/>
    <x v="0"/>
    <x v="0"/>
    <x v="0"/>
    <s v="Rafael Moreira"/>
    <x v="2"/>
    <s v="Anderson Nakayama"/>
    <x v="0"/>
    <s v="Validação Domínio"/>
    <s v="Conforme Dimensão de Janela de Exibição"/>
    <s v=""/>
    <n v="18"/>
    <n v="4"/>
    <n v="1"/>
    <n v="0"/>
    <n v="3"/>
    <n v="5"/>
    <n v="5"/>
    <x v="1"/>
    <x v="0"/>
    <x v="0"/>
    <x v="0"/>
    <x v="1"/>
    <x v="1"/>
  </r>
  <r>
    <x v="2"/>
    <x v="7"/>
    <n v="10"/>
    <s v="CANAL"/>
    <s v="VARCHAR2"/>
    <n v="30"/>
    <m/>
    <m/>
    <m/>
    <m/>
    <s v="V_NOW_GRADE_BILLING"/>
    <s v="SGL_PERIODO_EXIBICAO_CONTEUDO"/>
    <s v="VARCHAR2"/>
    <n v="50"/>
    <s v="Contem o controle de Billing IDs dos produtos NOW com o valor do conteudo da provedora para referencia de preco. Tabela origem: &lt;GRADEBILLINGSIDS&gt;"/>
    <s v="Sigla do periodo de exibicao do conteudo. Informa a sigla do periodo de exibicao do conteudo, nao sendo obrigatorio o preenchimento desta informacao. Ex: 1 = (15 a 45 dias); 6 = (&gt; 60 dias); D = (Day &amp; Date); L = (Library); P = (Preview). Tabela origem: &lt;GRADEBILLINGSIDS&gt;; Coluna origem: &lt;SIGLA_JANELA&gt;"/>
    <x v="1"/>
    <x v="1"/>
    <x v="0"/>
    <x v="0"/>
    <x v="0"/>
    <x v="0"/>
    <s v="Rafael Moreira"/>
    <x v="2"/>
    <s v="Anderson Nakayama"/>
    <x v="0"/>
    <m/>
    <m/>
    <s v="Dado organizado pela área de produtos"/>
    <n v="17"/>
    <n v="1"/>
    <n v="1"/>
    <n v="0"/>
    <n v="5"/>
    <n v="5"/>
    <n v="5"/>
    <x v="3"/>
    <x v="0"/>
    <x v="0"/>
    <x v="1"/>
    <x v="1"/>
    <x v="1"/>
  </r>
  <r>
    <x v="2"/>
    <x v="7"/>
    <n v="11"/>
    <s v="SIGLA_CANAL"/>
    <s v="VARCHAR2"/>
    <n v="1"/>
    <m/>
    <m/>
    <m/>
    <m/>
    <s v="V_NOW_GRADE_BILLING"/>
    <s v="DSC_CANAL_PROVEDOR"/>
    <s v="VARCHAR2"/>
    <n v="100"/>
    <s v="Contem o controle de Billing IDs dos produtos NOW com o valor do conteudo da provedora para referencia de preco. Tabela origem: &lt;GRADEBILLINGSIDS&gt;"/>
    <s v="Nome do canal do provedor. E o nome do canal que disponibiliza o conteudo. Ex: NT, Multishow, BIS, Philos. Tabela origem: &lt;GRADEBILLINGSIDS&gt;; Coluna origem: &lt;CANAL&gt;"/>
    <x v="1"/>
    <x v="1"/>
    <x v="0"/>
    <x v="0"/>
    <x v="0"/>
    <x v="0"/>
    <s v="Rafael Moreira"/>
    <x v="2"/>
    <s v="Anderson Nakayama"/>
    <x v="0"/>
    <s v="Validação Domínio"/>
    <s v="Codigo associado ao Fornecedores na Dimensao Fornecedores"/>
    <s v="Dado organizado pela área de produtos"/>
    <n v="20"/>
    <n v="4"/>
    <n v="1"/>
    <n v="0"/>
    <n v="5"/>
    <n v="5"/>
    <n v="5"/>
    <x v="1"/>
    <x v="0"/>
    <x v="0"/>
    <x v="1"/>
    <x v="1"/>
    <x v="1"/>
  </r>
  <r>
    <x v="2"/>
    <x v="7"/>
    <n v="12"/>
    <s v="PROVIDER_ID"/>
    <s v="VARCHAR2"/>
    <n v="20"/>
    <m/>
    <m/>
    <m/>
    <m/>
    <s v="V_NOW_GRADE_BILLING"/>
    <s v="SGL_CANAL_PROVEDOR"/>
    <s v="VARCHAR2"/>
    <n v="50"/>
    <s v="Contem o controle de Billing IDs dos produtos NOW com o valor do conteudo da provedora para referencia de preco. Tabela origem: &lt;GRADEBILLINGSIDS&gt;"/>
    <s v="Sigla do canal do provedor. E a sigla de um digito alfanumerico que identifica o canal. Tabela origem: &lt;GRADEBILLINGSIDS&gt;; Coluna origem: &lt;SIGLA_CANAL&gt;"/>
    <x v="1"/>
    <x v="1"/>
    <x v="0"/>
    <x v="0"/>
    <x v="0"/>
    <x v="0"/>
    <s v="Rafael Moreira"/>
    <x v="2"/>
    <s v="Anderson Nakayama"/>
    <x v="0"/>
    <s v="Validação Domínio"/>
    <s v="Codigo presente na Dimensao Fornecedores associada ao Fornecedor"/>
    <s v="Dado organizado pela área de produtos"/>
    <n v="20"/>
    <n v="4"/>
    <n v="1"/>
    <n v="0"/>
    <n v="5"/>
    <n v="5"/>
    <n v="5"/>
    <x v="1"/>
    <x v="0"/>
    <x v="0"/>
    <x v="1"/>
    <x v="1"/>
    <x v="1"/>
  </r>
  <r>
    <x v="2"/>
    <x v="7"/>
    <n v="13"/>
    <s v="PROVIDER"/>
    <s v="VARCHAR2"/>
    <n v="20"/>
    <m/>
    <m/>
    <m/>
    <m/>
    <s v="V_NOW_GRADE_BILLING"/>
    <s v="COD_PROVEDOR"/>
    <s v="VARCHAR2"/>
    <n v="50"/>
    <s v="Contem o controle de Billing IDs dos produtos NOW com o valor do conteudo da provedora para referencia de preco. Tabela origem: &lt;GRADEBILLINGSIDS&gt;"/>
    <s v="Codigo do provedor. E o codigo identificador interno sistemico do provedor, da distribuidora do conteudo NOW. Ex: discovery.com, warner.com, tvcultura.com. Tabela origem: &lt;GRADEBILLINGSIDS&gt;; Coluna origem: &lt;PROVIDER_ID&gt;"/>
    <x v="1"/>
    <x v="1"/>
    <x v="0"/>
    <x v="0"/>
    <x v="0"/>
    <x v="0"/>
    <s v="Rafael Moreira"/>
    <x v="2"/>
    <s v="Anderson Nakayama"/>
    <x v="0"/>
    <s v="Validação Domínio"/>
    <s v="Codigo presente na Dimensao Fornecedores associada ao Fornecedor"/>
    <s v="Dado organizado pela área de produtos"/>
    <n v="20"/>
    <n v="4"/>
    <n v="1"/>
    <n v="0"/>
    <n v="5"/>
    <n v="5"/>
    <n v="5"/>
    <x v="1"/>
    <x v="0"/>
    <x v="0"/>
    <x v="1"/>
    <x v="1"/>
    <x v="1"/>
  </r>
  <r>
    <x v="2"/>
    <x v="7"/>
    <n v="14"/>
    <s v="REVENUE SHARE"/>
    <s v="VARCHAR2"/>
    <n v="9"/>
    <m/>
    <m/>
    <m/>
    <m/>
    <s v="V_NOW_GRADE_BILLING"/>
    <s v="DSC_PROVEDOR"/>
    <s v="VARCHAR2"/>
    <n v="100"/>
    <s v="Contem o controle de Billing IDs dos produtos NOW com o valor do conteudo da provedora para referencia de preco. Tabela origem: &lt;GRADEBILLINGSIDS&gt;"/>
    <s v="Descricao do provedor. E a descricao do provedor, da distribuidora de conteudo NOW. Ex.: ENCRIPTA; DLA; DISCOVERY; ESPN. Tabela origem: &lt;GRADEBILLINGSIDS&gt;; Coluna origem: &lt;PROVIDER&gt;"/>
    <x v="1"/>
    <x v="1"/>
    <x v="0"/>
    <x v="0"/>
    <x v="0"/>
    <x v="0"/>
    <s v="Rafael Moreira"/>
    <x v="2"/>
    <s v="Anderson Nakayama"/>
    <x v="0"/>
    <s v="Validação Domínio"/>
    <s v="Descricao presente na Dimensao Fornecedores associada ao Fornecedor"/>
    <s v="Dado organizado pela área de produtos"/>
    <n v="20"/>
    <n v="4"/>
    <n v="1"/>
    <n v="0"/>
    <n v="5"/>
    <n v="5"/>
    <n v="5"/>
    <x v="1"/>
    <x v="0"/>
    <x v="0"/>
    <x v="1"/>
    <x v="1"/>
    <x v="1"/>
  </r>
  <r>
    <x v="2"/>
    <x v="7"/>
    <n v="15"/>
    <s v="PRECO"/>
    <s v="VARCHAR2"/>
    <n v="9"/>
    <m/>
    <m/>
    <m/>
    <m/>
    <s v="V_NOW_GRADE_BILLING"/>
    <s v="VAL_PERCENTUAL_DIVISAO_RECEITA"/>
    <s v="VARCHAR2"/>
    <n v="50"/>
    <s v="Contem o controle de Billing IDs dos produtos NOW com o valor do conteudo da provedora para referencia de preco. Tabela origem: &lt;GRADEBILLINGSIDS&gt;"/>
    <s v="Valor percentual da divisao de receita. E o percentual da receita compartilhada com o provedor do conteudo, divisao dos lucros. Ex: 50%; 60%; 70%. Tabela origem: &lt;GRADEBILLINGSIDS&gt;; Coluna origem: &lt;REVENUE_SHARE&gt;"/>
    <x v="1"/>
    <x v="1"/>
    <x v="0"/>
    <x v="0"/>
    <x v="0"/>
    <x v="0"/>
    <s v="Rafael Moreira"/>
    <x v="2"/>
    <s v="Anderson Nakayama"/>
    <x v="0"/>
    <s v="Tipo de Dado"/>
    <s v="Numerico"/>
    <s v="Dado organizado pela área de produtos"/>
    <n v="25"/>
    <n v="4"/>
    <n v="2"/>
    <n v="4"/>
    <n v="5"/>
    <n v="5"/>
    <n v="5"/>
    <x v="1"/>
    <x v="1"/>
    <x v="3"/>
    <x v="1"/>
    <x v="1"/>
    <x v="1"/>
  </r>
  <r>
    <x v="2"/>
    <x v="7"/>
    <n v="16"/>
    <s v="STATUS"/>
    <s v="VARCHAR2"/>
    <n v="6"/>
    <m/>
    <m/>
    <m/>
    <m/>
    <s v="V_NOW_GRADE_BILLING"/>
    <s v="VAL_PRECO_VENDA"/>
    <s v="VARCHAR2"/>
    <n v="50"/>
    <s v="Contem o controle de Billing IDs dos produtos NOW com o valor do conteudo da provedora para referencia de preco. Tabela origem: &lt;GRADEBILLINGSIDS&gt;"/>
    <s v="Valor do preco de venda. E o preco de venda do conteudo NOW. Ex: 0,00; Gratis; 10,90. Tabela origem: &lt;GRADEBILLINGSIDS&gt;; Coluna origem: &lt;PRECO&gt;"/>
    <x v="1"/>
    <x v="1"/>
    <x v="0"/>
    <x v="0"/>
    <x v="0"/>
    <x v="0"/>
    <s v="Rafael Moreira"/>
    <x v="2"/>
    <s v="Anderson Nakayama"/>
    <x v="0"/>
    <s v="Tipo de Dado"/>
    <s v="Numerico"/>
    <s v="Dado organizado pela área de produtos"/>
    <n v="20"/>
    <n v="4"/>
    <n v="1"/>
    <n v="0"/>
    <n v="5"/>
    <n v="5"/>
    <n v="5"/>
    <x v="1"/>
    <x v="0"/>
    <x v="0"/>
    <x v="1"/>
    <x v="1"/>
    <x v="1"/>
  </r>
  <r>
    <x v="2"/>
    <x v="7"/>
    <n v="17"/>
    <s v="REFERENCE_DATE"/>
    <s v="INT"/>
    <m/>
    <m/>
    <m/>
    <m/>
    <m/>
    <s v="V_NOW_GRADE_BILLING"/>
    <s v="DAT_REFERENCIA"/>
    <s v="VARCHAR2"/>
    <n v="50"/>
    <s v="Contem o controle de Billing IDs dos produtos NOW com o valor do conteudo da provedora para referencia de preco. Tabela origem: &lt;GRADEBILLINGSID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GRADEBILLINGSIDS&gt;; Coluna origem: &lt;REFERENCE_DATE&gt;"/>
    <x v="1"/>
    <x v="1"/>
    <x v="0"/>
    <x v="0"/>
    <x v="0"/>
    <x v="0"/>
    <s v="Rafael Moreira"/>
    <x v="2"/>
    <s v="Anderson Nakayama"/>
    <x v="0"/>
    <s v="Validação Domínio"/>
    <s v="Conforme Dimensão de Janela de Exibição"/>
    <s v="Dado organizado pela área de produtos"/>
    <n v="18"/>
    <n v="4"/>
    <n v="1"/>
    <n v="0"/>
    <n v="3"/>
    <n v="5"/>
    <n v="5"/>
    <x v="1"/>
    <x v="0"/>
    <x v="0"/>
    <x v="0"/>
    <x v="1"/>
    <x v="1"/>
  </r>
  <r>
    <x v="2"/>
    <x v="8"/>
    <n v="1"/>
    <s v="DATA_LANCAMENTO"/>
    <s v="STRING"/>
    <n v="19"/>
    <m/>
    <m/>
    <m/>
    <s v="lake_managed"/>
    <s v="V_NOW_GRADE_BILLING"/>
    <s v="DAT_REFERENCIA"/>
    <s v="DATE"/>
    <m/>
    <s v="Contem o controle de Billing IDs dos produtos NOW com o valor do conteudo da provedora para referencia de preco. Tabela origem: &lt;GRADEBILLINGSID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GRADEBILLINGSIDS&gt;; Coluna origem: &lt;REFERENCE_DATE&gt;"/>
    <x v="0"/>
    <x v="2"/>
    <x v="1"/>
    <x v="0"/>
    <x v="0"/>
    <x v="0"/>
    <s v="Rafael Moreira"/>
    <x v="3"/>
    <s v="Anderson Nakayama"/>
    <x v="0"/>
    <s v="Tipo de Dado"/>
    <s v="Data válida"/>
    <s v="Dado identificado na rotina de faturamento do CRM"/>
    <n v="14"/>
    <n v="3"/>
    <n v="2"/>
    <n v="0"/>
    <n v="3"/>
    <n v="3"/>
    <n v="3"/>
    <x v="0"/>
    <x v="1"/>
    <x v="0"/>
    <x v="0"/>
    <x v="2"/>
    <x v="3"/>
  </r>
  <r>
    <x v="2"/>
    <x v="8"/>
    <n v="2"/>
    <s v=" DIA_VCTO "/>
    <s v="STRING"/>
    <m/>
    <m/>
    <m/>
    <m/>
    <s v="lake_managed"/>
    <s v="V_NOW_FATURA_DIA"/>
    <s v="NUM_DIA_VENCIMENT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ia do vencimento da fatura do contrato do sistema NETSMS. Ex: 5; 8. Os dias de vencimento padrao para os contratos NET no sistema NETSMS sao: 5; 8; 10; 15; 20; 25 e 28. Tabela origem: &lt;FATURAMENTOVOD_DIA&gt;; Coluna origem: &lt;DIA_VCTO&gt;"/>
    <x v="0"/>
    <x v="2"/>
    <x v="1"/>
    <x v="0"/>
    <x v="0"/>
    <x v="0"/>
    <s v="Rafael Moreira"/>
    <x v="3"/>
    <s v="Anderson Nakayama"/>
    <x v="0"/>
    <s v="Tipo de Dado"/>
    <s v="Numerico"/>
    <s v="Dado identificado na rotina de faturamento do CRM"/>
    <n v="16"/>
    <n v="3"/>
    <n v="2"/>
    <n v="0"/>
    <n v="5"/>
    <n v="3"/>
    <n v="3"/>
    <x v="0"/>
    <x v="1"/>
    <x v="0"/>
    <x v="1"/>
    <x v="2"/>
    <x v="3"/>
  </r>
  <r>
    <x v="2"/>
    <x v="8"/>
    <n v="3"/>
    <s v=" ID_ITEM_EXTRATO "/>
    <s v="STRING"/>
    <n v="36"/>
    <m/>
    <m/>
    <m/>
    <s v="lake_managed"/>
    <s v="V_NOW_FATURA_DIA"/>
    <s v="NUM_ITEM_EXTRATO"/>
    <s v="VARCHAR2"/>
    <n v="5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Numero de identificacao unica do item extrato. Ex: 1700751062; 1705769781. Tabela origem: &lt;FATURAMENTOVOD_DIA&gt;; Coluna origem: &lt;ID_ITEM_EXTRATO&gt;"/>
    <x v="0"/>
    <x v="2"/>
    <x v="1"/>
    <x v="0"/>
    <x v="0"/>
    <x v="0"/>
    <s v="Rafael Moreira"/>
    <x v="3"/>
    <s v="Anderson Nakayama"/>
    <x v="0"/>
    <m/>
    <m/>
    <s v="Dado identificado na rotina de faturamento do CRM"/>
    <n v="16"/>
    <n v="3"/>
    <n v="2"/>
    <n v="0"/>
    <n v="5"/>
    <n v="3"/>
    <n v="3"/>
    <x v="0"/>
    <x v="1"/>
    <x v="0"/>
    <x v="1"/>
    <x v="2"/>
    <x v="3"/>
  </r>
  <r>
    <x v="2"/>
    <x v="8"/>
    <n v="4"/>
    <s v="NUM_CONTRATO"/>
    <s v="STRING"/>
    <n v="12"/>
    <m/>
    <m/>
    <m/>
    <s v="lake_managed"/>
    <s v="V_NOW_FATURA_DIA"/>
    <s v="NUM_CONT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Numero do contrato do cliente no sistema NETSMS. O contrato e chave unica quando utilizada com a chave &lt;COD_OPERADORA&gt; ou &lt;COD_CID_CONTA&gt;. Ex: 408801450; 206229007. Tabela origem: &lt;FATURAMENTOVOD_DIA&gt;; Coluna origem: &lt;NUM_CONTRATO&gt;"/>
    <x v="0"/>
    <x v="2"/>
    <x v="1"/>
    <x v="0"/>
    <x v="0"/>
    <x v="0"/>
    <s v="Rafael Moreira"/>
    <x v="3"/>
    <s v="Anderson Nakayama"/>
    <x v="0"/>
    <s v="Validação Domínio"/>
    <s v="Código de contrato existende entre as assinaturas"/>
    <s v="Dado identificado na rotina de faturamento do CRM"/>
    <n v="20"/>
    <n v="3"/>
    <n v="2"/>
    <n v="0"/>
    <n v="5"/>
    <n v="5"/>
    <n v="5"/>
    <x v="0"/>
    <x v="1"/>
    <x v="0"/>
    <x v="1"/>
    <x v="1"/>
    <x v="1"/>
  </r>
  <r>
    <x v="2"/>
    <x v="8"/>
    <n v="5"/>
    <s v="COD_OPERADORA"/>
    <s v="STRING"/>
    <m/>
    <m/>
    <m/>
    <m/>
    <s v="lake_managed"/>
    <s v="V_NOW_FATURA_DIA"/>
    <s v="COD_OPERADORA_NET"/>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0"/>
    <x v="2"/>
    <x v="1"/>
    <x v="0"/>
    <x v="0"/>
    <x v="0"/>
    <s v="Rafael Moreira"/>
    <x v="3"/>
    <s v="Anderson Nakayama"/>
    <x v="0"/>
    <s v="Validação Domínio"/>
    <s v="Operadora existente na DIM Operadoras"/>
    <s v="Dado identificado na rotina de faturamento do CRM"/>
    <n v="16"/>
    <n v="3"/>
    <n v="2"/>
    <n v="0"/>
    <n v="5"/>
    <n v="3"/>
    <n v="3"/>
    <x v="0"/>
    <x v="1"/>
    <x v="0"/>
    <x v="1"/>
    <x v="2"/>
    <x v="3"/>
  </r>
  <r>
    <x v="2"/>
    <x v="8"/>
    <n v="6"/>
    <s v="CIDADE"/>
    <s v="STRING"/>
    <n v="3"/>
    <m/>
    <m/>
    <m/>
    <s v="lake_managed"/>
    <s v="V_NOW_FATURA_DIA"/>
    <s v="DSC_NOME_OPERADORA"/>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nome da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IDADE&gt;"/>
    <x v="0"/>
    <x v="2"/>
    <x v="1"/>
    <x v="0"/>
    <x v="0"/>
    <x v="0"/>
    <s v="Rafael Moreira"/>
    <x v="3"/>
    <s v="Anderson Nakayama"/>
    <x v="0"/>
    <m/>
    <m/>
    <s v="Dado identificado na rotina de faturamento do CRM"/>
    <n v="16"/>
    <n v="3"/>
    <n v="2"/>
    <n v="0"/>
    <n v="5"/>
    <n v="3"/>
    <n v="3"/>
    <x v="0"/>
    <x v="1"/>
    <x v="0"/>
    <x v="1"/>
    <x v="2"/>
    <x v="3"/>
  </r>
  <r>
    <x v="2"/>
    <x v="8"/>
    <n v="7"/>
    <s v="VALOR"/>
    <s v="STRING"/>
    <m/>
    <m/>
    <m/>
    <m/>
    <s v="lake_managed"/>
    <s v="V_NOW_FATURA_DIA"/>
    <s v="VAL_FATURA_ITEM"/>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Valor em moeda Real (R$) do item de extrato consumido da fatura do contrato/cliente. Ex: 6,9; 18,9.Tabela origem: &lt;FATURAMENTOVOD_DIA&gt;; Coluna origem: &lt;VALOR&gt;"/>
    <x v="0"/>
    <x v="2"/>
    <x v="1"/>
    <x v="0"/>
    <x v="0"/>
    <x v="0"/>
    <s v="Rafael Moreira"/>
    <x v="3"/>
    <s v="Anderson Nakayama"/>
    <x v="0"/>
    <s v="Tipo de Dado"/>
    <s v="Numerico"/>
    <s v="Dado identificado na rotina de faturamento do CRM"/>
    <n v="16"/>
    <n v="3"/>
    <n v="2"/>
    <n v="0"/>
    <n v="5"/>
    <n v="3"/>
    <n v="3"/>
    <x v="0"/>
    <x v="1"/>
    <x v="0"/>
    <x v="1"/>
    <x v="2"/>
    <x v="3"/>
  </r>
  <r>
    <x v="2"/>
    <x v="8"/>
    <n v="8"/>
    <s v="ID_COBRANCA"/>
    <s v="STRING"/>
    <m/>
    <m/>
    <m/>
    <m/>
    <s v="lake_managed"/>
    <s v="V_NOW_FATURA_DIA"/>
    <s v="NUM_COBRANCA"/>
    <s v="VARCHAR2"/>
    <n v="5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Identificador interno do sistema NETSMS do numero da cobranca de um item de extrato. Este numero so sera gerado quando o item de extrato estiver com a &quot;data&quot; do faturamento proximo da geracao da fatura do cliente, de acordo com as regras de ciclos de cobranca do sistema legado. Ex: 122773873; 251278948. Tabela origem: &lt;FATURAMENTOVOD_DIA&gt;; Coluna origem: &lt;ID_COBRANCA&gt;"/>
    <x v="0"/>
    <x v="2"/>
    <x v="1"/>
    <x v="0"/>
    <x v="0"/>
    <x v="0"/>
    <s v="Rafael Moreira"/>
    <x v="3"/>
    <s v="Anderson Nakayama"/>
    <x v="0"/>
    <m/>
    <m/>
    <s v="Dado identificado na rotina de faturamento do CRM"/>
    <n v="16"/>
    <n v="3"/>
    <n v="2"/>
    <n v="0"/>
    <n v="5"/>
    <n v="3"/>
    <n v="3"/>
    <x v="0"/>
    <x v="1"/>
    <x v="0"/>
    <x v="1"/>
    <x v="2"/>
    <x v="3"/>
  </r>
  <r>
    <x v="2"/>
    <x v="8"/>
    <n v="9"/>
    <s v="NOME_CONTEUDO"/>
    <s v="STRING"/>
    <n v="36"/>
    <m/>
    <m/>
    <m/>
    <s v="lake_managed"/>
    <s v="V_NOW_FATURA_DIA"/>
    <s v="DSC_TITULO"/>
    <s v="VARCHAR2"/>
    <n v="2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titulo de conteudo do produto. Ex: UFC - Kennedy x Natal; Família Moderna. Tabela origem: &lt;FATURAMENTOVOD_DIA&gt;; Coluna origem: &lt;NOME_CONTEUDO&gt;"/>
    <x v="0"/>
    <x v="2"/>
    <x v="1"/>
    <x v="0"/>
    <x v="0"/>
    <x v="0"/>
    <s v="Rafael Moreira"/>
    <x v="3"/>
    <s v="Anderson Nakayama"/>
    <x v="0"/>
    <m/>
    <m/>
    <s v="Dado identificado na rotina de faturamento do CRM"/>
    <n v="14"/>
    <n v="3"/>
    <n v="2"/>
    <n v="0"/>
    <n v="3"/>
    <n v="3"/>
    <n v="3"/>
    <x v="0"/>
    <x v="1"/>
    <x v="0"/>
    <x v="0"/>
    <x v="2"/>
    <x v="3"/>
  </r>
  <r>
    <x v="2"/>
    <x v="8"/>
    <n v="10"/>
    <s v="NM_ITEM_EXTRATO"/>
    <s v="STRING"/>
    <m/>
    <m/>
    <m/>
    <m/>
    <s v="lake_managed"/>
    <s v="V_NOW_FATURA_DIA"/>
    <s v="DSC_TIPO_ITEM_EXTRAT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tipo do item de extrato para uma fatura de um contrato. Ex.: EVENTO NOW; DESCONTO PROMOCAO CHIP; MENSALIDADE PACOTE NOW; CANC NET ANTIVIRUS + BACKUP; SERVICO DE GRAV DIGITAL PROPOR. Tabela origem: &lt;FATURAMENTOVOD_DIA&gt;; Coluna origem: &lt;NM_ITEM_EXTRATO&gt;"/>
    <x v="0"/>
    <x v="2"/>
    <x v="1"/>
    <x v="0"/>
    <x v="0"/>
    <x v="0"/>
    <s v="Rafael Moreira"/>
    <x v="3"/>
    <s v="Anderson Nakayama"/>
    <x v="0"/>
    <s v="Validação Domínio"/>
    <s v="Conforme Dimensão de Tipo de Itemde Extrato"/>
    <s v="Dado de origem (IDM) não tratado"/>
    <n v="16"/>
    <n v="3"/>
    <n v="2"/>
    <n v="0"/>
    <n v="5"/>
    <n v="3"/>
    <n v="3"/>
    <x v="0"/>
    <x v="1"/>
    <x v="0"/>
    <x v="1"/>
    <x v="2"/>
    <x v="3"/>
  </r>
  <r>
    <x v="2"/>
    <x v="8"/>
    <n v="11"/>
    <s v="DATA_COMPRA"/>
    <s v="STRING"/>
    <n v="19"/>
    <m/>
    <m/>
    <m/>
    <s v="lake_managed"/>
    <s v="V_NOW_FATURA_DIA"/>
    <s v="DAT_COMPRA_CONTEUD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ata da compra do conteudo NOW e/ou NOW Online. Ex: 27/07/2018; 29/07/2018. Tabela origem: &lt;FATURAMENTOVOD_DIA&gt;; Coluna origem: &lt;DATA_COMPRA&gt;"/>
    <x v="0"/>
    <x v="2"/>
    <x v="1"/>
    <x v="0"/>
    <x v="0"/>
    <x v="0"/>
    <s v="Rafael Moreira"/>
    <x v="3"/>
    <s v="Anderson Nakayama"/>
    <x v="0"/>
    <s v="Tipo de Dado"/>
    <s v="Data válida"/>
    <s v="Dado identificado na rotina de faturamento do CRM"/>
    <n v="16"/>
    <n v="3"/>
    <n v="2"/>
    <n v="0"/>
    <n v="5"/>
    <n v="3"/>
    <n v="3"/>
    <x v="0"/>
    <x v="1"/>
    <x v="0"/>
    <x v="1"/>
    <x v="2"/>
    <x v="3"/>
  </r>
  <r>
    <x v="2"/>
    <x v="8"/>
    <n v="12"/>
    <s v="DATA_INSTALACAO"/>
    <s v="STRING"/>
    <n v="19"/>
    <m/>
    <m/>
    <m/>
    <s v="lake_managed"/>
    <s v="V_NOW_FATURA_DIA"/>
    <s v="DAT_INSTALACAO"/>
    <s v="DATE"/>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ata da primeira instalacao do produto/servico no contrato NET. Ex: 10/05/2008; 20/06/2016. Tabela origem: &lt;FATURAMENTOVOD_DIA&gt;; Coluna origem: &lt;DATA_INSTALACAO&gt;"/>
    <x v="0"/>
    <x v="2"/>
    <x v="1"/>
    <x v="0"/>
    <x v="0"/>
    <x v="0"/>
    <s v="Rafael Moreira"/>
    <x v="3"/>
    <s v="Anderson Nakayama"/>
    <x v="0"/>
    <s v="Tipo de Dado"/>
    <s v="Data válida"/>
    <s v="Dado identificado na rotina de faturamento do CRM"/>
    <n v="8"/>
    <n v="3"/>
    <n v="2"/>
    <n v="0"/>
    <n v="3"/>
    <n v="0"/>
    <n v="0"/>
    <x v="0"/>
    <x v="1"/>
    <x v="0"/>
    <x v="0"/>
    <x v="0"/>
    <x v="0"/>
  </r>
  <r>
    <x v="2"/>
    <x v="8"/>
    <n v="13"/>
    <s v="ENTITLEMENT_ID"/>
    <s v="STRING"/>
    <n v="36"/>
    <m/>
    <m/>
    <m/>
    <s v="lake_managed"/>
    <s v="V_NOW_FATURA_DIA"/>
    <s v="COD_DIREITO_CONTEUD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have interna do sistema do direito de acesso ao conteudo VOD. Ex: bfd2a5f3-4f2b-4ade-af7d-fd1e52b6b86d; 7a5b835d-0a3f-4be6-bc0c-d11c99bea0e7. Tabela origem: &lt;FATURAMENTOVOD_DIA&gt;; Coluna origem: &lt;ENTITLEMENT_ID&gt;"/>
    <x v="0"/>
    <x v="2"/>
    <x v="1"/>
    <x v="0"/>
    <x v="0"/>
    <x v="0"/>
    <s v="Rafael Moreira"/>
    <x v="3"/>
    <s v="Anderson Nakayama"/>
    <x v="0"/>
    <m/>
    <m/>
    <s v="Dado identificado na rotina de faturamento do CRM"/>
    <n v="10"/>
    <n v="3"/>
    <n v="2"/>
    <n v="0"/>
    <n v="5"/>
    <n v="0"/>
    <n v="0"/>
    <x v="0"/>
    <x v="1"/>
    <x v="0"/>
    <x v="1"/>
    <x v="0"/>
    <x v="0"/>
  </r>
  <r>
    <x v="2"/>
    <x v="8"/>
    <n v="14"/>
    <s v="NM_ARQUIVO_IMPORTADO"/>
    <s v="STRING"/>
    <n v="36"/>
    <m/>
    <m/>
    <m/>
    <s v="lake_managed"/>
    <s v="V_NOW_FATURA_DIA"/>
    <s v="DSC_ARQUIVO_IMPORTAD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nome do arquivo XML da ingestao dos dados do NOW. Ex: VODUsage_069719_20180729230002.xml; VODUsage_069720_20180730000000.xml. Tabela origem: &lt;FATURAMENTOVOD_DIA&gt;; Coluna origem: &lt;NM_ARQUIVO_IMPORTADO&gt;"/>
    <x v="0"/>
    <x v="2"/>
    <x v="1"/>
    <x v="0"/>
    <x v="0"/>
    <x v="0"/>
    <s v="Rafael Moreira"/>
    <x v="3"/>
    <s v="Anderson Nakayama"/>
    <x v="0"/>
    <s v="Tipo de Dado"/>
    <s v="Diferente de nulo"/>
    <s v="Dado identificado na rotina de faturamento do CRM"/>
    <n v="16"/>
    <n v="3"/>
    <n v="2"/>
    <n v="0"/>
    <n v="5"/>
    <n v="3"/>
    <n v="3"/>
    <x v="0"/>
    <x v="1"/>
    <x v="0"/>
    <x v="1"/>
    <x v="2"/>
    <x v="3"/>
  </r>
  <r>
    <x v="2"/>
    <x v="8"/>
    <n v="15"/>
    <s v="ID_STATUS_EVENTO"/>
    <s v="STRING"/>
    <m/>
    <m/>
    <m/>
    <m/>
    <s v="lake_managed"/>
    <s v="V_NOW_FATURA_DIA"/>
    <s v="COD_STATUS_EVENT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status do evento da compra do conteudo NOW. Ex: NULL; 1; 4. Tabela origem: &lt;FATURAMENTOVOD_DIA&gt;; Coluna origem: &lt;ID_STATUS_EVENTO&gt;"/>
    <x v="0"/>
    <x v="2"/>
    <x v="1"/>
    <x v="0"/>
    <x v="0"/>
    <x v="0"/>
    <s v="Rafael Moreira"/>
    <x v="3"/>
    <s v="Anderson Nakayama"/>
    <x v="0"/>
    <m/>
    <m/>
    <s v="Dado identificado na rotina de faturamento do CRM"/>
    <n v="14"/>
    <n v="3"/>
    <n v="2"/>
    <n v="0"/>
    <n v="3"/>
    <n v="3"/>
    <n v="3"/>
    <x v="0"/>
    <x v="1"/>
    <x v="0"/>
    <x v="0"/>
    <x v="2"/>
    <x v="3"/>
  </r>
  <r>
    <x v="2"/>
    <x v="8"/>
    <n v="16"/>
    <s v="VLR_COMPRA"/>
    <s v="STRING"/>
    <m/>
    <m/>
    <m/>
    <m/>
    <s v="lake_managed"/>
    <s v="V_NOW_FATURA_DIA"/>
    <s v="VAL_PRECO_COMPR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O preco de compra informa o preco real pelo qual o cliente e faturado do NOW e/ou NOW Online. Ex: 3,45; 18,9. Tabela origem: &lt;FATURAMENTOVOD_DIA&gt;; Coluna origem: &lt;VLR_COMPRA&gt;_x000a_"/>
    <x v="0"/>
    <x v="2"/>
    <x v="1"/>
    <x v="0"/>
    <x v="0"/>
    <x v="0"/>
    <s v="Rafael Moreira"/>
    <x v="3"/>
    <s v="Anderson Nakayama"/>
    <x v="0"/>
    <s v="Tipo de Dado"/>
    <s v="Numerico"/>
    <s v="Dado identificado na rotina de faturamento do CRM"/>
    <n v="14"/>
    <n v="3"/>
    <n v="2"/>
    <n v="0"/>
    <n v="3"/>
    <n v="3"/>
    <n v="3"/>
    <x v="0"/>
    <x v="1"/>
    <x v="0"/>
    <x v="0"/>
    <x v="2"/>
    <x v="3"/>
  </r>
  <r>
    <x v="2"/>
    <x v="8"/>
    <n v="17"/>
    <s v="MSG_ERRO"/>
    <s v="STRING"/>
    <n v="36"/>
    <m/>
    <m/>
    <m/>
    <s v="lake_managed"/>
    <s v="V_NOW_FATURA_DIA"/>
    <s v="DSC_MENSAGEM_ERR_TRANSACAO"/>
    <s v="VARCHAR2"/>
    <n v="20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DIA&gt;; Coluna origem: &lt;MSG_ERRO&gt;"/>
    <x v="0"/>
    <x v="2"/>
    <x v="1"/>
    <x v="0"/>
    <x v="0"/>
    <x v="0"/>
    <s v="Rafael Moreira"/>
    <x v="3"/>
    <s v="Anderson Nakayama"/>
    <x v="0"/>
    <m/>
    <m/>
    <s v="Dado identificado na rotina de faturamento do CRM"/>
    <n v="14"/>
    <n v="3"/>
    <n v="2"/>
    <n v="0"/>
    <n v="3"/>
    <n v="3"/>
    <n v="3"/>
    <x v="0"/>
    <x v="1"/>
    <x v="0"/>
    <x v="0"/>
    <x v="2"/>
    <x v="3"/>
  </r>
  <r>
    <x v="2"/>
    <x v="8"/>
    <n v="18"/>
    <s v="VL_LISTA"/>
    <s v="STRING"/>
    <m/>
    <m/>
    <m/>
    <m/>
    <s v="lake_managed"/>
    <s v="V_NOW_FATURA_DIA"/>
    <s v="VAL_PRECO_LIST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Preco de lista do conteudo NOW e/ou NOW Online, como mostrado no catálogo, sem quaisquer reducoes de preco aplicadas. Ex:  6,9; 18,9. Tabela origem: &lt;FATURAMENTOVOD_DIA&gt;; Coluna origem: &lt;VL_LISTA&gt;"/>
    <x v="0"/>
    <x v="2"/>
    <x v="1"/>
    <x v="0"/>
    <x v="0"/>
    <x v="0"/>
    <s v="Rafael Moreira"/>
    <x v="3"/>
    <s v="Anderson Nakayama"/>
    <x v="0"/>
    <s v="Tipo de Dado"/>
    <s v="Numerico"/>
    <s v="Dado identificado na rotina de faturamento do CRM"/>
    <n v="16"/>
    <n v="3"/>
    <n v="2"/>
    <n v="0"/>
    <n v="5"/>
    <n v="3"/>
    <n v="3"/>
    <x v="0"/>
    <x v="1"/>
    <x v="0"/>
    <x v="1"/>
    <x v="2"/>
    <x v="3"/>
  </r>
  <r>
    <x v="2"/>
    <x v="8"/>
    <n v="18"/>
    <s v="REFERENCE_DATE"/>
    <s v="INT"/>
    <m/>
    <m/>
    <m/>
    <m/>
    <s v="lake_managed"/>
    <s v="V_NOW_FATURA_DIA"/>
    <s v="DAT_REFERENCIA"/>
    <s v="DATE"/>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DIA&gt;; Coluna origem: &lt;DAT_REFERENCIA&gt;"/>
    <x v="0"/>
    <x v="2"/>
    <x v="1"/>
    <x v="0"/>
    <x v="0"/>
    <x v="0"/>
    <s v="Rafael Moreira"/>
    <x v="3"/>
    <s v="Anderson Nakayama"/>
    <x v="0"/>
    <s v="Tipo de Dado"/>
    <s v="Data válida"/>
    <s v="Dado identificado na rotina de faturamento do CRM"/>
    <n v="16"/>
    <n v="3"/>
    <n v="2"/>
    <n v="0"/>
    <n v="5"/>
    <n v="3"/>
    <n v="3"/>
    <x v="0"/>
    <x v="1"/>
    <x v="0"/>
    <x v="1"/>
    <x v="2"/>
    <x v="3"/>
  </r>
  <r>
    <x v="2"/>
    <x v="8"/>
    <n v="19"/>
    <s v="DS_OFERTA"/>
    <s v="STRING"/>
    <m/>
    <m/>
    <m/>
    <m/>
    <s v="lake_managed"/>
    <s v="V_NOW_FATURA_DIA"/>
    <s v="DSC_OFERTA"/>
    <s v="VARCHAR2"/>
    <n v="2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a oferta/promocao adquirido na compra do conteudo NOW e/ou NOW Online no contrato do cliente. Ex: Promocao Ferias, Pipoca e NOW; Novos Precos Playboy3 - 8,90. Tabela origem: &lt;FATURAMENTOVOD_DIA&gt;; Coluna origem: &lt;DS_OFERTA&gt;"/>
    <x v="0"/>
    <x v="2"/>
    <x v="1"/>
    <x v="0"/>
    <x v="0"/>
    <x v="0"/>
    <s v="Rafael Moreira"/>
    <x v="3"/>
    <s v="Anderson Nakayama"/>
    <x v="0"/>
    <m/>
    <m/>
    <s v="Dado identificado na rotina de faturamento do CRM"/>
    <n v="16"/>
    <n v="3"/>
    <n v="2"/>
    <n v="0"/>
    <n v="5"/>
    <n v="3"/>
    <n v="3"/>
    <x v="0"/>
    <x v="1"/>
    <x v="0"/>
    <x v="1"/>
    <x v="2"/>
    <x v="3"/>
  </r>
  <r>
    <x v="2"/>
    <x v="8"/>
    <n v="19"/>
    <s v="COD_BASE"/>
    <s v="STRING"/>
    <m/>
    <m/>
    <m/>
    <m/>
    <s v="lake_managed"/>
    <s v="V_NOW_FATURA_DIA"/>
    <s v="COD_BASE"/>
    <s v="char"/>
    <n v="3"/>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DIA; Coluna origem: &lt;COD_BASE&gt;"/>
    <x v="0"/>
    <x v="2"/>
    <x v="1"/>
    <x v="0"/>
    <x v="0"/>
    <x v="0"/>
    <s v="Rafael Moreira"/>
    <x v="3"/>
    <s v="Anderson Nakayama"/>
    <x v="0"/>
    <m/>
    <m/>
    <s v="Dado identificado na rotina de faturamento do CRM"/>
    <n v="16"/>
    <n v="3"/>
    <n v="2"/>
    <n v="0"/>
    <n v="5"/>
    <n v="3"/>
    <n v="3"/>
    <x v="0"/>
    <x v="1"/>
    <x v="0"/>
    <x v="1"/>
    <x v="2"/>
    <x v="3"/>
  </r>
  <r>
    <x v="2"/>
    <x v="9"/>
    <n v="1"/>
    <s v="DATA_LANCAMENTO"/>
    <s v="STRING"/>
    <n v="19"/>
    <m/>
    <m/>
    <m/>
    <s v="lake_managed"/>
    <s v="V_NOW_FATURA_MES"/>
    <s v="DAT_LANCAMENTO"/>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e lancamento do item de extrato no sistema. A data de lancamento nao se refere a data da compra do conteudo no NOW. Ex: 02/08/2018; 10/08/2018. Tabela origem: &lt;FATURAMENTOVOD_MES&gt;; Coluna origem: &lt;DATA_LANCAMENTO&gt;"/>
    <x v="0"/>
    <x v="2"/>
    <x v="1"/>
    <x v="0"/>
    <x v="0"/>
    <x v="0"/>
    <s v="Rafael Moreira"/>
    <x v="3"/>
    <s v="Anderson Nakayama"/>
    <x v="0"/>
    <s v="Tipo de Dado"/>
    <s v="Data válida"/>
    <s v="Dado identificado na rotina de faturamento do CRM"/>
    <n v="16"/>
    <n v="3"/>
    <n v="2"/>
    <n v="0"/>
    <n v="3"/>
    <n v="5"/>
    <n v="3"/>
    <x v="0"/>
    <x v="1"/>
    <x v="0"/>
    <x v="0"/>
    <x v="1"/>
    <x v="3"/>
  </r>
  <r>
    <x v="2"/>
    <x v="9"/>
    <n v="2"/>
    <s v=" DIA_VCTO "/>
    <s v="STRING"/>
    <m/>
    <m/>
    <m/>
    <m/>
    <s v="lake_managed"/>
    <s v="V_NOW_FATURA_MES"/>
    <s v="NUM_DIA_VENCIMENT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ia do vencimento da fatura do contrato do sistema NETSMS. Ex: 5; 8. Os dias de vencimento padrao para os contratos NET no sistema NETSMS sao: 5; 8; 10; 15; 20; 25 e 28. Tabela origem: &lt;FATURAMENTOVOD_MES&gt;; Coluna origem: &lt;DIA_VCTO&gt;"/>
    <x v="0"/>
    <x v="2"/>
    <x v="1"/>
    <x v="0"/>
    <x v="0"/>
    <x v="0"/>
    <s v="Rafael Moreira"/>
    <x v="3"/>
    <s v="Anderson Nakayama"/>
    <x v="0"/>
    <s v="Tipo de Dado"/>
    <s v="Numerico"/>
    <s v="Dado identificado na rotina de faturamento do CRM"/>
    <n v="18"/>
    <n v="3"/>
    <n v="2"/>
    <n v="0"/>
    <n v="5"/>
    <n v="5"/>
    <n v="3"/>
    <x v="0"/>
    <x v="1"/>
    <x v="0"/>
    <x v="1"/>
    <x v="1"/>
    <x v="3"/>
  </r>
  <r>
    <x v="2"/>
    <x v="9"/>
    <n v="3"/>
    <s v=" ID_ITEM_EXTRATO "/>
    <s v="STRING"/>
    <n v="36"/>
    <m/>
    <m/>
    <m/>
    <s v="lake_managed"/>
    <s v="V_NOW_FATURA_MES"/>
    <s v="NUM_ITEM_EXTRATO"/>
    <s v="VARCHAR2"/>
    <n v="5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Numero de identificacao unica do item extrato. Ex: 1700751062; 1705769781. Tabela origem: &lt;FATURAMENTOVOD_MES&gt;; Coluna origem: &lt;ID_ITEM_EXTRATO&gt;"/>
    <x v="0"/>
    <x v="2"/>
    <x v="1"/>
    <x v="0"/>
    <x v="0"/>
    <x v="0"/>
    <s v="Rafael Moreira"/>
    <x v="3"/>
    <s v="Anderson Nakayama"/>
    <x v="0"/>
    <s v="Tipo de Dado"/>
    <s v="Numerico"/>
    <s v="Dado identificado na rotina de faturamento do CRM"/>
    <n v="18"/>
    <n v="3"/>
    <n v="2"/>
    <n v="0"/>
    <n v="5"/>
    <n v="5"/>
    <n v="3"/>
    <x v="0"/>
    <x v="1"/>
    <x v="0"/>
    <x v="1"/>
    <x v="1"/>
    <x v="3"/>
  </r>
  <r>
    <x v="2"/>
    <x v="9"/>
    <n v="4"/>
    <s v="NUM_CONTRATO"/>
    <s v="STRING"/>
    <n v="12"/>
    <m/>
    <m/>
    <m/>
    <s v="lake_managed"/>
    <s v="V_NOW_FATURA_MES"/>
    <s v="NUM_CONT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Numero do contrato do cliente no sistema NETSMS. O contrato e chave unica quando utilizada com a chave &lt;COD_OPERADORA&gt; ou &lt;COD_CID_CONTA&gt;. Ex: 408801450; 206229007. Tabela origem: &lt;FATURAMENTOVOD_MES&gt;; Coluna origem: &lt;NUM_CONTRATO&gt;"/>
    <x v="0"/>
    <x v="2"/>
    <x v="1"/>
    <x v="0"/>
    <x v="0"/>
    <x v="0"/>
    <s v="Rafael Moreira"/>
    <x v="3"/>
    <s v="Anderson Nakayama"/>
    <x v="0"/>
    <s v="Validação Domínio"/>
    <s v="Código de contrato existende entre as assinaturas"/>
    <s v="Dado identificado na rotina de faturamento do CRM"/>
    <n v="20"/>
    <n v="3"/>
    <n v="2"/>
    <n v="0"/>
    <n v="5"/>
    <n v="5"/>
    <n v="5"/>
    <x v="0"/>
    <x v="1"/>
    <x v="0"/>
    <x v="1"/>
    <x v="1"/>
    <x v="1"/>
  </r>
  <r>
    <x v="2"/>
    <x v="9"/>
    <n v="5"/>
    <s v="COD_OPERADORA"/>
    <s v="STRING"/>
    <m/>
    <m/>
    <m/>
    <m/>
    <s v="lake_managed"/>
    <s v="V_NOW_FATURA_MES"/>
    <s v="COD_OPERADORA_NET"/>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OD_OPERADORA&gt;"/>
    <x v="0"/>
    <x v="2"/>
    <x v="1"/>
    <x v="0"/>
    <x v="0"/>
    <x v="0"/>
    <s v="Rafael Moreira"/>
    <x v="3"/>
    <s v="Anderson Nakayama"/>
    <x v="0"/>
    <s v="Validação Domínio"/>
    <s v="Operadora existente na DIM Operadoras"/>
    <s v="Dado identificado na rotina de faturamento do CRM"/>
    <n v="18"/>
    <n v="3"/>
    <n v="2"/>
    <n v="0"/>
    <n v="5"/>
    <n v="5"/>
    <n v="3"/>
    <x v="0"/>
    <x v="1"/>
    <x v="0"/>
    <x v="1"/>
    <x v="1"/>
    <x v="3"/>
  </r>
  <r>
    <x v="2"/>
    <x v="9"/>
    <n v="6"/>
    <s v="CIDADE"/>
    <s v="STRING"/>
    <n v="3"/>
    <m/>
    <m/>
    <m/>
    <s v="lake_managed"/>
    <s v="V_NOW_FATURA_MES"/>
    <s v="DSC_NOME_OPERADORA"/>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nome da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IDADE&gt;"/>
    <x v="0"/>
    <x v="2"/>
    <x v="1"/>
    <x v="0"/>
    <x v="0"/>
    <x v="0"/>
    <s v="Rafael Moreira"/>
    <x v="3"/>
    <s v="Anderson Nakayama"/>
    <x v="0"/>
    <s v="Validação Domínio"/>
    <s v="Operadora existente na DIM Operadoras"/>
    <s v="Dado identificado na rotina de faturamento do CRM"/>
    <n v="18"/>
    <n v="3"/>
    <n v="2"/>
    <n v="0"/>
    <n v="5"/>
    <n v="5"/>
    <n v="3"/>
    <x v="0"/>
    <x v="1"/>
    <x v="0"/>
    <x v="1"/>
    <x v="1"/>
    <x v="3"/>
  </r>
  <r>
    <x v="2"/>
    <x v="9"/>
    <n v="7"/>
    <s v="VALOR"/>
    <s v="STRING"/>
    <m/>
    <m/>
    <m/>
    <m/>
    <s v="lake_managed"/>
    <s v="V_NOW_FATURA_MES"/>
    <s v="VAL_FATURA_ITEM"/>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Valor em moeda Real (R$) do item de extrato consumido da fatura do contrato/cliente. Ex: 6,9; 18,9.Tabela origem: &lt;FATURAMENTOVOD_MES&gt;; Coluna origem: &lt;VALOR&gt;"/>
    <x v="0"/>
    <x v="2"/>
    <x v="1"/>
    <x v="0"/>
    <x v="0"/>
    <x v="0"/>
    <s v="Rafael Moreira"/>
    <x v="3"/>
    <s v="Anderson Nakayama"/>
    <x v="0"/>
    <s v="Tipo de Dado"/>
    <s v="Numerico"/>
    <s v="Dado identificado na rotina de faturamento do CRM"/>
    <n v="18"/>
    <n v="3"/>
    <n v="2"/>
    <n v="0"/>
    <n v="5"/>
    <n v="5"/>
    <n v="3"/>
    <x v="0"/>
    <x v="1"/>
    <x v="0"/>
    <x v="1"/>
    <x v="1"/>
    <x v="3"/>
  </r>
  <r>
    <x v="2"/>
    <x v="9"/>
    <n v="8"/>
    <s v="ID_COBRANCA"/>
    <s v="STRING"/>
    <m/>
    <m/>
    <m/>
    <m/>
    <s v="lake_managed"/>
    <s v="V_NOW_FATURA_MES"/>
    <s v="NUM_COBRANCA"/>
    <s v="VARCHAR2"/>
    <n v="5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Identificador interno do sistema NETSMS do numero da cobranca de um item de extrato. Este numero so sera gerado quando o item de extrato estiver com a &quot;data&quot; do faturamento proximo da geracao da fatura do cliente, de acordo com as regras de ciclos de cobranca do sistema legado. Ex: 122773873; 251278948. Tabela origem: &lt;FATURAMENTOVOD_MES&gt;; Coluna origem: &lt;ID_COBRANCA&gt;"/>
    <x v="0"/>
    <x v="2"/>
    <x v="1"/>
    <x v="0"/>
    <x v="0"/>
    <x v="0"/>
    <s v="Rafael Moreira"/>
    <x v="3"/>
    <s v="Anderson Nakayama"/>
    <x v="0"/>
    <s v="Tipo de Dado"/>
    <s v="Numerico"/>
    <s v="Dado identificado na rotina de faturamento do CRM"/>
    <n v="18"/>
    <n v="3"/>
    <n v="2"/>
    <n v="0"/>
    <n v="5"/>
    <n v="5"/>
    <n v="3"/>
    <x v="0"/>
    <x v="1"/>
    <x v="0"/>
    <x v="1"/>
    <x v="1"/>
    <x v="3"/>
  </r>
  <r>
    <x v="2"/>
    <x v="9"/>
    <n v="9"/>
    <s v="NOME_CONTEUDO"/>
    <s v="STRING"/>
    <n v="36"/>
    <m/>
    <m/>
    <m/>
    <s v="lake_managed"/>
    <s v="V_NOW_FATURA_MES"/>
    <s v="DSC_TITULO"/>
    <s v="VARCHAR2"/>
    <n v="2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titulo de conteudo do produto. Ex: UFC - Kennedy x Natal; Família Moderna. Tabela origem: &lt;FATURAMENTOVOD_MES&gt;; Coluna origem: &lt;NOME_CONTEUDO&gt;"/>
    <x v="0"/>
    <x v="2"/>
    <x v="1"/>
    <x v="0"/>
    <x v="0"/>
    <x v="0"/>
    <s v="Rafael Moreira"/>
    <x v="3"/>
    <s v="Anderson Nakayama"/>
    <x v="0"/>
    <s v="Tipo de Dado"/>
    <s v="Diferente de nulo"/>
    <s v="Dado identificado na rotina de faturamento do CRM"/>
    <n v="16"/>
    <n v="3"/>
    <n v="2"/>
    <n v="0"/>
    <n v="3"/>
    <n v="5"/>
    <n v="3"/>
    <x v="0"/>
    <x v="1"/>
    <x v="0"/>
    <x v="0"/>
    <x v="1"/>
    <x v="3"/>
  </r>
  <r>
    <x v="2"/>
    <x v="9"/>
    <n v="10"/>
    <s v="NM_ITEM_EXTRATO"/>
    <s v="STRING"/>
    <m/>
    <m/>
    <m/>
    <m/>
    <s v="lake_managed"/>
    <s v="V_NOW_FATURA_MES"/>
    <s v="DSC_TIPO_ITEM_EXTRAT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tipo do item de extrato para uma fatura de um contrato. Ex.: EVENTO NOW; DESCONTO PROMOCAO CHIP; MENSALIDADE PACOTE NOW; CANC NET ANTIVIRUS + BACKUP; SERVICO DE GRAV DIGITAL PROPOR. Tabela origem: &lt;FATURAMENTOVOD_MES&gt;; Coluna origem: &lt;NM_ITEM_EXTRATO&gt;"/>
    <x v="0"/>
    <x v="2"/>
    <x v="1"/>
    <x v="0"/>
    <x v="0"/>
    <x v="0"/>
    <s v="Rafael Moreira"/>
    <x v="3"/>
    <s v="Anderson Nakayama"/>
    <x v="0"/>
    <s v="Validação Domínio"/>
    <s v="Conforme Dimensão de Tipo de Itemde Extrato"/>
    <s v="Dado de origem (IDM) não tratado"/>
    <n v="18"/>
    <n v="3"/>
    <n v="2"/>
    <n v="0"/>
    <n v="5"/>
    <n v="5"/>
    <n v="3"/>
    <x v="0"/>
    <x v="1"/>
    <x v="0"/>
    <x v="1"/>
    <x v="1"/>
    <x v="3"/>
  </r>
  <r>
    <x v="2"/>
    <x v="9"/>
    <n v="11"/>
    <s v="DATA_COMPRA"/>
    <s v="STRING"/>
    <n v="19"/>
    <m/>
    <m/>
    <m/>
    <s v="lake_managed"/>
    <s v="V_NOW_FATURA_MES"/>
    <s v="DAT_COMPRA_CONTEUD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a compra do conteudo NOW e/ou NOW Online. Ex: 27/07/2018; 29/07/2018. Tabela origem: &lt;FATURAMENTOVOD_MES&gt;; Coluna origem: &lt;DATA_COMPRA&gt;"/>
    <x v="0"/>
    <x v="2"/>
    <x v="1"/>
    <x v="0"/>
    <x v="0"/>
    <x v="0"/>
    <s v="Rafael Moreira"/>
    <x v="3"/>
    <s v="Anderson Nakayama"/>
    <x v="0"/>
    <s v="Tipo de Dado"/>
    <s v="Data válida"/>
    <s v="Dado identificado na rotina de faturamento do CRM"/>
    <n v="18"/>
    <n v="3"/>
    <n v="2"/>
    <n v="0"/>
    <n v="5"/>
    <n v="5"/>
    <n v="3"/>
    <x v="0"/>
    <x v="1"/>
    <x v="0"/>
    <x v="1"/>
    <x v="1"/>
    <x v="3"/>
  </r>
  <r>
    <x v="2"/>
    <x v="9"/>
    <n v="12"/>
    <s v="DATA_INSTALACAO"/>
    <s v="STRING"/>
    <n v="19"/>
    <m/>
    <m/>
    <m/>
    <s v="lake_managed"/>
    <s v="V_NOW_FATURA_MES"/>
    <s v="DAT_INSTALACAO"/>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a primeira instalacao do produto/servico no contrato NET. Ex: 10/05/2008; 20/06/2016. Tabela origem: &lt;FATURAMENTOVOD_MES&gt;; Coluna origem: &lt;DATA_INSTALACAO&gt;"/>
    <x v="0"/>
    <x v="2"/>
    <x v="1"/>
    <x v="0"/>
    <x v="0"/>
    <x v="0"/>
    <s v="Rafael Moreira"/>
    <x v="3"/>
    <s v="Anderson Nakayama"/>
    <x v="0"/>
    <s v="Tipo de Dado"/>
    <s v="Data válida"/>
    <s v="Dado identificado na rotina de faturamento do CRM"/>
    <n v="13"/>
    <n v="3"/>
    <n v="2"/>
    <n v="0"/>
    <n v="3"/>
    <n v="5"/>
    <n v="0"/>
    <x v="0"/>
    <x v="1"/>
    <x v="0"/>
    <x v="0"/>
    <x v="1"/>
    <x v="0"/>
  </r>
  <r>
    <x v="2"/>
    <x v="9"/>
    <n v="13"/>
    <s v="ENTITLEMENT_ID"/>
    <s v="STRING"/>
    <n v="36"/>
    <m/>
    <m/>
    <m/>
    <s v="lake_managed"/>
    <s v="V_NOW_FATURA_MES"/>
    <s v="COD_DIREITO_CONTEUD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have interna do sistema do direito de acesso ao conteudo VOD. Ex: bfd2a5f3-4f2b-4ade-af7d-fd1e52b6b86d; 7a5b835d-0a3f-4be6-bc0c-d11c99bea0e7. Tabela origem: &lt;FATURAMENTOVOD_MES&gt;; Coluna origem: &lt;ENTITLEMENT_ID&gt;"/>
    <x v="0"/>
    <x v="2"/>
    <x v="1"/>
    <x v="0"/>
    <x v="0"/>
    <x v="0"/>
    <s v="Rafael Moreira"/>
    <x v="3"/>
    <s v="Anderson Nakayama"/>
    <x v="0"/>
    <m/>
    <m/>
    <s v="Dado identificado na rotina de faturamento do CRM"/>
    <n v="15"/>
    <n v="3"/>
    <n v="2"/>
    <n v="0"/>
    <n v="5"/>
    <n v="5"/>
    <n v="0"/>
    <x v="0"/>
    <x v="1"/>
    <x v="0"/>
    <x v="1"/>
    <x v="1"/>
    <x v="0"/>
  </r>
  <r>
    <x v="2"/>
    <x v="9"/>
    <n v="14"/>
    <s v="NM_ARQUIVO_IMPORTADO"/>
    <s v="STRING"/>
    <n v="36"/>
    <m/>
    <m/>
    <m/>
    <s v="lake_managed"/>
    <s v="V_NOW_FATURA_MES"/>
    <s v="DSC_ARQUIVO_IMPORTAD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nome do arquivo XML da ingestao dos dados do NOW. Ex: VODUsage_069719_20180729230002.xml; VODUsage_069720_20180730000000.xml. Tabela origem: &lt;FATURAMENTOVOD_MES&gt;; Coluna origem: &lt;NM_ARQUIVO_IMPORTADO&gt;"/>
    <x v="0"/>
    <x v="2"/>
    <x v="1"/>
    <x v="0"/>
    <x v="0"/>
    <x v="0"/>
    <s v="Rafael Moreira"/>
    <x v="3"/>
    <s v="Anderson Nakayama"/>
    <x v="0"/>
    <m/>
    <m/>
    <s v="Dado identificado na rotina de faturamento do CRM"/>
    <n v="18"/>
    <n v="3"/>
    <n v="2"/>
    <n v="0"/>
    <n v="5"/>
    <n v="5"/>
    <n v="3"/>
    <x v="0"/>
    <x v="1"/>
    <x v="0"/>
    <x v="1"/>
    <x v="1"/>
    <x v="3"/>
  </r>
  <r>
    <x v="2"/>
    <x v="9"/>
    <n v="15"/>
    <s v="ID_STATUS_EVENTO"/>
    <s v="STRING"/>
    <m/>
    <m/>
    <m/>
    <m/>
    <s v="lake_managed"/>
    <s v="V_NOW_FATURA_MES"/>
    <s v="COD_STATUS_EVENT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status do evento da compra do conteudo NOW. Ex: NULL; 1; 4. Tabela origem: &lt;FATURAMENTOVOD_MES&gt;; Coluna origem: &lt;ID_STATUS_EVENTO&gt;"/>
    <x v="0"/>
    <x v="2"/>
    <x v="1"/>
    <x v="0"/>
    <x v="0"/>
    <x v="0"/>
    <s v="Rafael Moreira"/>
    <x v="3"/>
    <s v="Anderson Nakayama"/>
    <x v="0"/>
    <m/>
    <m/>
    <s v="Dado identificado na rotina de faturamento do CRM"/>
    <n v="16"/>
    <n v="3"/>
    <n v="2"/>
    <n v="0"/>
    <n v="3"/>
    <n v="5"/>
    <n v="3"/>
    <x v="0"/>
    <x v="1"/>
    <x v="0"/>
    <x v="0"/>
    <x v="1"/>
    <x v="3"/>
  </r>
  <r>
    <x v="2"/>
    <x v="9"/>
    <n v="16"/>
    <s v="VLR_COMPRA"/>
    <s v="STRING"/>
    <m/>
    <m/>
    <m/>
    <m/>
    <s v="lake_managed"/>
    <s v="V_NOW_FATURA_MES"/>
    <s v="VAL_PRECO_COMPR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O preco de compra informa o preco real pelo qual o cliente e faturado do NOW e/ou NOW Online. Ex: 3,45; 18,9. Tabela origem: &lt;FATURAMENTOVOD_MES&gt;; Coluna origem: &lt;VLR_COMPRA&gt;_x000a_"/>
    <x v="0"/>
    <x v="2"/>
    <x v="1"/>
    <x v="0"/>
    <x v="0"/>
    <x v="0"/>
    <s v="Rafael Moreira"/>
    <x v="3"/>
    <s v="Anderson Nakayama"/>
    <x v="0"/>
    <s v="Tipo de Dado"/>
    <s v="Numerico"/>
    <s v="Dado identificado na rotina de faturamento do CRM"/>
    <n v="16"/>
    <n v="3"/>
    <n v="2"/>
    <n v="0"/>
    <n v="3"/>
    <n v="5"/>
    <n v="3"/>
    <x v="0"/>
    <x v="1"/>
    <x v="0"/>
    <x v="0"/>
    <x v="1"/>
    <x v="3"/>
  </r>
  <r>
    <x v="2"/>
    <x v="9"/>
    <n v="17"/>
    <s v="MSG_ERRO"/>
    <s v="STRING"/>
    <n v="36"/>
    <m/>
    <m/>
    <m/>
    <s v="lake_managed"/>
    <s v="V_NOW_FATURA_MES"/>
    <s v="DSC_MENSAGEM_ERR_TRANSACAO"/>
    <s v="VARCHAR2"/>
    <n v="20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MES&gt;; Coluna origem: &lt;MSG_ERRO&gt;"/>
    <x v="0"/>
    <x v="2"/>
    <x v="1"/>
    <x v="0"/>
    <x v="0"/>
    <x v="0"/>
    <s v="Rafael Moreira"/>
    <x v="3"/>
    <s v="Anderson Nakayama"/>
    <x v="0"/>
    <m/>
    <m/>
    <s v="Dado identificado na rotina de faturamento do CRM"/>
    <n v="16"/>
    <n v="3"/>
    <n v="2"/>
    <n v="0"/>
    <n v="3"/>
    <n v="5"/>
    <n v="3"/>
    <x v="0"/>
    <x v="1"/>
    <x v="0"/>
    <x v="0"/>
    <x v="1"/>
    <x v="3"/>
  </r>
  <r>
    <x v="2"/>
    <x v="9"/>
    <n v="18"/>
    <s v="VL_LISTA"/>
    <s v="STRING"/>
    <m/>
    <m/>
    <m/>
    <m/>
    <s v="lake_managed"/>
    <s v="V_NOW_FATURA_MES"/>
    <s v="VAL_PRECO_LIST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Preco de lista do conteudo NOW e/ou NOW Online, como mostrado no catálogo, sem quaisquer reducoes de preco aplicadas. Ex:  6,9; 18,9. Tabela origem: &lt;FATURAMENTOVOD_MES&gt;; Coluna origem: &lt;VL_LISTA&gt;"/>
    <x v="0"/>
    <x v="2"/>
    <x v="1"/>
    <x v="0"/>
    <x v="0"/>
    <x v="0"/>
    <s v="Rafael Moreira"/>
    <x v="3"/>
    <s v="Anderson Nakayama"/>
    <x v="0"/>
    <s v="Tipo de Dado"/>
    <s v="Numerico"/>
    <s v="Dado identificado na rotina de faturamento do CRM"/>
    <n v="18"/>
    <n v="3"/>
    <n v="2"/>
    <n v="0"/>
    <n v="5"/>
    <n v="5"/>
    <n v="3"/>
    <x v="0"/>
    <x v="1"/>
    <x v="0"/>
    <x v="1"/>
    <x v="1"/>
    <x v="3"/>
  </r>
  <r>
    <x v="2"/>
    <x v="9"/>
    <n v="18"/>
    <s v="REFERENCE_DATE"/>
    <s v="INT"/>
    <m/>
    <m/>
    <m/>
    <m/>
    <s v="lake_managed"/>
    <s v="V_NOW_FATURA_MES"/>
    <s v="DAT_REFERENCIA"/>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MES&gt;; Coluna origem: &lt;DAT_REFERENCIA&gt;"/>
    <x v="0"/>
    <x v="2"/>
    <x v="1"/>
    <x v="0"/>
    <x v="0"/>
    <x v="0"/>
    <s v="Rafael Moreira"/>
    <x v="3"/>
    <s v="Anderson Nakayama"/>
    <x v="0"/>
    <s v="Tipo de Dado"/>
    <s v="Data válida"/>
    <s v="Dado identificado na rotina de faturamento do CRM"/>
    <n v="18"/>
    <n v="3"/>
    <n v="2"/>
    <n v="0"/>
    <n v="5"/>
    <n v="5"/>
    <n v="3"/>
    <x v="0"/>
    <x v="1"/>
    <x v="0"/>
    <x v="1"/>
    <x v="1"/>
    <x v="3"/>
  </r>
  <r>
    <x v="2"/>
    <x v="9"/>
    <n v="19"/>
    <s v="DS_OFERTA"/>
    <s v="STRING"/>
    <n v="20"/>
    <m/>
    <m/>
    <m/>
    <s v="lake_managed"/>
    <s v="V_NOW_FATURA_MES"/>
    <s v="DSC_OFERTA"/>
    <s v="VARCHAR2"/>
    <n v="2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a oferta/promocao adquirido na compra do conteudo NOW e/ou NOW Online no contrato do cliente. Ex: Promocao Ferias, Pipoca e NOW; Novos Precos Playboy3 - 8,90. Tabela origem: &lt;FATURAMENTOVOD_MES&gt;; Coluna origem: &lt;DS_OFERTA&gt;"/>
    <x v="0"/>
    <x v="2"/>
    <x v="1"/>
    <x v="0"/>
    <x v="0"/>
    <x v="0"/>
    <s v="Rafael Moreira"/>
    <x v="3"/>
    <s v="Anderson Nakayama"/>
    <x v="0"/>
    <m/>
    <m/>
    <s v="Dado identificado na rotina de faturamento do CRM"/>
    <n v="18"/>
    <n v="3"/>
    <n v="2"/>
    <n v="0"/>
    <n v="5"/>
    <n v="5"/>
    <n v="3"/>
    <x v="0"/>
    <x v="1"/>
    <x v="0"/>
    <x v="1"/>
    <x v="1"/>
    <x v="3"/>
  </r>
  <r>
    <x v="2"/>
    <x v="9"/>
    <n v="19"/>
    <s v="COD_BASE"/>
    <s v="STRING"/>
    <n v="20"/>
    <m/>
    <m/>
    <m/>
    <s v="lake_managed"/>
    <s v="V_NOW_FATURA_MES"/>
    <s v="COD_BASE"/>
    <s v="char"/>
    <n v="3"/>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MES; Coluna origem: &lt;COD_BASE&gt;"/>
    <x v="0"/>
    <x v="2"/>
    <x v="1"/>
    <x v="0"/>
    <x v="0"/>
    <x v="0"/>
    <s v="Rafael Moreira"/>
    <x v="3"/>
    <s v="Anderson Nakayama"/>
    <x v="0"/>
    <m/>
    <m/>
    <s v="Dado identificado na rotina de faturamento do CRM"/>
    <n v="18"/>
    <n v="3"/>
    <n v="2"/>
    <n v="0"/>
    <n v="5"/>
    <n v="5"/>
    <n v="3"/>
    <x v="0"/>
    <x v="1"/>
    <x v="0"/>
    <x v="1"/>
    <x v="1"/>
    <x v="3"/>
  </r>
  <r>
    <x v="2"/>
    <x v="10"/>
    <n v="1"/>
    <s v="ID_COMPRA"/>
    <s v="VARCHAR2"/>
    <n v="20"/>
    <m/>
    <m/>
    <m/>
    <m/>
    <s v="V_FAT_QUARENTENA"/>
    <s v="COD_ID_ENTITLEMENT"/>
    <s v="VARCHAR2"/>
    <n v="20"/>
    <s v="Mostra os contratos  pendentes para faturamento no prazo de 24 horas."/>
    <s v="The eventIS internal identification of the VOD entitlement"/>
    <x v="1"/>
    <x v="3"/>
    <x v="2"/>
    <x v="0"/>
    <x v="0"/>
    <x v="0"/>
    <s v="Rafael Moreira"/>
    <x v="3"/>
    <s v="Anderson Nakayama"/>
    <x v="0"/>
    <s v="Validação Domínio"/>
    <s v="ID Entitlement existente no Catálogo Títulos"/>
    <s v="Dado identificado na rotina de faturamento do CRM"/>
    <n v="17"/>
    <n v="1"/>
    <n v="1"/>
    <n v="0"/>
    <n v="5"/>
    <n v="5"/>
    <n v="5"/>
    <x v="3"/>
    <x v="0"/>
    <x v="0"/>
    <x v="1"/>
    <x v="1"/>
    <x v="1"/>
  </r>
  <r>
    <x v="2"/>
    <x v="10"/>
    <n v="2"/>
    <s v="CONTEUDO"/>
    <s v="VARCHAR2"/>
    <n v="36"/>
    <m/>
    <m/>
    <m/>
    <m/>
    <s v="V_FAT_QUARENTENA"/>
    <s v="DSC_CONTEUDO"/>
    <s v="VARCHAR2"/>
    <n v="36"/>
    <s v="Mostra os contratos  pendentes para faturamento no prazo de 24 horas."/>
    <s v="Nome do conteudo"/>
    <x v="1"/>
    <x v="3"/>
    <x v="2"/>
    <x v="0"/>
    <x v="0"/>
    <x v="0"/>
    <s v="Rafael Moreira"/>
    <x v="3"/>
    <s v="Anderson Nakayama"/>
    <x v="0"/>
    <s v="Validação Domínio"/>
    <s v="Descrição compatível com o Título"/>
    <s v="Dado identificado na rotina de faturamento do CRM"/>
    <n v="17"/>
    <n v="1"/>
    <n v="1"/>
    <n v="0"/>
    <n v="5"/>
    <n v="5"/>
    <n v="5"/>
    <x v="3"/>
    <x v="0"/>
    <x v="0"/>
    <x v="1"/>
    <x v="1"/>
    <x v="1"/>
  </r>
  <r>
    <x v="2"/>
    <x v="10"/>
    <n v="3"/>
    <s v="CONTRATO"/>
    <s v="NUMBER"/>
    <n v="12"/>
    <m/>
    <m/>
    <m/>
    <m/>
    <s v="V_FAT_QUARENTENA"/>
    <s v="NUM_CLIENTE"/>
    <s v="NUMBER"/>
    <n v="12"/>
    <s v="Mostra os contratos  pendentes para faturamento no prazo de 24 horas."/>
    <s v="Numero do contrato do cliente no sistema NETSMS. O contrato e chave unica quando utilizada com a chave &lt;COD_OPERADORA&gt; ou &lt;COD_CID_CONTA&gt;. Ex: 408801450; 206229007. Tabela origem: &lt;QUARENTENA&gt;; Coluna origem: &lt;CONTRATO&gt;"/>
    <x v="1"/>
    <x v="3"/>
    <x v="2"/>
    <x v="0"/>
    <x v="0"/>
    <x v="0"/>
    <s v="Rafael Moreira"/>
    <x v="3"/>
    <s v="Anderson Nakayama"/>
    <x v="0"/>
    <s v="Validação Domínio"/>
    <s v="Código de contrato existende entre as assinaturas"/>
    <s v="Dado identificado na rotina de faturamento do CRM"/>
    <n v="19"/>
    <n v="3"/>
    <n v="1"/>
    <n v="0"/>
    <n v="5"/>
    <n v="5"/>
    <n v="5"/>
    <x v="0"/>
    <x v="0"/>
    <x v="0"/>
    <x v="1"/>
    <x v="1"/>
    <x v="1"/>
  </r>
  <r>
    <x v="2"/>
    <x v="10"/>
    <n v="4"/>
    <s v="OPERADORA"/>
    <s v="NUMBER"/>
    <n v="5"/>
    <m/>
    <m/>
    <m/>
    <m/>
    <s v="V_FAT_QUARENTENA"/>
    <s v="COD_OPERADORA"/>
    <s v="NUMBER"/>
    <n v="5"/>
    <s v="Mostra os contratos  pendentes para faturamento no prazo de 24 horas."/>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3"/>
    <x v="2"/>
    <x v="0"/>
    <x v="0"/>
    <x v="0"/>
    <s v="Rafael Moreira"/>
    <x v="3"/>
    <s v="Anderson Nakayama"/>
    <x v="0"/>
    <s v="Validação Domínio"/>
    <s v="Operadora existente na DIM Operadoras"/>
    <s v="Dado identificado na rotina de faturamento do CRM"/>
    <n v="20"/>
    <n v="4"/>
    <n v="1"/>
    <n v="0"/>
    <n v="5"/>
    <n v="5"/>
    <n v="5"/>
    <x v="1"/>
    <x v="0"/>
    <x v="0"/>
    <x v="1"/>
    <x v="1"/>
    <x v="1"/>
  </r>
  <r>
    <x v="2"/>
    <x v="10"/>
    <n v="5"/>
    <s v="STATUS_EVENTO"/>
    <s v="NUMBER"/>
    <n v="20"/>
    <m/>
    <m/>
    <m/>
    <m/>
    <s v="V_FAT_QUARENTENA"/>
    <s v="IND_STATUS_EVENTO"/>
    <s v="NUMBER"/>
    <n v="20"/>
    <s v="Mostra os contratos  pendentes para faturamento no prazo de 24 horas."/>
    <s v="Situação do evento"/>
    <x v="1"/>
    <x v="3"/>
    <x v="2"/>
    <x v="0"/>
    <x v="0"/>
    <x v="0"/>
    <s v="Rafael Moreira"/>
    <x v="3"/>
    <s v="Anderson Nakayama"/>
    <x v="0"/>
    <s v="Validação Domínio"/>
    <s v="Situacao presente na Dimensao Situacoes"/>
    <s v="Dado identificado na rotina de faturamento do CRM"/>
    <n v="20"/>
    <n v="4"/>
    <n v="1"/>
    <n v="0"/>
    <n v="5"/>
    <n v="5"/>
    <n v="5"/>
    <x v="1"/>
    <x v="0"/>
    <x v="0"/>
    <x v="1"/>
    <x v="1"/>
    <x v="1"/>
  </r>
  <r>
    <x v="2"/>
    <x v="10"/>
    <n v="6"/>
    <s v="STATUS_COMPRA"/>
    <s v="VARCHAR2"/>
    <n v="20"/>
    <m/>
    <m/>
    <m/>
    <m/>
    <s v="V_FAT_QUARENTENA"/>
    <s v="DSC_STATUS_COMPRA"/>
    <s v="VARCHAR2"/>
    <n v="20"/>
    <s v="Mostra os contratos  pendentes para faturamento no prazo de 24 horas."/>
    <s v="Descritivo da situação da compra"/>
    <x v="1"/>
    <x v="3"/>
    <x v="2"/>
    <x v="0"/>
    <x v="0"/>
    <x v="0"/>
    <s v="Rafael Moreira"/>
    <x v="3"/>
    <s v="Anderson Nakayama"/>
    <x v="0"/>
    <s v="Validação Domínio"/>
    <s v="Situacao presente na Dimensao Situacoes"/>
    <s v="Dado identificado na rotina de faturamento do CRM"/>
    <n v="20"/>
    <n v="4"/>
    <n v="1"/>
    <n v="0"/>
    <n v="5"/>
    <n v="5"/>
    <n v="5"/>
    <x v="1"/>
    <x v="0"/>
    <x v="0"/>
    <x v="1"/>
    <x v="1"/>
    <x v="1"/>
  </r>
  <r>
    <x v="3"/>
    <x v="11"/>
    <n v="1"/>
    <s v="NOME_DA_EMPRESA"/>
    <s v="VARCHAR2"/>
    <n v="36"/>
    <m/>
    <m/>
    <m/>
    <m/>
    <s v="V_IDM_CLIENTE"/>
    <s v="DSC_NOME_EMPRESA"/>
    <s v="VARCHAR2"/>
    <n v="255"/>
    <s v="Inventário de Usuários cadastrados no IDM"/>
    <s v="Nome da empresa"/>
    <x v="1"/>
    <x v="3"/>
    <x v="2"/>
    <x v="0"/>
    <x v="0"/>
    <x v="0"/>
    <s v="Rafael Moreira"/>
    <x v="4"/>
    <s v="Anderson Nakayama"/>
    <x v="0"/>
    <m/>
    <m/>
    <s v="Dado de origem (IDM) não tratado"/>
    <n v="12"/>
    <n v="3"/>
    <n v="1"/>
    <n v="0"/>
    <n v="0"/>
    <n v="5"/>
    <n v="3"/>
    <x v="0"/>
    <x v="0"/>
    <x v="0"/>
    <x v="3"/>
    <x v="1"/>
    <x v="3"/>
  </r>
  <r>
    <x v="3"/>
    <x v="11"/>
    <n v="2"/>
    <s v="DS"/>
    <s v="VARCHAR2"/>
    <n v="36"/>
    <m/>
    <m/>
    <m/>
    <m/>
    <s v="V_IDM_CLIENTE"/>
    <s v="DSC_TIPO_DADO"/>
    <s v="VARCHAR2"/>
    <n v="255"/>
    <s v="Inventário de Usuários cadastrados no IDM"/>
    <s v="Descrição do dados."/>
    <x v="1"/>
    <x v="3"/>
    <x v="2"/>
    <x v="0"/>
    <x v="0"/>
    <x v="0"/>
    <s v="Rafael Moreira"/>
    <x v="4"/>
    <s v="Anderson Nakayama"/>
    <x v="0"/>
    <s v=" "/>
    <m/>
    <s v="Dado de origem (IDM) não tratado"/>
    <n v="10"/>
    <n v="3"/>
    <n v="1"/>
    <n v="0"/>
    <n v="1"/>
    <n v="5"/>
    <n v="0"/>
    <x v="0"/>
    <x v="0"/>
    <x v="0"/>
    <x v="2"/>
    <x v="1"/>
    <x v="0"/>
  </r>
  <r>
    <x v="3"/>
    <x v="11"/>
    <n v="3"/>
    <s v="U_ID"/>
    <s v="VARCHAR2"/>
    <n v="36"/>
    <m/>
    <m/>
    <m/>
    <m/>
    <s v="V_IDM_CLIENTE"/>
    <s v="COD_CHAVE_LOGIN_ACESSO"/>
    <s v="VARCHAR2"/>
    <n v="255"/>
    <s v="Inventário de Usuários cadastrados no IDM"/>
    <s v="Codigo chave do login de acesso."/>
    <x v="1"/>
    <x v="3"/>
    <x v="2"/>
    <x v="0"/>
    <x v="0"/>
    <x v="0"/>
    <s v="Rafael Moreira"/>
    <x v="4"/>
    <s v="Anderson Nakayama"/>
    <x v="0"/>
    <m/>
    <m/>
    <s v="Dado de origem (IDM) não tratado"/>
    <n v="16"/>
    <n v="3"/>
    <n v="2"/>
    <n v="0"/>
    <n v="5"/>
    <n v="5"/>
    <n v="1"/>
    <x v="0"/>
    <x v="1"/>
    <x v="0"/>
    <x v="1"/>
    <x v="1"/>
    <x v="2"/>
  </r>
  <r>
    <x v="3"/>
    <x v="11"/>
    <n v="4"/>
    <s v="SUB_DATA"/>
    <s v="VARCHAR2"/>
    <n v="36"/>
    <m/>
    <m/>
    <m/>
    <m/>
    <s v="V_IDM_CLIENTE"/>
    <s v="DSC_TIPO_SUBDADO"/>
    <s v="VARCHAR2"/>
    <n v="255"/>
    <s v="Inventário de Usuários cadastrados no IDM"/>
    <s v="Data da Atualizacao do Registro.0"/>
    <x v="1"/>
    <x v="3"/>
    <x v="2"/>
    <x v="0"/>
    <x v="0"/>
    <x v="0"/>
    <s v="Rafael Moreira"/>
    <x v="4"/>
    <s v="Anderson Nakayama"/>
    <x v="0"/>
    <s v="Validação Domínio"/>
    <s v="Conforme Dimensão de Dispnibilidade"/>
    <s v="Dado de origem (IDM) não tratado"/>
    <n v="10"/>
    <n v="3"/>
    <n v="1"/>
    <n v="0"/>
    <n v="1"/>
    <n v="5"/>
    <n v="0"/>
    <x v="0"/>
    <x v="0"/>
    <x v="0"/>
    <x v="2"/>
    <x v="1"/>
    <x v="0"/>
  </r>
  <r>
    <x v="3"/>
    <x v="11"/>
    <n v="5"/>
    <s v="DS2"/>
    <s v="VARCHAR2"/>
    <n v="36"/>
    <m/>
    <m/>
    <m/>
    <m/>
    <s v="V_IDM_CLIENTE"/>
    <s v="DSC_TIPO_DADO_2"/>
    <s v="VARCHAR2"/>
    <n v="255"/>
    <s v="Inventário de Usuários cadastrados no IDM"/>
    <s v="Data fim de vigencia do registro.0"/>
    <x v="1"/>
    <x v="3"/>
    <x v="2"/>
    <x v="0"/>
    <x v="0"/>
    <x v="0"/>
    <s v="Rafael Moreira"/>
    <x v="4"/>
    <s v="Anderson Nakayama"/>
    <x v="0"/>
    <s v="Tipo de Dado"/>
    <s v="Data válida"/>
    <s v="Dado de origem (IDM) não tratado"/>
    <n v="10"/>
    <n v="3"/>
    <n v="1"/>
    <n v="0"/>
    <n v="1"/>
    <n v="5"/>
    <n v="0"/>
    <x v="0"/>
    <x v="0"/>
    <x v="0"/>
    <x v="2"/>
    <x v="1"/>
    <x v="0"/>
  </r>
  <r>
    <x v="3"/>
    <x v="11"/>
    <n v="6"/>
    <s v="DS3"/>
    <s v="VARCHAR2"/>
    <n v="36"/>
    <m/>
    <m/>
    <m/>
    <m/>
    <s v="V_IDM_CLIENTE"/>
    <s v="DSC_TIPO_DADO_3"/>
    <s v="VARCHAR2"/>
    <n v="255"/>
    <s v="Inventário de Usuários cadastrados no IDM"/>
    <s v="Data Inicio de Vigencia do registro.0"/>
    <x v="1"/>
    <x v="3"/>
    <x v="2"/>
    <x v="0"/>
    <x v="0"/>
    <x v="0"/>
    <s v="Rafael Moreira"/>
    <x v="4"/>
    <s v="Anderson Nakayama"/>
    <x v="0"/>
    <s v="Tipo de Dado"/>
    <s v="Data válida"/>
    <s v="Dado de origem (IDM) não tratado"/>
    <n v="10"/>
    <n v="3"/>
    <n v="1"/>
    <n v="0"/>
    <n v="1"/>
    <n v="5"/>
    <n v="0"/>
    <x v="0"/>
    <x v="0"/>
    <x v="0"/>
    <x v="2"/>
    <x v="1"/>
    <x v="0"/>
  </r>
  <r>
    <x v="3"/>
    <x v="11"/>
    <n v="7"/>
    <s v="SUB_DATA4"/>
    <s v="VARCHAR2"/>
    <n v="36"/>
    <m/>
    <m/>
    <m/>
    <m/>
    <s v="V_IDM_CLIENTE"/>
    <s v="DSC_TIPO_SUBDADO_4"/>
    <s v="VARCHAR2"/>
    <n v="255"/>
    <s v="Inventário de Usuários cadastrados no IDM"/>
    <s v="Descrição de sud dado profile."/>
    <x v="1"/>
    <x v="3"/>
    <x v="2"/>
    <x v="0"/>
    <x v="0"/>
    <x v="0"/>
    <s v="Rafael Moreira"/>
    <x v="4"/>
    <s v="Anderson Nakayama"/>
    <x v="0"/>
    <s v=" "/>
    <m/>
    <s v="Dado de origem (IDM) não tratado"/>
    <n v="10"/>
    <n v="3"/>
    <n v="1"/>
    <n v="0"/>
    <n v="1"/>
    <n v="5"/>
    <n v="0"/>
    <x v="0"/>
    <x v="0"/>
    <x v="0"/>
    <x v="2"/>
    <x v="1"/>
    <x v="0"/>
  </r>
  <r>
    <x v="3"/>
    <x v="11"/>
    <n v="8"/>
    <s v="NET_DOCUMENT_ID"/>
    <s v="VARCHAR2"/>
    <n v="36"/>
    <m/>
    <m/>
    <m/>
    <m/>
    <s v="V_IDM_CLIENTE"/>
    <s v="NUM_CPF_CNPJ"/>
    <s v="VARCHAR2"/>
    <n v="255"/>
    <s v="Inventário de Usuários cadastrados no IDM"/>
    <s v="Numero do documento de identificação da Receira Federal para pessoa juridica ou física"/>
    <x v="1"/>
    <x v="3"/>
    <x v="2"/>
    <x v="0"/>
    <x v="0"/>
    <x v="0"/>
    <s v="Rafael Moreira"/>
    <x v="4"/>
    <s v="Anderson Nakayama"/>
    <x v="0"/>
    <s v="Validação Domínio"/>
    <s v="Descricao presente na Dimensao Situacoes para a situacao"/>
    <s v="Dado de origem (IDM) não tratado"/>
    <n v="22"/>
    <n v="4"/>
    <n v="3"/>
    <n v="0"/>
    <n v="5"/>
    <n v="5"/>
    <n v="5"/>
    <x v="1"/>
    <x v="2"/>
    <x v="0"/>
    <x v="1"/>
    <x v="1"/>
    <x v="1"/>
  </r>
  <r>
    <x v="3"/>
    <x v="11"/>
    <n v="9"/>
    <s v="NETEMAIL"/>
    <s v="VARCHAR2"/>
    <n v="36"/>
    <m/>
    <m/>
    <m/>
    <m/>
    <s v="V_IDM_CLIENTE"/>
    <s v="DSC_EMAIL"/>
    <s v="VARCHAR2"/>
    <n v="255"/>
    <s v="Inventário de Usuários cadastrados no IDM"/>
    <s v="Desceritivo do endereço de correio eletrônico do cliente"/>
    <x v="1"/>
    <x v="3"/>
    <x v="2"/>
    <x v="0"/>
    <x v="0"/>
    <x v="0"/>
    <s v="Rafael Moreira"/>
    <x v="4"/>
    <s v="Anderson Nakayama"/>
    <x v="0"/>
    <s v="Tipo de Dado"/>
    <s v="email válido e diferente de nulo"/>
    <s v="Dado de origem (IDM) não tratado"/>
    <n v="22"/>
    <n v="4"/>
    <n v="3"/>
    <n v="0"/>
    <n v="5"/>
    <n v="5"/>
    <n v="5"/>
    <x v="1"/>
    <x v="2"/>
    <x v="0"/>
    <x v="1"/>
    <x v="1"/>
    <x v="1"/>
  </r>
  <r>
    <x v="3"/>
    <x v="11"/>
    <n v="10"/>
    <s v="NETDOCTYPE"/>
    <s v="VARCHAR2"/>
    <n v="36"/>
    <m/>
    <m/>
    <m/>
    <m/>
    <s v="V_IDM_CLIENTE"/>
    <s v="DSC_TIPO_PESSOA"/>
    <s v="VARCHAR2"/>
    <n v="255"/>
    <s v="Inventário de Usuários cadastrados no IDM"/>
    <s v="Descrição tipo de pessoa &quot;cnpj ou CPF PASSPORT&quot;"/>
    <x v="1"/>
    <x v="3"/>
    <x v="2"/>
    <x v="0"/>
    <x v="0"/>
    <x v="0"/>
    <s v="Rafael Moreira"/>
    <x v="4"/>
    <s v="Anderson Nakayama"/>
    <x v="0"/>
    <s v="Validação Domínio"/>
    <s v="Conforme Dimensão de Tipo de Pessoa"/>
    <s v="Dado de origem (IDM) não tratado"/>
    <n v="16"/>
    <n v="3"/>
    <n v="2"/>
    <n v="0"/>
    <n v="5"/>
    <n v="5"/>
    <n v="1"/>
    <x v="0"/>
    <x v="1"/>
    <x v="0"/>
    <x v="1"/>
    <x v="1"/>
    <x v="2"/>
  </r>
  <r>
    <x v="3"/>
    <x v="11"/>
    <n v="11"/>
    <s v="NET_ACCOUNT_IDS"/>
    <s v="VARCHAR2"/>
    <n v="36"/>
    <m/>
    <m/>
    <m/>
    <m/>
    <s v="V_IDM_CLIENTE"/>
    <s v="NUM_OPERADORA_CONTA"/>
    <s v="VARCHAR2"/>
    <n v="255"/>
    <s v="Inventário de Usuários cadastrados no IDM"/>
    <s v="Numero da operadora de contato"/>
    <x v="1"/>
    <x v="3"/>
    <x v="2"/>
    <x v="0"/>
    <x v="0"/>
    <x v="0"/>
    <s v="Rafael Moreira"/>
    <x v="4"/>
    <s v="Anderson Nakayama"/>
    <x v="0"/>
    <s v="Validação Domínio"/>
    <s v="Operadora existente na DIM Operadoras"/>
    <s v="Dado de origem (IDM) não tratado"/>
    <n v="17"/>
    <n v="3"/>
    <n v="1"/>
    <n v="0"/>
    <n v="5"/>
    <n v="5"/>
    <n v="3"/>
    <x v="0"/>
    <x v="0"/>
    <x v="0"/>
    <x v="1"/>
    <x v="1"/>
    <x v="3"/>
  </r>
  <r>
    <x v="3"/>
    <x v="11"/>
    <n v="12"/>
    <s v="NETUSERNAME"/>
    <s v="VARCHAR2"/>
    <n v="36"/>
    <m/>
    <m/>
    <m/>
    <m/>
    <s v="V_IDM_CLIENTE"/>
    <s v="COD_LOGIN_USUARIO"/>
    <s v="VARCHAR2"/>
    <n v="255"/>
    <s v="Inventário de Usuários cadastrados no IDM"/>
    <s v="Código da conta de login de acordo com o que foi cadastrado."/>
    <x v="1"/>
    <x v="3"/>
    <x v="2"/>
    <x v="0"/>
    <x v="0"/>
    <x v="0"/>
    <s v="Rafael Moreira"/>
    <x v="4"/>
    <s v="Anderson Nakayama"/>
    <x v="0"/>
    <m/>
    <m/>
    <s v="Dado de origem (IDM) não tratado"/>
    <n v="19"/>
    <n v="4"/>
    <n v="2"/>
    <n v="0"/>
    <n v="5"/>
    <n v="5"/>
    <n v="3"/>
    <x v="1"/>
    <x v="1"/>
    <x v="0"/>
    <x v="1"/>
    <x v="1"/>
    <x v="3"/>
  </r>
  <r>
    <x v="3"/>
    <x v="11"/>
    <n v="13"/>
    <s v="NET_USER_TYPE"/>
    <s v="VARCHAR2"/>
    <n v="36"/>
    <m/>
    <m/>
    <m/>
    <m/>
    <s v="V_IDM_CLIENTE"/>
    <s v="DSC_ORIGEM_REDE_USUARIO"/>
    <s v="VARCHAR2"/>
    <n v="255"/>
    <s v="Inventário de Usuários cadastrados no IDM"/>
    <s v="Login de acesso ao site Claro, Claro TV, NET, NET GUEST0"/>
    <x v="1"/>
    <x v="3"/>
    <x v="2"/>
    <x v="0"/>
    <x v="0"/>
    <x v="0"/>
    <s v="Rafael Moreira"/>
    <x v="4"/>
    <s v="Anderson Nakayama"/>
    <x v="0"/>
    <m/>
    <m/>
    <s v="Dado de origem (IDM) não tratado"/>
    <n v="18"/>
    <n v="3"/>
    <n v="2"/>
    <n v="0"/>
    <n v="5"/>
    <n v="5"/>
    <n v="3"/>
    <x v="0"/>
    <x v="1"/>
    <x v="0"/>
    <x v="1"/>
    <x v="1"/>
    <x v="3"/>
  </r>
  <r>
    <x v="3"/>
    <x v="11"/>
    <n v="14"/>
    <s v="NETLOGINEMAILS"/>
    <s v="VARCHAR2"/>
    <n v="36"/>
    <m/>
    <m/>
    <m/>
    <m/>
    <s v="V_IDM_CLIENTE"/>
    <s v="DSC_EMAIL_LOGIN"/>
    <s v="VARCHAR2"/>
    <n v="255"/>
    <s v="Inventário de Usuários cadastrados no IDM"/>
    <s v="Descritivo da chave de acesso relacionada ao email do cliente"/>
    <x v="1"/>
    <x v="3"/>
    <x v="2"/>
    <x v="0"/>
    <x v="0"/>
    <x v="0"/>
    <s v="Rafael Moreira"/>
    <x v="4"/>
    <s v="Anderson Nakayama"/>
    <x v="0"/>
    <m/>
    <m/>
    <s v="Dado de origem (IDM) não tratado"/>
    <n v="22"/>
    <n v="4"/>
    <n v="3"/>
    <n v="0"/>
    <n v="5"/>
    <n v="5"/>
    <n v="5"/>
    <x v="1"/>
    <x v="2"/>
    <x v="0"/>
    <x v="1"/>
    <x v="1"/>
    <x v="1"/>
  </r>
  <r>
    <x v="3"/>
    <x v="11"/>
    <n v="15"/>
    <s v="NETPASSWORDRESETEMAIL"/>
    <s v="VARCHAR2"/>
    <n v="36"/>
    <m/>
    <m/>
    <m/>
    <m/>
    <s v="V_IDM_CLIENTE"/>
    <s v="DSC_RESET_SENHA_EMAIL"/>
    <s v="VARCHAR2"/>
    <n v="255"/>
    <s v="Inventário de Usuários cadastrados no IDM"/>
    <s v="Descrição do email de reset de senha,de acordo com o que foi cadastrado.0"/>
    <x v="1"/>
    <x v="3"/>
    <x v="2"/>
    <x v="0"/>
    <x v="0"/>
    <x v="0"/>
    <s v="Rafael Moreira"/>
    <x v="4"/>
    <s v="Anderson Nakayama"/>
    <x v="0"/>
    <m/>
    <m/>
    <s v="Dado de origem (IDM) não tratado"/>
    <n v="14"/>
    <n v="3"/>
    <n v="1"/>
    <n v="0"/>
    <n v="5"/>
    <n v="5"/>
    <n v="0"/>
    <x v="0"/>
    <x v="0"/>
    <x v="0"/>
    <x v="1"/>
    <x v="1"/>
    <x v="0"/>
  </r>
  <r>
    <x v="3"/>
    <x v="12"/>
    <n v="1"/>
    <s v="SK_DATA"/>
    <s v="NUMBER"/>
    <n v="9"/>
    <m/>
    <m/>
    <m/>
    <m/>
    <s v="V_NOW_MOVIMENTACAO_SSO"/>
    <s v="COD_SK_DATA"/>
    <s v="NUMBER"/>
    <n v="9"/>
    <s v="Histórico de autenticações IDM nos serviços WEB"/>
    <s v="Chave estrangeira da dimensao de Data"/>
    <x v="0"/>
    <x v="0"/>
    <x v="0"/>
    <x v="0"/>
    <x v="0"/>
    <x v="0"/>
    <s v="Rafael Moreira"/>
    <x v="4"/>
    <s v="Anderson Nakayama"/>
    <x v="0"/>
    <m/>
    <m/>
    <s v="Dado de origem (IDM) não tratado"/>
    <n v="10"/>
    <n v="3"/>
    <n v="1"/>
    <n v="0"/>
    <n v="3"/>
    <n v="3"/>
    <n v="0"/>
    <x v="0"/>
    <x v="0"/>
    <x v="0"/>
    <x v="0"/>
    <x v="2"/>
    <x v="0"/>
  </r>
  <r>
    <x v="3"/>
    <x v="12"/>
    <n v="2"/>
    <s v="EVENT_DATE"/>
    <s v="DATE"/>
    <n v="19"/>
    <m/>
    <m/>
    <m/>
    <m/>
    <s v="V_NOW_MOVIMENTACAO_SSO"/>
    <s v="DAT_EVENT_DATE"/>
    <s v="DATE"/>
    <n v="19"/>
    <s v="Histórico de autenticações IDM nos serviços WEB"/>
    <s v="Data do evento"/>
    <x v="0"/>
    <x v="0"/>
    <x v="0"/>
    <x v="0"/>
    <x v="0"/>
    <x v="0"/>
    <s v="Rafael Moreira"/>
    <x v="4"/>
    <s v="Anderson Nakayama"/>
    <x v="0"/>
    <s v="Tipo de Dado"/>
    <s v="Data válida"/>
    <s v="Dado de origem (IDM) não tratado"/>
    <n v="10"/>
    <n v="3"/>
    <n v="1"/>
    <n v="0"/>
    <n v="3"/>
    <n v="3"/>
    <n v="0"/>
    <x v="0"/>
    <x v="0"/>
    <x v="0"/>
    <x v="0"/>
    <x v="2"/>
    <x v="0"/>
  </r>
  <r>
    <x v="3"/>
    <x v="12"/>
    <n v="3"/>
    <s v="EVENT_TIMESTAMP"/>
    <s v="TIMESTAMP(9)"/>
    <n v="9"/>
    <m/>
    <m/>
    <m/>
    <m/>
    <s v="V_NOW_MOVIMENTACAO_SSO"/>
    <s v="DAT_EVENT_TIMESTAMP"/>
    <s v="TIMESTAMP(9)"/>
    <n v="9"/>
    <s v="Histórico de autenticações IDM nos serviços WEB"/>
    <s v="Timestamp do evento"/>
    <x v="0"/>
    <x v="0"/>
    <x v="0"/>
    <x v="0"/>
    <x v="0"/>
    <x v="0"/>
    <s v="Rafael Moreira"/>
    <x v="4"/>
    <s v="Anderson Nakayama"/>
    <x v="0"/>
    <s v="Tipo de Dado"/>
    <s v="Data válida"/>
    <s v="Dado de origem (IDM) não tratado"/>
    <n v="10"/>
    <n v="3"/>
    <n v="1"/>
    <n v="0"/>
    <n v="3"/>
    <n v="3"/>
    <n v="0"/>
    <x v="0"/>
    <x v="0"/>
    <x v="0"/>
    <x v="0"/>
    <x v="2"/>
    <x v="0"/>
  </r>
  <r>
    <x v="3"/>
    <x v="12"/>
    <n v="4"/>
    <s v="EVENT_ID"/>
    <s v="VARCHAR2"/>
    <n v="20"/>
    <m/>
    <m/>
    <m/>
    <m/>
    <s v="V_NOW_MOVIMENTACAO_SSO"/>
    <s v="COD_ID_EVENT"/>
    <s v="VARCHAR2"/>
    <n v="20"/>
    <s v="Histórico de autenticações IDM nos serviços WEB"/>
    <s v="Identificacao unica do evento"/>
    <x v="0"/>
    <x v="0"/>
    <x v="0"/>
    <x v="0"/>
    <x v="0"/>
    <x v="0"/>
    <s v="Rafael Moreira"/>
    <x v="4"/>
    <s v="Anderson Nakayama"/>
    <x v="0"/>
    <m/>
    <m/>
    <s v="Dado de origem (IDM) não tratado"/>
    <n v="10"/>
    <n v="3"/>
    <n v="1"/>
    <n v="0"/>
    <n v="3"/>
    <n v="3"/>
    <n v="0"/>
    <x v="0"/>
    <x v="0"/>
    <x v="0"/>
    <x v="0"/>
    <x v="2"/>
    <x v="0"/>
  </r>
  <r>
    <x v="3"/>
    <x v="12"/>
    <n v="5"/>
    <s v="EVENT_CODE"/>
    <s v="VARCHAR2"/>
    <n v="20"/>
    <m/>
    <m/>
    <m/>
    <m/>
    <s v="V_NOW_MOVIMENTACAO_SSO"/>
    <s v="COD_EVENT"/>
    <s v="VARCHAR2"/>
    <n v="20"/>
    <s v="Histórico de autenticações IDM nos serviços WEB"/>
    <s v="Codigo do evento"/>
    <x v="0"/>
    <x v="0"/>
    <x v="0"/>
    <x v="0"/>
    <x v="0"/>
    <x v="0"/>
    <s v="Rafael Moreira"/>
    <x v="4"/>
    <s v="Anderson Nakayama"/>
    <x v="0"/>
    <m/>
    <m/>
    <s v="Dado de origem (IDM) não tratado"/>
    <n v="8"/>
    <n v="3"/>
    <n v="1"/>
    <n v="0"/>
    <n v="3"/>
    <n v="1"/>
    <n v="0"/>
    <x v="0"/>
    <x v="0"/>
    <x v="0"/>
    <x v="0"/>
    <x v="3"/>
    <x v="0"/>
  </r>
  <r>
    <x v="3"/>
    <x v="12"/>
    <n v="6"/>
    <s v="EVENT_NAME"/>
    <s v="VARCHAR2"/>
    <n v="20"/>
    <m/>
    <m/>
    <m/>
    <m/>
    <s v="V_NOW_MOVIMENTACAO_SSO"/>
    <s v="DSC_EVENT"/>
    <s v="VARCHAR2"/>
    <n v="20"/>
    <s v="Histórico de autenticações IDM nos serviços WEB"/>
    <s v="Nome do evento"/>
    <x v="0"/>
    <x v="0"/>
    <x v="0"/>
    <x v="0"/>
    <x v="0"/>
    <x v="0"/>
    <s v="Rafael Moreira"/>
    <x v="4"/>
    <s v="Anderson Nakayama"/>
    <x v="0"/>
    <m/>
    <m/>
    <s v="Dado de origem (IDM) não tratado"/>
    <n v="8"/>
    <n v="3"/>
    <n v="1"/>
    <n v="0"/>
    <n v="3"/>
    <n v="1"/>
    <n v="0"/>
    <x v="0"/>
    <x v="0"/>
    <x v="0"/>
    <x v="0"/>
    <x v="3"/>
    <x v="0"/>
  </r>
  <r>
    <x v="3"/>
    <x v="12"/>
    <n v="7"/>
    <s v="CLIENT_IP"/>
    <s v="VARCHAR2"/>
    <n v="20"/>
    <m/>
    <m/>
    <m/>
    <m/>
    <s v="V_NOW_MOVIMENTACAO_SSO"/>
    <s v="COD_CLIENT_IP"/>
    <s v="VARCHAR2"/>
    <n v="20"/>
    <s v="Histórico de autenticações IDM nos serviços WEB"/>
    <s v="IP do cliente"/>
    <x v="0"/>
    <x v="0"/>
    <x v="0"/>
    <x v="0"/>
    <x v="0"/>
    <x v="0"/>
    <s v="Rafael Moreira"/>
    <x v="4"/>
    <s v="Anderson Nakayama"/>
    <x v="0"/>
    <m/>
    <m/>
    <s v="Dado de origem (IDM) não tratado"/>
    <n v="15"/>
    <n v="3"/>
    <n v="1"/>
    <n v="0"/>
    <n v="5"/>
    <n v="3"/>
    <n v="3"/>
    <x v="0"/>
    <x v="0"/>
    <x v="0"/>
    <x v="1"/>
    <x v="2"/>
    <x v="3"/>
  </r>
  <r>
    <x v="3"/>
    <x v="12"/>
    <n v="8"/>
    <s v="USER_ID"/>
    <s v="VARCHAR2"/>
    <n v="20"/>
    <m/>
    <m/>
    <m/>
    <m/>
    <s v="V_NOW_MOVIMENTACAO_SSO"/>
    <s v="COD_ID_USER"/>
    <s v="VARCHAR2"/>
    <n v="20"/>
    <s v="Histórico de autenticações IDM nos serviços WEB"/>
    <s v="Identificacao do usuario"/>
    <x v="0"/>
    <x v="0"/>
    <x v="0"/>
    <x v="0"/>
    <x v="0"/>
    <x v="0"/>
    <s v="Rafael Moreira"/>
    <x v="4"/>
    <s v="Anderson Nakayama"/>
    <x v="0"/>
    <s v="Validação Domínio"/>
    <s v="Usuario presente na Base IDM"/>
    <s v="Dado de origem (IDM) não tratado"/>
    <n v="16"/>
    <n v="4"/>
    <n v="1"/>
    <n v="0"/>
    <n v="5"/>
    <n v="3"/>
    <n v="3"/>
    <x v="1"/>
    <x v="0"/>
    <x v="0"/>
    <x v="1"/>
    <x v="2"/>
    <x v="3"/>
  </r>
  <r>
    <x v="3"/>
    <x v="12"/>
    <n v="9"/>
    <s v="CLIENT_ID"/>
    <s v="VARCHAR2"/>
    <n v="20"/>
    <m/>
    <m/>
    <m/>
    <m/>
    <s v="V_NOW_MOVIMENTACAO_SSO"/>
    <s v="COD_ID_CLIENT"/>
    <s v="VARCHAR2"/>
    <n v="20"/>
    <s v="Histórico de autenticações IDM nos serviços WEB"/>
    <s v="Identificacao do cliente"/>
    <x v="0"/>
    <x v="0"/>
    <x v="0"/>
    <x v="0"/>
    <x v="0"/>
    <x v="0"/>
    <s v="Rafael Moreira"/>
    <x v="4"/>
    <s v="Anderson Nakayama"/>
    <x v="0"/>
    <s v="Validação Domínio"/>
    <s v="Cliente presente na Base IDM"/>
    <s v="Dado de origem (IDM) não tratado"/>
    <n v="15"/>
    <n v="3"/>
    <n v="1"/>
    <n v="0"/>
    <n v="5"/>
    <n v="3"/>
    <n v="3"/>
    <x v="0"/>
    <x v="0"/>
    <x v="0"/>
    <x v="1"/>
    <x v="2"/>
    <x v="3"/>
  </r>
  <r>
    <x v="3"/>
    <x v="12"/>
    <n v="10"/>
    <s v="USER_IP"/>
    <s v="VARCHAR2"/>
    <n v="20"/>
    <m/>
    <m/>
    <m/>
    <m/>
    <s v="V_NOW_MOVIMENTACAO_SSO"/>
    <s v="COD_USER_IP"/>
    <s v="VARCHAR2"/>
    <n v="20"/>
    <s v="Histórico de autenticações IDM nos serviços WEB"/>
    <s v="IP do usuario"/>
    <x v="0"/>
    <x v="0"/>
    <x v="0"/>
    <x v="0"/>
    <x v="0"/>
    <x v="0"/>
    <s v="Rafael Moreira"/>
    <x v="4"/>
    <s v="Anderson Nakayama"/>
    <x v="0"/>
    <m/>
    <m/>
    <s v="Dado de origem (IDM) não tratado"/>
    <n v="16"/>
    <n v="4"/>
    <n v="1"/>
    <n v="0"/>
    <n v="5"/>
    <n v="3"/>
    <n v="3"/>
    <x v="1"/>
    <x v="0"/>
    <x v="0"/>
    <x v="1"/>
    <x v="2"/>
    <x v="3"/>
  </r>
  <r>
    <x v="3"/>
    <x v="12"/>
    <n v="11"/>
    <s v="GRANT_TYPE"/>
    <s v="VARCHAR2"/>
    <n v="20"/>
    <m/>
    <m/>
    <m/>
    <m/>
    <s v="V_NOW_MOVIMENTACAO_SSO"/>
    <s v="DSC_GRANT_TYPE"/>
    <s v="VARCHAR2"/>
    <n v="20"/>
    <s v="Histórico de autenticações IDM nos serviços WEB"/>
    <s v="Tipo de permissao"/>
    <x v="0"/>
    <x v="0"/>
    <x v="0"/>
    <x v="0"/>
    <x v="0"/>
    <x v="0"/>
    <s v="Rafael Moreira"/>
    <x v="4"/>
    <s v="Anderson Nakayama"/>
    <x v="0"/>
    <m/>
    <m/>
    <s v="Dado de origem (IDM) não tratado"/>
    <n v="15"/>
    <n v="3"/>
    <n v="1"/>
    <n v="0"/>
    <n v="5"/>
    <n v="3"/>
    <n v="3"/>
    <x v="0"/>
    <x v="0"/>
    <x v="0"/>
    <x v="1"/>
    <x v="2"/>
    <x v="3"/>
  </r>
  <r>
    <x v="3"/>
    <x v="12"/>
    <n v="12"/>
    <s v="GRANT_ID"/>
    <s v="VARCHAR2"/>
    <n v="20"/>
    <m/>
    <m/>
    <m/>
    <m/>
    <s v="V_NOW_MOVIMENTACAO_SSO"/>
    <s v="COD_ID_GRANT"/>
    <s v="VARCHAR2"/>
    <n v="20"/>
    <s v="Histórico de autenticações IDM nos serviços WEB"/>
    <s v="Identificacao da permissao"/>
    <x v="0"/>
    <x v="0"/>
    <x v="0"/>
    <x v="0"/>
    <x v="0"/>
    <x v="0"/>
    <s v="Rafael Moreira"/>
    <x v="4"/>
    <s v="Anderson Nakayama"/>
    <x v="0"/>
    <s v="Validação Domínio"/>
    <s v="Perimissao presente na Dimensao de Permissoes"/>
    <s v="Dado de origem (IDM) não tratado"/>
    <n v="15"/>
    <n v="3"/>
    <n v="1"/>
    <n v="0"/>
    <n v="5"/>
    <n v="3"/>
    <n v="3"/>
    <x v="0"/>
    <x v="0"/>
    <x v="0"/>
    <x v="1"/>
    <x v="2"/>
    <x v="3"/>
  </r>
  <r>
    <x v="3"/>
    <x v="12"/>
    <n v="13"/>
    <s v="GRANT_CODE"/>
    <s v="VARCHAR2"/>
    <n v="20"/>
    <m/>
    <m/>
    <m/>
    <m/>
    <s v="V_NOW_MOVIMENTACAO_SSO"/>
    <s v="DSC_GRANT_CODE"/>
    <s v="VARCHAR2"/>
    <n v="20"/>
    <s v="Histórico de autenticações IDM nos serviços WEB"/>
    <s v="Codigo da permissao"/>
    <x v="0"/>
    <x v="0"/>
    <x v="0"/>
    <x v="0"/>
    <x v="0"/>
    <x v="0"/>
    <s v="Rafael Moreira"/>
    <x v="4"/>
    <s v="Anderson Nakayama"/>
    <x v="0"/>
    <m/>
    <m/>
    <s v="Dado de origem (IDM) não tratado"/>
    <n v="15"/>
    <n v="3"/>
    <n v="1"/>
    <n v="0"/>
    <n v="5"/>
    <n v="3"/>
    <n v="3"/>
    <x v="0"/>
    <x v="0"/>
    <x v="0"/>
    <x v="1"/>
    <x v="2"/>
    <x v="3"/>
  </r>
  <r>
    <x v="3"/>
    <x v="12"/>
    <n v="14"/>
    <s v="AUTH_METHOD"/>
    <s v="VARCHAR2"/>
    <n v="20"/>
    <m/>
    <m/>
    <m/>
    <m/>
    <s v="V_NOW_MOVIMENTACAO_SSO"/>
    <s v="DSC_AUTH_METHOD"/>
    <s v="VARCHAR2"/>
    <n v="20"/>
    <s v="Histórico de autenticações IDM nos serviços WEB"/>
    <s v="Metodo de autenticacao"/>
    <x v="0"/>
    <x v="0"/>
    <x v="0"/>
    <x v="0"/>
    <x v="0"/>
    <x v="0"/>
    <s v="Rafael Moreira"/>
    <x v="4"/>
    <s v="Anderson Nakayama"/>
    <x v="0"/>
    <m/>
    <m/>
    <s v="Dado de origem (IDM) não tratado"/>
    <n v="10"/>
    <n v="3"/>
    <n v="1"/>
    <n v="0"/>
    <n v="5"/>
    <n v="1"/>
    <n v="0"/>
    <x v="0"/>
    <x v="0"/>
    <x v="0"/>
    <x v="1"/>
    <x v="3"/>
    <x v="0"/>
  </r>
  <r>
    <x v="3"/>
    <x v="12"/>
    <n v="15"/>
    <s v="GRANTS_REQUESTED"/>
    <s v="VARCHAR2"/>
    <n v="20"/>
    <m/>
    <m/>
    <m/>
    <m/>
    <s v="V_NOW_MOVIMENTACAO_SSO"/>
    <s v="DSC_GRANTS_REQUESTED"/>
    <s v="VARCHAR2"/>
    <n v="20"/>
    <s v="Histórico de autenticações IDM nos serviços WEB"/>
    <s v="Permissao requerida"/>
    <x v="0"/>
    <x v="0"/>
    <x v="0"/>
    <x v="0"/>
    <x v="0"/>
    <x v="0"/>
    <s v="Rafael Moreira"/>
    <x v="4"/>
    <s v="Anderson Nakayama"/>
    <x v="0"/>
    <m/>
    <m/>
    <s v="Dado de origem (IDM) não tratado"/>
    <n v="15"/>
    <n v="3"/>
    <n v="1"/>
    <n v="0"/>
    <n v="5"/>
    <n v="3"/>
    <n v="3"/>
    <x v="0"/>
    <x v="0"/>
    <x v="0"/>
    <x v="1"/>
    <x v="2"/>
    <x v="3"/>
  </r>
  <r>
    <x v="3"/>
    <x v="12"/>
    <n v="16"/>
    <s v="RESOURCE_NAME"/>
    <s v="VARCHAR2"/>
    <n v="20"/>
    <m/>
    <m/>
    <m/>
    <m/>
    <s v="V_NOW_MOVIMENTACAO_SSO"/>
    <s v="IND_RESOURCE_NAME"/>
    <s v="VARCHAR2"/>
    <n v="20"/>
    <s v="Histórico de autenticações IDM nos serviços WEB"/>
    <s v="Nome do recurso"/>
    <x v="0"/>
    <x v="0"/>
    <x v="0"/>
    <x v="0"/>
    <x v="0"/>
    <x v="0"/>
    <s v="Rafael Moreira"/>
    <x v="4"/>
    <s v="Anderson Nakayama"/>
    <x v="0"/>
    <m/>
    <m/>
    <s v="Dado de origem (IDM) não tratado"/>
    <n v="15"/>
    <n v="3"/>
    <n v="1"/>
    <n v="0"/>
    <n v="5"/>
    <n v="3"/>
    <n v="3"/>
    <x v="0"/>
    <x v="0"/>
    <x v="0"/>
    <x v="1"/>
    <x v="2"/>
    <x v="3"/>
  </r>
  <r>
    <x v="3"/>
    <x v="12"/>
    <n v="17"/>
    <s v="RESOURCE_ID"/>
    <s v="VARCHAR2"/>
    <n v="20"/>
    <m/>
    <m/>
    <m/>
    <m/>
    <s v="V_NOW_MOVIMENTACAO_SSO"/>
    <s v="IND_ID_RESOURCE"/>
    <s v="VARCHAR2"/>
    <n v="20"/>
    <s v="Histórico de autenticações IDM nos serviços WEB"/>
    <s v="Identificacao do recurso"/>
    <x v="0"/>
    <x v="0"/>
    <x v="0"/>
    <x v="0"/>
    <x v="0"/>
    <x v="0"/>
    <s v="Rafael Moreira"/>
    <x v="4"/>
    <s v="Anderson Nakayama"/>
    <x v="0"/>
    <s v="Validação Domínio"/>
    <s v="Recurso presente na Dimensao de Recursos"/>
    <s v="Dado de origem (IDM) não tratado"/>
    <n v="15"/>
    <n v="3"/>
    <n v="1"/>
    <n v="0"/>
    <n v="5"/>
    <n v="3"/>
    <n v="3"/>
    <x v="0"/>
    <x v="0"/>
    <x v="0"/>
    <x v="1"/>
    <x v="2"/>
    <x v="3"/>
  </r>
  <r>
    <x v="3"/>
    <x v="12"/>
    <n v="18"/>
    <s v="RESOURCE_CODE"/>
    <s v="VARCHAR2"/>
    <n v="20"/>
    <m/>
    <m/>
    <m/>
    <m/>
    <s v="V_NOW_MOVIMENTACAO_SSO"/>
    <s v="COD_RESOURCE_CODE"/>
    <s v="VARCHAR2"/>
    <n v="20"/>
    <s v="Histórico de autenticações IDM nos serviços WEB"/>
    <s v="Codigo do recurso"/>
    <x v="0"/>
    <x v="0"/>
    <x v="0"/>
    <x v="0"/>
    <x v="0"/>
    <x v="0"/>
    <s v="Rafael Moreira"/>
    <x v="4"/>
    <s v="Anderson Nakayama"/>
    <x v="0"/>
    <s v="Validação Domínio"/>
    <s v="Codigo presente na Dimensao de Recursos"/>
    <s v="Dado de origem (IDM) não tratado"/>
    <n v="15"/>
    <n v="3"/>
    <n v="1"/>
    <n v="0"/>
    <n v="5"/>
    <n v="3"/>
    <n v="3"/>
    <x v="0"/>
    <x v="0"/>
    <x v="0"/>
    <x v="1"/>
    <x v="2"/>
    <x v="3"/>
  </r>
  <r>
    <x v="3"/>
    <x v="12"/>
    <n v="19"/>
    <s v="ACTION"/>
    <s v="VARCHAR2"/>
    <n v="20"/>
    <m/>
    <m/>
    <m/>
    <m/>
    <s v="V_NOW_MOVIMENTACAO_SSO"/>
    <s v="DSC_ACTION"/>
    <s v="VARCHAR2"/>
    <n v="20"/>
    <s v="Histórico de autenticações IDM nos serviços WEB"/>
    <s v="Nome da acao realizada "/>
    <x v="0"/>
    <x v="0"/>
    <x v="0"/>
    <x v="0"/>
    <x v="0"/>
    <x v="0"/>
    <s v="Rafael Moreira"/>
    <x v="4"/>
    <s v="Anderson Nakayama"/>
    <x v="0"/>
    <m/>
    <m/>
    <s v="Dado de origem (IDM) não tratado"/>
    <n v="10"/>
    <n v="3"/>
    <n v="1"/>
    <n v="0"/>
    <n v="5"/>
    <n v="1"/>
    <n v="0"/>
    <x v="0"/>
    <x v="0"/>
    <x v="0"/>
    <x v="1"/>
    <x v="3"/>
    <x v="0"/>
  </r>
  <r>
    <x v="3"/>
    <x v="12"/>
    <n v="20"/>
    <s v="EFFECT"/>
    <s v="VARCHAR2"/>
    <n v="20"/>
    <m/>
    <m/>
    <m/>
    <m/>
    <s v="V_NOW_MOVIMENTACAO_SSO"/>
    <s v="DSC_EFFECT"/>
    <s v="VARCHAR2"/>
    <n v="20"/>
    <s v="Histórico de autenticações IDM nos serviços WEB"/>
    <s v="Efeito da acao"/>
    <x v="0"/>
    <x v="0"/>
    <x v="0"/>
    <x v="0"/>
    <x v="0"/>
    <x v="0"/>
    <s v="Rafael Moreira"/>
    <x v="4"/>
    <s v="Anderson Nakayama"/>
    <x v="0"/>
    <m/>
    <m/>
    <s v="Dado de origem (IDM) não tratado"/>
    <n v="10"/>
    <n v="3"/>
    <n v="1"/>
    <n v="0"/>
    <n v="5"/>
    <n v="1"/>
    <n v="0"/>
    <x v="0"/>
    <x v="0"/>
    <x v="0"/>
    <x v="1"/>
    <x v="3"/>
    <x v="0"/>
  </r>
  <r>
    <x v="3"/>
    <x v="12"/>
    <n v="21"/>
    <s v="AUTHENTICATION"/>
    <s v="VARCHAR2"/>
    <n v="20"/>
    <m/>
    <m/>
    <m/>
    <m/>
    <s v="V_NOW_MOVIMENTACAO_SSO"/>
    <s v="DSC_AUTHENTICATION"/>
    <s v="VARCHAR2"/>
    <n v="20"/>
    <s v="Histórico de autenticações IDM nos serviços WEB"/>
    <s v="Nome do tipo da autenticacao"/>
    <x v="0"/>
    <x v="0"/>
    <x v="0"/>
    <x v="0"/>
    <x v="0"/>
    <x v="0"/>
    <s v="Rafael Moreira"/>
    <x v="4"/>
    <s v="Anderson Nakayama"/>
    <x v="0"/>
    <s v="Validação Domínio"/>
    <s v="Autenticacao presente na Dimensao de Autenticações"/>
    <s v="Dado de origem (IDM) não tratado"/>
    <n v="15"/>
    <n v="3"/>
    <n v="1"/>
    <n v="0"/>
    <n v="5"/>
    <n v="3"/>
    <n v="3"/>
    <x v="0"/>
    <x v="0"/>
    <x v="0"/>
    <x v="1"/>
    <x v="2"/>
    <x v="3"/>
  </r>
  <r>
    <x v="3"/>
    <x v="12"/>
    <n v="22"/>
    <s v="TOKEN"/>
    <s v="VARCHAR2"/>
    <n v="20"/>
    <m/>
    <m/>
    <m/>
    <m/>
    <s v="V_NOW_MOVIMENTACAO_SSO"/>
    <s v="COD_TOKEN"/>
    <s v="VARCHAR2"/>
    <n v="20"/>
    <s v="Histórico de autenticações IDM nos serviços WEB"/>
    <s v="Codigo de verificacao"/>
    <x v="0"/>
    <x v="0"/>
    <x v="0"/>
    <x v="0"/>
    <x v="0"/>
    <x v="0"/>
    <s v="Rafael Moreira"/>
    <x v="4"/>
    <s v="Anderson Nakayama"/>
    <x v="0"/>
    <m/>
    <m/>
    <s v="Dado de origem (IDM) não tratado"/>
    <n v="11"/>
    <n v="4"/>
    <n v="1"/>
    <n v="0"/>
    <n v="5"/>
    <n v="1"/>
    <n v="0"/>
    <x v="1"/>
    <x v="0"/>
    <x v="0"/>
    <x v="1"/>
    <x v="3"/>
    <x v="0"/>
  </r>
  <r>
    <x v="3"/>
    <x v="12"/>
    <n v="23"/>
    <s v="ACCESS_TOKEN"/>
    <s v="VARCHAR2"/>
    <n v="20"/>
    <m/>
    <m/>
    <m/>
    <m/>
    <s v="V_NOW_MOVIMENTACAO_SSO"/>
    <s v="COD_ACCESS_TOKEN"/>
    <s v="VARCHAR2"/>
    <n v="20"/>
    <s v="Histórico de autenticações IDM nos serviços WEB"/>
    <s v="Codigo de verificacao no acesso"/>
    <x v="0"/>
    <x v="0"/>
    <x v="0"/>
    <x v="0"/>
    <x v="0"/>
    <x v="0"/>
    <s v="Rafael Moreira"/>
    <x v="4"/>
    <s v="Anderson Nakayama"/>
    <x v="0"/>
    <m/>
    <m/>
    <s v="Dado de origem (IDM) não tratado"/>
    <n v="11"/>
    <n v="4"/>
    <n v="1"/>
    <n v="0"/>
    <n v="5"/>
    <n v="1"/>
    <n v="0"/>
    <x v="1"/>
    <x v="0"/>
    <x v="0"/>
    <x v="1"/>
    <x v="3"/>
    <x v="0"/>
  </r>
  <r>
    <x v="3"/>
    <x v="12"/>
    <n v="24"/>
    <s v="REFRESH_TOKEN"/>
    <s v="VARCHAR2"/>
    <n v="20"/>
    <m/>
    <m/>
    <m/>
    <m/>
    <s v="V_NOW_MOVIMENTACAO_SSO"/>
    <s v="COD_REFRESH_TOKEN"/>
    <s v="VARCHAR2"/>
    <n v="20"/>
    <s v="Histórico de autenticações IDM nos serviços WEB"/>
    <s v="Codigo de verificacao no atualizado"/>
    <x v="0"/>
    <x v="0"/>
    <x v="0"/>
    <x v="0"/>
    <x v="0"/>
    <x v="0"/>
    <s v="Rafael Moreira"/>
    <x v="4"/>
    <s v="Anderson Nakayama"/>
    <x v="0"/>
    <m/>
    <m/>
    <s v="Dado de origem (IDM) não tratado"/>
    <n v="11"/>
    <n v="4"/>
    <n v="1"/>
    <n v="0"/>
    <n v="5"/>
    <n v="1"/>
    <n v="0"/>
    <x v="1"/>
    <x v="0"/>
    <x v="0"/>
    <x v="1"/>
    <x v="3"/>
    <x v="0"/>
  </r>
  <r>
    <x v="3"/>
    <x v="12"/>
    <n v="25"/>
    <s v="ERROR_CODE"/>
    <s v="VARCHAR2"/>
    <n v="20"/>
    <m/>
    <m/>
    <m/>
    <m/>
    <s v="V_NOW_MOVIMENTACAO_SSO"/>
    <s v="COD_ERROR_CODE"/>
    <s v="VARCHAR2"/>
    <n v="20"/>
    <s v="Histórico de autenticações IDM nos serviços WEB"/>
    <s v="Codigo de erro"/>
    <x v="0"/>
    <x v="0"/>
    <x v="0"/>
    <x v="0"/>
    <x v="0"/>
    <x v="0"/>
    <s v="Rafael Moreira"/>
    <x v="4"/>
    <s v="Anderson Nakayama"/>
    <x v="0"/>
    <m/>
    <m/>
    <s v="Dado de origem (IDM) não tratado"/>
    <n v="8"/>
    <n v="3"/>
    <n v="1"/>
    <n v="0"/>
    <n v="3"/>
    <n v="1"/>
    <n v="0"/>
    <x v="0"/>
    <x v="0"/>
    <x v="0"/>
    <x v="0"/>
    <x v="3"/>
    <x v="0"/>
  </r>
  <r>
    <x v="3"/>
    <x v="12"/>
    <n v="26"/>
    <s v="ERROR_NAME"/>
    <s v="VARCHAR2"/>
    <n v="20"/>
    <m/>
    <m/>
    <m/>
    <m/>
    <s v="V_NOW_MOVIMENTACAO_SSO"/>
    <s v="IND_ERROR_NAME"/>
    <s v="VARCHAR2"/>
    <n v="20"/>
    <s v="Histórico de autenticações IDM nos serviços WEB"/>
    <s v="Nome do erro"/>
    <x v="0"/>
    <x v="0"/>
    <x v="0"/>
    <x v="0"/>
    <x v="0"/>
    <x v="0"/>
    <s v="Rafael Moreira"/>
    <x v="4"/>
    <s v="Anderson Nakayama"/>
    <x v="0"/>
    <m/>
    <m/>
    <s v="Dado de origem (IDM) não tratado"/>
    <n v="8"/>
    <n v="3"/>
    <n v="1"/>
    <n v="0"/>
    <n v="3"/>
    <n v="1"/>
    <n v="0"/>
    <x v="0"/>
    <x v="0"/>
    <x v="0"/>
    <x v="0"/>
    <x v="3"/>
    <x v="0"/>
  </r>
  <r>
    <x v="3"/>
    <x v="12"/>
    <n v="27"/>
    <s v="INFO"/>
    <s v="VARCHAR2"/>
    <n v="20"/>
    <m/>
    <m/>
    <m/>
    <m/>
    <s v="V_NOW_MOVIMENTACAO_SSO"/>
    <s v="DSC_INFO"/>
    <s v="VARCHAR2"/>
    <n v="20"/>
    <s v="Histórico de autenticações IDM nos serviços WEB"/>
    <s v="String das informacoes no log"/>
    <x v="0"/>
    <x v="0"/>
    <x v="0"/>
    <x v="0"/>
    <x v="0"/>
    <x v="0"/>
    <s v="Rafael Moreira"/>
    <x v="4"/>
    <s v="Anderson Nakayama"/>
    <x v="0"/>
    <m/>
    <m/>
    <s v="Dado de origem (IDM) não tratado"/>
    <n v="6"/>
    <n v="3"/>
    <n v="1"/>
    <n v="0"/>
    <n v="1"/>
    <n v="1"/>
    <n v="0"/>
    <x v="0"/>
    <x v="0"/>
    <x v="0"/>
    <x v="2"/>
    <x v="3"/>
    <x v="0"/>
  </r>
  <r>
    <x v="3"/>
    <x v="12"/>
    <n v="28"/>
    <s v="LOG"/>
    <s v="VARCHAR2"/>
    <n v="20"/>
    <m/>
    <m/>
    <m/>
    <m/>
    <s v="V_NOW_MOVIMENTACAO_SSO"/>
    <s v="DSC_LOG"/>
    <s v="VARCHAR2"/>
    <n v="20"/>
    <s v="Histórico de autenticações IDM nos serviços WEB"/>
    <s v="String do log"/>
    <x v="0"/>
    <x v="0"/>
    <x v="0"/>
    <x v="0"/>
    <x v="0"/>
    <x v="0"/>
    <s v="Rafael Moreira"/>
    <x v="4"/>
    <s v="Anderson Nakayama"/>
    <x v="0"/>
    <m/>
    <m/>
    <s v="Dado de origem (IDM) não tratado"/>
    <n v="6"/>
    <n v="3"/>
    <n v="1"/>
    <n v="0"/>
    <n v="1"/>
    <n v="1"/>
    <n v="0"/>
    <x v="0"/>
    <x v="0"/>
    <x v="0"/>
    <x v="2"/>
    <x v="3"/>
    <x v="0"/>
  </r>
  <r>
    <x v="3"/>
    <x v="12"/>
    <n v="29"/>
    <s v="DT_MOVIMENTO"/>
    <s v="DATE"/>
    <n v="19"/>
    <m/>
    <m/>
    <m/>
    <m/>
    <s v="V_NOW_MOVIMENTACAO_SSO"/>
    <s v="DAT_MOVIMENTO"/>
    <s v="DATE"/>
    <n v="19"/>
    <s v="Histórico de autenticações IDM nos serviços WEB"/>
    <s v="Data do evento - chave"/>
    <x v="0"/>
    <x v="0"/>
    <x v="0"/>
    <x v="0"/>
    <x v="0"/>
    <x v="0"/>
    <s v="Rafael Moreira"/>
    <x v="4"/>
    <s v="Anderson Nakayama"/>
    <x v="0"/>
    <s v="Tipo de Dado"/>
    <s v="Data válida"/>
    <s v="Dado de origem (IDM) não tratado"/>
    <n v="6"/>
    <n v="3"/>
    <n v="1"/>
    <n v="0"/>
    <n v="1"/>
    <n v="1"/>
    <n v="0"/>
    <x v="0"/>
    <x v="0"/>
    <x v="0"/>
    <x v="2"/>
    <x v="3"/>
    <x v="0"/>
  </r>
  <r>
    <x v="3"/>
    <x v="12"/>
    <n v="30"/>
    <s v="DT_INI_VIGENCIA"/>
    <s v="DATE"/>
    <n v="19"/>
    <m/>
    <m/>
    <m/>
    <m/>
    <s v="V_NOW_MOVIMENTACAO_SSO"/>
    <s v="DAT_INI_VIGENCIA"/>
    <s v="DATE"/>
    <n v="19"/>
    <s v="Histórico de autenticações IDM nos serviços WEB"/>
    <s v="Data inicial da vigencia"/>
    <x v="0"/>
    <x v="0"/>
    <x v="0"/>
    <x v="0"/>
    <x v="0"/>
    <x v="0"/>
    <s v="Rafael Moreira"/>
    <x v="4"/>
    <s v="Anderson Nakayama"/>
    <x v="0"/>
    <s v="Tipo de Dado"/>
    <s v="Data válida"/>
    <s v="Dado de origem (IDM) não tratado"/>
    <n v="6"/>
    <n v="3"/>
    <n v="1"/>
    <n v="0"/>
    <n v="1"/>
    <n v="1"/>
    <n v="0"/>
    <x v="0"/>
    <x v="0"/>
    <x v="0"/>
    <x v="2"/>
    <x v="3"/>
    <x v="0"/>
  </r>
  <r>
    <x v="3"/>
    <x v="12"/>
    <n v="31"/>
    <s v="DT_FIM_VIGENCIA"/>
    <s v="DATE"/>
    <n v="19"/>
    <m/>
    <m/>
    <m/>
    <m/>
    <s v="V_NOW_MOVIMENTACAO_SSO"/>
    <s v="DAT_FIM_VIGENCIA"/>
    <s v="DATE"/>
    <n v="19"/>
    <s v="Histórico de autenticações IDM nos serviços WEB"/>
    <s v="Data final da vigencia"/>
    <x v="0"/>
    <x v="0"/>
    <x v="0"/>
    <x v="0"/>
    <x v="0"/>
    <x v="0"/>
    <s v="Rafael Moreira"/>
    <x v="4"/>
    <s v="Anderson Nakayama"/>
    <x v="0"/>
    <s v="Tipo de Dado"/>
    <s v="Data válida"/>
    <s v="Dado de origem (IDM) não tratado"/>
    <n v="6"/>
    <n v="3"/>
    <n v="1"/>
    <n v="0"/>
    <n v="1"/>
    <n v="1"/>
    <n v="0"/>
    <x v="0"/>
    <x v="0"/>
    <x v="0"/>
    <x v="2"/>
    <x v="3"/>
    <x v="0"/>
  </r>
  <r>
    <x v="3"/>
    <x v="12"/>
    <n v="32"/>
    <s v="FC_STATUS"/>
    <s v="CHAR"/>
    <n v="1"/>
    <m/>
    <m/>
    <m/>
    <m/>
    <s v="V_NOW_MOVIMENTACAO_SSO"/>
    <s v="IND_FC_STATUS"/>
    <s v="char"/>
    <n v="1"/>
    <s v="Histórico de autenticações IDM nos serviços WEB"/>
    <s v="Flag de status"/>
    <x v="0"/>
    <x v="0"/>
    <x v="0"/>
    <x v="0"/>
    <x v="0"/>
    <x v="0"/>
    <s v="Rafael Moreira"/>
    <x v="4"/>
    <s v="Anderson Nakayama"/>
    <x v="0"/>
    <m/>
    <m/>
    <s v="Dado de origem (IDM) não tratado"/>
    <n v="8"/>
    <n v="3"/>
    <n v="1"/>
    <n v="0"/>
    <n v="3"/>
    <n v="1"/>
    <n v="0"/>
    <x v="0"/>
    <x v="0"/>
    <x v="0"/>
    <x v="0"/>
    <x v="3"/>
    <x v="0"/>
  </r>
  <r>
    <x v="3"/>
    <x v="12"/>
    <n v="33"/>
    <s v="DT_ATUALIZACAO"/>
    <s v="DATE"/>
    <n v="19"/>
    <m/>
    <m/>
    <m/>
    <m/>
    <s v="V_NOW_MOVIMENTACAO_SSO"/>
    <s v="DAT_ATUALIZACAO"/>
    <s v="DATE"/>
    <n v="19"/>
    <s v="Histórico de autenticações IDM nos serviços WEB"/>
    <s v="Data da atualizacao"/>
    <x v="0"/>
    <x v="0"/>
    <x v="0"/>
    <x v="0"/>
    <x v="0"/>
    <x v="0"/>
    <s v="Rafael Moreira"/>
    <x v="4"/>
    <s v="Anderson Nakayama"/>
    <x v="0"/>
    <s v="Tipo de Dado"/>
    <s v="Data válida"/>
    <s v="Dado de origem (IDM) não tratado"/>
    <n v="6"/>
    <n v="3"/>
    <n v="1"/>
    <n v="0"/>
    <n v="1"/>
    <n v="1"/>
    <n v="0"/>
    <x v="0"/>
    <x v="0"/>
    <x v="0"/>
    <x v="2"/>
    <x v="3"/>
    <x v="0"/>
  </r>
  <r>
    <x v="4"/>
    <x v="13"/>
    <n v="1"/>
    <s v="COD_OPERADORA"/>
    <s v="NUMBER"/>
    <n v="5"/>
    <m/>
    <m/>
    <m/>
    <m/>
    <s v="NODE"/>
    <m/>
    <m/>
    <m/>
    <m/>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4"/>
    <x v="3"/>
    <x v="1"/>
    <x v="1"/>
    <x v="0"/>
    <s v="Rafael Moreira"/>
    <x v="5"/>
    <s v="Anderson Nakayama"/>
    <x v="0"/>
    <m/>
    <m/>
    <s v="Dado do sistema transacional GED"/>
    <n v="20"/>
    <n v="2"/>
    <n v="3"/>
    <n v="0"/>
    <n v="5"/>
    <n v="5"/>
    <n v="5"/>
    <x v="2"/>
    <x v="2"/>
    <x v="0"/>
    <x v="1"/>
    <x v="1"/>
    <x v="1"/>
  </r>
  <r>
    <x v="4"/>
    <x v="13"/>
    <n v="2"/>
    <s v="COD_NODE"/>
    <m/>
    <m/>
    <m/>
    <m/>
    <m/>
    <m/>
    <m/>
    <m/>
    <m/>
    <m/>
    <m/>
    <m/>
    <x v="1"/>
    <x v="4"/>
    <x v="3"/>
    <x v="1"/>
    <x v="1"/>
    <x v="0"/>
    <s v="Rafael Moreira"/>
    <x v="5"/>
    <s v="Anderson Nakayama"/>
    <x v="0"/>
    <m/>
    <m/>
    <s v="Dado do sistema transacional GED"/>
    <m/>
    <m/>
    <m/>
    <m/>
    <m/>
    <m/>
    <m/>
    <x v="4"/>
    <x v="3"/>
    <x v="4"/>
    <x v="4"/>
    <x v="4"/>
    <x v="4"/>
  </r>
  <r>
    <x v="4"/>
    <x v="13"/>
    <n v="3"/>
    <s v="QTD_HP_PREV"/>
    <m/>
    <m/>
    <m/>
    <m/>
    <m/>
    <m/>
    <m/>
    <m/>
    <m/>
    <m/>
    <m/>
    <m/>
    <x v="1"/>
    <x v="4"/>
    <x v="3"/>
    <x v="1"/>
    <x v="1"/>
    <x v="0"/>
    <s v="Rafael Moreira"/>
    <x v="5"/>
    <s v="Anderson Nakayama"/>
    <x v="0"/>
    <m/>
    <m/>
    <s v="Dado do sistema transacional GED"/>
    <m/>
    <m/>
    <m/>
    <m/>
    <m/>
    <m/>
    <m/>
    <x v="4"/>
    <x v="3"/>
    <x v="4"/>
    <x v="4"/>
    <x v="4"/>
    <x v="4"/>
  </r>
  <r>
    <x v="4"/>
    <x v="13"/>
    <n v="4"/>
    <s v="COD_BOLSAO"/>
    <m/>
    <m/>
    <m/>
    <m/>
    <m/>
    <m/>
    <m/>
    <m/>
    <m/>
    <m/>
    <m/>
    <m/>
    <x v="1"/>
    <x v="4"/>
    <x v="3"/>
    <x v="1"/>
    <x v="1"/>
    <x v="0"/>
    <s v="Rafael Moreira"/>
    <x v="5"/>
    <s v="Anderson Nakayama"/>
    <x v="0"/>
    <m/>
    <m/>
    <s v="Dado do sistema transacional GED"/>
    <m/>
    <m/>
    <m/>
    <m/>
    <m/>
    <m/>
    <m/>
    <x v="4"/>
    <x v="3"/>
    <x v="4"/>
    <x v="4"/>
    <x v="4"/>
    <x v="4"/>
  </r>
  <r>
    <x v="4"/>
    <x v="13"/>
    <n v="5"/>
    <s v="COD_DISTRITO"/>
    <m/>
    <m/>
    <m/>
    <m/>
    <m/>
    <m/>
    <m/>
    <m/>
    <m/>
    <m/>
    <m/>
    <m/>
    <x v="1"/>
    <x v="4"/>
    <x v="3"/>
    <x v="1"/>
    <x v="1"/>
    <x v="0"/>
    <s v="Rafael Moreira"/>
    <x v="5"/>
    <s v="Anderson Nakayama"/>
    <x v="0"/>
    <m/>
    <m/>
    <s v="Dado do sistema transacional GED"/>
    <m/>
    <m/>
    <m/>
    <m/>
    <m/>
    <m/>
    <m/>
    <x v="4"/>
    <x v="3"/>
    <x v="4"/>
    <x v="4"/>
    <x v="4"/>
    <x v="4"/>
  </r>
  <r>
    <x v="4"/>
    <x v="13"/>
    <n v="6"/>
    <s v="DT_ATUALIZACAO"/>
    <m/>
    <m/>
    <m/>
    <m/>
    <m/>
    <m/>
    <m/>
    <m/>
    <m/>
    <m/>
    <m/>
    <m/>
    <x v="1"/>
    <x v="4"/>
    <x v="3"/>
    <x v="1"/>
    <x v="1"/>
    <x v="0"/>
    <s v="Rafael Moreira"/>
    <x v="5"/>
    <s v="Anderson Nakayama"/>
    <x v="0"/>
    <m/>
    <m/>
    <s v="Dado do sistema transacional GED"/>
    <m/>
    <m/>
    <m/>
    <m/>
    <m/>
    <m/>
    <m/>
    <x v="4"/>
    <x v="3"/>
    <x v="4"/>
    <x v="4"/>
    <x v="4"/>
    <x v="4"/>
  </r>
  <r>
    <x v="4"/>
    <x v="13"/>
    <n v="7"/>
    <s v="COD_HEADEND"/>
    <m/>
    <m/>
    <m/>
    <m/>
    <m/>
    <m/>
    <m/>
    <m/>
    <m/>
    <m/>
    <m/>
    <m/>
    <x v="1"/>
    <x v="4"/>
    <x v="3"/>
    <x v="1"/>
    <x v="1"/>
    <x v="0"/>
    <s v="Rafael Moreira"/>
    <x v="5"/>
    <s v="Anderson Nakayama"/>
    <x v="0"/>
    <m/>
    <m/>
    <s v="Dado do sistema transacional GED"/>
    <m/>
    <m/>
    <m/>
    <m/>
    <m/>
    <m/>
    <m/>
    <x v="4"/>
    <x v="3"/>
    <x v="4"/>
    <x v="4"/>
    <x v="4"/>
    <x v="4"/>
  </r>
  <r>
    <x v="4"/>
    <x v="13"/>
    <n v="8"/>
    <s v="QTD_HP_INSTAL"/>
    <m/>
    <m/>
    <m/>
    <m/>
    <m/>
    <m/>
    <m/>
    <m/>
    <m/>
    <m/>
    <m/>
    <m/>
    <x v="1"/>
    <x v="4"/>
    <x v="3"/>
    <x v="1"/>
    <x v="1"/>
    <x v="0"/>
    <s v="Rafael Moreira"/>
    <x v="5"/>
    <s v="Anderson Nakayama"/>
    <x v="0"/>
    <m/>
    <m/>
    <s v="Dado do sistema transacional GED"/>
    <m/>
    <m/>
    <m/>
    <m/>
    <m/>
    <m/>
    <m/>
    <x v="4"/>
    <x v="3"/>
    <x v="4"/>
    <x v="4"/>
    <x v="4"/>
    <x v="4"/>
  </r>
  <r>
    <x v="4"/>
    <x v="13"/>
    <n v="9"/>
    <s v="DT_PREV_ATIVACAO"/>
    <m/>
    <m/>
    <m/>
    <m/>
    <m/>
    <m/>
    <m/>
    <m/>
    <m/>
    <m/>
    <m/>
    <m/>
    <x v="1"/>
    <x v="4"/>
    <x v="3"/>
    <x v="1"/>
    <x v="1"/>
    <x v="0"/>
    <s v="Rafael Moreira"/>
    <x v="5"/>
    <s v="Anderson Nakayama"/>
    <x v="0"/>
    <m/>
    <m/>
    <s v="Dado do sistema transacional GED"/>
    <m/>
    <m/>
    <m/>
    <m/>
    <m/>
    <m/>
    <m/>
    <x v="4"/>
    <x v="3"/>
    <x v="4"/>
    <x v="4"/>
    <x v="4"/>
    <x v="4"/>
  </r>
  <r>
    <x v="4"/>
    <x v="13"/>
    <n v="10"/>
    <s v="QTD_KM"/>
    <m/>
    <m/>
    <m/>
    <m/>
    <m/>
    <m/>
    <m/>
    <m/>
    <m/>
    <m/>
    <m/>
    <m/>
    <x v="1"/>
    <x v="4"/>
    <x v="3"/>
    <x v="1"/>
    <x v="1"/>
    <x v="0"/>
    <s v="Rafael Moreira"/>
    <x v="5"/>
    <s v="Anderson Nakayama"/>
    <x v="0"/>
    <m/>
    <m/>
    <s v="Dado do sistema transacional GED"/>
    <m/>
    <m/>
    <m/>
    <m/>
    <m/>
    <m/>
    <m/>
    <x v="4"/>
    <x v="3"/>
    <x v="4"/>
    <x v="4"/>
    <x v="4"/>
    <x v="4"/>
  </r>
  <r>
    <x v="4"/>
    <x v="13"/>
    <n v="11"/>
    <s v="DT_ATIVACAO"/>
    <m/>
    <m/>
    <m/>
    <m/>
    <m/>
    <m/>
    <m/>
    <m/>
    <m/>
    <m/>
    <m/>
    <m/>
    <x v="1"/>
    <x v="4"/>
    <x v="3"/>
    <x v="1"/>
    <x v="1"/>
    <x v="0"/>
    <s v="Rafael Moreira"/>
    <x v="5"/>
    <s v="Anderson Nakayama"/>
    <x v="0"/>
    <m/>
    <m/>
    <s v="Dado do sistema transacional GED"/>
    <m/>
    <m/>
    <m/>
    <m/>
    <m/>
    <m/>
    <m/>
    <x v="4"/>
    <x v="3"/>
    <x v="4"/>
    <x v="4"/>
    <x v="4"/>
    <x v="4"/>
  </r>
  <r>
    <x v="4"/>
    <x v="13"/>
    <n v="12"/>
    <s v="IND_RETORNO"/>
    <m/>
    <m/>
    <m/>
    <m/>
    <m/>
    <m/>
    <m/>
    <m/>
    <m/>
    <m/>
    <m/>
    <m/>
    <x v="1"/>
    <x v="4"/>
    <x v="3"/>
    <x v="1"/>
    <x v="1"/>
    <x v="0"/>
    <s v="Rafael Moreira"/>
    <x v="5"/>
    <s v="Anderson Nakayama"/>
    <x v="0"/>
    <m/>
    <m/>
    <s v="Dado do sistema transacional GED"/>
    <m/>
    <m/>
    <m/>
    <m/>
    <m/>
    <m/>
    <m/>
    <x v="4"/>
    <x v="3"/>
    <x v="4"/>
    <x v="4"/>
    <x v="4"/>
    <x v="4"/>
  </r>
  <r>
    <x v="4"/>
    <x v="13"/>
    <n v="13"/>
    <s v="IND_ORIGEM"/>
    <m/>
    <m/>
    <m/>
    <m/>
    <m/>
    <m/>
    <m/>
    <m/>
    <m/>
    <m/>
    <m/>
    <m/>
    <x v="1"/>
    <x v="4"/>
    <x v="3"/>
    <x v="1"/>
    <x v="1"/>
    <x v="0"/>
    <s v="Rafael Moreira"/>
    <x v="5"/>
    <s v="Anderson Nakayama"/>
    <x v="0"/>
    <m/>
    <m/>
    <s v="Dado do sistema transacional GED"/>
    <m/>
    <m/>
    <m/>
    <m/>
    <m/>
    <m/>
    <m/>
    <x v="4"/>
    <x v="3"/>
    <x v="4"/>
    <x v="4"/>
    <x v="4"/>
    <x v="4"/>
  </r>
  <r>
    <x v="4"/>
    <x v="13"/>
    <n v="14"/>
    <s v="DT_ATIVACAO_RETORNO"/>
    <m/>
    <m/>
    <m/>
    <m/>
    <m/>
    <m/>
    <m/>
    <m/>
    <m/>
    <m/>
    <m/>
    <m/>
    <x v="1"/>
    <x v="4"/>
    <x v="3"/>
    <x v="1"/>
    <x v="1"/>
    <x v="0"/>
    <s v="Rafael Moreira"/>
    <x v="5"/>
    <s v="Anderson Nakayama"/>
    <x v="0"/>
    <m/>
    <m/>
    <s v="Dado do sistema transacional GED"/>
    <m/>
    <m/>
    <m/>
    <m/>
    <m/>
    <m/>
    <m/>
    <x v="4"/>
    <x v="3"/>
    <x v="4"/>
    <x v="4"/>
    <x v="4"/>
    <x v="4"/>
  </r>
  <r>
    <x v="4"/>
    <x v="13"/>
    <n v="15"/>
    <s v="DT_PREV_ATIVACAO_RETORNO"/>
    <m/>
    <m/>
    <m/>
    <m/>
    <m/>
    <m/>
    <m/>
    <m/>
    <m/>
    <m/>
    <m/>
    <m/>
    <x v="1"/>
    <x v="4"/>
    <x v="3"/>
    <x v="1"/>
    <x v="1"/>
    <x v="0"/>
    <s v="Rafael Moreira"/>
    <x v="5"/>
    <s v="Anderson Nakayama"/>
    <x v="0"/>
    <m/>
    <m/>
    <s v="Dado do sistema transacional GED"/>
    <m/>
    <m/>
    <m/>
    <m/>
    <m/>
    <m/>
    <m/>
    <x v="4"/>
    <x v="3"/>
    <x v="4"/>
    <x v="4"/>
    <x v="4"/>
    <x v="4"/>
  </r>
  <r>
    <x v="4"/>
    <x v="13"/>
    <n v="16"/>
    <s v="COD_TIPO_CABEAMENTO"/>
    <m/>
    <m/>
    <m/>
    <m/>
    <m/>
    <m/>
    <m/>
    <m/>
    <m/>
    <m/>
    <m/>
    <m/>
    <x v="1"/>
    <x v="4"/>
    <x v="3"/>
    <x v="1"/>
    <x v="1"/>
    <x v="0"/>
    <s v="Rafael Moreira"/>
    <x v="5"/>
    <s v="Anderson Nakayama"/>
    <x v="0"/>
    <m/>
    <m/>
    <s v="Dado do sistema transacional GED"/>
    <m/>
    <m/>
    <m/>
    <m/>
    <m/>
    <m/>
    <m/>
    <x v="4"/>
    <x v="3"/>
    <x v="4"/>
    <x v="4"/>
    <x v="4"/>
    <x v="4"/>
  </r>
  <r>
    <x v="4"/>
    <x v="13"/>
    <n v="17"/>
    <s v="DT_CODIFICACAO_NODE"/>
    <m/>
    <m/>
    <m/>
    <m/>
    <m/>
    <m/>
    <m/>
    <m/>
    <m/>
    <m/>
    <m/>
    <m/>
    <x v="1"/>
    <x v="4"/>
    <x v="3"/>
    <x v="1"/>
    <x v="1"/>
    <x v="0"/>
    <s v="Rafael Moreira"/>
    <x v="5"/>
    <s v="Anderson Nakayama"/>
    <x v="0"/>
    <m/>
    <m/>
    <s v="Dado do sistema transacional GED"/>
    <m/>
    <m/>
    <m/>
    <m/>
    <m/>
    <m/>
    <m/>
    <x v="4"/>
    <x v="3"/>
    <x v="4"/>
    <x v="4"/>
    <x v="4"/>
    <x v="4"/>
  </r>
  <r>
    <x v="4"/>
    <x v="13"/>
    <n v="18"/>
    <s v="IND_RECONSTRUCAO"/>
    <m/>
    <m/>
    <m/>
    <m/>
    <m/>
    <m/>
    <m/>
    <m/>
    <m/>
    <m/>
    <m/>
    <m/>
    <x v="1"/>
    <x v="4"/>
    <x v="3"/>
    <x v="1"/>
    <x v="1"/>
    <x v="0"/>
    <s v="Rafael Moreira"/>
    <x v="5"/>
    <s v="Anderson Nakayama"/>
    <x v="0"/>
    <m/>
    <m/>
    <s v="Dado do sistema transacional GED"/>
    <m/>
    <m/>
    <m/>
    <m/>
    <m/>
    <m/>
    <m/>
    <x v="4"/>
    <x v="3"/>
    <x v="4"/>
    <x v="4"/>
    <x v="4"/>
    <x v="4"/>
  </r>
  <r>
    <x v="4"/>
    <x v="13"/>
    <n v="19"/>
    <s v="DT_ATIVACAO_COM"/>
    <m/>
    <m/>
    <m/>
    <m/>
    <m/>
    <m/>
    <m/>
    <m/>
    <m/>
    <m/>
    <m/>
    <m/>
    <x v="1"/>
    <x v="4"/>
    <x v="3"/>
    <x v="1"/>
    <x v="1"/>
    <x v="0"/>
    <s v="Rafael Moreira"/>
    <x v="5"/>
    <s v="Anderson Nakayama"/>
    <x v="0"/>
    <m/>
    <m/>
    <s v="Dado do sistema transacional GED"/>
    <m/>
    <m/>
    <m/>
    <m/>
    <m/>
    <m/>
    <m/>
    <x v="4"/>
    <x v="3"/>
    <x v="4"/>
    <x v="4"/>
    <x v="4"/>
    <x v="4"/>
  </r>
  <r>
    <x v="4"/>
    <x v="13"/>
    <n v="20"/>
    <s v="DT_PREV_ATIVACAO_COM"/>
    <m/>
    <m/>
    <m/>
    <m/>
    <m/>
    <m/>
    <m/>
    <m/>
    <m/>
    <m/>
    <m/>
    <m/>
    <x v="1"/>
    <x v="4"/>
    <x v="3"/>
    <x v="1"/>
    <x v="1"/>
    <x v="0"/>
    <s v="Rafael Moreira"/>
    <x v="5"/>
    <s v="Anderson Nakayama"/>
    <x v="0"/>
    <m/>
    <m/>
    <s v="Dado do sistema transacional GED"/>
    <m/>
    <m/>
    <m/>
    <m/>
    <m/>
    <m/>
    <m/>
    <x v="4"/>
    <x v="3"/>
    <x v="4"/>
    <x v="4"/>
    <x v="4"/>
    <x v="4"/>
  </r>
  <r>
    <x v="4"/>
    <x v="13"/>
    <n v="21"/>
    <s v="DT_ETL"/>
    <m/>
    <m/>
    <m/>
    <m/>
    <m/>
    <m/>
    <m/>
    <m/>
    <m/>
    <m/>
    <m/>
    <m/>
    <x v="1"/>
    <x v="4"/>
    <x v="3"/>
    <x v="1"/>
    <x v="1"/>
    <x v="0"/>
    <s v="Rafael Moreira"/>
    <x v="5"/>
    <s v="Anderson Nakayama"/>
    <x v="0"/>
    <m/>
    <m/>
    <s v="Dado do sistema transacional GED"/>
    <m/>
    <m/>
    <m/>
    <m/>
    <m/>
    <m/>
    <m/>
    <x v="4"/>
    <x v="3"/>
    <x v="4"/>
    <x v="4"/>
    <x v="4"/>
    <x v="4"/>
  </r>
  <r>
    <x v="4"/>
    <x v="13"/>
    <n v="22"/>
    <s v="CD_BASE"/>
    <m/>
    <m/>
    <m/>
    <m/>
    <m/>
    <m/>
    <m/>
    <m/>
    <m/>
    <m/>
    <m/>
    <m/>
    <x v="1"/>
    <x v="4"/>
    <x v="3"/>
    <x v="1"/>
    <x v="1"/>
    <x v="0"/>
    <s v="Rafael Moreira"/>
    <x v="5"/>
    <s v="Anderson Nakayama"/>
    <x v="0"/>
    <m/>
    <m/>
    <s v="Dado do sistema transacional GED"/>
    <m/>
    <m/>
    <m/>
    <m/>
    <m/>
    <m/>
    <m/>
    <x v="4"/>
    <x v="3"/>
    <x v="4"/>
    <x v="4"/>
    <x v="4"/>
    <x v="4"/>
  </r>
  <r>
    <x v="4"/>
    <x v="13"/>
    <n v="23"/>
    <s v="DT_INS_BI"/>
    <m/>
    <m/>
    <m/>
    <m/>
    <m/>
    <m/>
    <m/>
    <m/>
    <m/>
    <m/>
    <m/>
    <m/>
    <x v="1"/>
    <x v="4"/>
    <x v="3"/>
    <x v="1"/>
    <x v="1"/>
    <x v="0"/>
    <s v="Rafael Moreira"/>
    <x v="5"/>
    <s v="Anderson Nakayama"/>
    <x v="0"/>
    <m/>
    <m/>
    <s v="Dado do sistema transacional GED"/>
    <m/>
    <m/>
    <m/>
    <m/>
    <m/>
    <m/>
    <m/>
    <x v="4"/>
    <x v="3"/>
    <x v="4"/>
    <x v="4"/>
    <x v="4"/>
    <x v="4"/>
  </r>
  <r>
    <x v="4"/>
    <x v="13"/>
    <n v="24"/>
    <s v="DT_DEL_BI"/>
    <m/>
    <m/>
    <m/>
    <m/>
    <m/>
    <m/>
    <m/>
    <m/>
    <m/>
    <m/>
    <m/>
    <m/>
    <x v="1"/>
    <x v="4"/>
    <x v="3"/>
    <x v="1"/>
    <x v="1"/>
    <x v="0"/>
    <s v="Rafael Moreira"/>
    <x v="5"/>
    <s v="Anderson Nakayama"/>
    <x v="0"/>
    <m/>
    <m/>
    <s v="Dado do sistema transacional GED"/>
    <m/>
    <m/>
    <m/>
    <m/>
    <m/>
    <m/>
    <m/>
    <x v="4"/>
    <x v="3"/>
    <x v="4"/>
    <x v="4"/>
    <x v="4"/>
    <x v="4"/>
  </r>
  <r>
    <x v="4"/>
    <x v="13"/>
    <n v="25"/>
    <s v="FL_STATUS_BI"/>
    <m/>
    <m/>
    <m/>
    <m/>
    <m/>
    <m/>
    <m/>
    <m/>
    <m/>
    <m/>
    <m/>
    <m/>
    <x v="1"/>
    <x v="4"/>
    <x v="3"/>
    <x v="1"/>
    <x v="1"/>
    <x v="0"/>
    <s v="Rafael Moreira"/>
    <x v="5"/>
    <s v="Anderson Nakayama"/>
    <x v="0"/>
    <m/>
    <m/>
    <s v="Dado do sistema transacional GED"/>
    <m/>
    <m/>
    <m/>
    <m/>
    <m/>
    <m/>
    <m/>
    <x v="4"/>
    <x v="3"/>
    <x v="4"/>
    <x v="4"/>
    <x v="4"/>
    <x v="4"/>
  </r>
  <r>
    <x v="4"/>
    <x v="13"/>
    <n v="26"/>
    <s v="ID_BI"/>
    <m/>
    <m/>
    <m/>
    <m/>
    <m/>
    <m/>
    <m/>
    <m/>
    <m/>
    <m/>
    <m/>
    <m/>
    <x v="1"/>
    <x v="4"/>
    <x v="3"/>
    <x v="1"/>
    <x v="1"/>
    <x v="0"/>
    <s v="Rafael Moreira"/>
    <x v="5"/>
    <s v="Anderson Nakayama"/>
    <x v="0"/>
    <m/>
    <m/>
    <s v="Dado do sistema transacional GED"/>
    <m/>
    <m/>
    <m/>
    <m/>
    <m/>
    <m/>
    <m/>
    <x v="4"/>
    <x v="3"/>
    <x v="4"/>
    <x v="4"/>
    <x v="4"/>
    <x v="4"/>
  </r>
  <r>
    <x v="4"/>
    <x v="13"/>
    <n v="27"/>
    <s v="TS_OGG_SRC_TRNS_COMMIT"/>
    <m/>
    <m/>
    <m/>
    <m/>
    <m/>
    <m/>
    <m/>
    <m/>
    <m/>
    <m/>
    <m/>
    <m/>
    <x v="1"/>
    <x v="4"/>
    <x v="3"/>
    <x v="1"/>
    <x v="1"/>
    <x v="0"/>
    <s v="Rafael Moreira"/>
    <x v="5"/>
    <s v="Anderson Nakayama"/>
    <x v="0"/>
    <m/>
    <m/>
    <s v="Dado do sistema transacional GED"/>
    <m/>
    <m/>
    <m/>
    <m/>
    <m/>
    <m/>
    <m/>
    <x v="4"/>
    <x v="3"/>
    <x v="4"/>
    <x v="4"/>
    <x v="4"/>
    <x v="4"/>
  </r>
  <r>
    <x v="4"/>
    <x v="13"/>
    <n v="28"/>
    <s v="NR_OGG_SRC_TRNS_CSN"/>
    <m/>
    <m/>
    <m/>
    <m/>
    <m/>
    <m/>
    <m/>
    <m/>
    <m/>
    <m/>
    <m/>
    <m/>
    <x v="1"/>
    <x v="4"/>
    <x v="3"/>
    <x v="1"/>
    <x v="1"/>
    <x v="0"/>
    <s v="Rafael Moreira"/>
    <x v="5"/>
    <s v="Anderson Nakayama"/>
    <x v="0"/>
    <m/>
    <m/>
    <s v="Dado do sistema transacional GED"/>
    <m/>
    <m/>
    <m/>
    <m/>
    <m/>
    <m/>
    <m/>
    <x v="4"/>
    <x v="3"/>
    <x v="4"/>
    <x v="4"/>
    <x v="4"/>
    <x v="4"/>
  </r>
  <r>
    <x v="4"/>
    <x v="13"/>
    <n v="29"/>
    <s v="TP_OGG_SRC_DML_OP"/>
    <m/>
    <m/>
    <m/>
    <m/>
    <m/>
    <m/>
    <m/>
    <m/>
    <m/>
    <m/>
    <m/>
    <m/>
    <x v="1"/>
    <x v="4"/>
    <x v="3"/>
    <x v="1"/>
    <x v="1"/>
    <x v="0"/>
    <s v="Rafael Moreira"/>
    <x v="5"/>
    <s v="Anderson Nakayama"/>
    <x v="0"/>
    <m/>
    <m/>
    <s v="Dado do sistema transacional GED"/>
    <m/>
    <m/>
    <m/>
    <m/>
    <m/>
    <m/>
    <m/>
    <x v="4"/>
    <x v="3"/>
    <x v="4"/>
    <x v="4"/>
    <x v="4"/>
    <x v="4"/>
  </r>
  <r>
    <x v="4"/>
    <x v="13"/>
    <n v="30"/>
    <s v="NR_OGG_FILESEQNO"/>
    <m/>
    <m/>
    <m/>
    <m/>
    <m/>
    <m/>
    <m/>
    <m/>
    <m/>
    <m/>
    <m/>
    <m/>
    <x v="1"/>
    <x v="4"/>
    <x v="3"/>
    <x v="1"/>
    <x v="1"/>
    <x v="0"/>
    <s v="Rafael Moreira"/>
    <x v="5"/>
    <s v="Anderson Nakayama"/>
    <x v="0"/>
    <m/>
    <m/>
    <s v="Dado do sistema transacional GED"/>
    <m/>
    <m/>
    <m/>
    <m/>
    <m/>
    <m/>
    <m/>
    <x v="4"/>
    <x v="3"/>
    <x v="4"/>
    <x v="4"/>
    <x v="4"/>
    <x v="4"/>
  </r>
  <r>
    <x v="4"/>
    <x v="13"/>
    <n v="31"/>
    <s v="NR_OGG_FILERBA"/>
    <m/>
    <m/>
    <m/>
    <m/>
    <m/>
    <m/>
    <m/>
    <m/>
    <m/>
    <m/>
    <m/>
    <m/>
    <x v="1"/>
    <x v="4"/>
    <x v="3"/>
    <x v="1"/>
    <x v="1"/>
    <x v="0"/>
    <s v="Rafael Moreira"/>
    <x v="5"/>
    <s v="Anderson Nakayama"/>
    <x v="0"/>
    <m/>
    <m/>
    <s v="Dado do sistema transacional GED"/>
    <m/>
    <m/>
    <m/>
    <m/>
    <m/>
    <m/>
    <m/>
    <x v="4"/>
    <x v="3"/>
    <x v="4"/>
    <x v="4"/>
    <x v="4"/>
    <x v="4"/>
  </r>
  <r>
    <x v="4"/>
    <x v="13"/>
    <n v="32"/>
    <s v="TS_OGG_FIRST_COMMIT_SRC_TRNS"/>
    <m/>
    <m/>
    <m/>
    <m/>
    <m/>
    <m/>
    <m/>
    <m/>
    <m/>
    <m/>
    <m/>
    <m/>
    <x v="1"/>
    <x v="4"/>
    <x v="3"/>
    <x v="1"/>
    <x v="1"/>
    <x v="0"/>
    <s v="Rafael Moreira"/>
    <x v="5"/>
    <s v="Anderson Nakayama"/>
    <x v="0"/>
    <m/>
    <m/>
    <s v="Dado do sistema transacional GED"/>
    <m/>
    <m/>
    <m/>
    <m/>
    <m/>
    <m/>
    <m/>
    <x v="4"/>
    <x v="3"/>
    <x v="4"/>
    <x v="4"/>
    <x v="4"/>
    <x v="4"/>
  </r>
  <r>
    <x v="4"/>
    <x v="14"/>
    <n v="1"/>
    <s v="COD_OPERADORA"/>
    <s v="NUMBER"/>
    <n v="5"/>
    <m/>
    <m/>
    <m/>
    <m/>
    <s v="NODE_PRODUTO"/>
    <m/>
    <m/>
    <m/>
    <m/>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4"/>
    <x v="3"/>
    <x v="1"/>
    <x v="1"/>
    <x v="0"/>
    <s v="Rafael Moreira"/>
    <x v="5"/>
    <s v="Anderson Nakayama"/>
    <x v="0"/>
    <m/>
    <m/>
    <s v="Dado do sistema transacional GED"/>
    <n v="20"/>
    <n v="2"/>
    <n v="3"/>
    <n v="0"/>
    <n v="5"/>
    <n v="5"/>
    <n v="5"/>
    <x v="2"/>
    <x v="2"/>
    <x v="0"/>
    <x v="1"/>
    <x v="1"/>
    <x v="1"/>
  </r>
  <r>
    <x v="4"/>
    <x v="14"/>
    <n v="2"/>
    <s v="COD_NODE"/>
    <m/>
    <m/>
    <m/>
    <m/>
    <m/>
    <m/>
    <m/>
    <m/>
    <m/>
    <m/>
    <m/>
    <m/>
    <x v="1"/>
    <x v="4"/>
    <x v="3"/>
    <x v="1"/>
    <x v="1"/>
    <x v="0"/>
    <s v="Rafael Moreira"/>
    <x v="5"/>
    <s v="Anderson Nakayama"/>
    <x v="0"/>
    <m/>
    <m/>
    <s v="Dado do sistema transacional GED"/>
    <m/>
    <m/>
    <m/>
    <m/>
    <m/>
    <m/>
    <m/>
    <x v="4"/>
    <x v="3"/>
    <x v="4"/>
    <x v="4"/>
    <x v="4"/>
    <x v="4"/>
  </r>
  <r>
    <x v="4"/>
    <x v="14"/>
    <n v="3"/>
    <s v="COD_PRODUTO"/>
    <m/>
    <m/>
    <m/>
    <m/>
    <m/>
    <m/>
    <m/>
    <m/>
    <m/>
    <m/>
    <m/>
    <m/>
    <x v="1"/>
    <x v="4"/>
    <x v="3"/>
    <x v="1"/>
    <x v="1"/>
    <x v="0"/>
    <s v="Rafael Moreira"/>
    <x v="5"/>
    <s v="Anderson Nakayama"/>
    <x v="0"/>
    <m/>
    <m/>
    <s v="Dado do sistema transacional GED"/>
    <m/>
    <m/>
    <m/>
    <m/>
    <m/>
    <m/>
    <m/>
    <x v="4"/>
    <x v="3"/>
    <x v="4"/>
    <x v="4"/>
    <x v="4"/>
    <x v="4"/>
  </r>
  <r>
    <x v="4"/>
    <x v="14"/>
    <n v="4"/>
    <s v="QTD_HP_INSTAL"/>
    <m/>
    <m/>
    <m/>
    <m/>
    <m/>
    <m/>
    <m/>
    <m/>
    <m/>
    <m/>
    <m/>
    <m/>
    <x v="1"/>
    <x v="4"/>
    <x v="3"/>
    <x v="1"/>
    <x v="1"/>
    <x v="0"/>
    <s v="Rafael Moreira"/>
    <x v="5"/>
    <s v="Anderson Nakayama"/>
    <x v="0"/>
    <m/>
    <m/>
    <s v="Dado do sistema transacional GED"/>
    <m/>
    <m/>
    <m/>
    <m/>
    <m/>
    <m/>
    <m/>
    <x v="4"/>
    <x v="3"/>
    <x v="4"/>
    <x v="4"/>
    <x v="4"/>
    <x v="4"/>
  </r>
  <r>
    <x v="4"/>
    <x v="14"/>
    <n v="5"/>
    <s v="DT_ATIVACAO"/>
    <m/>
    <m/>
    <m/>
    <m/>
    <m/>
    <m/>
    <m/>
    <m/>
    <m/>
    <m/>
    <m/>
    <m/>
    <x v="1"/>
    <x v="4"/>
    <x v="3"/>
    <x v="1"/>
    <x v="1"/>
    <x v="0"/>
    <s v="Rafael Moreira"/>
    <x v="5"/>
    <s v="Anderson Nakayama"/>
    <x v="0"/>
    <m/>
    <m/>
    <s v="Dado do sistema transacional GED"/>
    <m/>
    <m/>
    <m/>
    <m/>
    <m/>
    <m/>
    <m/>
    <x v="4"/>
    <x v="3"/>
    <x v="4"/>
    <x v="4"/>
    <x v="4"/>
    <x v="4"/>
  </r>
  <r>
    <x v="4"/>
    <x v="14"/>
    <n v="6"/>
    <s v="DT_PREV_ATIVACAO"/>
    <m/>
    <m/>
    <m/>
    <m/>
    <m/>
    <m/>
    <m/>
    <m/>
    <m/>
    <m/>
    <m/>
    <m/>
    <x v="1"/>
    <x v="4"/>
    <x v="3"/>
    <x v="1"/>
    <x v="1"/>
    <x v="0"/>
    <s v="Rafael Moreira"/>
    <x v="5"/>
    <s v="Anderson Nakayama"/>
    <x v="0"/>
    <m/>
    <m/>
    <s v="Dado do sistema transacional GED"/>
    <m/>
    <m/>
    <m/>
    <m/>
    <m/>
    <m/>
    <m/>
    <x v="4"/>
    <x v="3"/>
    <x v="4"/>
    <x v="4"/>
    <x v="4"/>
    <x v="4"/>
  </r>
  <r>
    <x v="4"/>
    <x v="14"/>
    <n v="7"/>
    <s v="DT_ATUALIZACAO"/>
    <m/>
    <m/>
    <m/>
    <m/>
    <m/>
    <m/>
    <m/>
    <m/>
    <m/>
    <m/>
    <m/>
    <m/>
    <x v="1"/>
    <x v="4"/>
    <x v="3"/>
    <x v="1"/>
    <x v="1"/>
    <x v="0"/>
    <s v="Rafael Moreira"/>
    <x v="5"/>
    <s v="Anderson Nakayama"/>
    <x v="0"/>
    <m/>
    <m/>
    <s v="Dado do sistema transacional GED"/>
    <m/>
    <m/>
    <m/>
    <m/>
    <m/>
    <m/>
    <m/>
    <x v="4"/>
    <x v="3"/>
    <x v="4"/>
    <x v="4"/>
    <x v="4"/>
    <x v="4"/>
  </r>
  <r>
    <x v="4"/>
    <x v="14"/>
    <n v="8"/>
    <s v="DT_ATIVACAO_COM"/>
    <m/>
    <m/>
    <m/>
    <m/>
    <m/>
    <m/>
    <m/>
    <m/>
    <m/>
    <m/>
    <m/>
    <m/>
    <x v="1"/>
    <x v="4"/>
    <x v="3"/>
    <x v="1"/>
    <x v="1"/>
    <x v="0"/>
    <s v="Rafael Moreira"/>
    <x v="5"/>
    <s v="Anderson Nakayama"/>
    <x v="0"/>
    <m/>
    <m/>
    <s v="Dado do sistema transacional GED"/>
    <m/>
    <m/>
    <m/>
    <m/>
    <m/>
    <m/>
    <m/>
    <x v="4"/>
    <x v="3"/>
    <x v="4"/>
    <x v="4"/>
    <x v="4"/>
    <x v="4"/>
  </r>
  <r>
    <x v="4"/>
    <x v="14"/>
    <n v="9"/>
    <s v="DT_PREV_ATIVACAO_COM"/>
    <m/>
    <m/>
    <m/>
    <m/>
    <m/>
    <m/>
    <m/>
    <m/>
    <m/>
    <m/>
    <m/>
    <m/>
    <x v="1"/>
    <x v="4"/>
    <x v="3"/>
    <x v="1"/>
    <x v="1"/>
    <x v="0"/>
    <s v="Rafael Moreira"/>
    <x v="5"/>
    <s v="Anderson Nakayama"/>
    <x v="0"/>
    <m/>
    <m/>
    <s v="Dado do sistema transacional GED"/>
    <m/>
    <m/>
    <m/>
    <m/>
    <m/>
    <m/>
    <m/>
    <x v="4"/>
    <x v="3"/>
    <x v="4"/>
    <x v="4"/>
    <x v="4"/>
    <x v="4"/>
  </r>
  <r>
    <x v="4"/>
    <x v="14"/>
    <n v="10"/>
    <s v="CD_BASE"/>
    <m/>
    <m/>
    <m/>
    <m/>
    <m/>
    <m/>
    <m/>
    <m/>
    <m/>
    <m/>
    <m/>
    <m/>
    <x v="1"/>
    <x v="4"/>
    <x v="3"/>
    <x v="1"/>
    <x v="1"/>
    <x v="0"/>
    <s v="Rafael Moreira"/>
    <x v="5"/>
    <s v="Anderson Nakayama"/>
    <x v="0"/>
    <m/>
    <m/>
    <s v="Dado do sistema transacional GED"/>
    <m/>
    <m/>
    <m/>
    <m/>
    <m/>
    <m/>
    <m/>
    <x v="4"/>
    <x v="3"/>
    <x v="4"/>
    <x v="4"/>
    <x v="4"/>
    <x v="4"/>
  </r>
  <r>
    <x v="4"/>
    <x v="14"/>
    <n v="11"/>
    <s v="DT_ETL"/>
    <m/>
    <m/>
    <m/>
    <m/>
    <m/>
    <m/>
    <m/>
    <m/>
    <m/>
    <m/>
    <m/>
    <m/>
    <x v="1"/>
    <x v="4"/>
    <x v="3"/>
    <x v="1"/>
    <x v="1"/>
    <x v="0"/>
    <s v="Rafael Moreira"/>
    <x v="5"/>
    <s v="Anderson Nakayama"/>
    <x v="0"/>
    <m/>
    <m/>
    <s v="Dado do sistema transacional GED"/>
    <m/>
    <m/>
    <m/>
    <m/>
    <m/>
    <m/>
    <m/>
    <x v="4"/>
    <x v="3"/>
    <x v="4"/>
    <x v="4"/>
    <x v="4"/>
    <x v="4"/>
  </r>
  <r>
    <x v="4"/>
    <x v="14"/>
    <n v="12"/>
    <s v="DT_INS_BI"/>
    <m/>
    <m/>
    <m/>
    <m/>
    <m/>
    <m/>
    <m/>
    <m/>
    <m/>
    <m/>
    <m/>
    <m/>
    <x v="1"/>
    <x v="4"/>
    <x v="3"/>
    <x v="1"/>
    <x v="1"/>
    <x v="0"/>
    <s v="Rafael Moreira"/>
    <x v="5"/>
    <s v="Anderson Nakayama"/>
    <x v="0"/>
    <m/>
    <m/>
    <s v="Dado do sistema transacional GED"/>
    <m/>
    <m/>
    <m/>
    <m/>
    <m/>
    <m/>
    <m/>
    <x v="4"/>
    <x v="3"/>
    <x v="4"/>
    <x v="4"/>
    <x v="4"/>
    <x v="4"/>
  </r>
  <r>
    <x v="4"/>
    <x v="14"/>
    <n v="13"/>
    <s v="DT_DEL_BI"/>
    <m/>
    <m/>
    <m/>
    <m/>
    <m/>
    <m/>
    <m/>
    <m/>
    <m/>
    <m/>
    <m/>
    <m/>
    <x v="1"/>
    <x v="4"/>
    <x v="3"/>
    <x v="1"/>
    <x v="1"/>
    <x v="0"/>
    <s v="Rafael Moreira"/>
    <x v="5"/>
    <s v="Anderson Nakayama"/>
    <x v="0"/>
    <m/>
    <m/>
    <s v="Dado do sistema transacional GED"/>
    <m/>
    <m/>
    <m/>
    <m/>
    <m/>
    <m/>
    <m/>
    <x v="4"/>
    <x v="3"/>
    <x v="4"/>
    <x v="4"/>
    <x v="4"/>
    <x v="4"/>
  </r>
  <r>
    <x v="4"/>
    <x v="14"/>
    <n v="14"/>
    <s v="FL_STATUS_BI"/>
    <m/>
    <m/>
    <m/>
    <m/>
    <m/>
    <m/>
    <m/>
    <m/>
    <m/>
    <m/>
    <m/>
    <m/>
    <x v="1"/>
    <x v="4"/>
    <x v="3"/>
    <x v="1"/>
    <x v="1"/>
    <x v="0"/>
    <s v="Rafael Moreira"/>
    <x v="5"/>
    <s v="Anderson Nakayama"/>
    <x v="0"/>
    <m/>
    <m/>
    <s v="Dado do sistema transacional GED"/>
    <m/>
    <m/>
    <m/>
    <m/>
    <m/>
    <m/>
    <m/>
    <x v="4"/>
    <x v="3"/>
    <x v="4"/>
    <x v="4"/>
    <x v="4"/>
    <x v="4"/>
  </r>
  <r>
    <x v="4"/>
    <x v="14"/>
    <n v="15"/>
    <s v="ID_BI"/>
    <m/>
    <m/>
    <m/>
    <m/>
    <m/>
    <m/>
    <m/>
    <m/>
    <m/>
    <m/>
    <m/>
    <m/>
    <x v="1"/>
    <x v="4"/>
    <x v="3"/>
    <x v="1"/>
    <x v="1"/>
    <x v="0"/>
    <s v="Rafael Moreira"/>
    <x v="5"/>
    <s v="Anderson Nakayama"/>
    <x v="0"/>
    <m/>
    <m/>
    <s v="Dado do sistema transacional GED"/>
    <m/>
    <m/>
    <m/>
    <m/>
    <m/>
    <m/>
    <m/>
    <x v="4"/>
    <x v="3"/>
    <x v="4"/>
    <x v="4"/>
    <x v="4"/>
    <x v="4"/>
  </r>
  <r>
    <x v="4"/>
    <x v="14"/>
    <n v="16"/>
    <s v="TS_OGG_SRC_TRNS_COMMIT"/>
    <m/>
    <m/>
    <m/>
    <m/>
    <m/>
    <m/>
    <m/>
    <m/>
    <m/>
    <m/>
    <m/>
    <m/>
    <x v="1"/>
    <x v="4"/>
    <x v="3"/>
    <x v="1"/>
    <x v="1"/>
    <x v="0"/>
    <s v="Rafael Moreira"/>
    <x v="5"/>
    <s v="Anderson Nakayama"/>
    <x v="0"/>
    <m/>
    <m/>
    <s v="Dado do sistema transacional GED"/>
    <m/>
    <m/>
    <m/>
    <m/>
    <m/>
    <m/>
    <m/>
    <x v="4"/>
    <x v="3"/>
    <x v="4"/>
    <x v="4"/>
    <x v="4"/>
    <x v="4"/>
  </r>
  <r>
    <x v="4"/>
    <x v="14"/>
    <n v="17"/>
    <s v="NR_OGG_SRC_TRNS_CSN"/>
    <m/>
    <m/>
    <m/>
    <m/>
    <m/>
    <m/>
    <m/>
    <m/>
    <m/>
    <m/>
    <m/>
    <m/>
    <x v="1"/>
    <x v="4"/>
    <x v="3"/>
    <x v="1"/>
    <x v="1"/>
    <x v="0"/>
    <s v="Rafael Moreira"/>
    <x v="5"/>
    <s v="Anderson Nakayama"/>
    <x v="0"/>
    <m/>
    <m/>
    <s v="Dado do sistema transacional GED"/>
    <m/>
    <m/>
    <m/>
    <m/>
    <m/>
    <m/>
    <m/>
    <x v="4"/>
    <x v="3"/>
    <x v="4"/>
    <x v="4"/>
    <x v="4"/>
    <x v="4"/>
  </r>
  <r>
    <x v="4"/>
    <x v="14"/>
    <n v="18"/>
    <s v="TP_OGG_SRC_DML_OP"/>
    <m/>
    <m/>
    <m/>
    <m/>
    <m/>
    <m/>
    <m/>
    <m/>
    <m/>
    <m/>
    <m/>
    <m/>
    <x v="1"/>
    <x v="4"/>
    <x v="3"/>
    <x v="1"/>
    <x v="1"/>
    <x v="0"/>
    <s v="Rafael Moreira"/>
    <x v="5"/>
    <s v="Anderson Nakayama"/>
    <x v="0"/>
    <m/>
    <m/>
    <s v="Dado do sistema transacional GED"/>
    <m/>
    <m/>
    <m/>
    <m/>
    <m/>
    <m/>
    <m/>
    <x v="4"/>
    <x v="3"/>
    <x v="4"/>
    <x v="4"/>
    <x v="4"/>
    <x v="4"/>
  </r>
  <r>
    <x v="4"/>
    <x v="14"/>
    <n v="19"/>
    <s v="NR_OGG_FILESEQNO"/>
    <m/>
    <m/>
    <m/>
    <m/>
    <m/>
    <m/>
    <m/>
    <m/>
    <m/>
    <m/>
    <m/>
    <m/>
    <x v="1"/>
    <x v="4"/>
    <x v="3"/>
    <x v="1"/>
    <x v="1"/>
    <x v="0"/>
    <s v="Rafael Moreira"/>
    <x v="5"/>
    <s v="Anderson Nakayama"/>
    <x v="0"/>
    <m/>
    <m/>
    <s v="Dado do sistema transacional GED"/>
    <m/>
    <m/>
    <m/>
    <m/>
    <m/>
    <m/>
    <m/>
    <x v="4"/>
    <x v="3"/>
    <x v="4"/>
    <x v="4"/>
    <x v="4"/>
    <x v="4"/>
  </r>
  <r>
    <x v="4"/>
    <x v="14"/>
    <n v="20"/>
    <s v="NR_OGG_FILERBA"/>
    <m/>
    <m/>
    <m/>
    <m/>
    <m/>
    <m/>
    <m/>
    <m/>
    <m/>
    <m/>
    <m/>
    <m/>
    <x v="1"/>
    <x v="4"/>
    <x v="3"/>
    <x v="1"/>
    <x v="1"/>
    <x v="0"/>
    <s v="Rafael Moreira"/>
    <x v="5"/>
    <s v="Anderson Nakayama"/>
    <x v="0"/>
    <m/>
    <m/>
    <s v="Dado do sistema transacional GED"/>
    <m/>
    <m/>
    <m/>
    <m/>
    <m/>
    <m/>
    <m/>
    <x v="4"/>
    <x v="3"/>
    <x v="4"/>
    <x v="4"/>
    <x v="4"/>
    <x v="4"/>
  </r>
  <r>
    <x v="4"/>
    <x v="14"/>
    <n v="21"/>
    <s v="TS_OGG_FIRST_COMMIT_SRC_TRNS"/>
    <m/>
    <m/>
    <m/>
    <m/>
    <m/>
    <m/>
    <m/>
    <m/>
    <m/>
    <m/>
    <m/>
    <m/>
    <x v="1"/>
    <x v="4"/>
    <x v="3"/>
    <x v="1"/>
    <x v="1"/>
    <x v="0"/>
    <s v="Rafael Moreira"/>
    <x v="5"/>
    <s v="Anderson Nakayama"/>
    <x v="0"/>
    <m/>
    <m/>
    <s v="Dado do sistema transacional GED"/>
    <m/>
    <m/>
    <m/>
    <m/>
    <m/>
    <m/>
    <m/>
    <x v="4"/>
    <x v="3"/>
    <x v="4"/>
    <x v="4"/>
    <x v="4"/>
    <x v="4"/>
  </r>
  <r>
    <x v="4"/>
    <x v="15"/>
    <n v="1"/>
    <s v="ID_ASSINANTE"/>
    <s v="NUMBER"/>
    <n v="22"/>
    <n v="10"/>
    <m/>
    <m/>
    <m/>
    <s v="SN_ASSINANTE"/>
    <s v="NUM_CLIENTE"/>
    <s v="NUMBER"/>
    <n v="22"/>
    <s v="Contem as informacoes cadastrais dos clientes do sistema NETSMS, 7 Bases NET e 8a Base CTV (Claro TV)."/>
    <s v="Codigo interno do cliente do sistema NETSMS. Ex: 2173553; 5378761"/>
    <x v="1"/>
    <x v="3"/>
    <x v="2"/>
    <x v="0"/>
    <x v="0"/>
    <x v="0"/>
    <s v="Rafael Moreira"/>
    <x v="6"/>
    <s v="Anderson Nakayama"/>
    <x v="0"/>
    <m/>
    <m/>
    <s v="Dado do sistema transacional CRM"/>
    <n v="3"/>
    <n v="3"/>
    <n v="0"/>
    <n v="0"/>
    <n v="0"/>
    <n v="0"/>
    <n v="0"/>
    <x v="0"/>
    <x v="0"/>
    <x v="0"/>
    <x v="3"/>
    <x v="0"/>
    <x v="0"/>
  </r>
  <r>
    <x v="4"/>
    <x v="15"/>
    <n v="2"/>
    <s v="NOME_TITULAR"/>
    <s v="VARCHAR2"/>
    <n v="40"/>
    <m/>
    <m/>
    <m/>
    <m/>
    <s v="SN_ASSINANTE"/>
    <s v="DSC_NOME_CLIENTE"/>
    <s v="VARCHAR2"/>
    <n v="110"/>
    <s v="Contem as informacoes cadastrais dos clientes do sistema NETSMS, 7 Bases NET e 8a Base CTV (Claro TV)."/>
    <s v="Nome do cliente titular de cadastro no NETSMS. Ex: SAVIO ARAUJO ZARANZA; JULIO CEZAR MOREIRA"/>
    <x v="1"/>
    <x v="3"/>
    <x v="2"/>
    <x v="0"/>
    <x v="0"/>
    <x v="0"/>
    <s v="Rafael Moreira"/>
    <x v="6"/>
    <s v="Anderson Nakayama"/>
    <x v="0"/>
    <m/>
    <m/>
    <s v="Dado do sistema transacional CRM"/>
    <n v="4"/>
    <n v="4"/>
    <n v="0"/>
    <n v="0"/>
    <n v="0"/>
    <n v="0"/>
    <n v="0"/>
    <x v="1"/>
    <x v="0"/>
    <x v="0"/>
    <x v="3"/>
    <x v="0"/>
    <x v="0"/>
  </r>
  <r>
    <x v="4"/>
    <x v="15"/>
    <n v="3"/>
    <s v="ID_ENDER_INSTALACAO"/>
    <s v="NUMBER"/>
    <n v="22"/>
    <n v="8"/>
    <m/>
    <m/>
    <m/>
    <s v="SN_ASSINANTE"/>
    <s v="COD_ENDERECO_INSTALACAO"/>
    <m/>
    <m/>
    <s v="Contem as informacoes cadastrais dos clientes do sistema NETSMS, 7 Bases NET e 8a Base CTV (Claro TV)."/>
    <s v="Codigo do endereco de instalacao/cadastro do cliente no sistema NETSMS originado do cadastro do sistema GED da tabela &lt;SN_ENDER_EXT&gt;. Ex: 10024998; 9849534"/>
    <x v="1"/>
    <x v="3"/>
    <x v="2"/>
    <x v="0"/>
    <x v="0"/>
    <x v="0"/>
    <s v="Rafael Moreira"/>
    <x v="6"/>
    <s v="Anderson Nakayama"/>
    <x v="0"/>
    <m/>
    <m/>
    <s v="Dado do sistema transacional CRM"/>
    <n v="4"/>
    <n v="4"/>
    <n v="0"/>
    <n v="0"/>
    <n v="0"/>
    <n v="0"/>
    <n v="0"/>
    <x v="1"/>
    <x v="0"/>
    <x v="0"/>
    <x v="3"/>
    <x v="0"/>
    <x v="0"/>
  </r>
  <r>
    <x v="4"/>
    <x v="15"/>
    <n v="4"/>
    <s v="ID_ENDER_REVISTA"/>
    <s v="NUMBER"/>
    <n v="22"/>
    <n v="8"/>
    <m/>
    <m/>
    <m/>
    <s v="SN_ASSINANTE"/>
    <s v="COD_ENDERECO_REVISTA"/>
    <m/>
    <m/>
    <s v="Contem as informacoes cadastrais dos clientes do sistema NETSMS, 7 Bases NET e 8a Base CTV (Claro TV)."/>
    <s v="Codigo do endereco da revista Monet da NET do cliente no sistema NETSMS do cadastro do sistema GED. Ex: 10024998; 9849534"/>
    <x v="1"/>
    <x v="3"/>
    <x v="2"/>
    <x v="0"/>
    <x v="0"/>
    <x v="0"/>
    <s v="Rafael Moreira"/>
    <x v="6"/>
    <s v="Anderson Nakayama"/>
    <x v="0"/>
    <m/>
    <m/>
    <s v="Dado do sistema transacional CRM"/>
    <n v="4"/>
    <n v="4"/>
    <n v="0"/>
    <n v="0"/>
    <n v="0"/>
    <n v="0"/>
    <n v="0"/>
    <x v="1"/>
    <x v="0"/>
    <x v="0"/>
    <x v="3"/>
    <x v="0"/>
    <x v="0"/>
  </r>
  <r>
    <x v="4"/>
    <x v="15"/>
    <n v="5"/>
    <s v="ID_ENDER_COBRANCA"/>
    <s v="NUMBER"/>
    <n v="22"/>
    <n v="8"/>
    <m/>
    <m/>
    <m/>
    <s v="SN_ASSINANTE"/>
    <s v="COD_ENDERECO_COBRANCA"/>
    <m/>
    <m/>
    <s v="Contem as informacoes cadastrais dos clientes do sistema NETSMS, 7 Bases NET e 8a Base CTV (Claro TV)."/>
    <s v="Codigo do endereco de cobranca do cliente  no sistema NETSMS do cadastro do sistema GED. Ex: 10024998; 9849534"/>
    <x v="1"/>
    <x v="3"/>
    <x v="2"/>
    <x v="0"/>
    <x v="0"/>
    <x v="0"/>
    <s v="Rafael Moreira"/>
    <x v="6"/>
    <s v="Anderson Nakayama"/>
    <x v="0"/>
    <m/>
    <m/>
    <s v="Dado do sistema transacional CRM"/>
    <n v="4"/>
    <n v="4"/>
    <n v="0"/>
    <n v="0"/>
    <n v="0"/>
    <n v="0"/>
    <n v="0"/>
    <x v="1"/>
    <x v="0"/>
    <x v="0"/>
    <x v="3"/>
    <x v="0"/>
    <x v="0"/>
  </r>
  <r>
    <x v="4"/>
    <x v="15"/>
    <n v="6"/>
    <s v="CPF"/>
    <s v="VARCHAR2"/>
    <n v="15"/>
    <m/>
    <m/>
    <m/>
    <m/>
    <s v="SN_ASSINANTE"/>
    <s v="NUM_CPF"/>
    <s v="VARCHAR2"/>
    <n v="15"/>
    <s v="Contem as informacoes cadastrais dos clientes do sistema NETSMS, 7 Bases NET e 8a Base CTV (Claro TV)."/>
    <s v="Numero do CPF/CNPJ do cliente no sistema NETSMS. Ex: 00149254199; 37262777904"/>
    <x v="1"/>
    <x v="3"/>
    <x v="2"/>
    <x v="0"/>
    <x v="0"/>
    <x v="0"/>
    <s v="Rafael Moreira"/>
    <x v="6"/>
    <s v="Anderson Nakayama"/>
    <x v="0"/>
    <m/>
    <m/>
    <s v="Dado do sistema transacional CRM"/>
    <n v="4"/>
    <n v="4"/>
    <n v="0"/>
    <n v="0"/>
    <n v="0"/>
    <n v="0"/>
    <n v="0"/>
    <x v="1"/>
    <x v="0"/>
    <x v="0"/>
    <x v="3"/>
    <x v="0"/>
    <x v="0"/>
  </r>
  <r>
    <x v="4"/>
    <x v="15"/>
    <n v="6"/>
    <s v="CPF"/>
    <s v="VARCHAR2"/>
    <n v="15"/>
    <m/>
    <s v="QUANDO DESCRICAO = &quot;JURIDICA&quot;"/>
    <s v="TO_NUMBER(REGEXP_REPLACE(NUM_CPF, &quot;[^0-9]&quot;, &quot;&quot;))"/>
    <m/>
    <s v="SN_ASSINANTE"/>
    <s v="NUM_CNPJ_DL"/>
    <m/>
    <m/>
    <s v="Contem as informacoes cadastrais dos clientes do sistema NETSMS, 7 Bases NET e 8a Base CTV (Claro TV)."/>
    <s v="Numero tratado do CPF/CNPJ do cliente no sistema NETSMS. Eliminacao de qualquer caracter que nao seja numero, letra e espaco com preservacao integral do dado. Ex: 00149254199; 37262777904"/>
    <x v="1"/>
    <x v="3"/>
    <x v="2"/>
    <x v="0"/>
    <x v="0"/>
    <x v="0"/>
    <s v="Rafael Moreira"/>
    <x v="6"/>
    <s v="Anderson Nakayama"/>
    <x v="0"/>
    <m/>
    <m/>
    <s v="Dado do sistema transacional CRM"/>
    <n v="4"/>
    <n v="4"/>
    <n v="0"/>
    <n v="0"/>
    <n v="0"/>
    <n v="0"/>
    <n v="0"/>
    <x v="1"/>
    <x v="0"/>
    <x v="0"/>
    <x v="3"/>
    <x v="0"/>
    <x v="0"/>
  </r>
  <r>
    <x v="4"/>
    <x v="15"/>
    <n v="6"/>
    <s v="CPF"/>
    <s v="VARCHAR2"/>
    <n v="15"/>
    <m/>
    <s v="QUANDO DESCRICAO = &quot;FISICA&quot;"/>
    <s v="TO_NUMBER(REGEXP_REPLACE(NUM_CPF, &quot;[^0-9]&quot;, &quot;&quot;))"/>
    <m/>
    <s v="SN_ASSINANTE"/>
    <s v="NUM_CPF_DL"/>
    <m/>
    <m/>
    <s v="Contem as informacoes cadastrais dos clientes do sistema NETSMS, 7 Bases NET e 8a Base CTV (Claro TV)."/>
    <s v="Numero tratado do CPF/CNPJ do cliente no sistema NETSMS. Eliminacao de qualquer caracter que nao seja numero, letra e espaco com preservacao integral do dado. Ex: 00149254199; 37262777904"/>
    <x v="1"/>
    <x v="3"/>
    <x v="2"/>
    <x v="0"/>
    <x v="0"/>
    <x v="0"/>
    <s v="Rafael Moreira"/>
    <x v="6"/>
    <s v="Anderson Nakayama"/>
    <x v="0"/>
    <m/>
    <m/>
    <s v="Dado do sistema transacional CRM"/>
    <n v="4"/>
    <n v="4"/>
    <n v="0"/>
    <n v="0"/>
    <n v="0"/>
    <n v="0"/>
    <n v="0"/>
    <x v="1"/>
    <x v="0"/>
    <x v="0"/>
    <x v="3"/>
    <x v="0"/>
    <x v="0"/>
  </r>
  <r>
    <x v="4"/>
    <x v="15"/>
    <n v="7"/>
    <s v="NUM_RG"/>
    <s v="VARCHAR2"/>
    <n v="20"/>
    <m/>
    <m/>
    <m/>
    <m/>
    <s v="SN_ASSINANTE"/>
    <s v="NUM_RG"/>
    <s v="VARCHAR2"/>
    <n v="20"/>
    <s v="Contem as informacoes cadastrais dos clientes do sistema NETSMS, 7 Bases NET e 8a Base CTV (Claro TV)."/>
    <s v="Numero do documento pessoal RG, registro geral, do cliente no sistema NETSMS. Ex: 2162079; 39019710"/>
    <x v="1"/>
    <x v="3"/>
    <x v="2"/>
    <x v="0"/>
    <x v="0"/>
    <x v="0"/>
    <s v="Rafael Moreira"/>
    <x v="6"/>
    <s v="Anderson Nakayama"/>
    <x v="0"/>
    <m/>
    <m/>
    <s v="Dado do sistema transacional CRM"/>
    <n v="4"/>
    <n v="4"/>
    <n v="0"/>
    <n v="0"/>
    <n v="0"/>
    <n v="0"/>
    <n v="0"/>
    <x v="1"/>
    <x v="0"/>
    <x v="0"/>
    <x v="3"/>
    <x v="0"/>
    <x v="0"/>
  </r>
  <r>
    <x v="4"/>
    <x v="15"/>
    <n v="7"/>
    <s v="NUM_RG"/>
    <s v="VARCHAR2"/>
    <n v="20"/>
    <m/>
    <m/>
    <s v="TO_NUMBER(REGEXP_REPLACE(NUM_RG, &quot;[^0-9]&quot;, &quot;&quot;))"/>
    <m/>
    <s v="SN_ASSINANTE"/>
    <s v="NUM_RG_DL"/>
    <m/>
    <m/>
    <s v="Contem as informacoes cadastrais dos clientes do sistema NETSMS, 7 Bases NET e 8a Base CTV (Claro TV)."/>
    <s v="Numero tratado do documento pessoal RG, registro geral, do cliente no sistema NETSMS. Eliminacao de qualquer caracter que nao seja numero, letra e espaco com preservacao integral do dado. Ex: 2162079; 39019710"/>
    <x v="1"/>
    <x v="3"/>
    <x v="2"/>
    <x v="0"/>
    <x v="0"/>
    <x v="0"/>
    <s v="Rafael Moreira"/>
    <x v="6"/>
    <s v="Anderson Nakayama"/>
    <x v="0"/>
    <m/>
    <m/>
    <s v="Dado do sistema transacional CRM"/>
    <n v="4"/>
    <n v="4"/>
    <n v="0"/>
    <n v="0"/>
    <n v="0"/>
    <n v="0"/>
    <n v="0"/>
    <x v="1"/>
    <x v="0"/>
    <x v="0"/>
    <x v="3"/>
    <x v="0"/>
    <x v="0"/>
  </r>
  <r>
    <x v="4"/>
    <x v="15"/>
    <n v="8"/>
    <s v="ID_ORGAO_EXPEDIDOR"/>
    <s v="NUMBER"/>
    <n v="22"/>
    <n v="2"/>
    <m/>
    <m/>
    <m/>
    <s v="SN_ASSINANTE"/>
    <s v="COD_ORGAO_EXPEDIDOR"/>
    <s v="NUMBER"/>
    <n v="22"/>
    <s v="Contem as informacoes cadastrais dos clientes do sistema NETSMS, 7 Bases NET e 8a Base CTV (Claro TV)."/>
    <s v="Codigo que identifica o orgao expedidor do documento pessoal RG (registro geral) de um cliente no sistema NETSMS. Ex: SSP-SP; SSP-RJ"/>
    <x v="1"/>
    <x v="3"/>
    <x v="2"/>
    <x v="0"/>
    <x v="0"/>
    <x v="0"/>
    <s v="Rafael Moreira"/>
    <x v="6"/>
    <s v="Anderson Nakayama"/>
    <x v="0"/>
    <m/>
    <m/>
    <s v="Dado do sistema transacional CRM"/>
    <n v="4"/>
    <n v="4"/>
    <n v="0"/>
    <n v="0"/>
    <n v="0"/>
    <n v="0"/>
    <n v="0"/>
    <x v="1"/>
    <x v="0"/>
    <x v="0"/>
    <x v="3"/>
    <x v="0"/>
    <x v="0"/>
  </r>
  <r>
    <x v="4"/>
    <x v="15"/>
    <n v="9"/>
    <s v="ID_PROFISSAO"/>
    <s v="NUMBER"/>
    <n v="22"/>
    <n v="4"/>
    <m/>
    <m/>
    <m/>
    <s v="SN_ASSINANTE"/>
    <s v="COD_PROFISSAO"/>
    <s v="NUMBER"/>
    <n v="22"/>
    <s v="Contem as informacoes cadastrais dos clientes do sistema NETSMS, 7 Bases NET e 8a Base CTV (Claro TV)."/>
    <s v="Codigo que identifica a profissao do cliente no sistema NETSMS. Ex: 1; 2"/>
    <x v="1"/>
    <x v="3"/>
    <x v="2"/>
    <x v="0"/>
    <x v="0"/>
    <x v="0"/>
    <s v="Rafael Moreira"/>
    <x v="6"/>
    <s v="Anderson Nakayama"/>
    <x v="0"/>
    <m/>
    <m/>
    <s v="Dado do sistema transacional CRM"/>
    <n v="3"/>
    <n v="3"/>
    <n v="0"/>
    <n v="0"/>
    <n v="0"/>
    <n v="0"/>
    <n v="0"/>
    <x v="0"/>
    <x v="0"/>
    <x v="0"/>
    <x v="3"/>
    <x v="0"/>
    <x v="0"/>
  </r>
  <r>
    <x v="4"/>
    <x v="15"/>
    <n v="10"/>
    <s v="DT_NASCIMENTO"/>
    <s v="DATE"/>
    <n v="7"/>
    <m/>
    <m/>
    <m/>
    <m/>
    <s v="SN_ASSINANTE"/>
    <s v="DAT_NASCIMENTO"/>
    <s v="DATE"/>
    <n v="7"/>
    <s v="Contem as informacoes cadastrais dos clientes do sistema NETSMS, 7 Bases NET e 8a Base CTV (Claro TV)."/>
    <s v="Data de nascimento do cliente no sistema NETSMS. Ex: 07/08/1962; 20/09/1999"/>
    <x v="1"/>
    <x v="3"/>
    <x v="2"/>
    <x v="0"/>
    <x v="0"/>
    <x v="0"/>
    <s v="Rafael Moreira"/>
    <x v="6"/>
    <s v="Anderson Nakayama"/>
    <x v="0"/>
    <s v="Tipo de Dado"/>
    <s v="Data válida"/>
    <s v="Dado do sistema transacional CRM"/>
    <n v="3"/>
    <n v="3"/>
    <n v="0"/>
    <n v="0"/>
    <n v="0"/>
    <n v="0"/>
    <n v="0"/>
    <x v="0"/>
    <x v="0"/>
    <x v="0"/>
    <x v="3"/>
    <x v="0"/>
    <x v="0"/>
  </r>
  <r>
    <x v="4"/>
    <x v="15"/>
    <n v="11"/>
    <s v="TEL_RES"/>
    <s v="VARCHAR2"/>
    <n v="11"/>
    <m/>
    <m/>
    <m/>
    <m/>
    <s v="SN_ASSINANTE"/>
    <s v="NUM_TEL_RESIDENCIAL"/>
    <s v="VARCHAR2"/>
    <n v="18"/>
    <s v="Contem as informacoes cadastrais dos clientes do sistema NETSMS, 7 Bases NET e 8a Base CTV (Claro TV)."/>
    <s v="Numero do telefone residencial de cadastro do cliente no sistema NETSMS. Ex:  2127614984;  1136021823"/>
    <x v="1"/>
    <x v="3"/>
    <x v="2"/>
    <x v="0"/>
    <x v="0"/>
    <x v="0"/>
    <s v="Rafael Moreira"/>
    <x v="6"/>
    <s v="Anderson Nakayama"/>
    <x v="0"/>
    <m/>
    <m/>
    <s v="Dado do sistema transacional CRM"/>
    <n v="4"/>
    <n v="4"/>
    <n v="0"/>
    <n v="0"/>
    <n v="0"/>
    <n v="0"/>
    <n v="0"/>
    <x v="1"/>
    <x v="0"/>
    <x v="0"/>
    <x v="3"/>
    <x v="0"/>
    <x v="0"/>
  </r>
  <r>
    <x v="4"/>
    <x v="15"/>
    <n v="11"/>
    <s v="TEL_RES"/>
    <s v="VARCHAR2"/>
    <n v="18"/>
    <m/>
    <m/>
    <s v="TO_NUMBER(REGEXP_REPLACE(NUM_TEL_RESIDENCIAL, &quot;[^0-9]&quot;, &quot;&quot;))"/>
    <m/>
    <s v="SN_ASSINANTE"/>
    <s v="NUM_TEL_RESIDENCIA_DL"/>
    <m/>
    <m/>
    <s v="Contem as informacoes cadastrais dos clientes do sistema NETSMS, 7 Bases NET e 8a Base CTV (Claro TV)."/>
    <s v="Numero tratado do telefone residencial de cadastro do cliente no sistema NETSMS. Eliminacao de qualquer caracter que nao seja numero, letra e espaco com preservacao integral do dado. Ex:  2127614984;  1136021823"/>
    <x v="1"/>
    <x v="3"/>
    <x v="2"/>
    <x v="0"/>
    <x v="0"/>
    <x v="0"/>
    <s v="Rafael Moreira"/>
    <x v="6"/>
    <s v="Anderson Nakayama"/>
    <x v="0"/>
    <m/>
    <m/>
    <s v="Dado do sistema transacional CRM"/>
    <n v="4"/>
    <n v="4"/>
    <n v="0"/>
    <n v="0"/>
    <n v="0"/>
    <n v="0"/>
    <n v="0"/>
    <x v="1"/>
    <x v="0"/>
    <x v="0"/>
    <x v="3"/>
    <x v="0"/>
    <x v="0"/>
  </r>
  <r>
    <x v="4"/>
    <x v="15"/>
    <n v="12"/>
    <s v="TEL_COM"/>
    <s v="VARCHAR2"/>
    <n v="11"/>
    <m/>
    <m/>
    <m/>
    <m/>
    <s v="SN_ASSINANTE"/>
    <s v="NUM_TEL_COMERCIAL"/>
    <s v="VARCHAR2"/>
    <n v="18"/>
    <s v="Contem as informacoes cadastrais dos clientes do sistema NETSMS, 7 Bases NET e 8a Base CTV (Claro TV)."/>
    <s v="Numero do telefone comercial de cadastro do cliente no sistema NETSMS. Ex: 4191726467; 1126518888"/>
    <x v="1"/>
    <x v="3"/>
    <x v="2"/>
    <x v="0"/>
    <x v="0"/>
    <x v="0"/>
    <s v="Rafael Moreira"/>
    <x v="6"/>
    <s v="Anderson Nakayama"/>
    <x v="0"/>
    <m/>
    <m/>
    <s v="Dado do sistema transacional CRM"/>
    <n v="4"/>
    <n v="4"/>
    <n v="0"/>
    <n v="0"/>
    <n v="0"/>
    <n v="0"/>
    <n v="0"/>
    <x v="1"/>
    <x v="0"/>
    <x v="0"/>
    <x v="3"/>
    <x v="0"/>
    <x v="0"/>
  </r>
  <r>
    <x v="4"/>
    <x v="15"/>
    <n v="12"/>
    <s v="TEL_COM"/>
    <s v="VARCHAR2"/>
    <n v="18"/>
    <m/>
    <m/>
    <s v="TO_NUMBER(REGEXP_REPLACE(NUM_TEL_COMERCIAL, &quot;[^0-9]&quot;, &quot;&quot;))"/>
    <m/>
    <s v="SN_ASSINANTE"/>
    <s v="NUM_TEL_COMERCIAL_DL"/>
    <m/>
    <m/>
    <s v="Contem as informacoes cadastrais dos clientes do sistema NETSMS, 7 Bases NET e 8a Base CTV (Claro TV)."/>
    <s v="Numero tratado do telefone comercial de cadastro do cliente no sistema NETSMS. Eliminacao de qualquer caracter que nao seja numero, letra e espaco com preservacao integral do dado. Ex: 4191726467; 1126518888"/>
    <x v="1"/>
    <x v="3"/>
    <x v="2"/>
    <x v="0"/>
    <x v="0"/>
    <x v="0"/>
    <s v="Rafael Moreira"/>
    <x v="6"/>
    <s v="Anderson Nakayama"/>
    <x v="0"/>
    <m/>
    <m/>
    <s v="Dado do sistema transacional CRM"/>
    <n v="4"/>
    <n v="4"/>
    <n v="0"/>
    <n v="0"/>
    <n v="0"/>
    <n v="0"/>
    <n v="0"/>
    <x v="1"/>
    <x v="0"/>
    <x v="0"/>
    <x v="3"/>
    <x v="0"/>
    <x v="0"/>
  </r>
  <r>
    <x v="4"/>
    <x v="15"/>
    <n v="13"/>
    <s v="RAMAL"/>
    <s v="VARCHAR2"/>
    <n v="5"/>
    <m/>
    <m/>
    <m/>
    <m/>
    <s v="SN_ASSINANTE"/>
    <s v="NUM_RAMAL"/>
    <s v="VARCHAR2"/>
    <n v="5"/>
    <s v="Contem as informacoes cadastrais dos clientes do sistema NETSMS, 7 Bases NET e 8a Base CTV (Claro TV)."/>
    <s v="Ramal do numero de telefone comercial de cadastro do cliente no sistema NETSMS. Ex: 186, 2417"/>
    <x v="1"/>
    <x v="3"/>
    <x v="2"/>
    <x v="0"/>
    <x v="0"/>
    <x v="0"/>
    <s v="Rafael Moreira"/>
    <x v="6"/>
    <s v="Anderson Nakayama"/>
    <x v="0"/>
    <m/>
    <m/>
    <s v="Dado do sistema transacional CRM"/>
    <n v="4"/>
    <n v="4"/>
    <n v="0"/>
    <n v="0"/>
    <n v="0"/>
    <n v="0"/>
    <n v="0"/>
    <x v="1"/>
    <x v="0"/>
    <x v="0"/>
    <x v="3"/>
    <x v="0"/>
    <x v="0"/>
  </r>
  <r>
    <x v="4"/>
    <x v="15"/>
    <n v="14"/>
    <s v="FAX"/>
    <s v="VARCHAR2"/>
    <n v="11"/>
    <m/>
    <m/>
    <m/>
    <m/>
    <s v="SN_ASSINANTE"/>
    <s v="NUM_FAX"/>
    <s v="VARCHAR2"/>
    <n v="11"/>
    <s v="Contem as informacoes cadastrais dos clientes do sistema NETSMS, 7 Bases NET e 8a Base CTV (Claro TV)."/>
    <s v="Numero do fax de cadastro do cliente no sistema NETSMS. Ex: 05181638062; 19999639759"/>
    <x v="1"/>
    <x v="3"/>
    <x v="2"/>
    <x v="0"/>
    <x v="0"/>
    <x v="0"/>
    <s v="Rafael Moreira"/>
    <x v="6"/>
    <s v="Anderson Nakayama"/>
    <x v="0"/>
    <m/>
    <m/>
    <s v="Dado do sistema transacional CRM"/>
    <n v="3"/>
    <n v="3"/>
    <n v="0"/>
    <n v="0"/>
    <n v="0"/>
    <n v="0"/>
    <n v="0"/>
    <x v="0"/>
    <x v="0"/>
    <x v="0"/>
    <x v="3"/>
    <x v="0"/>
    <x v="0"/>
  </r>
  <r>
    <x v="4"/>
    <x v="15"/>
    <n v="15"/>
    <s v="ID_TIPO_PESSOA"/>
    <s v="NUMBER"/>
    <n v="22"/>
    <n v="1"/>
    <m/>
    <m/>
    <m/>
    <s v="SN_ASSINANTE"/>
    <s v="COD_TIPO_PESSOA"/>
    <s v="NUMBER"/>
    <n v="22"/>
    <s v="Contem as informacoes cadastrais dos clientes do sistema NETSMS, 7 Bases NET e 8a Base CTV (Claro TV)."/>
    <s v="Codigo do tipo da pessoa do cliente no sistema NETSMS. Ex: 1; 2"/>
    <x v="1"/>
    <x v="3"/>
    <x v="2"/>
    <x v="0"/>
    <x v="0"/>
    <x v="0"/>
    <s v="Rafael Moreira"/>
    <x v="6"/>
    <s v="Anderson Nakayama"/>
    <x v="0"/>
    <s v="Validação Domínio"/>
    <s v="Conforme Dimensão de Tipo de Pessoa"/>
    <s v="Dado do sistema transacional CRM"/>
    <n v="2"/>
    <n v="2"/>
    <n v="0"/>
    <n v="0"/>
    <n v="0"/>
    <n v="0"/>
    <n v="0"/>
    <x v="2"/>
    <x v="0"/>
    <x v="0"/>
    <x v="3"/>
    <x v="0"/>
    <x v="0"/>
  </r>
  <r>
    <x v="4"/>
    <x v="15"/>
    <n v="16"/>
    <s v="INDICADO_POR"/>
    <s v="NUMBER"/>
    <n v="22"/>
    <n v="10"/>
    <m/>
    <m/>
    <m/>
    <s v="SN_ASSINANTE"/>
    <s v="NUM_CLIENTE_INDICACAO"/>
    <s v="NUMBER"/>
    <n v="22"/>
    <s v="Contem as informacoes cadastrais dos clientes do sistema NETSMS, 7 Bases NET e 8a Base CTV (Claro TV)."/>
    <s v="Numero do cliente &lt;NUM_ASSINANTE&gt; que indicou o servico da NET no sistema NETSMS. Ex: 319495; 62684"/>
    <x v="1"/>
    <x v="3"/>
    <x v="2"/>
    <x v="0"/>
    <x v="0"/>
    <x v="0"/>
    <s v="Rafael Moreira"/>
    <x v="6"/>
    <s v="Anderson Nakayama"/>
    <x v="0"/>
    <m/>
    <m/>
    <s v="Dado do sistema transacional CRM"/>
    <n v="2"/>
    <n v="2"/>
    <n v="0"/>
    <n v="0"/>
    <n v="0"/>
    <n v="0"/>
    <n v="0"/>
    <x v="2"/>
    <x v="0"/>
    <x v="0"/>
    <x v="3"/>
    <x v="0"/>
    <x v="0"/>
  </r>
  <r>
    <x v="4"/>
    <x v="15"/>
    <n v="17"/>
    <s v="QTD_BONUS"/>
    <s v="NUMBER"/>
    <n v="22"/>
    <n v="6"/>
    <m/>
    <m/>
    <m/>
    <s v="SN_ASSINANTE"/>
    <s v="QTD_BONUS"/>
    <s v="NUMBER"/>
    <n v="22"/>
    <s v="Contem as informacoes cadastrais dos clientes do sistema NETSMS, 7 Bases NET e 8a Base CTV (Claro TV)."/>
    <s v="Quantidade de bonus do cliente no sistema NETSMS. Ex: 193; 2"/>
    <x v="1"/>
    <x v="3"/>
    <x v="2"/>
    <x v="0"/>
    <x v="0"/>
    <x v="0"/>
    <s v="Rafael Moreira"/>
    <x v="6"/>
    <s v="Anderson Nakayama"/>
    <x v="0"/>
    <m/>
    <m/>
    <s v="Dado do sistema transacional CRM"/>
    <n v="2"/>
    <n v="2"/>
    <n v="0"/>
    <n v="0"/>
    <n v="0"/>
    <n v="0"/>
    <n v="0"/>
    <x v="2"/>
    <x v="0"/>
    <x v="0"/>
    <x v="3"/>
    <x v="0"/>
    <x v="0"/>
  </r>
  <r>
    <x v="4"/>
    <x v="15"/>
    <n v="18"/>
    <s v="ID_SEXO"/>
    <s v="NUMBER"/>
    <n v="22"/>
    <n v="1"/>
    <m/>
    <m/>
    <m/>
    <s v="SN_ASSINANTE"/>
    <s v="DW_CORE_SEXO"/>
    <m/>
    <m/>
    <s v="Contem as informacoes cadastrais dos clientes do sistema NETSMS, 7 Bases NET e 8a Base CTV (Claro TV)."/>
    <s v="Codigo que identifica o sexo do cliente no sistema NETSMS. Ex: 1; 3"/>
    <x v="1"/>
    <x v="3"/>
    <x v="2"/>
    <x v="0"/>
    <x v="0"/>
    <x v="0"/>
    <s v="Rafael Moreira"/>
    <x v="6"/>
    <s v="Anderson Nakayama"/>
    <x v="0"/>
    <m/>
    <m/>
    <s v="Dado do sistema transacional CRM"/>
    <n v="2"/>
    <n v="2"/>
    <n v="0"/>
    <n v="0"/>
    <n v="0"/>
    <n v="0"/>
    <n v="0"/>
    <x v="2"/>
    <x v="0"/>
    <x v="0"/>
    <x v="3"/>
    <x v="0"/>
    <x v="0"/>
  </r>
  <r>
    <x v="4"/>
    <x v="15"/>
    <n v="19"/>
    <s v="ID_ESTADO_CIVIL"/>
    <s v="NUMBER"/>
    <n v="22"/>
    <n v="1"/>
    <m/>
    <m/>
    <m/>
    <s v="SN_ASSINANTE"/>
    <s v="DW_CORE_ESTADO_CIVIL"/>
    <m/>
    <m/>
    <s v="Contem as informacoes cadastrais dos clientes do sistema NETSMS, 7 Bases NET e 8a Base CTV (Claro TV)."/>
    <s v="Codigo que identifica o estado civil do cliente no sistema NETSMS. Ex: 1; 2"/>
    <x v="1"/>
    <x v="3"/>
    <x v="2"/>
    <x v="0"/>
    <x v="0"/>
    <x v="0"/>
    <s v="Rafael Moreira"/>
    <x v="6"/>
    <s v="Anderson Nakayama"/>
    <x v="0"/>
    <m/>
    <m/>
    <s v="Dado do sistema transacional CRM"/>
    <n v="2"/>
    <n v="2"/>
    <n v="0"/>
    <n v="0"/>
    <n v="0"/>
    <n v="0"/>
    <n v="0"/>
    <x v="2"/>
    <x v="0"/>
    <x v="0"/>
    <x v="3"/>
    <x v="0"/>
    <x v="0"/>
  </r>
  <r>
    <x v="4"/>
    <x v="15"/>
    <n v="20"/>
    <s v="SPC"/>
    <s v="NUMBER"/>
    <n v="22"/>
    <n v="1"/>
    <m/>
    <m/>
    <m/>
    <s v="SN_ASSINANTE"/>
    <s v="IND_SPC"/>
    <s v="VARCHAR2"/>
    <n v="2"/>
    <s v="Contem as informacoes cadastrais dos clientes do sistema NETSMS, 7 Bases NET e 8a Base CTV (Claro TV)."/>
    <s v="Indicador se o cliente consta no SPC no sistema NETSMS. Ex: 0; 1, (NÃO e SIM)."/>
    <x v="1"/>
    <x v="3"/>
    <x v="2"/>
    <x v="0"/>
    <x v="0"/>
    <x v="0"/>
    <s v="Rafael Moreira"/>
    <x v="6"/>
    <s v="Anderson Nakayama"/>
    <x v="0"/>
    <m/>
    <m/>
    <s v="Dado do sistema transacional CRM"/>
    <n v="2"/>
    <n v="2"/>
    <n v="0"/>
    <n v="0"/>
    <n v="0"/>
    <n v="0"/>
    <n v="0"/>
    <x v="2"/>
    <x v="0"/>
    <x v="0"/>
    <x v="3"/>
    <x v="0"/>
    <x v="0"/>
  </r>
  <r>
    <x v="4"/>
    <x v="15"/>
    <n v="21"/>
    <s v="E_MAIL"/>
    <s v="VARCHAR2"/>
    <n v="50"/>
    <m/>
    <m/>
    <m/>
    <m/>
    <s v="SN_ASSINANTE"/>
    <s v="DSC_EMAIL"/>
    <s v="VARCHAR2"/>
    <n v="50"/>
    <s v="Contem as informacoes cadastrais dos clientes do sistema NETSMS, 7 Bases NET e 8a Base CTV (Claro TV)."/>
    <s v="E-mail do cliente no sistema NETSMS. Ex: moretto@sercomtel.com.br; robasom@gmail.com"/>
    <x v="1"/>
    <x v="3"/>
    <x v="2"/>
    <x v="0"/>
    <x v="0"/>
    <x v="0"/>
    <s v="Rafael Moreira"/>
    <x v="6"/>
    <s v="Anderson Nakayama"/>
    <x v="0"/>
    <m/>
    <m/>
    <s v="Dado do sistema transacional CRM"/>
    <n v="4"/>
    <n v="4"/>
    <n v="0"/>
    <n v="0"/>
    <n v="0"/>
    <n v="0"/>
    <n v="0"/>
    <x v="1"/>
    <x v="0"/>
    <x v="0"/>
    <x v="3"/>
    <x v="0"/>
    <x v="0"/>
  </r>
  <r>
    <x v="4"/>
    <x v="15"/>
    <n v="22"/>
    <s v="TEL_OUTROS"/>
    <s v="VARCHAR2"/>
    <n v="100"/>
    <m/>
    <m/>
    <m/>
    <m/>
    <s v="SN_ASSINANTE"/>
    <s v="NUM_TEL_OUTROS"/>
    <s v="VARCHAR2"/>
    <n v="100"/>
    <s v="Contem as informacoes cadastrais dos clientes do sistema NETSMS, 7 Bases NET e 8a Base CTV (Claro TV)."/>
    <s v="Numero de outros telefones do cliente de cadastro no sistema NETSMS. Ex: (051)9899-3120; 43 8408 3653"/>
    <x v="1"/>
    <x v="3"/>
    <x v="2"/>
    <x v="0"/>
    <x v="0"/>
    <x v="0"/>
    <s v="Rafael Moreira"/>
    <x v="6"/>
    <s v="Anderson Nakayama"/>
    <x v="0"/>
    <m/>
    <m/>
    <s v="Dado do sistema transacional CRM"/>
    <n v="4"/>
    <n v="4"/>
    <n v="0"/>
    <n v="0"/>
    <n v="0"/>
    <n v="0"/>
    <n v="0"/>
    <x v="1"/>
    <x v="0"/>
    <x v="0"/>
    <x v="3"/>
    <x v="0"/>
    <x v="0"/>
  </r>
  <r>
    <x v="4"/>
    <x v="15"/>
    <n v="23"/>
    <s v="ESTRANGEIRO"/>
    <s v="NUMBER"/>
    <n v="22"/>
    <n v="1"/>
    <m/>
    <m/>
    <m/>
    <s v="SN_ASSINANTE"/>
    <s v="IND_ESTRANGEIRO"/>
    <s v="VARCHAR2"/>
    <n v="2"/>
    <s v="Contem as informacoes cadastrais dos clientes do sistema NETSMS, 7 Bases NET e 8a Base CTV (Claro TV)."/>
    <s v="Indicador se o cliente e estrangeiro no sistema NETSMS. Ex: null; 0; 1, (null; NÃO; SIM)"/>
    <x v="1"/>
    <x v="3"/>
    <x v="2"/>
    <x v="0"/>
    <x v="0"/>
    <x v="0"/>
    <s v="Rafael Moreira"/>
    <x v="6"/>
    <s v="Anderson Nakayama"/>
    <x v="0"/>
    <m/>
    <m/>
    <s v="Dado do sistema transacional CRM"/>
    <n v="3"/>
    <n v="3"/>
    <n v="0"/>
    <n v="0"/>
    <n v="0"/>
    <n v="0"/>
    <n v="0"/>
    <x v="0"/>
    <x v="0"/>
    <x v="0"/>
    <x v="3"/>
    <x v="0"/>
    <x v="0"/>
  </r>
  <r>
    <x v="4"/>
    <x v="15"/>
    <n v="24"/>
    <s v="E_MAIL_DEFAULT"/>
    <s v="NUMBER"/>
    <n v="22"/>
    <n v="1"/>
    <m/>
    <m/>
    <m/>
    <s v="SN_ASSINANTE"/>
    <s v="IND_EMAIL_DEFAULT"/>
    <s v="VARCHAR2"/>
    <n v="2"/>
    <s v="Contem as informacoes cadastrais dos clientes do sistema NETSMS, 7 Bases NET e 8a Base CTV (Claro TV)."/>
    <s v="Indicador de e-mail default do cliente no sistema NETSMS. Ex: null; 0; 1, (null; NÃO; SIM)"/>
    <x v="1"/>
    <x v="3"/>
    <x v="2"/>
    <x v="0"/>
    <x v="0"/>
    <x v="0"/>
    <s v="Rafael Moreira"/>
    <x v="6"/>
    <s v="Anderson Nakayama"/>
    <x v="0"/>
    <m/>
    <m/>
    <s v="Dado do sistema transacional CRM"/>
    <n v="3"/>
    <n v="3"/>
    <n v="0"/>
    <n v="0"/>
    <n v="0"/>
    <n v="0"/>
    <n v="0"/>
    <x v="0"/>
    <x v="0"/>
    <x v="0"/>
    <x v="3"/>
    <x v="0"/>
    <x v="0"/>
  </r>
  <r>
    <x v="4"/>
    <x v="15"/>
    <n v="25"/>
    <s v="ID_ESCOLARIDADE"/>
    <s v="NUMBER"/>
    <n v="22"/>
    <n v="2"/>
    <m/>
    <m/>
    <m/>
    <s v="SN_ASSINANTE"/>
    <s v="COD_ESCOLARIDADE"/>
    <s v="NUMBER"/>
    <n v="22"/>
    <s v="Contem as informacoes cadastrais dos clientes do sistema NETSMS, 7 Bases NET e 8a Base CTV (Claro TV)."/>
    <s v="Codigo que identifica a escolaridade do cliente no sistema NETSMS. Ex: 1; 2"/>
    <x v="1"/>
    <x v="3"/>
    <x v="2"/>
    <x v="0"/>
    <x v="0"/>
    <x v="0"/>
    <s v="Rafael Moreira"/>
    <x v="6"/>
    <s v="Anderson Nakayama"/>
    <x v="0"/>
    <m/>
    <m/>
    <s v="Dado do sistema transacional CRM"/>
    <n v="3"/>
    <n v="3"/>
    <n v="0"/>
    <n v="0"/>
    <n v="0"/>
    <n v="0"/>
    <n v="0"/>
    <x v="0"/>
    <x v="0"/>
    <x v="0"/>
    <x v="3"/>
    <x v="0"/>
    <x v="0"/>
  </r>
  <r>
    <x v="4"/>
    <x v="15"/>
    <n v="26"/>
    <s v="NOME_MAE"/>
    <s v="VARCHAR2"/>
    <n v="40"/>
    <m/>
    <m/>
    <m/>
    <m/>
    <s v="SN_ASSINANTE"/>
    <s v="DSC_NOME_MAE"/>
    <s v="VARCHAR2"/>
    <n v="40"/>
    <s v="Contem as informacoes cadastrais dos clientes do sistema NETSMS, 7 Bases NET e 8a Base CTV (Claro TV)."/>
    <s v="Nome da mae do cliente no sistema NETSMS. Ex: DORA FISCHER; VALDETE DEBARBA"/>
    <x v="1"/>
    <x v="3"/>
    <x v="2"/>
    <x v="0"/>
    <x v="0"/>
    <x v="0"/>
    <s v="Rafael Moreira"/>
    <x v="6"/>
    <s v="Anderson Nakayama"/>
    <x v="0"/>
    <m/>
    <m/>
    <s v="Dado do sistema transacional CRM"/>
    <n v="4"/>
    <n v="4"/>
    <n v="0"/>
    <n v="0"/>
    <n v="0"/>
    <n v="0"/>
    <n v="0"/>
    <x v="1"/>
    <x v="0"/>
    <x v="0"/>
    <x v="3"/>
    <x v="0"/>
    <x v="0"/>
  </r>
  <r>
    <x v="4"/>
    <x v="15"/>
    <n v="27"/>
    <s v="NOME_PAI"/>
    <s v="VARCHAR2"/>
    <n v="40"/>
    <m/>
    <m/>
    <m/>
    <m/>
    <s v="SN_ASSINANTE"/>
    <s v="DSC_NOME_PAI"/>
    <s v="VARCHAR2"/>
    <n v="40"/>
    <s v="Contem as informacoes cadastrais dos clientes do sistema NETSMS, 7 Bases NET e 8a Base CTV (Claro TV)."/>
    <s v="Nome do pai do cliente no sistema NETSMS. Ex: EDGAR CARLOS JUNG; ANTONIO SLONIAK"/>
    <x v="1"/>
    <x v="3"/>
    <x v="2"/>
    <x v="0"/>
    <x v="0"/>
    <x v="0"/>
    <s v="Rafael Moreira"/>
    <x v="6"/>
    <s v="Anderson Nakayama"/>
    <x v="0"/>
    <m/>
    <m/>
    <s v="Dado do sistema transacional CRM"/>
    <n v="4"/>
    <n v="4"/>
    <n v="0"/>
    <n v="0"/>
    <n v="0"/>
    <n v="0"/>
    <n v="0"/>
    <x v="1"/>
    <x v="0"/>
    <x v="0"/>
    <x v="3"/>
    <x v="0"/>
    <x v="0"/>
  </r>
  <r>
    <x v="4"/>
    <x v="15"/>
    <n v="28"/>
    <s v="CC_TEL_CEL"/>
    <s v="VARCHAR2"/>
    <n v="11"/>
    <m/>
    <m/>
    <m/>
    <m/>
    <s v="SN_ASSINANTE"/>
    <s v="NUM_TEL_CEL"/>
    <s v="VARCHAR2"/>
    <n v="16"/>
    <s v="Contem as informacoes cadastrais dos clientes do sistema NETSMS, 7 Bases NET e 8a Base CTV (Claro TV)."/>
    <s v="Numero do telefone celular do cliente no sistema NETSMS. Ex: 4933224914; 11985752726"/>
    <x v="1"/>
    <x v="3"/>
    <x v="2"/>
    <x v="0"/>
    <x v="0"/>
    <x v="0"/>
    <s v="Rafael Moreira"/>
    <x v="6"/>
    <s v="Anderson Nakayama"/>
    <x v="0"/>
    <m/>
    <m/>
    <s v="Dado do sistema transacional CRM"/>
    <n v="4"/>
    <n v="4"/>
    <n v="0"/>
    <n v="0"/>
    <n v="0"/>
    <n v="0"/>
    <n v="0"/>
    <x v="1"/>
    <x v="0"/>
    <x v="0"/>
    <x v="3"/>
    <x v="0"/>
    <x v="0"/>
  </r>
  <r>
    <x v="4"/>
    <x v="15"/>
    <n v="28"/>
    <s v="CC_TEL_CEL"/>
    <s v="VARCHAR2"/>
    <n v="16"/>
    <m/>
    <m/>
    <s v="TO_NUMBER(REGEXP_REPLACE(NUM_TEL_CEL, &quot;[^0-9]&quot;, &quot;&quot;))"/>
    <m/>
    <s v="SN_ASSINANTE"/>
    <s v="NUM_TEL_CEL_DL"/>
    <m/>
    <m/>
    <s v="Contem as informacoes cadastrais dos clientes do sistema NETSMS, 7 Bases NET e 8a Base CTV (Claro TV)."/>
    <s v="Numero tratado do telefone celular do cliente no sistema NETSMS. Eliminacao de qualquer caracter que nao seja numero, letra e espaco com preservacao integral do dado. Ex: 4933224914; 11985752726"/>
    <x v="1"/>
    <x v="3"/>
    <x v="2"/>
    <x v="0"/>
    <x v="0"/>
    <x v="0"/>
    <s v="Rafael Moreira"/>
    <x v="6"/>
    <s v="Anderson Nakayama"/>
    <x v="0"/>
    <m/>
    <m/>
    <s v="Dado do sistema transacional CRM"/>
    <n v="4"/>
    <n v="4"/>
    <n v="0"/>
    <n v="0"/>
    <n v="0"/>
    <n v="0"/>
    <n v="0"/>
    <x v="1"/>
    <x v="0"/>
    <x v="0"/>
    <x v="3"/>
    <x v="0"/>
    <x v="0"/>
  </r>
  <r>
    <x v="4"/>
    <x v="15"/>
    <n v="29"/>
    <s v="CD_SUFRAMA"/>
    <s v="VARCHAR2"/>
    <n v="14"/>
    <m/>
    <m/>
    <m/>
    <m/>
    <s v="SN_ASSINANTE"/>
    <s v="COD_SUFRAMA"/>
    <s v="VARCHAR2"/>
    <n v="14"/>
    <s v="Contem as informacoes cadastrais dos clientes do sistema NETSMS, 7 Bases NET e 8a Base CTV (Claro TV)."/>
    <s v="Codigo SUFRAMA (Superintendencia da Zona Franca de Manaus ) do cliente de pessoa juridica no sistema NETSMS. Este e uma Autarquia vinculada ao Ministério do Desenvolvimento, Industria e Comercio Exterior que administra a Zona Franca de Manaus - ZFM Ex: 910183015; 3342-6336"/>
    <x v="1"/>
    <x v="3"/>
    <x v="2"/>
    <x v="0"/>
    <x v="0"/>
    <x v="0"/>
    <s v="Rafael Moreira"/>
    <x v="6"/>
    <s v="Anderson Nakayama"/>
    <x v="0"/>
    <m/>
    <m/>
    <s v="Dado do sistema transacional CRM"/>
    <n v="3"/>
    <n v="3"/>
    <n v="0"/>
    <n v="0"/>
    <n v="0"/>
    <n v="0"/>
    <n v="0"/>
    <x v="0"/>
    <x v="0"/>
    <x v="0"/>
    <x v="3"/>
    <x v="0"/>
    <x v="0"/>
  </r>
  <r>
    <x v="4"/>
    <x v="15"/>
    <n v="30"/>
    <s v="DT_ETL"/>
    <s v="DATE"/>
    <n v="7"/>
    <m/>
    <m/>
    <m/>
    <m/>
    <s v="SN_ASSINANTE"/>
    <s v="DAT_ETL"/>
    <m/>
    <m/>
    <s v="Contem as informacoes cadastrais dos clientes do sistema NETSMS, 7 Bases NET e 8a Base CTV (Claro TV)."/>
    <s v="Data de controle do ETL de carga do registro na ODS. Ex: 26/04/2018 10:46:56; 04/01/2017 09:56:58"/>
    <x v="1"/>
    <x v="3"/>
    <x v="2"/>
    <x v="0"/>
    <x v="0"/>
    <x v="0"/>
    <s v="Rafael Moreira"/>
    <x v="6"/>
    <s v="Anderson Nakayama"/>
    <x v="0"/>
    <s v="Tipo de Dado"/>
    <s v="Data válida"/>
    <s v="Dado do sistema transacional CRM"/>
    <n v="2"/>
    <n v="2"/>
    <n v="0"/>
    <n v="0"/>
    <n v="0"/>
    <n v="0"/>
    <n v="0"/>
    <x v="2"/>
    <x v="0"/>
    <x v="0"/>
    <x v="3"/>
    <x v="0"/>
    <x v="0"/>
  </r>
  <r>
    <x v="4"/>
    <x v="15"/>
    <n v="31"/>
    <s v="CD_BASE"/>
    <s v="CHAR"/>
    <n v="3"/>
    <m/>
    <m/>
    <m/>
    <m/>
    <s v="SN_ASSINANTE"/>
    <s v="COD_BASE"/>
    <s v="VARCHAR2"/>
    <n v="3"/>
    <s v="Contem as informacoes cadastrais dos clientes do sistema NETSMS, 7 Bases NET e 8a Base CTV (Claro TV)."/>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2"/>
    <n v="2"/>
    <n v="0"/>
    <n v="0"/>
    <n v="0"/>
    <n v="0"/>
    <n v="0"/>
    <x v="2"/>
    <x v="0"/>
    <x v="0"/>
    <x v="3"/>
    <x v="0"/>
    <x v="0"/>
  </r>
  <r>
    <x v="4"/>
    <x v="15"/>
    <n v="32"/>
    <s v="DT_INS_BI"/>
    <s v="DATE"/>
    <n v="7"/>
    <m/>
    <m/>
    <m/>
    <m/>
    <s v="SN_ASSINANTE"/>
    <s v="DAT_INS_BI"/>
    <m/>
    <m/>
    <s v="Contem as informacoes cadastrais dos clientes do sistema NETSMS, 7 Bases NET e 8a Base CTV (Claro TV)."/>
    <s v="Data de insercao do registro na tabela no ODS. Ex: 04/10/2017 18:15:54; 05/10/2017 07:22:53"/>
    <x v="1"/>
    <x v="3"/>
    <x v="2"/>
    <x v="0"/>
    <x v="0"/>
    <x v="0"/>
    <s v="Rafael Moreira"/>
    <x v="6"/>
    <s v="Anderson Nakayama"/>
    <x v="0"/>
    <s v="Tipo de Dado"/>
    <s v="Data válida"/>
    <s v="Dado do sistema transacional CRM"/>
    <n v="2"/>
    <n v="2"/>
    <n v="0"/>
    <n v="0"/>
    <n v="0"/>
    <n v="0"/>
    <n v="0"/>
    <x v="2"/>
    <x v="0"/>
    <x v="0"/>
    <x v="3"/>
    <x v="0"/>
    <x v="0"/>
  </r>
  <r>
    <x v="4"/>
    <x v="15"/>
    <n v="33"/>
    <s v="DT_DEL_BI"/>
    <s v="DATE"/>
    <n v="7"/>
    <m/>
    <m/>
    <m/>
    <m/>
    <s v="SN_ASSINANTE"/>
    <s v="DAT_DEL_BI"/>
    <m/>
    <m/>
    <s v="Contem as informacoes cadastrais dos clientes do sistema NETSMS, 7 Bases NET e 8a Base CTV (Claro TV)."/>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2"/>
    <n v="2"/>
    <n v="0"/>
    <n v="0"/>
    <n v="0"/>
    <n v="0"/>
    <n v="0"/>
    <x v="2"/>
    <x v="0"/>
    <x v="0"/>
    <x v="3"/>
    <x v="0"/>
    <x v="0"/>
  </r>
  <r>
    <x v="4"/>
    <x v="15"/>
    <n v="34"/>
    <s v="FL_STATUS_BI"/>
    <s v="CHAR"/>
    <n v="1"/>
    <m/>
    <m/>
    <m/>
    <m/>
    <s v="SN_ASSINANTE"/>
    <s v="IND_REGISTRO_ATIVO"/>
    <m/>
    <m/>
    <s v="Contem as informacoes cadastrais dos clientes do sistema NETSMS, 7 Bases NET e 8a Base CTV (Claro TV)."/>
    <s v="Indicador de registro ativo no ODS. Ex: A; I; D (Ativo; Inativo; Deletado)"/>
    <x v="1"/>
    <x v="3"/>
    <x v="2"/>
    <x v="0"/>
    <x v="0"/>
    <x v="0"/>
    <s v="Rafael Moreira"/>
    <x v="6"/>
    <s v="Anderson Nakayama"/>
    <x v="0"/>
    <m/>
    <m/>
    <s v="Dado do sistema transacional CRM"/>
    <n v="2"/>
    <n v="2"/>
    <n v="0"/>
    <n v="0"/>
    <n v="0"/>
    <n v="0"/>
    <n v="0"/>
    <x v="2"/>
    <x v="0"/>
    <x v="0"/>
    <x v="3"/>
    <x v="0"/>
    <x v="0"/>
  </r>
  <r>
    <x v="4"/>
    <x v="15"/>
    <n v="35"/>
    <s v="ID_BI"/>
    <s v="NUMBER"/>
    <n v="22"/>
    <n v="30"/>
    <m/>
    <m/>
    <m/>
    <s v="SN_ASSINANTE"/>
    <s v="COD_ID_BI"/>
    <m/>
    <m/>
    <s v="Contem as informacoes cadastrais dos clientes do sistema NETSMS, 7 Bases NET e 8a Base CTV (Claro TV)."/>
    <s v="Codigo sequencial unico de controle de registro no ODS. Ex: 5013014; 5013017"/>
    <x v="1"/>
    <x v="3"/>
    <x v="2"/>
    <x v="0"/>
    <x v="0"/>
    <x v="0"/>
    <s v="Rafael Moreira"/>
    <x v="6"/>
    <s v="Anderson Nakayama"/>
    <x v="0"/>
    <m/>
    <m/>
    <s v="Dado do sistema transacional CRM"/>
    <n v="2"/>
    <n v="2"/>
    <n v="0"/>
    <n v="0"/>
    <n v="0"/>
    <n v="0"/>
    <n v="0"/>
    <x v="2"/>
    <x v="0"/>
    <x v="0"/>
    <x v="3"/>
    <x v="0"/>
    <x v="0"/>
  </r>
  <r>
    <x v="4"/>
    <x v="15"/>
    <n v="36"/>
    <s v="TS_OGG_SRC_TRNS_COMMIT"/>
    <s v="TIMESTAMP(6)"/>
    <n v="11"/>
    <m/>
    <m/>
    <m/>
    <m/>
    <s v="SN_ASSINANTE"/>
    <s v="DAT_OGG_SRC_TRNS_COMMIT"/>
    <m/>
    <m/>
    <s v="Contem as informacoes cadastrais dos clientes do sistema NETSMS, 7 Bases NET e 8a Base CTV (Claro TV)."/>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2"/>
    <n v="2"/>
    <n v="0"/>
    <n v="0"/>
    <n v="0"/>
    <n v="0"/>
    <n v="0"/>
    <x v="2"/>
    <x v="0"/>
    <x v="0"/>
    <x v="3"/>
    <x v="0"/>
    <x v="0"/>
  </r>
  <r>
    <x v="4"/>
    <x v="15"/>
    <n v="37"/>
    <s v="NR_OGG_SRC_TRNS_CSN"/>
    <s v="NUMBER"/>
    <n v="22"/>
    <m/>
    <m/>
    <m/>
    <m/>
    <s v="SN_ASSINANTE"/>
    <s v="NUM_OGG_SRC_TRNS_CSN"/>
    <m/>
    <m/>
    <s v="Contem as informacoes cadastrais dos clientes do sistema NETSMS, 7 Bases NET e 8a Base CTV (Claro TV)."/>
    <s v="Numero da efetivacao da transacao da entrada do dado do Oracle Golden Gade (OGG). Ex: 15340251517601; 15340245795195"/>
    <x v="1"/>
    <x v="3"/>
    <x v="2"/>
    <x v="0"/>
    <x v="0"/>
    <x v="0"/>
    <s v="Rafael Moreira"/>
    <x v="6"/>
    <s v="Anderson Nakayama"/>
    <x v="0"/>
    <m/>
    <m/>
    <s v="Dado do sistema transacional CRM"/>
    <n v="2"/>
    <n v="2"/>
    <n v="0"/>
    <n v="0"/>
    <n v="0"/>
    <n v="0"/>
    <n v="0"/>
    <x v="2"/>
    <x v="0"/>
    <x v="0"/>
    <x v="3"/>
    <x v="0"/>
    <x v="0"/>
  </r>
  <r>
    <x v="4"/>
    <x v="15"/>
    <n v="38"/>
    <s v="TP_OGG_SRC_DML_OP"/>
    <s v="VARCHAR2"/>
    <n v="20"/>
    <m/>
    <m/>
    <m/>
    <m/>
    <s v="SN_ASSINANTE"/>
    <s v="DSC_TP_OGG_SRC_DML_OP"/>
    <m/>
    <m/>
    <s v="Contem as informacoes cadastrais dos clientes do sistema NETSMS, 7 Bases NET e 8a Base CTV (Claro TV)."/>
    <s v="Descricao do tipo da entrada do reigstro DML (Linguagem de Manipulação de Dados) do Oracle Golden Gate (OGG)Ex: SQL COMPUPDATE"/>
    <x v="1"/>
    <x v="3"/>
    <x v="2"/>
    <x v="0"/>
    <x v="0"/>
    <x v="0"/>
    <s v="Rafael Moreira"/>
    <x v="6"/>
    <s v="Anderson Nakayama"/>
    <x v="0"/>
    <m/>
    <m/>
    <s v="Dado do sistema transacional CRM"/>
    <n v="2"/>
    <n v="2"/>
    <n v="0"/>
    <n v="0"/>
    <n v="0"/>
    <n v="0"/>
    <n v="0"/>
    <x v="2"/>
    <x v="0"/>
    <x v="0"/>
    <x v="3"/>
    <x v="0"/>
    <x v="0"/>
  </r>
  <r>
    <x v="4"/>
    <x v="15"/>
    <n v="39"/>
    <s v="NR_OGG_FILESEQNO"/>
    <s v="NUMBER"/>
    <n v="22"/>
    <m/>
    <m/>
    <m/>
    <m/>
    <s v="SN_ASSINANTE"/>
    <s v="NUM_OGG_FILESEQNO"/>
    <m/>
    <m/>
    <s v="Contem as informacoes cadastrais dos clientes do sistema NETSMS, 7 Bases NET e 8a Base CTV (Claro TV)."/>
    <s v="Numero sequencial do arquivo trailer no Oracle Golden Gate (OGG). Ex:178; 489"/>
    <x v="1"/>
    <x v="3"/>
    <x v="2"/>
    <x v="0"/>
    <x v="0"/>
    <x v="0"/>
    <s v="Rafael Moreira"/>
    <x v="6"/>
    <s v="Anderson Nakayama"/>
    <x v="0"/>
    <m/>
    <m/>
    <s v="Dado do sistema transacional CRM"/>
    <n v="2"/>
    <n v="2"/>
    <n v="0"/>
    <n v="0"/>
    <n v="0"/>
    <n v="0"/>
    <n v="0"/>
    <x v="2"/>
    <x v="0"/>
    <x v="0"/>
    <x v="3"/>
    <x v="0"/>
    <x v="0"/>
  </r>
  <r>
    <x v="4"/>
    <x v="15"/>
    <n v="40"/>
    <s v="NR_OGG_FILERBA"/>
    <s v="NUMBER"/>
    <n v="22"/>
    <m/>
    <m/>
    <m/>
    <m/>
    <s v="SN_ASSINANTE"/>
    <s v="NUM_OGG_FILERBA"/>
    <m/>
    <m/>
    <s v="Contem as informacoes cadastrais dos clientes do sistema NETSMS, 7 Bases NET e 8a Base CTV (Claro TV)."/>
    <s v="Numero da posicao do registro dentro do arquivo trailer no Oracle Golden Gate (OGG). Ex: 541482883; 494500175"/>
    <x v="1"/>
    <x v="3"/>
    <x v="2"/>
    <x v="0"/>
    <x v="0"/>
    <x v="0"/>
    <s v="Rafael Moreira"/>
    <x v="6"/>
    <s v="Anderson Nakayama"/>
    <x v="0"/>
    <m/>
    <m/>
    <s v="Dado do sistema transacional CRM"/>
    <n v="2"/>
    <n v="2"/>
    <n v="0"/>
    <n v="0"/>
    <n v="0"/>
    <n v="0"/>
    <n v="0"/>
    <x v="2"/>
    <x v="0"/>
    <x v="0"/>
    <x v="3"/>
    <x v="0"/>
    <x v="0"/>
  </r>
  <r>
    <x v="4"/>
    <x v="15"/>
    <n v="41"/>
    <s v="TS_OGG_FIRST_COMMIT_SRC_TRNS"/>
    <s v="TIMESTAMP(6)"/>
    <n v="11"/>
    <m/>
    <m/>
    <m/>
    <m/>
    <s v="SN_ASSINANTE"/>
    <s v="DAT_OGG_FIRST_COMMIT_SRC_TRNS"/>
    <m/>
    <m/>
    <s v="Contem as informacoes cadastrais dos clientes do sistema NETSMS, 7 Bases NET e 8a Base CTV (Claro TV)."/>
    <s v="Data da primeira entrada do registro na tabela no ODS. Ex: 26/06/17 17:32:50,979932000; 25/04/16 14:58:02,027719000"/>
    <x v="1"/>
    <x v="3"/>
    <x v="2"/>
    <x v="0"/>
    <x v="0"/>
    <x v="0"/>
    <s v="Rafael Moreira"/>
    <x v="6"/>
    <s v="Anderson Nakayama"/>
    <x v="0"/>
    <s v="Tipo de Dado"/>
    <s v="Data válida"/>
    <s v="Dado do sistema transacional CRM"/>
    <n v="2"/>
    <n v="2"/>
    <n v="0"/>
    <n v="0"/>
    <n v="0"/>
    <n v="0"/>
    <n v="0"/>
    <x v="2"/>
    <x v="0"/>
    <x v="0"/>
    <x v="3"/>
    <x v="0"/>
    <x v="0"/>
  </r>
  <r>
    <x v="4"/>
    <x v="16"/>
    <n v="1"/>
    <s v="ID_ENDER"/>
    <s v="NUMBER"/>
    <n v="22"/>
    <n v="8"/>
    <m/>
    <m/>
    <m/>
    <s v="SN_ENDER"/>
    <s v="COD_ENDERECO"/>
    <s v="NUMBER"/>
    <n v="22"/>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o endereco do sistema GED da NET e CTV. Ex: 10024998; 9849534"/>
    <x v="1"/>
    <x v="3"/>
    <x v="2"/>
    <x v="0"/>
    <x v="0"/>
    <x v="0"/>
    <s v="Rafael Moreira"/>
    <x v="6"/>
    <s v="Anderson Nakayama"/>
    <x v="0"/>
    <m/>
    <m/>
    <s v="Dado do sistema transacional CRM"/>
    <n v="0"/>
    <n v="0"/>
    <n v="0"/>
    <n v="0"/>
    <n v="0"/>
    <n v="0"/>
    <n v="0"/>
    <x v="3"/>
    <x v="0"/>
    <x v="0"/>
    <x v="3"/>
    <x v="0"/>
    <x v="0"/>
  </r>
  <r>
    <x v="4"/>
    <x v="16"/>
    <n v="2"/>
    <s v="ID_EDIFICACAO"/>
    <s v="NUMBER"/>
    <n v="22"/>
    <n v="10"/>
    <m/>
    <m/>
    <m/>
    <s v="SN_ENDER"/>
    <s v="COD_EDIFICACA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a edificacao de um endereco do sistema GED da NET e CTV. A coluna chave &lt;ID_EDIFICACAO&gt; da tabela &lt;SN_ENDER&gt; com a coluna chave &lt;COD_HP&gt; da tabela &lt;HP_IMOVEL&gt; retornara os codigos HPs dos enderecos de instalacao."/>
    <x v="1"/>
    <x v="3"/>
    <x v="2"/>
    <x v="0"/>
    <x v="0"/>
    <x v="0"/>
    <s v="Rafael Moreira"/>
    <x v="6"/>
    <s v="Anderson Nakayama"/>
    <x v="0"/>
    <m/>
    <m/>
    <s v="Dado do sistema transacional CRM"/>
    <n v="0"/>
    <n v="0"/>
    <n v="0"/>
    <n v="0"/>
    <n v="0"/>
    <n v="0"/>
    <n v="0"/>
    <x v="3"/>
    <x v="0"/>
    <x v="0"/>
    <x v="3"/>
    <x v="0"/>
    <x v="0"/>
  </r>
  <r>
    <x v="4"/>
    <x v="16"/>
    <n v="3"/>
    <s v="DT_ETL"/>
    <s v="DATE"/>
    <n v="7"/>
    <m/>
    <m/>
    <m/>
    <m/>
    <s v="SN_ENDER"/>
    <s v="DAT_ETL"/>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16"/>
    <n v="4"/>
    <s v="CD_BASE"/>
    <s v="CHAR"/>
    <n v="3"/>
    <m/>
    <m/>
    <m/>
    <m/>
    <s v="SN_ENDER"/>
    <s v="COD_BASE"/>
    <s v="VARCHAR2"/>
    <n v="3"/>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16"/>
    <n v="5"/>
    <s v="DT_INS_BI"/>
    <s v="DATE"/>
    <n v="7"/>
    <m/>
    <m/>
    <m/>
    <m/>
    <s v="SN_ENDER"/>
    <s v="DAT_INS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16"/>
    <n v="6"/>
    <s v="DT_DEL_BI"/>
    <s v="DATE"/>
    <n v="7"/>
    <m/>
    <m/>
    <m/>
    <m/>
    <s v="SN_ENDER"/>
    <s v="DAT_DEL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16"/>
    <n v="7"/>
    <s v="FL_STATUS_BI"/>
    <s v="CHAR"/>
    <n v="1"/>
    <m/>
    <m/>
    <m/>
    <m/>
    <s v="SN_ENDER"/>
    <s v="IND_REGISTRO_ATIV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Indicador de registro ativo no ODS. Ex: A; I; D (Ativo; Inativo; Deletado)"/>
    <x v="1"/>
    <x v="3"/>
    <x v="2"/>
    <x v="0"/>
    <x v="0"/>
    <x v="0"/>
    <s v="Rafael Moreira"/>
    <x v="6"/>
    <s v="Anderson Nakayama"/>
    <x v="0"/>
    <m/>
    <m/>
    <s v="Dado do sistema transacional CRM"/>
    <n v="0"/>
    <n v="0"/>
    <n v="0"/>
    <n v="0"/>
    <n v="0"/>
    <n v="0"/>
    <n v="0"/>
    <x v="3"/>
    <x v="0"/>
    <x v="0"/>
    <x v="3"/>
    <x v="0"/>
    <x v="0"/>
  </r>
  <r>
    <x v="4"/>
    <x v="16"/>
    <n v="8"/>
    <s v="ID_BI"/>
    <s v="NUMBER"/>
    <n v="22"/>
    <n v="30"/>
    <m/>
    <m/>
    <m/>
    <s v="SN_ENDER"/>
    <s v="COD_ID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sequencial unico de controle de registro no ODS. Ex: 5013014; 5013017"/>
    <x v="1"/>
    <x v="3"/>
    <x v="2"/>
    <x v="0"/>
    <x v="0"/>
    <x v="0"/>
    <s v="Rafael Moreira"/>
    <x v="6"/>
    <s v="Anderson Nakayama"/>
    <x v="0"/>
    <m/>
    <m/>
    <s v="Dado do sistema transacional CRM"/>
    <n v="0"/>
    <n v="0"/>
    <n v="0"/>
    <n v="0"/>
    <n v="0"/>
    <n v="0"/>
    <n v="0"/>
    <x v="3"/>
    <x v="0"/>
    <x v="0"/>
    <x v="3"/>
    <x v="0"/>
    <x v="0"/>
  </r>
  <r>
    <x v="4"/>
    <x v="16"/>
    <n v="9"/>
    <s v="TS_OGG_SRC_TRNS_COMMIT"/>
    <s v="TIMESTAMP(6)"/>
    <n v="11"/>
    <m/>
    <m/>
    <m/>
    <m/>
    <s v="SN_ENDER"/>
    <s v="DAT_OGG_SRC_TRNS_COMMIT"/>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16"/>
    <n v="10"/>
    <s v="NR_OGG_SRC_TRNS_CSN"/>
    <s v="NUMBER"/>
    <n v="22"/>
    <m/>
    <m/>
    <m/>
    <m/>
    <s v="SN_ENDER"/>
    <s v="NUM_OGG_SRC_TRNS_CSN"/>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16"/>
    <n v="11"/>
    <s v="TP_OGG_SRC_DML_OP"/>
    <s v="VARCHAR2"/>
    <n v="20"/>
    <m/>
    <m/>
    <m/>
    <m/>
    <s v="SN_ENDER"/>
    <s v="DSC_TP_OGG_SRC_DML_OP"/>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16"/>
    <n v="12"/>
    <s v="NR_OGG_FILESEQNO"/>
    <s v="NUMBER"/>
    <n v="22"/>
    <m/>
    <m/>
    <m/>
    <m/>
    <s v="SN_ENDER"/>
    <s v="NUM_OGG_FILESEQN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sequencial do arquivo trailer no Oracle Golden Gate (OGG). Ex:178; 489"/>
    <x v="1"/>
    <x v="3"/>
    <x v="2"/>
    <x v="0"/>
    <x v="0"/>
    <x v="0"/>
    <s v="Rafael Moreira"/>
    <x v="6"/>
    <s v="Anderson Nakayama"/>
    <x v="0"/>
    <m/>
    <m/>
    <s v="Dado do sistema transacional CRM"/>
    <n v="0"/>
    <n v="0"/>
    <n v="0"/>
    <n v="0"/>
    <n v="0"/>
    <n v="0"/>
    <n v="0"/>
    <x v="3"/>
    <x v="0"/>
    <x v="0"/>
    <x v="3"/>
    <x v="0"/>
    <x v="0"/>
  </r>
  <r>
    <x v="4"/>
    <x v="16"/>
    <n v="13"/>
    <s v="NR_OGG_FILERBA"/>
    <s v="NUMBER"/>
    <n v="22"/>
    <m/>
    <m/>
    <m/>
    <m/>
    <s v="SN_ENDER"/>
    <s v="NUM_OGG_FILERBA"/>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16"/>
    <n v="14"/>
    <s v="TS_OGG_FIRST_COMMIT_SRC_TRNS"/>
    <s v="TIMESTAMP(6)"/>
    <n v="11"/>
    <m/>
    <m/>
    <m/>
    <m/>
    <s v="SN_ENDER"/>
    <s v="DAT_OGG_FIRST_COMMIT_SRC_TRNS"/>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17"/>
    <n v="1"/>
    <s v="ID_ESCOLARIDADE"/>
    <s v="NUMBER"/>
    <n v="22"/>
    <n v="2"/>
    <m/>
    <m/>
    <m/>
    <s v="SN_ESCOLARIDADE"/>
    <s v="COD_ESCOLARIDADE"/>
    <s v="NUMBER"/>
    <n v="22"/>
    <s v="Contem os dominios de nivel de escolaridade do cliente do sistema NETSMS, 7 Bases NET e 8a Base CTV (Claro TV). Ex: ENSINO FUNDAMENTAL; ENSINO MEDIO"/>
    <s v="Codigo que identifica a escolaridade do cliente no sistema NETSMS. Ex: 1; 2"/>
    <x v="1"/>
    <x v="3"/>
    <x v="2"/>
    <x v="0"/>
    <x v="0"/>
    <x v="0"/>
    <s v="Rafael Moreira"/>
    <x v="6"/>
    <s v="Anderson Nakayama"/>
    <x v="0"/>
    <m/>
    <m/>
    <s v="Dado do sistema transacional CRM"/>
    <n v="0"/>
    <n v="0"/>
    <n v="0"/>
    <n v="0"/>
    <n v="0"/>
    <n v="0"/>
    <n v="0"/>
    <x v="3"/>
    <x v="0"/>
    <x v="0"/>
    <x v="3"/>
    <x v="0"/>
    <x v="0"/>
  </r>
  <r>
    <x v="4"/>
    <x v="17"/>
    <n v="2"/>
    <s v="DESCRICAO"/>
    <s v="VARCHAR2"/>
    <n v="20"/>
    <m/>
    <m/>
    <m/>
    <m/>
    <s v="SN_ESCOLARIDADE"/>
    <s v="DSC_ESCOLARIDADE"/>
    <m/>
    <m/>
    <s v="Contem os dominios de nivel de escolaridade do cliente do sistema NETSMS, 7 Bases NET e 8a Base CTV (Claro TV). Ex: ENSINO FUNDAMENTAL; ENSINO MEDIO"/>
    <s v="Descricao que identifica a escolaridade do cliente no sistema NETSMS. Ex: ENSINO FUNDAMENTAL; ENSINO MEDIO"/>
    <x v="1"/>
    <x v="3"/>
    <x v="2"/>
    <x v="0"/>
    <x v="0"/>
    <x v="0"/>
    <s v="Rafael Moreira"/>
    <x v="6"/>
    <s v="Anderson Nakayama"/>
    <x v="0"/>
    <m/>
    <m/>
    <s v="Dado do sistema transacional CRM"/>
    <n v="0"/>
    <n v="0"/>
    <n v="0"/>
    <n v="0"/>
    <n v="0"/>
    <n v="0"/>
    <n v="0"/>
    <x v="3"/>
    <x v="0"/>
    <x v="0"/>
    <x v="3"/>
    <x v="0"/>
    <x v="0"/>
  </r>
  <r>
    <x v="4"/>
    <x v="17"/>
    <n v="3"/>
    <s v="DT_ETL"/>
    <s v="DATE"/>
    <n v="7"/>
    <m/>
    <m/>
    <m/>
    <m/>
    <s v="SN_ESCOLARIDADE"/>
    <s v="DAT_ETL"/>
    <m/>
    <m/>
    <s v="Contem os dominios de nivel de escolaridade do cliente do sistema NETSMS, 7 Bases NET e 8a Base CTV (Claro TV). Ex: ENSINO FUNDAMENTAL; ENSINO MEDI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17"/>
    <n v="4"/>
    <s v="CD_BASE"/>
    <s v="CHAR"/>
    <n v="3"/>
    <m/>
    <m/>
    <m/>
    <m/>
    <s v="SN_ESCOLARIDADE"/>
    <s v="COD_BASE"/>
    <m/>
    <m/>
    <s v="Contem os dominios de nivel de escolaridade do cliente do sistema NETSMS, 7 Bases NET e 8a Base CTV (Claro TV). Ex: ENSINO FUNDAMENTAL; ENSINO MEDI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17"/>
    <n v="5"/>
    <s v="DT_INS_BI"/>
    <s v="DATE"/>
    <n v="7"/>
    <m/>
    <m/>
    <m/>
    <m/>
    <s v="SN_ESCOLARIDADE"/>
    <s v="DAT_INS_BI"/>
    <m/>
    <m/>
    <s v="Contem os dominios de nivel de escolaridade do cliente do sistema NETSMS, 7 Bases NET e 8a Base CTV (Claro TV). Ex: ENSINO FUNDAMENTAL; ENSINO MEDI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17"/>
    <n v="6"/>
    <s v="DT_DEL_BI"/>
    <s v="DATE"/>
    <n v="7"/>
    <m/>
    <m/>
    <m/>
    <m/>
    <s v="SN_ESCOLARIDADE"/>
    <s v="DAT_DEL_BI"/>
    <m/>
    <m/>
    <s v="Contem os dominios de nivel de escolaridade do cliente do sistema NETSMS, 7 Bases NET e 8a Base CTV (Claro TV). Ex: ENSINO FUNDAMENTAL; ENSINO MEDI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17"/>
    <n v="7"/>
    <s v="FL_STATUS_BI"/>
    <s v="CHAR"/>
    <n v="1"/>
    <m/>
    <m/>
    <m/>
    <m/>
    <s v="SN_ESCOLARIDADE"/>
    <s v="IND_REGISTRO_ATIVO"/>
    <m/>
    <m/>
    <s v="Contem os dominios de nivel de escolaridade do cliente do sistema NETSMS, 7 Bases NET e 8a Base CTV (Claro TV). Ex: ENSINO FUNDAMENTAL; ENSINO MEDIO"/>
    <s v="Indicador de registro ativo no ODS. Ex: A; I; D (Ativo; Inativo; Deletado)"/>
    <x v="1"/>
    <x v="3"/>
    <x v="2"/>
    <x v="0"/>
    <x v="0"/>
    <x v="0"/>
    <s v="Rafael Moreira"/>
    <x v="6"/>
    <s v="Anderson Nakayama"/>
    <x v="0"/>
    <m/>
    <m/>
    <s v="Dado do sistema transacional CRM"/>
    <n v="0"/>
    <n v="0"/>
    <n v="0"/>
    <n v="0"/>
    <n v="0"/>
    <n v="0"/>
    <n v="0"/>
    <x v="3"/>
    <x v="0"/>
    <x v="0"/>
    <x v="3"/>
    <x v="0"/>
    <x v="0"/>
  </r>
  <r>
    <x v="4"/>
    <x v="17"/>
    <n v="8"/>
    <s v="ID_BI"/>
    <s v="NUMBER"/>
    <n v="22"/>
    <n v="30"/>
    <m/>
    <m/>
    <m/>
    <s v="SN_ESCOLARIDADE"/>
    <s v="COD_ID_BI"/>
    <m/>
    <m/>
    <s v="Contem os dominios de nivel de escolaridade do cliente do sistema NETSMS, 7 Bases NET e 8a Base CTV (Claro TV). Ex: ENSINO FUNDAMENTAL; ENSINO MEDIO"/>
    <s v="Codigo sequencial unico de controle de registro no ODS. Ex: 5013014; 5013017"/>
    <x v="1"/>
    <x v="3"/>
    <x v="2"/>
    <x v="0"/>
    <x v="0"/>
    <x v="0"/>
    <s v="Rafael Moreira"/>
    <x v="6"/>
    <s v="Anderson Nakayama"/>
    <x v="0"/>
    <m/>
    <m/>
    <s v="Dado do sistema transacional CRM"/>
    <n v="0"/>
    <n v="0"/>
    <n v="0"/>
    <n v="0"/>
    <n v="0"/>
    <n v="0"/>
    <n v="0"/>
    <x v="3"/>
    <x v="0"/>
    <x v="0"/>
    <x v="3"/>
    <x v="0"/>
    <x v="0"/>
  </r>
  <r>
    <x v="4"/>
    <x v="17"/>
    <n v="9"/>
    <s v="TS_OGG_SRC_TRNS_COMMIT"/>
    <s v="TIMESTAMP(6)"/>
    <n v="11"/>
    <m/>
    <m/>
    <m/>
    <m/>
    <s v="SN_ESCOLARIDADE"/>
    <s v="DAT_OGG_SRC_TRNS_COMMIT"/>
    <m/>
    <m/>
    <s v="Contem os dominios de nivel de escolaridade do cliente do sistema NETSMS, 7 Bases NET e 8a Base CTV (Claro TV). Ex: ENSINO FUNDAMENTAL; ENSINO MEDI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17"/>
    <n v="10"/>
    <s v="NR_OGG_SRC_TRNS_CSN"/>
    <s v="NUMBER"/>
    <n v="22"/>
    <m/>
    <m/>
    <m/>
    <m/>
    <s v="SN_ESCOLARIDADE"/>
    <s v="NUM_OGG_SRC_TRNS_CSN"/>
    <m/>
    <m/>
    <s v="Contem os dominios de nivel de escolaridade do cliente do sistema NETSMS, 7 Bases NET e 8a Base CTV (Claro TV). Ex: ENSINO FUNDAMENTAL; ENSINO MEDI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17"/>
    <n v="11"/>
    <s v="TP_OGG_SRC_DML_OP"/>
    <s v="VARCHAR2"/>
    <n v="20"/>
    <m/>
    <m/>
    <m/>
    <m/>
    <s v="SN_ESCOLARIDADE"/>
    <s v="DSC_TP_OGG_SRC_DML_OP"/>
    <m/>
    <m/>
    <s v="Contem os dominios de nivel de escolaridade do cliente do sistema NETSMS, 7 Bases NET e 8a Base CTV (Claro TV). Ex: ENSINO FUNDAMENTAL; ENSINO MEDI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17"/>
    <n v="12"/>
    <s v="NR_OGG_FILESEQNO"/>
    <s v="NUMBER"/>
    <n v="22"/>
    <m/>
    <m/>
    <m/>
    <m/>
    <s v="SN_ESCOLARIDADE"/>
    <s v="NUM_OGG_FILESEQNO"/>
    <m/>
    <m/>
    <s v="Contem os dominios de nivel de escolaridade do cliente do sistema NETSMS, 7 Bases NET e 8a Base CTV (Claro TV). Ex: ENSINO FUNDAMENTAL; ENSINO MEDIO"/>
    <s v="Numero sequencial do arquivo trailer no Oracle Golden Gate (OGG). Ex:178; 489"/>
    <x v="1"/>
    <x v="3"/>
    <x v="2"/>
    <x v="0"/>
    <x v="0"/>
    <x v="0"/>
    <s v="Rafael Moreira"/>
    <x v="6"/>
    <s v="Anderson Nakayama"/>
    <x v="0"/>
    <m/>
    <m/>
    <s v="Dado do sistema transacional CRM"/>
    <n v="0"/>
    <n v="0"/>
    <n v="0"/>
    <n v="0"/>
    <n v="0"/>
    <n v="0"/>
    <n v="0"/>
    <x v="3"/>
    <x v="0"/>
    <x v="0"/>
    <x v="3"/>
    <x v="0"/>
    <x v="0"/>
  </r>
  <r>
    <x v="4"/>
    <x v="17"/>
    <n v="13"/>
    <s v="NR_OGG_FILERBA"/>
    <s v="NUMBER"/>
    <n v="22"/>
    <m/>
    <m/>
    <m/>
    <m/>
    <s v="SN_ESCOLARIDADE"/>
    <s v="NUM_OGG_FILERBA"/>
    <m/>
    <m/>
    <s v="Contem os dominios de nivel de escolaridade do cliente do sistema NETSMS, 7 Bases NET e 8a Base CTV (Claro TV). Ex: ENSINO FUNDAMENTAL; ENSINO MEDI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17"/>
    <n v="14"/>
    <s v="TS_OGG_FIRST_COMMIT_SRC_TRNS"/>
    <s v="TIMESTAMP(6)"/>
    <n v="11"/>
    <m/>
    <m/>
    <m/>
    <m/>
    <s v="SN_ESCOLARIDADE"/>
    <s v="DAT_OGG_FIRST_COMMIT_SRC_TRNS"/>
    <m/>
    <m/>
    <s v="Contem os dominios de nivel de escolaridade do cliente do sistema NETSMS, 7 Bases NET e 8a Base CTV (Claro TV). Ex: ENSINO FUNDAMENTAL; ENSINO MEDI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18"/>
    <n v="1"/>
    <s v="ID_ESTADO_CIVIL"/>
    <s v="NUMBER"/>
    <n v="22"/>
    <n v="1"/>
    <m/>
    <m/>
    <m/>
    <s v="SN_ESTADO_CIVIL"/>
    <s v="COD_ESTADO_CIVIL"/>
    <m/>
    <m/>
    <s v="Contem os dominios de estado civil do cliente do sistema NETSMS, 7 Bases NET e 8a Base CTV (Claro TV). Ex: SOLTEIRO; CASADO"/>
    <s v="Codigo que identifica o Estado Civil do cliente no sistema NETSMS. Ex: 1; 2"/>
    <x v="1"/>
    <x v="3"/>
    <x v="2"/>
    <x v="0"/>
    <x v="0"/>
    <x v="0"/>
    <s v="Rafael Moreira"/>
    <x v="6"/>
    <s v="Anderson Nakayama"/>
    <x v="0"/>
    <m/>
    <m/>
    <s v="Dado do sistema transacional CRM"/>
    <n v="0"/>
    <n v="0"/>
    <n v="0"/>
    <n v="0"/>
    <n v="0"/>
    <n v="0"/>
    <n v="0"/>
    <x v="3"/>
    <x v="0"/>
    <x v="0"/>
    <x v="3"/>
    <x v="0"/>
    <x v="0"/>
  </r>
  <r>
    <x v="4"/>
    <x v="18"/>
    <n v="2"/>
    <s v="DESCRICAO"/>
    <s v="VARCHAR2"/>
    <n v="15"/>
    <m/>
    <m/>
    <m/>
    <m/>
    <s v="SN_ESTADO_CIVIL"/>
    <s v="DSC_ESTADO_CIVIL"/>
    <m/>
    <m/>
    <s v="Contem os dominios de estado civil do cliente do sistema NETSMS, 7 Bases NET e 8a Base CTV (Claro TV). Ex: SOLTEIRO; CASADO"/>
    <s v="Descricao que identifica o Estado Civil do cliente no sistema NETSMS. Ex: SOLTEIRO; CASADO"/>
    <x v="1"/>
    <x v="3"/>
    <x v="2"/>
    <x v="0"/>
    <x v="0"/>
    <x v="0"/>
    <s v="Rafael Moreira"/>
    <x v="6"/>
    <s v="Anderson Nakayama"/>
    <x v="0"/>
    <m/>
    <m/>
    <s v="Dado do sistema transacional CRM"/>
    <n v="0"/>
    <n v="0"/>
    <n v="0"/>
    <n v="0"/>
    <n v="0"/>
    <n v="0"/>
    <n v="0"/>
    <x v="3"/>
    <x v="0"/>
    <x v="0"/>
    <x v="3"/>
    <x v="0"/>
    <x v="0"/>
  </r>
  <r>
    <x v="4"/>
    <x v="18"/>
    <n v="3"/>
    <s v="DT_ETL"/>
    <s v="DATE"/>
    <n v="7"/>
    <m/>
    <m/>
    <m/>
    <m/>
    <s v="SN_ESTADO_CIVIL"/>
    <s v="DAT_ETL"/>
    <m/>
    <m/>
    <s v="Contem os dominios de estado civil do cliente do sistema NETSMS, 7 Bases NET e 8a Base CTV (Claro TV). Ex: SOLTEIRO; CASAD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18"/>
    <n v="4"/>
    <s v="CD_BASE"/>
    <s v="CHAR"/>
    <n v="3"/>
    <m/>
    <m/>
    <m/>
    <m/>
    <s v="SN_ESTADO_CIVIL"/>
    <s v="COD_BASE"/>
    <m/>
    <m/>
    <s v="Contem os dominios de estado civil do cliente do sistema NETSMS, 7 Bases NET e 8a Base CTV (Claro TV). Ex: SOLTEIRO; CASAD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18"/>
    <n v="5"/>
    <s v="DT_INS_BI"/>
    <s v="DATE"/>
    <n v="7"/>
    <m/>
    <m/>
    <m/>
    <m/>
    <s v="SN_ESTADO_CIVIL"/>
    <s v="DAT_INS_BI"/>
    <m/>
    <m/>
    <s v="Contem os dominios de estado civil do cliente do sistema NETSMS, 7 Bases NET e 8a Base CTV (Claro TV). Ex: SOLTEIRO; CASAD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18"/>
    <n v="6"/>
    <s v="DT_DEL_BI"/>
    <s v="DATE"/>
    <n v="7"/>
    <m/>
    <m/>
    <m/>
    <m/>
    <s v="SN_ESTADO_CIVIL"/>
    <s v="DAT_DEL_BI"/>
    <m/>
    <m/>
    <s v="Contem os dominios de estado civil do cliente do sistema NETSMS, 7 Bases NET e 8a Base CTV (Claro TV). Ex: SOLTEIRO; CASAD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18"/>
    <n v="7"/>
    <s v="FL_STATUS_BI"/>
    <s v="CHAR"/>
    <n v="1"/>
    <m/>
    <m/>
    <m/>
    <m/>
    <s v="SN_ESTADO_CIVIL"/>
    <s v="IND_REGISTRO_ATIVO"/>
    <m/>
    <m/>
    <s v="Contem os dominios de estado civil do cliente do sistema NETSMS, 7 Bases NET e 8a Base CTV (Claro TV). Ex: SOLTEIRO; CASADO"/>
    <s v="Indicador de registro ativo no ODS. Ex: A; I; D (Ativo; Inativo; Deletado)"/>
    <x v="1"/>
    <x v="3"/>
    <x v="2"/>
    <x v="0"/>
    <x v="0"/>
    <x v="0"/>
    <s v="Rafael Moreira"/>
    <x v="6"/>
    <s v="Anderson Nakayama"/>
    <x v="0"/>
    <m/>
    <m/>
    <s v="Dado do sistema transacional CRM"/>
    <n v="0"/>
    <n v="0"/>
    <n v="0"/>
    <n v="0"/>
    <n v="0"/>
    <n v="0"/>
    <n v="0"/>
    <x v="3"/>
    <x v="0"/>
    <x v="0"/>
    <x v="3"/>
    <x v="0"/>
    <x v="0"/>
  </r>
  <r>
    <x v="4"/>
    <x v="18"/>
    <n v="8"/>
    <s v="ID_BI"/>
    <s v="NUMBER"/>
    <n v="22"/>
    <n v="30"/>
    <m/>
    <m/>
    <m/>
    <s v="SN_ESTADO_CIVIL"/>
    <s v="COD_ID_BI"/>
    <m/>
    <m/>
    <s v="Contem os dominios de estado civil do cliente do sistema NETSMS, 7 Bases NET e 8a Base CTV (Claro TV). Ex: SOLTEIRO; CASADO"/>
    <s v="Codigo sequencial unico de controle de registro no ODS. Ex: 5013014; 5013017"/>
    <x v="1"/>
    <x v="3"/>
    <x v="2"/>
    <x v="0"/>
    <x v="0"/>
    <x v="0"/>
    <s v="Rafael Moreira"/>
    <x v="6"/>
    <s v="Anderson Nakayama"/>
    <x v="0"/>
    <m/>
    <m/>
    <s v="Dado do sistema transacional CRM"/>
    <n v="0"/>
    <n v="0"/>
    <n v="0"/>
    <n v="0"/>
    <n v="0"/>
    <n v="0"/>
    <n v="0"/>
    <x v="3"/>
    <x v="0"/>
    <x v="0"/>
    <x v="3"/>
    <x v="0"/>
    <x v="0"/>
  </r>
  <r>
    <x v="4"/>
    <x v="18"/>
    <n v="9"/>
    <s v="TS_OGG_SRC_TRNS_COMMIT"/>
    <s v="TIMESTAMP(6)"/>
    <n v="11"/>
    <m/>
    <m/>
    <m/>
    <m/>
    <s v="SN_ESTADO_CIVIL"/>
    <s v="DAT_OGG_SRC_TRNS_COMMIT"/>
    <m/>
    <m/>
    <s v="Contem os dominios de estado civil do cliente do sistema NETSMS, 7 Bases NET e 8a Base CTV (Claro TV). Ex: SOLTEIRO; CASAD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18"/>
    <n v="10"/>
    <s v="NR_OGG_SRC_TRNS_CSN"/>
    <s v="NUMBER"/>
    <n v="22"/>
    <m/>
    <m/>
    <m/>
    <m/>
    <s v="SN_ESTADO_CIVIL"/>
    <s v="NUM_OGG_SRC_TRNS_CSN"/>
    <m/>
    <m/>
    <s v="Contem os dominios de estado civil do cliente do sistema NETSMS, 7 Bases NET e 8a Base CTV (Claro TV). Ex: SOLTEIRO; CASAD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18"/>
    <n v="11"/>
    <s v="TP_OGG_SRC_DML_OP"/>
    <s v="VARCHAR2"/>
    <n v="20"/>
    <m/>
    <m/>
    <m/>
    <m/>
    <s v="SN_ESTADO_CIVIL"/>
    <s v="DSC_TP_OGG_SRC_DML_OP"/>
    <m/>
    <m/>
    <s v="Contem os dominios de estado civil do cliente do sistema NETSMS, 7 Bases NET e 8a Base CTV (Claro TV). Ex: SOLTEIRO; CASAD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18"/>
    <n v="12"/>
    <s v="NR_OGG_FILESEQNO"/>
    <s v="NUMBER"/>
    <n v="22"/>
    <m/>
    <m/>
    <m/>
    <m/>
    <s v="SN_ESTADO_CIVIL"/>
    <s v="NUM_OGG_FILESEQNO"/>
    <m/>
    <m/>
    <s v="Contem os dominios de estado civil do cliente do sistema NETSMS, 7 Bases NET e 8a Base CTV (Claro TV). Ex: SOLTEIRO; CASADO"/>
    <s v="Numero sequencial do arquivo trailer no Oracle Golden Gate (OGG). Ex:178; 489"/>
    <x v="1"/>
    <x v="3"/>
    <x v="2"/>
    <x v="0"/>
    <x v="0"/>
    <x v="0"/>
    <s v="Rafael Moreira"/>
    <x v="6"/>
    <s v="Anderson Nakayama"/>
    <x v="0"/>
    <m/>
    <m/>
    <s v="Dado do sistema transacional CRM"/>
    <n v="0"/>
    <n v="0"/>
    <n v="0"/>
    <n v="0"/>
    <n v="0"/>
    <n v="0"/>
    <n v="0"/>
    <x v="3"/>
    <x v="0"/>
    <x v="0"/>
    <x v="3"/>
    <x v="0"/>
    <x v="0"/>
  </r>
  <r>
    <x v="4"/>
    <x v="18"/>
    <n v="13"/>
    <s v="NR_OGG_FILERBA"/>
    <s v="NUMBER"/>
    <n v="22"/>
    <m/>
    <m/>
    <m/>
    <m/>
    <s v="SN_ESTADO_CIVIL"/>
    <s v="NUM_OGG_FILERBA"/>
    <m/>
    <m/>
    <s v="Contem os dominios de estado civil do cliente do sistema NETSMS, 7 Bases NET e 8a Base CTV (Claro TV). Ex: SOLTEIRO; CASAD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18"/>
    <n v="14"/>
    <s v="TS_OGG_FIRST_COMMIT_SRC_TRNS"/>
    <s v="TIMESTAMP(6)"/>
    <n v="11"/>
    <m/>
    <m/>
    <m/>
    <m/>
    <s v="SN_ESTADO_CIVIL"/>
    <s v="DAT_OGG_FIRST_COMMIT_SRC_TRNS"/>
    <m/>
    <m/>
    <s v="Contem os dominios de estado civil do cliente do sistema NETSMS, 7 Bases NET e 8a Base CTV (Claro TV). Ex: SOLTEIRO; CASAD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19"/>
    <n v="1"/>
    <s v="ID_ORGAO_EXPEDIDOR"/>
    <s v="NUMBER"/>
    <n v="22"/>
    <n v="2"/>
    <m/>
    <m/>
    <m/>
    <s v="SN_ORGAO_EXPEDIDOR"/>
    <s v="COD_ORGAO_EXPEDIDOR"/>
    <m/>
    <m/>
    <s v="Contem os dominios de orgao expedidor do documento de registro geral (RG) do cliente do sistema NETSMS, 7 Bases NET e 8a Base CTV (Claro TV). Ex: SSP-SP; SSP-RJ"/>
    <s v="Codigo que identifica o orgao expedidor do documento pessoal RG (registro geral) de um cliente no sistema NETSMS. Ex: 1; 2"/>
    <x v="1"/>
    <x v="3"/>
    <x v="2"/>
    <x v="0"/>
    <x v="0"/>
    <x v="0"/>
    <s v="Rafael Moreira"/>
    <x v="6"/>
    <s v="Anderson Nakayama"/>
    <x v="0"/>
    <m/>
    <m/>
    <s v="Dado do sistema transacional CRM"/>
    <n v="0"/>
    <n v="0"/>
    <n v="0"/>
    <n v="0"/>
    <n v="0"/>
    <n v="0"/>
    <n v="0"/>
    <x v="3"/>
    <x v="0"/>
    <x v="0"/>
    <x v="3"/>
    <x v="0"/>
    <x v="0"/>
  </r>
  <r>
    <x v="4"/>
    <x v="19"/>
    <n v="2"/>
    <s v="DESCRICAO"/>
    <s v="VARCHAR2"/>
    <n v="10"/>
    <m/>
    <m/>
    <m/>
    <m/>
    <s v="SN_ORGAO_EXPEDIDOR"/>
    <s v="DSC_ORGAO_EXPEDIDOR"/>
    <m/>
    <m/>
    <s v="Contem os dominios de orgao expedidor do documento de registro geral (RG) do cliente do sistema NETSMS, 7 Bases NET e 8a Base CTV (Claro TV). Ex: SSP-SP; SSP-RJ"/>
    <s v="Descricao que identifica o orgao expedidor do documento pessoal RG (registro geral) de um cliente no sistema NETSMS. Ex: SSP-SP; SSP-RJ"/>
    <x v="1"/>
    <x v="3"/>
    <x v="2"/>
    <x v="0"/>
    <x v="0"/>
    <x v="0"/>
    <s v="Rafael Moreira"/>
    <x v="6"/>
    <s v="Anderson Nakayama"/>
    <x v="0"/>
    <m/>
    <m/>
    <s v="Dado do sistema transacional CRM"/>
    <n v="0"/>
    <n v="0"/>
    <n v="0"/>
    <n v="0"/>
    <n v="0"/>
    <n v="0"/>
    <n v="0"/>
    <x v="3"/>
    <x v="0"/>
    <x v="0"/>
    <x v="3"/>
    <x v="0"/>
    <x v="0"/>
  </r>
  <r>
    <x v="4"/>
    <x v="19"/>
    <n v="3"/>
    <s v="DT_ETL"/>
    <s v="DATE"/>
    <n v="7"/>
    <m/>
    <m/>
    <m/>
    <m/>
    <s v="SN_ORGAO_EXPEDIDOR"/>
    <s v="DAT_ETL"/>
    <m/>
    <m/>
    <s v="Contem os dominios de orgao expedidor do documento de registro geral (RG) do cliente do sistema NETSMS, 7 Bases NET e 8a Base CTV (Claro TV). Ex: SSP-SP; SSP-RJ"/>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19"/>
    <n v="4"/>
    <s v="CD_BASE"/>
    <s v="CHAR"/>
    <n v="3"/>
    <m/>
    <m/>
    <m/>
    <m/>
    <s v="SN_ORGAO_EXPEDIDOR"/>
    <s v="COD_BASE"/>
    <m/>
    <m/>
    <s v="Contem os dominios de orgao expedidor do documento de registro geral (RG) do cliente do sistema NETSMS, 7 Bases NET e 8a Base CTV (Claro TV). Ex: SSP-SP; SSP-RJ"/>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19"/>
    <n v="5"/>
    <s v="DT_INS_BI"/>
    <s v="DATE"/>
    <n v="7"/>
    <m/>
    <m/>
    <m/>
    <m/>
    <s v="SN_ORGAO_EXPEDIDOR"/>
    <s v="DAT_INS_BI"/>
    <m/>
    <m/>
    <s v="Contem os dominios de orgao expedidor do documento de registro geral (RG) do cliente do sistema NETSMS, 7 Bases NET e 8a Base CTV (Claro TV). Ex: SSP-SP; SSP-RJ"/>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19"/>
    <n v="6"/>
    <s v="DT_DEL_BI"/>
    <s v="DATE"/>
    <n v="7"/>
    <m/>
    <m/>
    <m/>
    <m/>
    <s v="SN_ORGAO_EXPEDIDOR"/>
    <s v="DAT_DEL_BI"/>
    <m/>
    <m/>
    <s v="Contem os dominios de orgao expedidor do documento de registro geral (RG) do cliente do sistema NETSMS, 7 Bases NET e 8a Base CTV (Claro TV). Ex: SSP-SP; SSP-RJ"/>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19"/>
    <n v="7"/>
    <s v="FL_STATUS_BI"/>
    <s v="CHAR"/>
    <n v="1"/>
    <m/>
    <m/>
    <m/>
    <m/>
    <s v="SN_ORGAO_EXPEDIDOR"/>
    <s v="IND_REGISTRO_ATIVO"/>
    <m/>
    <m/>
    <s v="Contem os dominios de orgao expedidor do documento de registro geral (RG) do cliente do sistema NETSMS, 7 Bases NET e 8a Base CTV (Claro TV). Ex: SSP-SP; SSP-RJ"/>
    <s v="Indicador de registro ativo no ODS. Ex: A; I; D (Ativo; Inativo; Deletado)"/>
    <x v="1"/>
    <x v="3"/>
    <x v="2"/>
    <x v="0"/>
    <x v="0"/>
    <x v="0"/>
    <s v="Rafael Moreira"/>
    <x v="6"/>
    <s v="Anderson Nakayama"/>
    <x v="0"/>
    <m/>
    <m/>
    <s v="Dado do sistema transacional CRM"/>
    <n v="0"/>
    <n v="0"/>
    <n v="0"/>
    <n v="0"/>
    <n v="0"/>
    <n v="0"/>
    <n v="0"/>
    <x v="3"/>
    <x v="0"/>
    <x v="0"/>
    <x v="3"/>
    <x v="0"/>
    <x v="0"/>
  </r>
  <r>
    <x v="4"/>
    <x v="19"/>
    <n v="8"/>
    <s v="ID_BI"/>
    <s v="NUMBER"/>
    <n v="22"/>
    <n v="30"/>
    <m/>
    <m/>
    <m/>
    <s v="SN_ORGAO_EXPEDIDOR"/>
    <s v="COD_ID_BI"/>
    <m/>
    <m/>
    <s v="Contem os dominios de orgao expedidor do documento de registro geral (RG) do cliente do sistema NETSMS, 7 Bases NET e 8a Base CTV (Claro TV). Ex: SSP-SP; SSP-RJ"/>
    <s v="Codigo sequencial unico de controle de registro no ODS. Ex: 5013014; 5013017"/>
    <x v="1"/>
    <x v="3"/>
    <x v="2"/>
    <x v="0"/>
    <x v="0"/>
    <x v="0"/>
    <s v="Rafael Moreira"/>
    <x v="6"/>
    <s v="Anderson Nakayama"/>
    <x v="0"/>
    <m/>
    <m/>
    <s v="Dado do sistema transacional CRM"/>
    <n v="0"/>
    <n v="0"/>
    <n v="0"/>
    <n v="0"/>
    <n v="0"/>
    <n v="0"/>
    <n v="0"/>
    <x v="3"/>
    <x v="0"/>
    <x v="0"/>
    <x v="3"/>
    <x v="0"/>
    <x v="0"/>
  </r>
  <r>
    <x v="4"/>
    <x v="19"/>
    <n v="9"/>
    <s v="TS_OGG_SRC_TRNS_COMMIT"/>
    <s v="TIMESTAMP(6)"/>
    <n v="11"/>
    <m/>
    <m/>
    <m/>
    <m/>
    <s v="SN_ORGAO_EXPEDIDOR"/>
    <s v="DAT_OGG_SRC_TRNS_COMMIT"/>
    <m/>
    <m/>
    <s v="Contem os dominios de orgao expedidor do documento de registro geral (RG) do cliente do sistema NETSMS, 7 Bases NET e 8a Base CTV (Claro TV). Ex: SSP-SP; SSP-RJ"/>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19"/>
    <n v="10"/>
    <s v="NR_OGG_SRC_TRNS_CSN"/>
    <s v="NUMBER"/>
    <n v="22"/>
    <m/>
    <m/>
    <m/>
    <m/>
    <s v="SN_ORGAO_EXPEDIDOR"/>
    <s v="NUM_OGG_SRC_TRNS_CSN"/>
    <m/>
    <m/>
    <s v="Contem os dominios de orgao expedidor do documento de registro geral (RG) do cliente do sistema NETSMS, 7 Bases NET e 8a Base CTV (Claro TV). Ex: SSP-SP; SSP-RJ"/>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19"/>
    <n v="11"/>
    <s v="TP_OGG_SRC_DML_OP"/>
    <s v="VARCHAR2"/>
    <n v="20"/>
    <m/>
    <m/>
    <m/>
    <m/>
    <s v="SN_ORGAO_EXPEDIDOR"/>
    <s v="DSC_TP_OGG_SRC_DML_OP"/>
    <m/>
    <m/>
    <s v="Contem os dominios de orgao expedidor do documento de registro geral (RG) do cliente do sistema NETSMS, 7 Bases NET e 8a Base CTV (Claro TV). Ex: SSP-SP; SSP-RJ"/>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19"/>
    <n v="12"/>
    <s v="NR_OGG_FILESEQNO"/>
    <s v="NUMBER"/>
    <n v="22"/>
    <m/>
    <m/>
    <m/>
    <m/>
    <s v="SN_ORGAO_EXPEDIDOR"/>
    <s v="NUM_OGG_FILESEQNO"/>
    <m/>
    <m/>
    <s v="Contem os dominios de orgao expedidor do documento de registro geral (RG) do cliente do sistema NETSMS, 7 Bases NET e 8a Base CTV (Claro TV). Ex: SSP-SP; SSP-RJ"/>
    <s v="Numero sequencial do arquivo trailer no Oracle Golden Gate (OGG). Ex:178; 489"/>
    <x v="1"/>
    <x v="3"/>
    <x v="2"/>
    <x v="0"/>
    <x v="0"/>
    <x v="0"/>
    <s v="Rafael Moreira"/>
    <x v="6"/>
    <s v="Anderson Nakayama"/>
    <x v="0"/>
    <m/>
    <m/>
    <s v="Dado do sistema transacional CRM"/>
    <n v="0"/>
    <n v="0"/>
    <n v="0"/>
    <n v="0"/>
    <n v="0"/>
    <n v="0"/>
    <n v="0"/>
    <x v="3"/>
    <x v="0"/>
    <x v="0"/>
    <x v="3"/>
    <x v="0"/>
    <x v="0"/>
  </r>
  <r>
    <x v="4"/>
    <x v="19"/>
    <n v="13"/>
    <s v="NR_OGG_FILERBA"/>
    <s v="NUMBER"/>
    <n v="22"/>
    <m/>
    <m/>
    <m/>
    <m/>
    <s v="SN_ORGAO_EXPEDIDOR"/>
    <s v="NUM_OGG_FILERBA"/>
    <m/>
    <m/>
    <s v="Contem os dominios de orgao expedidor do documento de registro geral (RG) do cliente do sistema NETSMS, 7 Bases NET e 8a Base CTV (Claro TV). Ex: SSP-SP; SSP-RJ"/>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19"/>
    <n v="14"/>
    <s v="TS_OGG_FIRST_COMMIT_SRC_TRNS"/>
    <s v="TIMESTAMP(6)"/>
    <n v="11"/>
    <m/>
    <m/>
    <m/>
    <m/>
    <s v="SN_ORGAO_EXPEDIDOR"/>
    <s v="DAT_OGG_FIRST_COMMIT_SRC_TRNS"/>
    <m/>
    <m/>
    <s v="Contem os dominios de orgao expedidor do documento de registro geral (RG) do cliente do sistema NETSMS, 7 Bases NET e 8a Base CTV (Claro TV). Ex: SSP-SP; SSP-RJ"/>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20"/>
    <n v="1"/>
    <s v="ID_PRODUTO"/>
    <m/>
    <m/>
    <m/>
    <m/>
    <m/>
    <m/>
    <m/>
    <m/>
    <m/>
    <m/>
    <s v="Tabela do Net SMS que descreve as característica gerais dos produtos"/>
    <m/>
    <x v="1"/>
    <x v="1"/>
    <x v="0"/>
    <x v="0"/>
    <x v="0"/>
    <x v="0"/>
    <s v="Rafael Moreira"/>
    <x v="7"/>
    <s v="Anderson Nakayama"/>
    <x v="0"/>
    <m/>
    <m/>
    <s v="Dado do sistema transacional CRM"/>
    <m/>
    <m/>
    <m/>
    <m/>
    <m/>
    <m/>
    <m/>
    <x v="4"/>
    <x v="3"/>
    <x v="4"/>
    <x v="4"/>
    <x v="4"/>
    <x v="4"/>
  </r>
  <r>
    <x v="4"/>
    <x v="20"/>
    <n v="2"/>
    <s v="DESCRICAO"/>
    <m/>
    <m/>
    <m/>
    <m/>
    <m/>
    <m/>
    <m/>
    <m/>
    <m/>
    <m/>
    <s v="Tabela do Net SMS que descreve as característica gerais dos produtos"/>
    <m/>
    <x v="1"/>
    <x v="1"/>
    <x v="0"/>
    <x v="0"/>
    <x v="0"/>
    <x v="0"/>
    <s v="Rafael Moreira"/>
    <x v="7"/>
    <s v="Anderson Nakayama"/>
    <x v="0"/>
    <m/>
    <m/>
    <s v="Dado do sistema transacional CRM"/>
    <m/>
    <m/>
    <m/>
    <m/>
    <m/>
    <m/>
    <m/>
    <x v="4"/>
    <x v="3"/>
    <x v="4"/>
    <x v="4"/>
    <x v="4"/>
    <x v="4"/>
  </r>
  <r>
    <x v="4"/>
    <x v="20"/>
    <n v="3"/>
    <s v="ID_TIPO_PRODUTO"/>
    <m/>
    <m/>
    <m/>
    <m/>
    <m/>
    <m/>
    <m/>
    <m/>
    <m/>
    <m/>
    <s v="Tabela do Net SMS que descreve as característica gerais dos produtos"/>
    <m/>
    <x v="1"/>
    <x v="1"/>
    <x v="0"/>
    <x v="0"/>
    <x v="0"/>
    <x v="0"/>
    <s v="Rafael Moreira"/>
    <x v="7"/>
    <s v="Anderson Nakayama"/>
    <x v="0"/>
    <m/>
    <m/>
    <s v="Dado do sistema transacional CRM"/>
    <m/>
    <m/>
    <m/>
    <m/>
    <m/>
    <m/>
    <m/>
    <x v="4"/>
    <x v="3"/>
    <x v="4"/>
    <x v="4"/>
    <x v="4"/>
    <x v="4"/>
  </r>
  <r>
    <x v="4"/>
    <x v="20"/>
    <n v="4"/>
    <s v="DEMONSTRACAO"/>
    <m/>
    <m/>
    <m/>
    <m/>
    <m/>
    <m/>
    <m/>
    <m/>
    <m/>
    <m/>
    <s v="Tabela do Net SMS que descreve as característica gerais dos produtos"/>
    <m/>
    <x v="1"/>
    <x v="1"/>
    <x v="0"/>
    <x v="0"/>
    <x v="0"/>
    <x v="0"/>
    <s v="Rafael Moreira"/>
    <x v="7"/>
    <s v="Anderson Nakayama"/>
    <x v="0"/>
    <m/>
    <m/>
    <s v="Dado do sistema transacional CRM"/>
    <m/>
    <m/>
    <m/>
    <m/>
    <m/>
    <m/>
    <m/>
    <x v="4"/>
    <x v="3"/>
    <x v="4"/>
    <x v="4"/>
    <x v="4"/>
    <x v="4"/>
  </r>
  <r>
    <x v="4"/>
    <x v="20"/>
    <n v="5"/>
    <s v="DESCRICAO_ABREV"/>
    <m/>
    <m/>
    <m/>
    <m/>
    <m/>
    <m/>
    <m/>
    <m/>
    <m/>
    <m/>
    <s v="Tabela do Net SMS que descreve as característica gerais dos produtos"/>
    <m/>
    <x v="1"/>
    <x v="1"/>
    <x v="0"/>
    <x v="0"/>
    <x v="0"/>
    <x v="0"/>
    <s v="Rafael Moreira"/>
    <x v="7"/>
    <s v="Anderson Nakayama"/>
    <x v="0"/>
    <m/>
    <m/>
    <s v="Dado do sistema transacional CRM"/>
    <m/>
    <m/>
    <m/>
    <m/>
    <m/>
    <m/>
    <m/>
    <x v="4"/>
    <x v="3"/>
    <x v="4"/>
    <x v="4"/>
    <x v="4"/>
    <x v="4"/>
  </r>
  <r>
    <x v="4"/>
    <x v="20"/>
    <n v="6"/>
    <s v="RECORRENTE"/>
    <m/>
    <m/>
    <m/>
    <m/>
    <m/>
    <m/>
    <m/>
    <m/>
    <m/>
    <m/>
    <s v="Tabela do Net SMS que descreve as característica gerais dos produtos"/>
    <m/>
    <x v="1"/>
    <x v="1"/>
    <x v="0"/>
    <x v="0"/>
    <x v="0"/>
    <x v="0"/>
    <s v="Rafael Moreira"/>
    <x v="7"/>
    <s v="Anderson Nakayama"/>
    <x v="0"/>
    <m/>
    <m/>
    <s v="Dado do sistema transacional CRM"/>
    <m/>
    <m/>
    <m/>
    <m/>
    <m/>
    <m/>
    <m/>
    <x v="4"/>
    <x v="3"/>
    <x v="4"/>
    <x v="4"/>
    <x v="4"/>
    <x v="4"/>
  </r>
  <r>
    <x v="4"/>
    <x v="20"/>
    <n v="7"/>
    <s v="COBRAVEL"/>
    <m/>
    <m/>
    <m/>
    <m/>
    <m/>
    <m/>
    <m/>
    <m/>
    <m/>
    <m/>
    <s v="Tabela do Net SMS que descreve as característica gerais dos produtos"/>
    <m/>
    <x v="1"/>
    <x v="1"/>
    <x v="0"/>
    <x v="0"/>
    <x v="0"/>
    <x v="0"/>
    <s v="Rafael Moreira"/>
    <x v="7"/>
    <s v="Anderson Nakayama"/>
    <x v="0"/>
    <m/>
    <m/>
    <s v="Dado do sistema transacional CRM"/>
    <m/>
    <m/>
    <m/>
    <m/>
    <m/>
    <m/>
    <m/>
    <x v="4"/>
    <x v="3"/>
    <x v="4"/>
    <x v="4"/>
    <x v="4"/>
    <x v="4"/>
  </r>
  <r>
    <x v="4"/>
    <x v="20"/>
    <n v="8"/>
    <s v="PRE_PAGO"/>
    <m/>
    <m/>
    <m/>
    <m/>
    <m/>
    <m/>
    <m/>
    <m/>
    <m/>
    <m/>
    <s v="Tabela do Net SMS que descreve as característica gerais dos produtos"/>
    <m/>
    <x v="1"/>
    <x v="1"/>
    <x v="0"/>
    <x v="0"/>
    <x v="0"/>
    <x v="0"/>
    <s v="Rafael Moreira"/>
    <x v="7"/>
    <s v="Anderson Nakayama"/>
    <x v="0"/>
    <m/>
    <m/>
    <s v="Dado do sistema transacional CRM"/>
    <m/>
    <m/>
    <m/>
    <m/>
    <m/>
    <m/>
    <m/>
    <x v="4"/>
    <x v="3"/>
    <x v="4"/>
    <x v="4"/>
    <x v="4"/>
    <x v="4"/>
  </r>
  <r>
    <x v="4"/>
    <x v="20"/>
    <n v="9"/>
    <s v="INTERNET"/>
    <m/>
    <m/>
    <m/>
    <m/>
    <m/>
    <m/>
    <m/>
    <m/>
    <m/>
    <m/>
    <s v="Tabela do Net SMS que descreve as característica gerais dos produtos"/>
    <m/>
    <x v="1"/>
    <x v="1"/>
    <x v="0"/>
    <x v="0"/>
    <x v="0"/>
    <x v="0"/>
    <s v="Rafael Moreira"/>
    <x v="7"/>
    <s v="Anderson Nakayama"/>
    <x v="0"/>
    <m/>
    <m/>
    <s v="Dado do sistema transacional CRM"/>
    <m/>
    <m/>
    <m/>
    <m/>
    <m/>
    <m/>
    <m/>
    <x v="4"/>
    <x v="3"/>
    <x v="4"/>
    <x v="4"/>
    <x v="4"/>
    <x v="4"/>
  </r>
  <r>
    <x v="4"/>
    <x v="20"/>
    <n v="10"/>
    <s v="ID_TIPO_PRODUTO_IVA"/>
    <m/>
    <m/>
    <m/>
    <m/>
    <m/>
    <m/>
    <m/>
    <m/>
    <m/>
    <m/>
    <s v="Tabela do Net SMS que descreve as característica gerais dos produtos"/>
    <m/>
    <x v="1"/>
    <x v="1"/>
    <x v="0"/>
    <x v="0"/>
    <x v="0"/>
    <x v="0"/>
    <s v="Rafael Moreira"/>
    <x v="7"/>
    <s v="Anderson Nakayama"/>
    <x v="0"/>
    <m/>
    <m/>
    <s v="Dado do sistema transacional CRM"/>
    <m/>
    <m/>
    <m/>
    <m/>
    <m/>
    <m/>
    <m/>
    <x v="4"/>
    <x v="3"/>
    <x v="4"/>
    <x v="4"/>
    <x v="4"/>
    <x v="4"/>
  </r>
  <r>
    <x v="4"/>
    <x v="20"/>
    <n v="11"/>
    <s v="AREA_CODIFICADA"/>
    <m/>
    <m/>
    <m/>
    <m/>
    <m/>
    <m/>
    <m/>
    <m/>
    <m/>
    <m/>
    <s v="Tabela do Net SMS que descreve as característica gerais dos produtos"/>
    <m/>
    <x v="1"/>
    <x v="1"/>
    <x v="0"/>
    <x v="0"/>
    <x v="0"/>
    <x v="0"/>
    <s v="Rafael Moreira"/>
    <x v="7"/>
    <s v="Anderson Nakayama"/>
    <x v="0"/>
    <m/>
    <m/>
    <s v="Dado do sistema transacional CRM"/>
    <m/>
    <m/>
    <m/>
    <m/>
    <m/>
    <m/>
    <m/>
    <x v="4"/>
    <x v="3"/>
    <x v="4"/>
    <x v="4"/>
    <x v="4"/>
    <x v="4"/>
  </r>
  <r>
    <x v="4"/>
    <x v="20"/>
    <n v="12"/>
    <s v="PRODUTO_VIRTUA"/>
    <m/>
    <m/>
    <m/>
    <m/>
    <m/>
    <m/>
    <m/>
    <m/>
    <m/>
    <m/>
    <s v="Tabela do Net SMS que descreve as característica gerais dos produtos"/>
    <m/>
    <x v="1"/>
    <x v="1"/>
    <x v="0"/>
    <x v="0"/>
    <x v="0"/>
    <x v="0"/>
    <s v="Rafael Moreira"/>
    <x v="7"/>
    <s v="Anderson Nakayama"/>
    <x v="0"/>
    <m/>
    <m/>
    <s v="Dado do sistema transacional CRM"/>
    <m/>
    <m/>
    <m/>
    <m/>
    <m/>
    <m/>
    <m/>
    <x v="4"/>
    <x v="3"/>
    <x v="4"/>
    <x v="4"/>
    <x v="4"/>
    <x v="4"/>
  </r>
  <r>
    <x v="4"/>
    <x v="20"/>
    <n v="13"/>
    <s v="PRODUTO_COLETIVO"/>
    <m/>
    <m/>
    <m/>
    <m/>
    <m/>
    <m/>
    <m/>
    <m/>
    <m/>
    <m/>
    <s v="Tabela do Net SMS que descreve as característica gerais dos produtos"/>
    <m/>
    <x v="1"/>
    <x v="1"/>
    <x v="0"/>
    <x v="0"/>
    <x v="0"/>
    <x v="0"/>
    <s v="Rafael Moreira"/>
    <x v="7"/>
    <s v="Anderson Nakayama"/>
    <x v="0"/>
    <m/>
    <m/>
    <s v="Dado do sistema transacional CRM"/>
    <m/>
    <m/>
    <m/>
    <m/>
    <m/>
    <m/>
    <m/>
    <x v="4"/>
    <x v="3"/>
    <x v="4"/>
    <x v="4"/>
    <x v="4"/>
    <x v="4"/>
  </r>
  <r>
    <x v="4"/>
    <x v="20"/>
    <n v="14"/>
    <s v="MAX_US"/>
    <m/>
    <m/>
    <m/>
    <m/>
    <m/>
    <m/>
    <m/>
    <m/>
    <m/>
    <m/>
    <s v="Tabela do Net SMS que descreve as característica gerais dos produtos"/>
    <m/>
    <x v="1"/>
    <x v="1"/>
    <x v="0"/>
    <x v="0"/>
    <x v="0"/>
    <x v="0"/>
    <s v="Rafael Moreira"/>
    <x v="7"/>
    <s v="Anderson Nakayama"/>
    <x v="0"/>
    <m/>
    <m/>
    <s v="Dado do sistema transacional CRM"/>
    <m/>
    <m/>
    <m/>
    <m/>
    <m/>
    <m/>
    <m/>
    <x v="4"/>
    <x v="3"/>
    <x v="4"/>
    <x v="4"/>
    <x v="4"/>
    <x v="4"/>
  </r>
  <r>
    <x v="4"/>
    <x v="20"/>
    <n v="15"/>
    <s v="MIN_US"/>
    <m/>
    <m/>
    <m/>
    <m/>
    <m/>
    <m/>
    <m/>
    <m/>
    <m/>
    <m/>
    <s v="Tabela do Net SMS que descreve as característica gerais dos produtos"/>
    <m/>
    <x v="1"/>
    <x v="1"/>
    <x v="0"/>
    <x v="0"/>
    <x v="0"/>
    <x v="0"/>
    <s v="Rafael Moreira"/>
    <x v="7"/>
    <s v="Anderson Nakayama"/>
    <x v="0"/>
    <m/>
    <m/>
    <s v="Dado do sistema transacional CRM"/>
    <m/>
    <m/>
    <m/>
    <m/>
    <m/>
    <m/>
    <m/>
    <x v="4"/>
    <x v="3"/>
    <x v="4"/>
    <x v="4"/>
    <x v="4"/>
    <x v="4"/>
  </r>
  <r>
    <x v="4"/>
    <x v="20"/>
    <n v="16"/>
    <s v="MAX_DS"/>
    <m/>
    <m/>
    <m/>
    <m/>
    <m/>
    <m/>
    <m/>
    <m/>
    <m/>
    <m/>
    <s v="Tabela do Net SMS que descreve as característica gerais dos produtos"/>
    <m/>
    <x v="1"/>
    <x v="1"/>
    <x v="0"/>
    <x v="0"/>
    <x v="0"/>
    <x v="0"/>
    <s v="Rafael Moreira"/>
    <x v="7"/>
    <s v="Anderson Nakayama"/>
    <x v="0"/>
    <m/>
    <m/>
    <s v="Dado do sistema transacional CRM"/>
    <m/>
    <m/>
    <m/>
    <m/>
    <m/>
    <m/>
    <m/>
    <x v="4"/>
    <x v="3"/>
    <x v="4"/>
    <x v="4"/>
    <x v="4"/>
    <x v="4"/>
  </r>
  <r>
    <x v="4"/>
    <x v="20"/>
    <n v="17"/>
    <s v="MIN_DS"/>
    <m/>
    <m/>
    <m/>
    <m/>
    <m/>
    <m/>
    <m/>
    <m/>
    <m/>
    <m/>
    <s v="Tabela do Net SMS que descreve as característica gerais dos produtos"/>
    <m/>
    <x v="1"/>
    <x v="1"/>
    <x v="0"/>
    <x v="0"/>
    <x v="0"/>
    <x v="0"/>
    <s v="Rafael Moreira"/>
    <x v="7"/>
    <s v="Anderson Nakayama"/>
    <x v="0"/>
    <m/>
    <m/>
    <s v="Dado do sistema transacional CRM"/>
    <m/>
    <m/>
    <m/>
    <m/>
    <m/>
    <m/>
    <m/>
    <x v="4"/>
    <x v="3"/>
    <x v="4"/>
    <x v="4"/>
    <x v="4"/>
    <x v="4"/>
  </r>
  <r>
    <x v="4"/>
    <x v="20"/>
    <n v="18"/>
    <s v="IP_FIXO"/>
    <m/>
    <m/>
    <m/>
    <m/>
    <m/>
    <m/>
    <m/>
    <m/>
    <m/>
    <m/>
    <s v="Tabela do Net SMS que descreve as característica gerais dos produtos"/>
    <m/>
    <x v="1"/>
    <x v="1"/>
    <x v="0"/>
    <x v="0"/>
    <x v="0"/>
    <x v="0"/>
    <s v="Rafael Moreira"/>
    <x v="7"/>
    <s v="Anderson Nakayama"/>
    <x v="0"/>
    <m/>
    <m/>
    <s v="Dado do sistema transacional CRM"/>
    <m/>
    <m/>
    <m/>
    <m/>
    <m/>
    <m/>
    <m/>
    <x v="4"/>
    <x v="3"/>
    <x v="4"/>
    <x v="4"/>
    <x v="4"/>
    <x v="4"/>
  </r>
  <r>
    <x v="4"/>
    <x v="20"/>
    <n v="19"/>
    <s v="QTD_IP_EXTRA"/>
    <m/>
    <m/>
    <m/>
    <m/>
    <m/>
    <m/>
    <m/>
    <m/>
    <m/>
    <m/>
    <s v="Tabela do Net SMS que descreve as característica gerais dos produtos"/>
    <m/>
    <x v="1"/>
    <x v="1"/>
    <x v="0"/>
    <x v="0"/>
    <x v="0"/>
    <x v="0"/>
    <s v="Rafael Moreira"/>
    <x v="7"/>
    <s v="Anderson Nakayama"/>
    <x v="0"/>
    <m/>
    <m/>
    <s v="Dado do sistema transacional CRM"/>
    <m/>
    <m/>
    <m/>
    <m/>
    <m/>
    <m/>
    <m/>
    <x v="4"/>
    <x v="3"/>
    <x v="4"/>
    <x v="4"/>
    <x v="4"/>
    <x v="4"/>
  </r>
  <r>
    <x v="4"/>
    <x v="20"/>
    <n v="20"/>
    <s v="PROVEDOR"/>
    <m/>
    <m/>
    <m/>
    <m/>
    <m/>
    <m/>
    <m/>
    <m/>
    <m/>
    <m/>
    <s v="Tabela do Net SMS que descreve as característica gerais dos produtos"/>
    <m/>
    <x v="1"/>
    <x v="1"/>
    <x v="0"/>
    <x v="0"/>
    <x v="0"/>
    <x v="0"/>
    <s v="Rafael Moreira"/>
    <x v="7"/>
    <s v="Anderson Nakayama"/>
    <x v="0"/>
    <m/>
    <m/>
    <s v="Dado do sistema transacional CRM"/>
    <m/>
    <m/>
    <m/>
    <m/>
    <m/>
    <m/>
    <m/>
    <x v="4"/>
    <x v="3"/>
    <x v="4"/>
    <x v="4"/>
    <x v="4"/>
    <x v="4"/>
  </r>
  <r>
    <x v="4"/>
    <x v="20"/>
    <n v="21"/>
    <s v="FRANQUIA"/>
    <m/>
    <m/>
    <m/>
    <m/>
    <m/>
    <m/>
    <m/>
    <m/>
    <m/>
    <m/>
    <s v="Tabela do Net SMS que descreve as característica gerais dos produtos"/>
    <m/>
    <x v="1"/>
    <x v="1"/>
    <x v="0"/>
    <x v="0"/>
    <x v="0"/>
    <x v="0"/>
    <s v="Rafael Moreira"/>
    <x v="7"/>
    <s v="Anderson Nakayama"/>
    <x v="0"/>
    <m/>
    <m/>
    <s v="Dado do sistema transacional CRM"/>
    <m/>
    <m/>
    <m/>
    <m/>
    <m/>
    <m/>
    <m/>
    <x v="4"/>
    <x v="3"/>
    <x v="4"/>
    <x v="4"/>
    <x v="4"/>
    <x v="4"/>
  </r>
  <r>
    <x v="4"/>
    <x v="20"/>
    <n v="22"/>
    <s v="FORMA_AQUISICAO"/>
    <m/>
    <m/>
    <m/>
    <m/>
    <m/>
    <m/>
    <m/>
    <m/>
    <m/>
    <m/>
    <s v="Tabela do Net SMS que descreve as característica gerais dos produtos"/>
    <m/>
    <x v="1"/>
    <x v="1"/>
    <x v="0"/>
    <x v="0"/>
    <x v="0"/>
    <x v="0"/>
    <s v="Rafael Moreira"/>
    <x v="7"/>
    <s v="Anderson Nakayama"/>
    <x v="0"/>
    <m/>
    <m/>
    <s v="Dado do sistema transacional CRM"/>
    <m/>
    <m/>
    <m/>
    <m/>
    <m/>
    <m/>
    <m/>
    <x v="4"/>
    <x v="3"/>
    <x v="4"/>
    <x v="4"/>
    <x v="4"/>
    <x v="4"/>
  </r>
  <r>
    <x v="4"/>
    <x v="20"/>
    <n v="23"/>
    <s v="ID_CARACTERISTICA"/>
    <m/>
    <m/>
    <m/>
    <m/>
    <m/>
    <m/>
    <m/>
    <m/>
    <m/>
    <m/>
    <s v="Tabela do Net SMS que descreve as característica gerais dos produtos"/>
    <m/>
    <x v="1"/>
    <x v="1"/>
    <x v="0"/>
    <x v="0"/>
    <x v="0"/>
    <x v="0"/>
    <s v="Rafael Moreira"/>
    <x v="7"/>
    <s v="Anderson Nakayama"/>
    <x v="0"/>
    <m/>
    <m/>
    <s v="Dado do sistema transacional CRM"/>
    <m/>
    <m/>
    <m/>
    <m/>
    <m/>
    <m/>
    <m/>
    <x v="4"/>
    <x v="3"/>
    <x v="4"/>
    <x v="4"/>
    <x v="4"/>
    <x v="4"/>
  </r>
  <r>
    <x v="4"/>
    <x v="20"/>
    <n v="24"/>
    <s v="ID_PRODUTO_CONTAB"/>
    <m/>
    <m/>
    <m/>
    <m/>
    <m/>
    <m/>
    <m/>
    <m/>
    <m/>
    <m/>
    <s v="Tabela do Net SMS que descreve as característica gerais dos produtos"/>
    <m/>
    <x v="1"/>
    <x v="1"/>
    <x v="0"/>
    <x v="0"/>
    <x v="0"/>
    <x v="0"/>
    <s v="Rafael Moreira"/>
    <x v="7"/>
    <s v="Anderson Nakayama"/>
    <x v="0"/>
    <m/>
    <m/>
    <s v="Dado do sistema transacional CRM"/>
    <m/>
    <m/>
    <m/>
    <m/>
    <m/>
    <m/>
    <m/>
    <x v="4"/>
    <x v="3"/>
    <x v="4"/>
    <x v="4"/>
    <x v="4"/>
    <x v="4"/>
  </r>
  <r>
    <x v="4"/>
    <x v="20"/>
    <n v="25"/>
    <s v="DESCRICAO_BOLETO"/>
    <m/>
    <m/>
    <m/>
    <m/>
    <m/>
    <m/>
    <m/>
    <m/>
    <m/>
    <m/>
    <s v="Tabela do Net SMS que descreve as característica gerais dos produtos"/>
    <m/>
    <x v="1"/>
    <x v="1"/>
    <x v="0"/>
    <x v="0"/>
    <x v="0"/>
    <x v="0"/>
    <s v="Rafael Moreira"/>
    <x v="7"/>
    <s v="Anderson Nakayama"/>
    <x v="0"/>
    <m/>
    <m/>
    <s v="Dado do sistema transacional CRM"/>
    <m/>
    <m/>
    <m/>
    <m/>
    <m/>
    <m/>
    <m/>
    <x v="4"/>
    <x v="3"/>
    <x v="4"/>
    <x v="4"/>
    <x v="4"/>
    <x v="4"/>
  </r>
  <r>
    <x v="4"/>
    <x v="20"/>
    <n v="26"/>
    <s v="ID_PORTFOLIO"/>
    <m/>
    <m/>
    <m/>
    <m/>
    <m/>
    <m/>
    <m/>
    <m/>
    <m/>
    <m/>
    <s v="Tabela do Net SMS que descreve as característica gerais dos produtos"/>
    <m/>
    <x v="1"/>
    <x v="1"/>
    <x v="0"/>
    <x v="0"/>
    <x v="0"/>
    <x v="0"/>
    <s v="Rafael Moreira"/>
    <x v="7"/>
    <s v="Anderson Nakayama"/>
    <x v="0"/>
    <m/>
    <m/>
    <s v="Dado do sistema transacional CRM"/>
    <m/>
    <m/>
    <m/>
    <m/>
    <m/>
    <m/>
    <m/>
    <x v="4"/>
    <x v="3"/>
    <x v="4"/>
    <x v="4"/>
    <x v="4"/>
    <x v="4"/>
  </r>
  <r>
    <x v="4"/>
    <x v="20"/>
    <n v="27"/>
    <s v="DT_ETL"/>
    <m/>
    <m/>
    <m/>
    <m/>
    <m/>
    <m/>
    <m/>
    <m/>
    <m/>
    <m/>
    <s v="Tabela do Net SMS que descreve as característica gerais dos produtos"/>
    <m/>
    <x v="1"/>
    <x v="1"/>
    <x v="0"/>
    <x v="0"/>
    <x v="0"/>
    <x v="0"/>
    <s v="Rafael Moreira"/>
    <x v="7"/>
    <s v="Anderson Nakayama"/>
    <x v="0"/>
    <m/>
    <m/>
    <s v="Dado do sistema transacional CRM"/>
    <m/>
    <m/>
    <m/>
    <m/>
    <m/>
    <m/>
    <m/>
    <x v="4"/>
    <x v="3"/>
    <x v="4"/>
    <x v="4"/>
    <x v="4"/>
    <x v="4"/>
  </r>
  <r>
    <x v="4"/>
    <x v="20"/>
    <n v="28"/>
    <s v="CD_BASE"/>
    <m/>
    <m/>
    <m/>
    <m/>
    <m/>
    <m/>
    <m/>
    <m/>
    <m/>
    <m/>
    <s v="Tabela do Net SMS que descreve as característica gerais dos produtos"/>
    <m/>
    <x v="1"/>
    <x v="1"/>
    <x v="0"/>
    <x v="0"/>
    <x v="0"/>
    <x v="0"/>
    <s v="Rafael Moreira"/>
    <x v="7"/>
    <s v="Anderson Nakayama"/>
    <x v="0"/>
    <m/>
    <m/>
    <s v="Dado do sistema transacional CRM"/>
    <m/>
    <m/>
    <m/>
    <m/>
    <m/>
    <m/>
    <m/>
    <x v="4"/>
    <x v="3"/>
    <x v="4"/>
    <x v="4"/>
    <x v="4"/>
    <x v="4"/>
  </r>
  <r>
    <x v="4"/>
    <x v="20"/>
    <n v="29"/>
    <s v="DT_INS_BI"/>
    <m/>
    <m/>
    <m/>
    <m/>
    <m/>
    <m/>
    <m/>
    <m/>
    <m/>
    <m/>
    <s v="Tabela do Net SMS que descreve as característica gerais dos produtos"/>
    <m/>
    <x v="1"/>
    <x v="1"/>
    <x v="0"/>
    <x v="0"/>
    <x v="0"/>
    <x v="0"/>
    <s v="Rafael Moreira"/>
    <x v="7"/>
    <s v="Anderson Nakayama"/>
    <x v="0"/>
    <m/>
    <m/>
    <s v="Dado do sistema transacional CRM"/>
    <m/>
    <m/>
    <m/>
    <m/>
    <m/>
    <m/>
    <m/>
    <x v="4"/>
    <x v="3"/>
    <x v="4"/>
    <x v="4"/>
    <x v="4"/>
    <x v="4"/>
  </r>
  <r>
    <x v="4"/>
    <x v="20"/>
    <n v="30"/>
    <s v="DT_DEL_BI"/>
    <m/>
    <m/>
    <m/>
    <m/>
    <m/>
    <m/>
    <m/>
    <m/>
    <m/>
    <m/>
    <s v="Tabela do Net SMS que descreve as característica gerais dos produtos"/>
    <m/>
    <x v="1"/>
    <x v="1"/>
    <x v="0"/>
    <x v="0"/>
    <x v="0"/>
    <x v="0"/>
    <s v="Rafael Moreira"/>
    <x v="7"/>
    <s v="Anderson Nakayama"/>
    <x v="0"/>
    <m/>
    <m/>
    <s v="Dado do sistema transacional CRM"/>
    <m/>
    <m/>
    <m/>
    <m/>
    <m/>
    <m/>
    <m/>
    <x v="4"/>
    <x v="3"/>
    <x v="4"/>
    <x v="4"/>
    <x v="4"/>
    <x v="4"/>
  </r>
  <r>
    <x v="4"/>
    <x v="20"/>
    <n v="31"/>
    <s v="FL_STATUS_BI"/>
    <m/>
    <m/>
    <m/>
    <m/>
    <m/>
    <m/>
    <m/>
    <m/>
    <m/>
    <m/>
    <s v="Tabela do Net SMS que descreve as característica gerais dos produtos"/>
    <m/>
    <x v="1"/>
    <x v="1"/>
    <x v="0"/>
    <x v="0"/>
    <x v="0"/>
    <x v="0"/>
    <s v="Rafael Moreira"/>
    <x v="7"/>
    <s v="Anderson Nakayama"/>
    <x v="0"/>
    <m/>
    <m/>
    <s v="Dado do sistema transacional CRM"/>
    <m/>
    <m/>
    <m/>
    <m/>
    <m/>
    <m/>
    <m/>
    <x v="4"/>
    <x v="3"/>
    <x v="4"/>
    <x v="4"/>
    <x v="4"/>
    <x v="4"/>
  </r>
  <r>
    <x v="4"/>
    <x v="20"/>
    <n v="32"/>
    <s v="ID_BI"/>
    <m/>
    <m/>
    <m/>
    <m/>
    <m/>
    <m/>
    <m/>
    <m/>
    <m/>
    <m/>
    <s v="Tabela do Net SMS que descreve as característica gerais dos produtos"/>
    <m/>
    <x v="1"/>
    <x v="1"/>
    <x v="0"/>
    <x v="0"/>
    <x v="0"/>
    <x v="0"/>
    <s v="Rafael Moreira"/>
    <x v="7"/>
    <s v="Anderson Nakayama"/>
    <x v="0"/>
    <m/>
    <m/>
    <s v="Dado do sistema transacional CRM"/>
    <m/>
    <m/>
    <m/>
    <m/>
    <m/>
    <m/>
    <m/>
    <x v="4"/>
    <x v="3"/>
    <x v="4"/>
    <x v="4"/>
    <x v="4"/>
    <x v="4"/>
  </r>
  <r>
    <x v="4"/>
    <x v="20"/>
    <n v="33"/>
    <s v="TS_OGG_SRC_TRNS_COMMIT"/>
    <m/>
    <m/>
    <m/>
    <m/>
    <m/>
    <m/>
    <m/>
    <m/>
    <m/>
    <m/>
    <s v="Tabela do Net SMS que descreve as característica gerais dos produtos"/>
    <m/>
    <x v="1"/>
    <x v="1"/>
    <x v="0"/>
    <x v="0"/>
    <x v="0"/>
    <x v="0"/>
    <s v="Rafael Moreira"/>
    <x v="7"/>
    <s v="Anderson Nakayama"/>
    <x v="0"/>
    <m/>
    <m/>
    <s v="Dado do sistema transacional CRM"/>
    <m/>
    <m/>
    <m/>
    <m/>
    <m/>
    <m/>
    <m/>
    <x v="4"/>
    <x v="3"/>
    <x v="4"/>
    <x v="4"/>
    <x v="4"/>
    <x v="4"/>
  </r>
  <r>
    <x v="4"/>
    <x v="20"/>
    <n v="34"/>
    <s v="NR_OGG_SRC_TRNS_CSN"/>
    <m/>
    <m/>
    <m/>
    <m/>
    <m/>
    <m/>
    <m/>
    <m/>
    <m/>
    <m/>
    <s v="Tabela do Net SMS que descreve as característica gerais dos produtos"/>
    <m/>
    <x v="1"/>
    <x v="1"/>
    <x v="0"/>
    <x v="0"/>
    <x v="0"/>
    <x v="0"/>
    <s v="Rafael Moreira"/>
    <x v="7"/>
    <s v="Anderson Nakayama"/>
    <x v="0"/>
    <m/>
    <m/>
    <s v="Dado do sistema transacional CRM"/>
    <m/>
    <m/>
    <m/>
    <m/>
    <m/>
    <m/>
    <m/>
    <x v="4"/>
    <x v="3"/>
    <x v="4"/>
    <x v="4"/>
    <x v="4"/>
    <x v="4"/>
  </r>
  <r>
    <x v="4"/>
    <x v="20"/>
    <n v="35"/>
    <s v="TP_OGG_SRC_DML_OP"/>
    <m/>
    <m/>
    <m/>
    <m/>
    <m/>
    <m/>
    <m/>
    <m/>
    <m/>
    <m/>
    <s v="Tabela do Net SMS que descreve as característica gerais dos produtos"/>
    <m/>
    <x v="1"/>
    <x v="1"/>
    <x v="0"/>
    <x v="0"/>
    <x v="0"/>
    <x v="0"/>
    <s v="Rafael Moreira"/>
    <x v="7"/>
    <s v="Anderson Nakayama"/>
    <x v="0"/>
    <m/>
    <m/>
    <s v="Dado do sistema transacional CRM"/>
    <m/>
    <m/>
    <m/>
    <m/>
    <m/>
    <m/>
    <m/>
    <x v="4"/>
    <x v="3"/>
    <x v="4"/>
    <x v="4"/>
    <x v="4"/>
    <x v="4"/>
  </r>
  <r>
    <x v="4"/>
    <x v="20"/>
    <n v="36"/>
    <s v="NR_OGG_FILESEQNO"/>
    <m/>
    <m/>
    <m/>
    <m/>
    <m/>
    <m/>
    <m/>
    <m/>
    <m/>
    <m/>
    <s v="Tabela do Net SMS que descreve as característica gerais dos produtos"/>
    <m/>
    <x v="1"/>
    <x v="1"/>
    <x v="0"/>
    <x v="0"/>
    <x v="0"/>
    <x v="0"/>
    <s v="Rafael Moreira"/>
    <x v="7"/>
    <s v="Anderson Nakayama"/>
    <x v="0"/>
    <m/>
    <m/>
    <s v="Dado do sistema transacional CRM"/>
    <m/>
    <m/>
    <m/>
    <m/>
    <m/>
    <m/>
    <m/>
    <x v="4"/>
    <x v="3"/>
    <x v="4"/>
    <x v="4"/>
    <x v="4"/>
    <x v="4"/>
  </r>
  <r>
    <x v="4"/>
    <x v="20"/>
    <n v="37"/>
    <s v="NR_OGG_FILERBA"/>
    <m/>
    <m/>
    <m/>
    <m/>
    <m/>
    <m/>
    <m/>
    <m/>
    <m/>
    <m/>
    <s v="Tabela do Net SMS que descreve as característica gerais dos produtos"/>
    <m/>
    <x v="1"/>
    <x v="1"/>
    <x v="0"/>
    <x v="0"/>
    <x v="0"/>
    <x v="0"/>
    <s v="Rafael Moreira"/>
    <x v="7"/>
    <s v="Anderson Nakayama"/>
    <x v="0"/>
    <m/>
    <m/>
    <s v="Dado do sistema transacional CRM"/>
    <m/>
    <m/>
    <m/>
    <m/>
    <m/>
    <m/>
    <m/>
    <x v="4"/>
    <x v="3"/>
    <x v="4"/>
    <x v="4"/>
    <x v="4"/>
    <x v="4"/>
  </r>
  <r>
    <x v="4"/>
    <x v="20"/>
    <n v="38"/>
    <s v="TS_OGG_FIRST_COMMIT_SRC_TRNS"/>
    <m/>
    <m/>
    <m/>
    <m/>
    <m/>
    <m/>
    <m/>
    <m/>
    <m/>
    <m/>
    <s v="Tabela do Net SMS que descreve as característica gerais dos produtos"/>
    <m/>
    <x v="1"/>
    <x v="1"/>
    <x v="0"/>
    <x v="0"/>
    <x v="0"/>
    <x v="0"/>
    <s v="Rafael Moreira"/>
    <x v="7"/>
    <s v="Anderson Nakayama"/>
    <x v="0"/>
    <m/>
    <m/>
    <s v="Dado do sistema transacional CRM"/>
    <m/>
    <m/>
    <m/>
    <m/>
    <m/>
    <m/>
    <m/>
    <x v="4"/>
    <x v="3"/>
    <x v="4"/>
    <x v="4"/>
    <x v="4"/>
    <x v="4"/>
  </r>
  <r>
    <x v="4"/>
    <x v="20"/>
    <n v="39"/>
    <s v="ID_PLANO"/>
    <m/>
    <m/>
    <m/>
    <m/>
    <m/>
    <m/>
    <m/>
    <m/>
    <m/>
    <m/>
    <s v="Tabela do Net SMS que descreve as característica gerais dos produtos"/>
    <m/>
    <x v="1"/>
    <x v="1"/>
    <x v="0"/>
    <x v="0"/>
    <x v="0"/>
    <x v="0"/>
    <s v="Rafael Moreira"/>
    <x v="7"/>
    <s v="Anderson Nakayama"/>
    <x v="0"/>
    <m/>
    <m/>
    <s v="Dado do sistema transacional CRM"/>
    <m/>
    <m/>
    <m/>
    <m/>
    <m/>
    <m/>
    <m/>
    <x v="4"/>
    <x v="3"/>
    <x v="4"/>
    <x v="4"/>
    <x v="4"/>
    <x v="4"/>
  </r>
  <r>
    <x v="4"/>
    <x v="20"/>
    <n v="40"/>
    <s v="DESCRICAO_PLANO"/>
    <m/>
    <m/>
    <m/>
    <m/>
    <m/>
    <m/>
    <m/>
    <m/>
    <m/>
    <m/>
    <s v="Tabela do Net SMS que descreve as característica gerais dos produtos"/>
    <m/>
    <x v="1"/>
    <x v="1"/>
    <x v="0"/>
    <x v="0"/>
    <x v="0"/>
    <x v="0"/>
    <s v="Rafael Moreira"/>
    <x v="7"/>
    <s v="Anderson Nakayama"/>
    <x v="0"/>
    <m/>
    <m/>
    <s v="Dado do sistema transacional CRM"/>
    <m/>
    <m/>
    <m/>
    <m/>
    <m/>
    <m/>
    <m/>
    <x v="4"/>
    <x v="3"/>
    <x v="4"/>
    <x v="4"/>
    <x v="4"/>
    <x v="4"/>
  </r>
  <r>
    <x v="4"/>
    <x v="21"/>
    <n v="1"/>
    <s v="ID_PRODUTO_CONTAB"/>
    <m/>
    <m/>
    <m/>
    <m/>
    <m/>
    <m/>
    <m/>
    <m/>
    <m/>
    <m/>
    <s v="Tabela do Net SMS que indica os produtos que são contabilizados"/>
    <m/>
    <x v="1"/>
    <x v="1"/>
    <x v="0"/>
    <x v="0"/>
    <x v="0"/>
    <x v="0"/>
    <s v="Rafael Moreira"/>
    <x v="7"/>
    <s v="Anderson Nakayama"/>
    <x v="0"/>
    <m/>
    <m/>
    <s v="Dado do sistema transacional CRM"/>
    <m/>
    <m/>
    <m/>
    <m/>
    <m/>
    <m/>
    <m/>
    <x v="4"/>
    <x v="3"/>
    <x v="4"/>
    <x v="4"/>
    <x v="4"/>
    <x v="4"/>
  </r>
  <r>
    <x v="4"/>
    <x v="21"/>
    <n v="2"/>
    <s v="DESCRICAO"/>
    <m/>
    <m/>
    <m/>
    <m/>
    <m/>
    <m/>
    <m/>
    <m/>
    <m/>
    <m/>
    <s v="Tabela do Net SMS que indica os produtos que são contabilizados"/>
    <m/>
    <x v="1"/>
    <x v="1"/>
    <x v="0"/>
    <x v="0"/>
    <x v="0"/>
    <x v="0"/>
    <s v="Rafael Moreira"/>
    <x v="7"/>
    <s v="Anderson Nakayama"/>
    <x v="0"/>
    <m/>
    <m/>
    <s v="Dado do sistema transacional CRM"/>
    <m/>
    <m/>
    <m/>
    <m/>
    <m/>
    <m/>
    <m/>
    <x v="4"/>
    <x v="3"/>
    <x v="4"/>
    <x v="4"/>
    <x v="4"/>
    <x v="4"/>
  </r>
  <r>
    <x v="4"/>
    <x v="21"/>
    <n v="3"/>
    <s v="ID_TIPO_PRODUTO"/>
    <m/>
    <m/>
    <m/>
    <m/>
    <m/>
    <m/>
    <m/>
    <m/>
    <m/>
    <m/>
    <s v="Tabela do Net SMS que indica os produtos que são contabilizados"/>
    <m/>
    <x v="1"/>
    <x v="1"/>
    <x v="0"/>
    <x v="0"/>
    <x v="0"/>
    <x v="0"/>
    <s v="Rafael Moreira"/>
    <x v="7"/>
    <s v="Anderson Nakayama"/>
    <x v="0"/>
    <m/>
    <m/>
    <s v="Dado do sistema transacional CRM"/>
    <m/>
    <m/>
    <m/>
    <m/>
    <m/>
    <m/>
    <m/>
    <x v="4"/>
    <x v="3"/>
    <x v="4"/>
    <x v="4"/>
    <x v="4"/>
    <x v="4"/>
  </r>
  <r>
    <x v="4"/>
    <x v="21"/>
    <n v="4"/>
    <s v="DT_ETL"/>
    <m/>
    <m/>
    <m/>
    <m/>
    <m/>
    <m/>
    <m/>
    <m/>
    <m/>
    <m/>
    <s v="Tabela do Net SMS que indica os produtos que são contabilizados"/>
    <m/>
    <x v="1"/>
    <x v="1"/>
    <x v="0"/>
    <x v="0"/>
    <x v="0"/>
    <x v="0"/>
    <s v="Rafael Moreira"/>
    <x v="7"/>
    <s v="Anderson Nakayama"/>
    <x v="0"/>
    <m/>
    <m/>
    <s v="Dado do sistema transacional CRM"/>
    <m/>
    <m/>
    <m/>
    <m/>
    <m/>
    <m/>
    <m/>
    <x v="4"/>
    <x v="3"/>
    <x v="4"/>
    <x v="4"/>
    <x v="4"/>
    <x v="4"/>
  </r>
  <r>
    <x v="4"/>
    <x v="21"/>
    <n v="5"/>
    <s v="CD_BASE"/>
    <m/>
    <m/>
    <m/>
    <m/>
    <m/>
    <m/>
    <m/>
    <m/>
    <m/>
    <m/>
    <s v="Tabela do Net SMS que indica os produtos que são contabilizados"/>
    <m/>
    <x v="1"/>
    <x v="1"/>
    <x v="0"/>
    <x v="0"/>
    <x v="0"/>
    <x v="0"/>
    <s v="Rafael Moreira"/>
    <x v="7"/>
    <s v="Anderson Nakayama"/>
    <x v="0"/>
    <m/>
    <m/>
    <s v="Dado do sistema transacional CRM"/>
    <m/>
    <m/>
    <m/>
    <m/>
    <m/>
    <m/>
    <m/>
    <x v="4"/>
    <x v="3"/>
    <x v="4"/>
    <x v="4"/>
    <x v="4"/>
    <x v="4"/>
  </r>
  <r>
    <x v="4"/>
    <x v="21"/>
    <n v="6"/>
    <s v="DT_INS_BI"/>
    <m/>
    <m/>
    <m/>
    <m/>
    <m/>
    <m/>
    <m/>
    <m/>
    <m/>
    <m/>
    <s v="Tabela do Net SMS que indica os produtos que são contabilizados"/>
    <m/>
    <x v="1"/>
    <x v="1"/>
    <x v="0"/>
    <x v="0"/>
    <x v="0"/>
    <x v="0"/>
    <s v="Rafael Moreira"/>
    <x v="7"/>
    <s v="Anderson Nakayama"/>
    <x v="0"/>
    <m/>
    <m/>
    <s v="Dado do sistema transacional CRM"/>
    <m/>
    <m/>
    <m/>
    <m/>
    <m/>
    <m/>
    <m/>
    <x v="4"/>
    <x v="3"/>
    <x v="4"/>
    <x v="4"/>
    <x v="4"/>
    <x v="4"/>
  </r>
  <r>
    <x v="4"/>
    <x v="21"/>
    <n v="7"/>
    <s v="DT_DEL_BI"/>
    <m/>
    <m/>
    <m/>
    <m/>
    <m/>
    <m/>
    <m/>
    <m/>
    <m/>
    <m/>
    <s v="Tabela do Net SMS que indica os produtos que são contabilizados"/>
    <m/>
    <x v="1"/>
    <x v="1"/>
    <x v="0"/>
    <x v="0"/>
    <x v="0"/>
    <x v="0"/>
    <s v="Rafael Moreira"/>
    <x v="7"/>
    <s v="Anderson Nakayama"/>
    <x v="0"/>
    <m/>
    <m/>
    <s v="Dado do sistema transacional CRM"/>
    <m/>
    <m/>
    <m/>
    <m/>
    <m/>
    <m/>
    <m/>
    <x v="4"/>
    <x v="3"/>
    <x v="4"/>
    <x v="4"/>
    <x v="4"/>
    <x v="4"/>
  </r>
  <r>
    <x v="4"/>
    <x v="21"/>
    <n v="8"/>
    <s v="FL_STATUS_BI"/>
    <m/>
    <m/>
    <m/>
    <m/>
    <m/>
    <m/>
    <m/>
    <m/>
    <m/>
    <m/>
    <s v="Tabela do Net SMS que indica os produtos que são contabilizados"/>
    <m/>
    <x v="1"/>
    <x v="1"/>
    <x v="0"/>
    <x v="0"/>
    <x v="0"/>
    <x v="0"/>
    <s v="Rafael Moreira"/>
    <x v="7"/>
    <s v="Anderson Nakayama"/>
    <x v="0"/>
    <m/>
    <m/>
    <s v="Dado do sistema transacional CRM"/>
    <m/>
    <m/>
    <m/>
    <m/>
    <m/>
    <m/>
    <m/>
    <x v="4"/>
    <x v="3"/>
    <x v="4"/>
    <x v="4"/>
    <x v="4"/>
    <x v="4"/>
  </r>
  <r>
    <x v="4"/>
    <x v="21"/>
    <n v="9"/>
    <s v="ID_BI"/>
    <m/>
    <m/>
    <m/>
    <m/>
    <m/>
    <m/>
    <m/>
    <m/>
    <m/>
    <m/>
    <s v="Tabela do Net SMS que indica os produtos que são contabilizados"/>
    <m/>
    <x v="1"/>
    <x v="1"/>
    <x v="0"/>
    <x v="0"/>
    <x v="0"/>
    <x v="0"/>
    <s v="Rafael Moreira"/>
    <x v="7"/>
    <s v="Anderson Nakayama"/>
    <x v="0"/>
    <m/>
    <m/>
    <s v="Dado do sistema transacional CRM"/>
    <m/>
    <m/>
    <m/>
    <m/>
    <m/>
    <m/>
    <m/>
    <x v="4"/>
    <x v="3"/>
    <x v="4"/>
    <x v="4"/>
    <x v="4"/>
    <x v="4"/>
  </r>
  <r>
    <x v="4"/>
    <x v="21"/>
    <n v="10"/>
    <s v="TS_OGG_SRC_TRNS_COMMIT"/>
    <m/>
    <m/>
    <m/>
    <m/>
    <m/>
    <m/>
    <m/>
    <m/>
    <m/>
    <m/>
    <s v="Tabela do Net SMS que indica os produtos que são contabilizados"/>
    <m/>
    <x v="1"/>
    <x v="1"/>
    <x v="0"/>
    <x v="0"/>
    <x v="0"/>
    <x v="0"/>
    <s v="Rafael Moreira"/>
    <x v="7"/>
    <s v="Anderson Nakayama"/>
    <x v="0"/>
    <m/>
    <m/>
    <s v="Dado do sistema transacional CRM"/>
    <m/>
    <m/>
    <m/>
    <m/>
    <m/>
    <m/>
    <m/>
    <x v="4"/>
    <x v="3"/>
    <x v="4"/>
    <x v="4"/>
    <x v="4"/>
    <x v="4"/>
  </r>
  <r>
    <x v="4"/>
    <x v="21"/>
    <n v="11"/>
    <s v="NR_OGG_SRC_TRNS_CSN"/>
    <m/>
    <m/>
    <m/>
    <m/>
    <m/>
    <m/>
    <m/>
    <m/>
    <m/>
    <m/>
    <s v="Tabela do Net SMS que indica os produtos que são contabilizados"/>
    <m/>
    <x v="1"/>
    <x v="1"/>
    <x v="0"/>
    <x v="0"/>
    <x v="0"/>
    <x v="0"/>
    <s v="Rafael Moreira"/>
    <x v="7"/>
    <s v="Anderson Nakayama"/>
    <x v="0"/>
    <m/>
    <m/>
    <s v="Dado do sistema transacional CRM"/>
    <m/>
    <m/>
    <m/>
    <m/>
    <m/>
    <m/>
    <m/>
    <x v="4"/>
    <x v="3"/>
    <x v="4"/>
    <x v="4"/>
    <x v="4"/>
    <x v="4"/>
  </r>
  <r>
    <x v="4"/>
    <x v="21"/>
    <n v="12"/>
    <s v="TP_OGG_SRC_DML_OP"/>
    <m/>
    <m/>
    <m/>
    <m/>
    <m/>
    <m/>
    <m/>
    <m/>
    <m/>
    <m/>
    <s v="Tabela do Net SMS que indica os produtos que são contabilizados"/>
    <m/>
    <x v="1"/>
    <x v="1"/>
    <x v="0"/>
    <x v="0"/>
    <x v="0"/>
    <x v="0"/>
    <s v="Rafael Moreira"/>
    <x v="7"/>
    <s v="Anderson Nakayama"/>
    <x v="0"/>
    <m/>
    <m/>
    <s v="Dado do sistema transacional CRM"/>
    <m/>
    <m/>
    <m/>
    <m/>
    <m/>
    <m/>
    <m/>
    <x v="4"/>
    <x v="3"/>
    <x v="4"/>
    <x v="4"/>
    <x v="4"/>
    <x v="4"/>
  </r>
  <r>
    <x v="4"/>
    <x v="21"/>
    <n v="13"/>
    <s v="NR_OGG_FILESEQNO"/>
    <m/>
    <m/>
    <m/>
    <m/>
    <m/>
    <m/>
    <m/>
    <m/>
    <m/>
    <m/>
    <s v="Tabela do Net SMS que indica os produtos que são contabilizados"/>
    <m/>
    <x v="1"/>
    <x v="1"/>
    <x v="0"/>
    <x v="0"/>
    <x v="0"/>
    <x v="0"/>
    <s v="Rafael Moreira"/>
    <x v="7"/>
    <s v="Anderson Nakayama"/>
    <x v="0"/>
    <m/>
    <m/>
    <s v="Dado do sistema transacional CRM"/>
    <m/>
    <m/>
    <m/>
    <m/>
    <m/>
    <m/>
    <m/>
    <x v="4"/>
    <x v="3"/>
    <x v="4"/>
    <x v="4"/>
    <x v="4"/>
    <x v="4"/>
  </r>
  <r>
    <x v="4"/>
    <x v="21"/>
    <n v="14"/>
    <s v="NR_OGG_FILERBA"/>
    <m/>
    <m/>
    <m/>
    <m/>
    <m/>
    <m/>
    <m/>
    <m/>
    <m/>
    <m/>
    <s v="Tabela do Net SMS que indica os produtos que são contabilizados"/>
    <m/>
    <x v="1"/>
    <x v="1"/>
    <x v="0"/>
    <x v="0"/>
    <x v="0"/>
    <x v="0"/>
    <s v="Rafael Moreira"/>
    <x v="7"/>
    <s v="Anderson Nakayama"/>
    <x v="0"/>
    <m/>
    <m/>
    <s v="Dado do sistema transacional CRM"/>
    <m/>
    <m/>
    <m/>
    <m/>
    <m/>
    <m/>
    <m/>
    <x v="4"/>
    <x v="3"/>
    <x v="4"/>
    <x v="4"/>
    <x v="4"/>
    <x v="4"/>
  </r>
  <r>
    <x v="4"/>
    <x v="21"/>
    <n v="15"/>
    <s v="TS_OGG_FIRST_COMMIT_SRC_TRNS"/>
    <m/>
    <m/>
    <m/>
    <m/>
    <m/>
    <m/>
    <m/>
    <m/>
    <m/>
    <m/>
    <s v="Tabela do Net SMS que indica os produtos que são contabilizados"/>
    <m/>
    <x v="1"/>
    <x v="1"/>
    <x v="0"/>
    <x v="0"/>
    <x v="0"/>
    <x v="0"/>
    <s v="Rafael Moreira"/>
    <x v="7"/>
    <s v="Anderson Nakayama"/>
    <x v="0"/>
    <m/>
    <m/>
    <s v="Dado do sistema transacional CRM"/>
    <m/>
    <m/>
    <m/>
    <m/>
    <m/>
    <m/>
    <m/>
    <x v="4"/>
    <x v="3"/>
    <x v="4"/>
    <x v="4"/>
    <x v="4"/>
    <x v="4"/>
  </r>
  <r>
    <x v="4"/>
    <x v="22"/>
    <n v="1"/>
    <s v="ID_PROFISSAO"/>
    <s v="NUMBER"/>
    <n v="22"/>
    <n v="4"/>
    <m/>
    <m/>
    <m/>
    <s v="SN_PROFISSAO"/>
    <s v="COD_PROFISSAO"/>
    <m/>
    <m/>
    <s v="Contem os dominios de profissao do cliente do sistema NETSMS, 7 Bases NET e 8a Base CTV (Claro TV). Ex: ANALISTA DE SISTEMAS; COMERCIANTE"/>
    <s v="Codigo que identifica a profissao do cliente no sistema NETSMS. Ex: 1; 2"/>
    <x v="1"/>
    <x v="3"/>
    <x v="2"/>
    <x v="0"/>
    <x v="0"/>
    <x v="0"/>
    <s v="Rafael Moreira"/>
    <x v="6"/>
    <s v="Anderson Nakayama"/>
    <x v="0"/>
    <m/>
    <m/>
    <s v="Dado do sistema transacional CRM"/>
    <n v="0"/>
    <n v="0"/>
    <n v="0"/>
    <n v="0"/>
    <n v="0"/>
    <n v="0"/>
    <n v="0"/>
    <x v="3"/>
    <x v="0"/>
    <x v="0"/>
    <x v="3"/>
    <x v="0"/>
    <x v="0"/>
  </r>
  <r>
    <x v="4"/>
    <x v="22"/>
    <n v="2"/>
    <s v="DESCRICAO"/>
    <s v="VARCHAR2"/>
    <n v="20"/>
    <m/>
    <m/>
    <m/>
    <m/>
    <s v="SN_PROFISSAO"/>
    <s v="DSC_PROFISSAO"/>
    <m/>
    <m/>
    <s v="Contem os dominios de profissao do cliente do sistema NETSMS, 7 Bases NET e 8a Base CTV (Claro TV). Ex: ANALISTA DE SISTEMAS; COMERCIANTE"/>
    <s v="Descricao que identifica a profissao do cliente no sistema NETSMS. Ex: ANALISTA DE SISTEMAS; COMERCIANTE"/>
    <x v="1"/>
    <x v="3"/>
    <x v="2"/>
    <x v="0"/>
    <x v="0"/>
    <x v="0"/>
    <s v="Rafael Moreira"/>
    <x v="6"/>
    <s v="Anderson Nakayama"/>
    <x v="0"/>
    <m/>
    <m/>
    <s v="Dado do sistema transacional CRM"/>
    <n v="0"/>
    <n v="0"/>
    <n v="0"/>
    <n v="0"/>
    <n v="0"/>
    <n v="0"/>
    <n v="0"/>
    <x v="3"/>
    <x v="0"/>
    <x v="0"/>
    <x v="3"/>
    <x v="0"/>
    <x v="0"/>
  </r>
  <r>
    <x v="4"/>
    <x v="22"/>
    <n v="3"/>
    <s v="DT_ETL"/>
    <s v="DATE"/>
    <n v="7"/>
    <m/>
    <m/>
    <m/>
    <m/>
    <s v="SN_PROFISSAO"/>
    <s v="DAT_ETL"/>
    <m/>
    <m/>
    <s v="Contem os dominios de profissao do cliente do sistema NETSMS, 7 Bases NET e 8a Base CTV (Claro TV). Ex: ANALISTA DE SISTEMAS; COMERCIANTE"/>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22"/>
    <n v="4"/>
    <s v="CD_BASE"/>
    <s v="CHAR"/>
    <n v="3"/>
    <m/>
    <m/>
    <m/>
    <m/>
    <s v="SN_PROFISSAO"/>
    <s v="COD_BASE"/>
    <m/>
    <m/>
    <s v="Contem os dominios de profissao do cliente do sistema NETSMS, 7 Bases NET e 8a Base CTV (Claro TV). Ex: ANALISTA DE SISTEMAS; COMERCIANTE"/>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22"/>
    <n v="5"/>
    <s v="DT_INS_BI"/>
    <s v="DATE"/>
    <n v="7"/>
    <m/>
    <m/>
    <m/>
    <m/>
    <s v="SN_PROFISSAO"/>
    <s v="DAT_INS_BI"/>
    <m/>
    <m/>
    <s v="Contem os dominios de profissao do cliente do sistema NETSMS, 7 Bases NET e 8a Base CTV (Claro TV). Ex: ANALISTA DE SISTEMAS; COMERCIANTE"/>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22"/>
    <n v="6"/>
    <s v="DT_DEL_BI"/>
    <s v="DATE"/>
    <n v="7"/>
    <m/>
    <m/>
    <m/>
    <m/>
    <s v="SN_PROFISSAO"/>
    <s v="DAT_DEL_BI"/>
    <m/>
    <m/>
    <s v="Contem os dominios de profissao do cliente do sistema NETSMS, 7 Bases NET e 8a Base CTV (Claro TV). Ex: ANALISTA DE SISTEMAS; COMERCIANTE"/>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22"/>
    <n v="7"/>
    <s v="FL_STATUS_BI"/>
    <s v="CHAR"/>
    <n v="1"/>
    <m/>
    <m/>
    <m/>
    <m/>
    <s v="SN_PROFISSAO"/>
    <s v="IND_REGISTRO_ATIVO"/>
    <m/>
    <m/>
    <s v="Contem os dominios de profissao do cliente do sistema NETSMS, 7 Bases NET e 8a Base CTV (Claro TV). Ex: ANALISTA DE SISTEMAS; COMERCIANTE"/>
    <s v="Indicador de registro ativo no ODS. Ex: A; I; D (Ativo; Inativo; Deletado)"/>
    <x v="1"/>
    <x v="3"/>
    <x v="2"/>
    <x v="0"/>
    <x v="0"/>
    <x v="0"/>
    <s v="Rafael Moreira"/>
    <x v="6"/>
    <s v="Anderson Nakayama"/>
    <x v="0"/>
    <m/>
    <m/>
    <s v="Dado do sistema transacional CRM"/>
    <n v="0"/>
    <n v="0"/>
    <n v="0"/>
    <n v="0"/>
    <n v="0"/>
    <n v="0"/>
    <n v="0"/>
    <x v="3"/>
    <x v="0"/>
    <x v="0"/>
    <x v="3"/>
    <x v="0"/>
    <x v="0"/>
  </r>
  <r>
    <x v="4"/>
    <x v="22"/>
    <n v="8"/>
    <s v="ID_BI"/>
    <s v="NUMBER"/>
    <n v="22"/>
    <n v="30"/>
    <m/>
    <m/>
    <m/>
    <s v="SN_PROFISSAO"/>
    <s v="COD_ID_BI"/>
    <m/>
    <m/>
    <s v="Contem os dominios de profissao do cliente do sistema NETSMS, 7 Bases NET e 8a Base CTV (Claro TV). Ex: ANALISTA DE SISTEMAS; COMERCIANTE"/>
    <s v="Codigo sequencial unico de controle de registro no ODS. Ex: 5013014; 5013017"/>
    <x v="1"/>
    <x v="3"/>
    <x v="2"/>
    <x v="0"/>
    <x v="0"/>
    <x v="0"/>
    <s v="Rafael Moreira"/>
    <x v="6"/>
    <s v="Anderson Nakayama"/>
    <x v="0"/>
    <m/>
    <m/>
    <s v="Dado do sistema transacional CRM"/>
    <n v="0"/>
    <n v="0"/>
    <n v="0"/>
    <n v="0"/>
    <n v="0"/>
    <n v="0"/>
    <n v="0"/>
    <x v="3"/>
    <x v="0"/>
    <x v="0"/>
    <x v="3"/>
    <x v="0"/>
    <x v="0"/>
  </r>
  <r>
    <x v="4"/>
    <x v="22"/>
    <n v="9"/>
    <s v="TS_OGG_SRC_TRNS_COMMIT"/>
    <s v="TIMESTAMP(6)"/>
    <n v="11"/>
    <m/>
    <m/>
    <m/>
    <m/>
    <s v="SN_PROFISSAO"/>
    <s v="DAT_OGG_SRC_TRNS_COMMIT"/>
    <m/>
    <m/>
    <s v="Contem os dominios de profissao do cliente do sistema NETSMS, 7 Bases NET e 8a Base CTV (Claro TV). Ex: ANALISTA DE SISTEMAS; COMERCIANTE"/>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22"/>
    <n v="10"/>
    <s v="NR_OGG_SRC_TRNS_CSN"/>
    <s v="NUMBER"/>
    <n v="22"/>
    <m/>
    <m/>
    <m/>
    <m/>
    <s v="SN_PROFISSAO"/>
    <s v="NUM_OGG_SRC_TRNS_CSN"/>
    <m/>
    <m/>
    <s v="Contem os dominios de profissao do cliente do sistema NETSMS, 7 Bases NET e 8a Base CTV (Claro TV). Ex: ANALISTA DE SISTEMAS; COMERCIANTE"/>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22"/>
    <n v="11"/>
    <s v="TP_OGG_SRC_DML_OP"/>
    <s v="VARCHAR2"/>
    <n v="20"/>
    <m/>
    <m/>
    <m/>
    <m/>
    <s v="SN_PROFISSAO"/>
    <s v="DSC_TP_OGG_SRC_DML_OP"/>
    <m/>
    <m/>
    <s v="Contem os dominios de profissao do cliente do sistema NETSMS, 7 Bases NET e 8a Base CTV (Claro TV). Ex: ANALISTA DE SISTEMAS; COMERCIANTE"/>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22"/>
    <n v="12"/>
    <s v="NR_OGG_FILESEQNO"/>
    <s v="NUMBER"/>
    <n v="22"/>
    <m/>
    <m/>
    <m/>
    <m/>
    <s v="SN_PROFISSAO"/>
    <s v="NUM_OGG_FILESEQNO"/>
    <m/>
    <m/>
    <s v="Contem os dominios de profissao do cliente do sistema NETSMS, 7 Bases NET e 8a Base CTV (Claro TV). Ex: ANALISTA DE SISTEMAS; COMERCIANTE"/>
    <s v="Numero sequencial do arquivo trailer no Oracle Golden Gate (OGG). Ex:178; 489"/>
    <x v="1"/>
    <x v="3"/>
    <x v="2"/>
    <x v="0"/>
    <x v="0"/>
    <x v="0"/>
    <s v="Rafael Moreira"/>
    <x v="6"/>
    <s v="Anderson Nakayama"/>
    <x v="0"/>
    <m/>
    <m/>
    <s v="Dado do sistema transacional CRM"/>
    <n v="0"/>
    <n v="0"/>
    <n v="0"/>
    <n v="0"/>
    <n v="0"/>
    <n v="0"/>
    <n v="0"/>
    <x v="3"/>
    <x v="0"/>
    <x v="0"/>
    <x v="3"/>
    <x v="0"/>
    <x v="0"/>
  </r>
  <r>
    <x v="4"/>
    <x v="22"/>
    <n v="13"/>
    <s v="NR_OGG_FILERBA"/>
    <s v="NUMBER"/>
    <n v="22"/>
    <m/>
    <m/>
    <m/>
    <m/>
    <s v="SN_PROFISSAO"/>
    <s v="NUM_OGG_FILERBA"/>
    <m/>
    <m/>
    <s v="Contem os dominios de profissao do cliente do sistema NETSMS, 7 Bases NET e 8a Base CTV (Claro TV). Ex: ANALISTA DE SISTEMAS; COMERCIANTE"/>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22"/>
    <n v="14"/>
    <s v="TS_OGG_FIRST_COMMIT_SRC_TRNS"/>
    <s v="TIMESTAMP(6)"/>
    <n v="11"/>
    <m/>
    <m/>
    <m/>
    <m/>
    <s v="SN_PROFISSAO"/>
    <s v="DAT_OGG_FIRST_COMMIT_SRC_TRNS"/>
    <m/>
    <m/>
    <s v="Contem os dominios de profissao do cliente do sistema NETSMS, 7 Bases NET e 8a Base CTV (Claro TV). Ex: ANALISTA DE SISTEMAS; COMERCIANTE"/>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23"/>
    <n v="1"/>
    <s v="NUM_CONTRATO"/>
    <m/>
    <m/>
    <m/>
    <m/>
    <m/>
    <m/>
    <m/>
    <m/>
    <m/>
    <m/>
    <m/>
    <s v="Numero do contrato do cliente no sistema NETSMS. O contrato e chave unica quando utilizada com a chave &lt;COD_OPERADORA&gt; ou &lt;COD_CID_CONTA&gt;. Ex: 408801450; 206229007. Tabela origem: &lt;SN_REL_PONTO_PRODUTO&gt;; Coluna origem: &lt;NUM_CONTRATO&gt;"/>
    <x v="1"/>
    <x v="3"/>
    <x v="2"/>
    <x v="0"/>
    <x v="0"/>
    <x v="0"/>
    <s v="Rafael Moreira"/>
    <x v="7"/>
    <s v="Anderson Nakayama"/>
    <x v="0"/>
    <s v="Validação Domínio"/>
    <s v="Código de contrato existende entre as assinaturas"/>
    <s v="Dado do sistema transacional CRM"/>
    <n v="0"/>
    <n v="0"/>
    <n v="0"/>
    <n v="0"/>
    <n v="0"/>
    <n v="0"/>
    <n v="0"/>
    <x v="3"/>
    <x v="0"/>
    <x v="0"/>
    <x v="3"/>
    <x v="0"/>
    <x v="0"/>
  </r>
  <r>
    <x v="4"/>
    <x v="23"/>
    <n v="2"/>
    <s v="CID_CONTRATO"/>
    <m/>
    <m/>
    <m/>
    <m/>
    <m/>
    <m/>
    <m/>
    <m/>
    <m/>
    <m/>
    <m/>
    <m/>
    <x v="1"/>
    <x v="3"/>
    <x v="2"/>
    <x v="0"/>
    <x v="0"/>
    <x v="0"/>
    <s v="Rafael Moreira"/>
    <x v="7"/>
    <s v="Anderson Nakayama"/>
    <x v="0"/>
    <m/>
    <m/>
    <s v="Dado do sistema transacional CRM"/>
    <m/>
    <m/>
    <m/>
    <m/>
    <m/>
    <m/>
    <m/>
    <x v="4"/>
    <x v="3"/>
    <x v="4"/>
    <x v="4"/>
    <x v="4"/>
    <x v="4"/>
  </r>
  <r>
    <x v="4"/>
    <x v="23"/>
    <n v="3"/>
    <s v="ID_PONTO"/>
    <m/>
    <m/>
    <m/>
    <m/>
    <m/>
    <m/>
    <m/>
    <m/>
    <m/>
    <m/>
    <m/>
    <m/>
    <x v="1"/>
    <x v="3"/>
    <x v="2"/>
    <x v="0"/>
    <x v="0"/>
    <x v="0"/>
    <s v="Rafael Moreira"/>
    <x v="7"/>
    <s v="Anderson Nakayama"/>
    <x v="0"/>
    <m/>
    <m/>
    <s v="Dado do sistema transacional CRM"/>
    <m/>
    <m/>
    <m/>
    <m/>
    <m/>
    <m/>
    <m/>
    <x v="4"/>
    <x v="3"/>
    <x v="4"/>
    <x v="4"/>
    <x v="4"/>
    <x v="4"/>
  </r>
  <r>
    <x v="4"/>
    <x v="23"/>
    <n v="4"/>
    <s v="ID_PRODUTO"/>
    <m/>
    <m/>
    <m/>
    <m/>
    <m/>
    <m/>
    <m/>
    <m/>
    <m/>
    <m/>
    <m/>
    <m/>
    <x v="1"/>
    <x v="3"/>
    <x v="2"/>
    <x v="0"/>
    <x v="0"/>
    <x v="0"/>
    <s v="Rafael Moreira"/>
    <x v="7"/>
    <s v="Anderson Nakayama"/>
    <x v="0"/>
    <m/>
    <m/>
    <s v="Dado do sistema transacional CRM"/>
    <m/>
    <m/>
    <m/>
    <m/>
    <m/>
    <m/>
    <m/>
    <x v="4"/>
    <x v="3"/>
    <x v="4"/>
    <x v="4"/>
    <x v="4"/>
    <x v="4"/>
  </r>
  <r>
    <x v="4"/>
    <x v="23"/>
    <n v="5"/>
    <s v="DT_INI"/>
    <m/>
    <m/>
    <m/>
    <m/>
    <m/>
    <m/>
    <m/>
    <m/>
    <m/>
    <m/>
    <m/>
    <m/>
    <x v="1"/>
    <x v="3"/>
    <x v="2"/>
    <x v="0"/>
    <x v="0"/>
    <x v="0"/>
    <s v="Rafael Moreira"/>
    <x v="7"/>
    <s v="Anderson Nakayama"/>
    <x v="0"/>
    <m/>
    <m/>
    <s v="Dado do sistema transacional CRM"/>
    <m/>
    <m/>
    <m/>
    <m/>
    <m/>
    <m/>
    <m/>
    <x v="4"/>
    <x v="3"/>
    <x v="4"/>
    <x v="4"/>
    <x v="4"/>
    <x v="4"/>
  </r>
  <r>
    <x v="4"/>
    <x v="23"/>
    <n v="6"/>
    <s v="DT_FIM"/>
    <m/>
    <m/>
    <m/>
    <m/>
    <m/>
    <m/>
    <m/>
    <m/>
    <m/>
    <m/>
    <m/>
    <m/>
    <x v="1"/>
    <x v="3"/>
    <x v="2"/>
    <x v="0"/>
    <x v="0"/>
    <x v="0"/>
    <s v="Rafael Moreira"/>
    <x v="7"/>
    <s v="Anderson Nakayama"/>
    <x v="0"/>
    <m/>
    <m/>
    <s v="Dado do sistema transacional CRM"/>
    <m/>
    <m/>
    <m/>
    <m/>
    <m/>
    <m/>
    <m/>
    <x v="4"/>
    <x v="3"/>
    <x v="4"/>
    <x v="4"/>
    <x v="4"/>
    <x v="4"/>
  </r>
  <r>
    <x v="4"/>
    <x v="23"/>
    <n v="7"/>
    <s v="INSTALADO"/>
    <m/>
    <m/>
    <m/>
    <m/>
    <m/>
    <m/>
    <m/>
    <m/>
    <m/>
    <m/>
    <m/>
    <m/>
    <x v="1"/>
    <x v="3"/>
    <x v="2"/>
    <x v="0"/>
    <x v="0"/>
    <x v="0"/>
    <s v="Rafael Moreira"/>
    <x v="7"/>
    <s v="Anderson Nakayama"/>
    <x v="0"/>
    <m/>
    <m/>
    <s v="Dado do sistema transacional CRM"/>
    <m/>
    <m/>
    <m/>
    <m/>
    <m/>
    <m/>
    <m/>
    <x v="4"/>
    <x v="3"/>
    <x v="4"/>
    <x v="4"/>
    <x v="4"/>
    <x v="4"/>
  </r>
  <r>
    <x v="4"/>
    <x v="23"/>
    <n v="8"/>
    <s v="DT_ALTERACAO"/>
    <m/>
    <m/>
    <m/>
    <m/>
    <m/>
    <m/>
    <m/>
    <m/>
    <m/>
    <m/>
    <m/>
    <m/>
    <x v="1"/>
    <x v="3"/>
    <x v="2"/>
    <x v="0"/>
    <x v="0"/>
    <x v="0"/>
    <s v="Rafael Moreira"/>
    <x v="7"/>
    <s v="Anderson Nakayama"/>
    <x v="0"/>
    <m/>
    <m/>
    <s v="Dado do sistema transacional CRM"/>
    <m/>
    <m/>
    <m/>
    <m/>
    <m/>
    <m/>
    <m/>
    <x v="4"/>
    <x v="3"/>
    <x v="4"/>
    <x v="4"/>
    <x v="4"/>
    <x v="4"/>
  </r>
  <r>
    <x v="4"/>
    <x v="23"/>
    <n v="9"/>
    <s v="CONSOL_CBR"/>
    <m/>
    <m/>
    <m/>
    <m/>
    <m/>
    <m/>
    <m/>
    <m/>
    <m/>
    <m/>
    <m/>
    <m/>
    <x v="1"/>
    <x v="3"/>
    <x v="2"/>
    <x v="0"/>
    <x v="0"/>
    <x v="0"/>
    <s v="Rafael Moreira"/>
    <x v="7"/>
    <s v="Anderson Nakayama"/>
    <x v="0"/>
    <m/>
    <m/>
    <s v="Dado do sistema transacional CRM"/>
    <m/>
    <m/>
    <m/>
    <m/>
    <m/>
    <m/>
    <m/>
    <x v="4"/>
    <x v="3"/>
    <x v="4"/>
    <x v="4"/>
    <x v="4"/>
    <x v="4"/>
  </r>
  <r>
    <x v="4"/>
    <x v="23"/>
    <n v="10"/>
    <s v="CONSOL_VENDAS"/>
    <m/>
    <m/>
    <m/>
    <m/>
    <m/>
    <m/>
    <m/>
    <m/>
    <m/>
    <m/>
    <m/>
    <m/>
    <x v="1"/>
    <x v="3"/>
    <x v="2"/>
    <x v="0"/>
    <x v="0"/>
    <x v="0"/>
    <s v="Rafael Moreira"/>
    <x v="7"/>
    <s v="Anderson Nakayama"/>
    <x v="0"/>
    <m/>
    <m/>
    <s v="Dado do sistema transacional CRM"/>
    <m/>
    <m/>
    <m/>
    <m/>
    <m/>
    <m/>
    <m/>
    <x v="4"/>
    <x v="3"/>
    <x v="4"/>
    <x v="4"/>
    <x v="4"/>
    <x v="4"/>
  </r>
  <r>
    <x v="4"/>
    <x v="23"/>
    <n v="11"/>
    <s v="COD_OC"/>
    <m/>
    <m/>
    <m/>
    <m/>
    <m/>
    <m/>
    <m/>
    <m/>
    <m/>
    <m/>
    <m/>
    <m/>
    <x v="1"/>
    <x v="3"/>
    <x v="2"/>
    <x v="0"/>
    <x v="0"/>
    <x v="0"/>
    <s v="Rafael Moreira"/>
    <x v="7"/>
    <s v="Anderson Nakayama"/>
    <x v="0"/>
    <m/>
    <m/>
    <s v="Dado do sistema transacional CRM"/>
    <m/>
    <m/>
    <m/>
    <m/>
    <m/>
    <m/>
    <m/>
    <x v="4"/>
    <x v="3"/>
    <x v="4"/>
    <x v="4"/>
    <x v="4"/>
    <x v="4"/>
  </r>
  <r>
    <x v="4"/>
    <x v="23"/>
    <n v="12"/>
    <s v="COD_OS"/>
    <m/>
    <m/>
    <m/>
    <m/>
    <m/>
    <m/>
    <m/>
    <m/>
    <m/>
    <m/>
    <m/>
    <m/>
    <x v="1"/>
    <x v="3"/>
    <x v="2"/>
    <x v="0"/>
    <x v="0"/>
    <x v="0"/>
    <s v="Rafael Moreira"/>
    <x v="7"/>
    <s v="Anderson Nakayama"/>
    <x v="0"/>
    <m/>
    <m/>
    <s v="Dado do sistema transacional CRM"/>
    <m/>
    <m/>
    <m/>
    <m/>
    <m/>
    <m/>
    <m/>
    <x v="4"/>
    <x v="3"/>
    <x v="4"/>
    <x v="4"/>
    <x v="4"/>
    <x v="4"/>
  </r>
  <r>
    <x v="4"/>
    <x v="23"/>
    <n v="13"/>
    <s v="DT_FIM_DEMO"/>
    <m/>
    <m/>
    <m/>
    <m/>
    <m/>
    <m/>
    <m/>
    <m/>
    <m/>
    <m/>
    <m/>
    <m/>
    <x v="1"/>
    <x v="3"/>
    <x v="2"/>
    <x v="0"/>
    <x v="0"/>
    <x v="0"/>
    <s v="Rafael Moreira"/>
    <x v="7"/>
    <s v="Anderson Nakayama"/>
    <x v="0"/>
    <m/>
    <m/>
    <s v="Dado do sistema transacional CRM"/>
    <m/>
    <m/>
    <m/>
    <m/>
    <m/>
    <m/>
    <m/>
    <x v="4"/>
    <x v="3"/>
    <x v="4"/>
    <x v="4"/>
    <x v="4"/>
    <x v="4"/>
  </r>
  <r>
    <x v="4"/>
    <x v="23"/>
    <n v="14"/>
    <s v="ID_DEMONSTRACAO"/>
    <m/>
    <m/>
    <m/>
    <m/>
    <m/>
    <m/>
    <m/>
    <m/>
    <m/>
    <m/>
    <m/>
    <m/>
    <x v="1"/>
    <x v="3"/>
    <x v="2"/>
    <x v="0"/>
    <x v="0"/>
    <x v="0"/>
    <s v="Rafael Moreira"/>
    <x v="7"/>
    <s v="Anderson Nakayama"/>
    <x v="0"/>
    <m/>
    <m/>
    <s v="Dado do sistema transacional CRM"/>
    <m/>
    <m/>
    <m/>
    <m/>
    <m/>
    <m/>
    <m/>
    <x v="4"/>
    <x v="3"/>
    <x v="4"/>
    <x v="4"/>
    <x v="4"/>
    <x v="4"/>
  </r>
  <r>
    <x v="4"/>
    <x v="23"/>
    <n v="15"/>
    <s v="ID_TIPO_CONTRATACAO"/>
    <m/>
    <m/>
    <m/>
    <m/>
    <m/>
    <m/>
    <m/>
    <m/>
    <m/>
    <m/>
    <m/>
    <m/>
    <x v="1"/>
    <x v="3"/>
    <x v="2"/>
    <x v="0"/>
    <x v="0"/>
    <x v="0"/>
    <s v="Rafael Moreira"/>
    <x v="7"/>
    <s v="Anderson Nakayama"/>
    <x v="0"/>
    <m/>
    <m/>
    <s v="Dado do sistema transacional CRM"/>
    <m/>
    <m/>
    <m/>
    <m/>
    <m/>
    <m/>
    <m/>
    <x v="4"/>
    <x v="3"/>
    <x v="4"/>
    <x v="4"/>
    <x v="4"/>
    <x v="4"/>
  </r>
  <r>
    <x v="4"/>
    <x v="23"/>
    <n v="16"/>
    <s v="EXPLICITO"/>
    <m/>
    <m/>
    <m/>
    <m/>
    <m/>
    <m/>
    <m/>
    <m/>
    <m/>
    <m/>
    <m/>
    <m/>
    <x v="1"/>
    <x v="3"/>
    <x v="2"/>
    <x v="0"/>
    <x v="0"/>
    <x v="0"/>
    <s v="Rafael Moreira"/>
    <x v="7"/>
    <s v="Anderson Nakayama"/>
    <x v="0"/>
    <m/>
    <m/>
    <s v="Dado do sistema transacional CRM"/>
    <m/>
    <m/>
    <m/>
    <m/>
    <m/>
    <m/>
    <m/>
    <x v="4"/>
    <x v="3"/>
    <x v="4"/>
    <x v="4"/>
    <x v="4"/>
    <x v="4"/>
  </r>
  <r>
    <x v="4"/>
    <x v="23"/>
    <n v="17"/>
    <s v="DT_ETL"/>
    <m/>
    <m/>
    <m/>
    <m/>
    <m/>
    <m/>
    <m/>
    <m/>
    <m/>
    <m/>
    <m/>
    <m/>
    <x v="1"/>
    <x v="3"/>
    <x v="2"/>
    <x v="0"/>
    <x v="0"/>
    <x v="0"/>
    <s v="Rafael Moreira"/>
    <x v="7"/>
    <s v="Anderson Nakayama"/>
    <x v="0"/>
    <m/>
    <m/>
    <s v="Dado do sistema transacional CRM"/>
    <m/>
    <m/>
    <m/>
    <m/>
    <m/>
    <m/>
    <m/>
    <x v="4"/>
    <x v="3"/>
    <x v="4"/>
    <x v="4"/>
    <x v="4"/>
    <x v="4"/>
  </r>
  <r>
    <x v="4"/>
    <x v="23"/>
    <n v="18"/>
    <s v="CD_BASE"/>
    <m/>
    <m/>
    <m/>
    <m/>
    <m/>
    <m/>
    <m/>
    <m/>
    <m/>
    <m/>
    <m/>
    <m/>
    <x v="1"/>
    <x v="3"/>
    <x v="2"/>
    <x v="0"/>
    <x v="0"/>
    <x v="0"/>
    <s v="Rafael Moreira"/>
    <x v="7"/>
    <s v="Anderson Nakayama"/>
    <x v="0"/>
    <m/>
    <m/>
    <s v="Dado do sistema transacional CRM"/>
    <m/>
    <m/>
    <m/>
    <m/>
    <m/>
    <m/>
    <m/>
    <x v="4"/>
    <x v="3"/>
    <x v="4"/>
    <x v="4"/>
    <x v="4"/>
    <x v="4"/>
  </r>
  <r>
    <x v="4"/>
    <x v="23"/>
    <n v="19"/>
    <s v="DT_INS_BI"/>
    <m/>
    <m/>
    <m/>
    <m/>
    <m/>
    <m/>
    <m/>
    <m/>
    <m/>
    <m/>
    <m/>
    <m/>
    <x v="1"/>
    <x v="3"/>
    <x v="2"/>
    <x v="0"/>
    <x v="0"/>
    <x v="0"/>
    <s v="Rafael Moreira"/>
    <x v="7"/>
    <s v="Anderson Nakayama"/>
    <x v="0"/>
    <m/>
    <m/>
    <s v="Dado do sistema transacional CRM"/>
    <m/>
    <m/>
    <m/>
    <m/>
    <m/>
    <m/>
    <m/>
    <x v="4"/>
    <x v="3"/>
    <x v="4"/>
    <x v="4"/>
    <x v="4"/>
    <x v="4"/>
  </r>
  <r>
    <x v="4"/>
    <x v="23"/>
    <n v="20"/>
    <s v="DT_DEL_BI"/>
    <m/>
    <m/>
    <m/>
    <m/>
    <m/>
    <m/>
    <m/>
    <m/>
    <m/>
    <m/>
    <m/>
    <m/>
    <x v="1"/>
    <x v="3"/>
    <x v="2"/>
    <x v="0"/>
    <x v="0"/>
    <x v="0"/>
    <s v="Rafael Moreira"/>
    <x v="7"/>
    <s v="Anderson Nakayama"/>
    <x v="0"/>
    <m/>
    <m/>
    <s v="Dado do sistema transacional CRM"/>
    <m/>
    <m/>
    <m/>
    <m/>
    <m/>
    <m/>
    <m/>
    <x v="4"/>
    <x v="3"/>
    <x v="4"/>
    <x v="4"/>
    <x v="4"/>
    <x v="4"/>
  </r>
  <r>
    <x v="4"/>
    <x v="23"/>
    <n v="21"/>
    <s v="FL_STATUS_BI"/>
    <m/>
    <m/>
    <m/>
    <m/>
    <m/>
    <m/>
    <m/>
    <m/>
    <m/>
    <m/>
    <m/>
    <m/>
    <x v="1"/>
    <x v="3"/>
    <x v="2"/>
    <x v="0"/>
    <x v="0"/>
    <x v="0"/>
    <s v="Rafael Moreira"/>
    <x v="7"/>
    <s v="Anderson Nakayama"/>
    <x v="0"/>
    <m/>
    <m/>
    <s v="Dado do sistema transacional CRM"/>
    <m/>
    <m/>
    <m/>
    <m/>
    <m/>
    <m/>
    <m/>
    <x v="4"/>
    <x v="3"/>
    <x v="4"/>
    <x v="4"/>
    <x v="4"/>
    <x v="4"/>
  </r>
  <r>
    <x v="4"/>
    <x v="23"/>
    <n v="22"/>
    <s v="ID_BI"/>
    <m/>
    <m/>
    <m/>
    <m/>
    <m/>
    <m/>
    <m/>
    <m/>
    <m/>
    <m/>
    <m/>
    <m/>
    <x v="1"/>
    <x v="3"/>
    <x v="2"/>
    <x v="0"/>
    <x v="0"/>
    <x v="0"/>
    <s v="Rafael Moreira"/>
    <x v="7"/>
    <s v="Anderson Nakayama"/>
    <x v="0"/>
    <m/>
    <m/>
    <s v="Dado do sistema transacional CRM"/>
    <m/>
    <m/>
    <m/>
    <m/>
    <m/>
    <m/>
    <m/>
    <x v="4"/>
    <x v="3"/>
    <x v="4"/>
    <x v="4"/>
    <x v="4"/>
    <x v="4"/>
  </r>
  <r>
    <x v="4"/>
    <x v="23"/>
    <n v="23"/>
    <s v="TS_OGG_SRC_TRNS_COMMIT"/>
    <m/>
    <m/>
    <m/>
    <m/>
    <m/>
    <m/>
    <m/>
    <m/>
    <m/>
    <m/>
    <m/>
    <m/>
    <x v="1"/>
    <x v="3"/>
    <x v="2"/>
    <x v="0"/>
    <x v="0"/>
    <x v="0"/>
    <s v="Rafael Moreira"/>
    <x v="7"/>
    <s v="Anderson Nakayama"/>
    <x v="0"/>
    <m/>
    <m/>
    <s v="Dado do sistema transacional CRM"/>
    <m/>
    <m/>
    <m/>
    <m/>
    <m/>
    <m/>
    <m/>
    <x v="4"/>
    <x v="3"/>
    <x v="4"/>
    <x v="4"/>
    <x v="4"/>
    <x v="4"/>
  </r>
  <r>
    <x v="4"/>
    <x v="23"/>
    <n v="24"/>
    <s v="NR_OGG_SRC_TRNS_CSN"/>
    <m/>
    <m/>
    <m/>
    <m/>
    <m/>
    <m/>
    <m/>
    <m/>
    <m/>
    <m/>
    <m/>
    <m/>
    <x v="1"/>
    <x v="3"/>
    <x v="2"/>
    <x v="0"/>
    <x v="0"/>
    <x v="0"/>
    <s v="Rafael Moreira"/>
    <x v="7"/>
    <s v="Anderson Nakayama"/>
    <x v="0"/>
    <m/>
    <m/>
    <s v="Dado do sistema transacional CRM"/>
    <m/>
    <m/>
    <m/>
    <m/>
    <m/>
    <m/>
    <m/>
    <x v="4"/>
    <x v="3"/>
    <x v="4"/>
    <x v="4"/>
    <x v="4"/>
    <x v="4"/>
  </r>
  <r>
    <x v="4"/>
    <x v="23"/>
    <n v="25"/>
    <s v="TP_OGG_SRC_DML_OP"/>
    <m/>
    <m/>
    <m/>
    <m/>
    <m/>
    <m/>
    <m/>
    <m/>
    <m/>
    <m/>
    <m/>
    <m/>
    <x v="1"/>
    <x v="3"/>
    <x v="2"/>
    <x v="0"/>
    <x v="0"/>
    <x v="0"/>
    <s v="Rafael Moreira"/>
    <x v="7"/>
    <s v="Anderson Nakayama"/>
    <x v="0"/>
    <m/>
    <m/>
    <s v="Dado do sistema transacional CRM"/>
    <m/>
    <m/>
    <m/>
    <m/>
    <m/>
    <m/>
    <m/>
    <x v="4"/>
    <x v="3"/>
    <x v="4"/>
    <x v="4"/>
    <x v="4"/>
    <x v="4"/>
  </r>
  <r>
    <x v="4"/>
    <x v="23"/>
    <n v="26"/>
    <s v="NR_OGG_FILESEQNO"/>
    <m/>
    <m/>
    <m/>
    <m/>
    <m/>
    <m/>
    <m/>
    <m/>
    <m/>
    <m/>
    <m/>
    <m/>
    <x v="1"/>
    <x v="3"/>
    <x v="2"/>
    <x v="0"/>
    <x v="0"/>
    <x v="0"/>
    <s v="Rafael Moreira"/>
    <x v="7"/>
    <s v="Anderson Nakayama"/>
    <x v="0"/>
    <m/>
    <m/>
    <s v="Dado do sistema transacional CRM"/>
    <m/>
    <m/>
    <m/>
    <m/>
    <m/>
    <m/>
    <m/>
    <x v="4"/>
    <x v="3"/>
    <x v="4"/>
    <x v="4"/>
    <x v="4"/>
    <x v="4"/>
  </r>
  <r>
    <x v="4"/>
    <x v="23"/>
    <n v="27"/>
    <s v="NR_OGG_FILERBA"/>
    <m/>
    <m/>
    <m/>
    <m/>
    <m/>
    <m/>
    <m/>
    <m/>
    <m/>
    <m/>
    <m/>
    <m/>
    <x v="1"/>
    <x v="3"/>
    <x v="2"/>
    <x v="0"/>
    <x v="0"/>
    <x v="0"/>
    <s v="Rafael Moreira"/>
    <x v="7"/>
    <s v="Anderson Nakayama"/>
    <x v="0"/>
    <m/>
    <m/>
    <s v="Dado do sistema transacional CRM"/>
    <m/>
    <m/>
    <m/>
    <m/>
    <m/>
    <m/>
    <m/>
    <x v="4"/>
    <x v="3"/>
    <x v="4"/>
    <x v="4"/>
    <x v="4"/>
    <x v="4"/>
  </r>
  <r>
    <x v="4"/>
    <x v="23"/>
    <n v="28"/>
    <s v="TS_OGG_FIRST_COMMIT_SRC_TRNS"/>
    <m/>
    <m/>
    <m/>
    <m/>
    <m/>
    <m/>
    <m/>
    <m/>
    <m/>
    <m/>
    <m/>
    <m/>
    <x v="1"/>
    <x v="3"/>
    <x v="2"/>
    <x v="0"/>
    <x v="0"/>
    <x v="0"/>
    <s v="Rafael Moreira"/>
    <x v="7"/>
    <s v="Anderson Nakayama"/>
    <x v="0"/>
    <m/>
    <m/>
    <s v="Dado do sistema transacional CRM"/>
    <m/>
    <m/>
    <m/>
    <m/>
    <m/>
    <m/>
    <m/>
    <x v="4"/>
    <x v="3"/>
    <x v="4"/>
    <x v="4"/>
    <x v="4"/>
    <x v="4"/>
  </r>
  <r>
    <x v="4"/>
    <x v="24"/>
    <n v="1"/>
    <s v="ID_PONTO"/>
    <m/>
    <m/>
    <m/>
    <m/>
    <m/>
    <m/>
    <m/>
    <m/>
    <m/>
    <m/>
    <m/>
    <m/>
    <x v="1"/>
    <x v="3"/>
    <x v="2"/>
    <x v="0"/>
    <x v="0"/>
    <x v="0"/>
    <s v="Rafael Moreira"/>
    <x v="7"/>
    <s v="Anderson Nakayama"/>
    <x v="0"/>
    <m/>
    <m/>
    <s v="Dado do sistema transacional CRM"/>
    <m/>
    <m/>
    <m/>
    <m/>
    <m/>
    <m/>
    <m/>
    <x v="4"/>
    <x v="3"/>
    <x v="4"/>
    <x v="4"/>
    <x v="4"/>
    <x v="4"/>
  </r>
  <r>
    <x v="4"/>
    <x v="24"/>
    <n v="2"/>
    <s v="ID_PROD_INSTALADO"/>
    <m/>
    <m/>
    <m/>
    <m/>
    <m/>
    <m/>
    <m/>
    <m/>
    <m/>
    <m/>
    <m/>
    <m/>
    <x v="1"/>
    <x v="3"/>
    <x v="2"/>
    <x v="0"/>
    <x v="0"/>
    <x v="0"/>
    <s v="Rafael Moreira"/>
    <x v="7"/>
    <s v="Anderson Nakayama"/>
    <x v="0"/>
    <m/>
    <m/>
    <s v="Dado do sistema transacional CRM"/>
    <m/>
    <m/>
    <m/>
    <m/>
    <m/>
    <m/>
    <m/>
    <x v="4"/>
    <x v="3"/>
    <x v="4"/>
    <x v="4"/>
    <x v="4"/>
    <x v="4"/>
  </r>
  <r>
    <x v="4"/>
    <x v="24"/>
    <n v="3"/>
    <s v="DT_INI"/>
    <m/>
    <m/>
    <m/>
    <m/>
    <m/>
    <m/>
    <m/>
    <m/>
    <m/>
    <m/>
    <m/>
    <m/>
    <x v="1"/>
    <x v="3"/>
    <x v="2"/>
    <x v="0"/>
    <x v="0"/>
    <x v="0"/>
    <s v="Rafael Moreira"/>
    <x v="7"/>
    <s v="Anderson Nakayama"/>
    <x v="0"/>
    <m/>
    <m/>
    <s v="Dado do sistema transacional CRM"/>
    <m/>
    <m/>
    <m/>
    <m/>
    <m/>
    <m/>
    <m/>
    <x v="4"/>
    <x v="3"/>
    <x v="4"/>
    <x v="4"/>
    <x v="4"/>
    <x v="4"/>
  </r>
  <r>
    <x v="4"/>
    <x v="24"/>
    <n v="4"/>
    <s v="DT_FIM"/>
    <m/>
    <m/>
    <m/>
    <m/>
    <m/>
    <m/>
    <m/>
    <m/>
    <m/>
    <m/>
    <m/>
    <m/>
    <x v="1"/>
    <x v="3"/>
    <x v="2"/>
    <x v="0"/>
    <x v="0"/>
    <x v="0"/>
    <s v="Rafael Moreira"/>
    <x v="7"/>
    <s v="Anderson Nakayama"/>
    <x v="0"/>
    <m/>
    <m/>
    <s v="Dado do sistema transacional CRM"/>
    <m/>
    <m/>
    <m/>
    <m/>
    <m/>
    <m/>
    <m/>
    <x v="4"/>
    <x v="3"/>
    <x v="4"/>
    <x v="4"/>
    <x v="4"/>
    <x v="4"/>
  </r>
  <r>
    <x v="4"/>
    <x v="24"/>
    <n v="5"/>
    <s v="ORDEM"/>
    <m/>
    <m/>
    <m/>
    <m/>
    <m/>
    <m/>
    <m/>
    <m/>
    <m/>
    <m/>
    <m/>
    <m/>
    <x v="1"/>
    <x v="3"/>
    <x v="2"/>
    <x v="0"/>
    <x v="0"/>
    <x v="0"/>
    <s v="Rafael Moreira"/>
    <x v="7"/>
    <s v="Anderson Nakayama"/>
    <x v="0"/>
    <m/>
    <m/>
    <s v="Dado do sistema transacional CRM"/>
    <m/>
    <m/>
    <m/>
    <m/>
    <m/>
    <m/>
    <m/>
    <x v="4"/>
    <x v="3"/>
    <x v="4"/>
    <x v="4"/>
    <x v="4"/>
    <x v="4"/>
  </r>
  <r>
    <x v="4"/>
    <x v="24"/>
    <n v="6"/>
    <s v="ID_TIPO_PONTO"/>
    <m/>
    <m/>
    <m/>
    <m/>
    <m/>
    <m/>
    <m/>
    <m/>
    <m/>
    <m/>
    <m/>
    <m/>
    <x v="1"/>
    <x v="3"/>
    <x v="2"/>
    <x v="0"/>
    <x v="0"/>
    <x v="0"/>
    <s v="Rafael Moreira"/>
    <x v="7"/>
    <s v="Anderson Nakayama"/>
    <x v="0"/>
    <m/>
    <m/>
    <s v="Dado do sistema transacional CRM"/>
    <m/>
    <m/>
    <m/>
    <m/>
    <m/>
    <m/>
    <m/>
    <x v="4"/>
    <x v="3"/>
    <x v="4"/>
    <x v="4"/>
    <x v="4"/>
    <x v="4"/>
  </r>
  <r>
    <x v="4"/>
    <x v="24"/>
    <n v="7"/>
    <s v="CONSOL_CBR"/>
    <m/>
    <m/>
    <m/>
    <m/>
    <m/>
    <m/>
    <m/>
    <m/>
    <m/>
    <m/>
    <m/>
    <m/>
    <x v="1"/>
    <x v="3"/>
    <x v="2"/>
    <x v="0"/>
    <x v="0"/>
    <x v="0"/>
    <s v="Rafael Moreira"/>
    <x v="7"/>
    <s v="Anderson Nakayama"/>
    <x v="0"/>
    <m/>
    <m/>
    <s v="Dado do sistema transacional CRM"/>
    <m/>
    <m/>
    <m/>
    <m/>
    <m/>
    <m/>
    <m/>
    <x v="4"/>
    <x v="3"/>
    <x v="4"/>
    <x v="4"/>
    <x v="4"/>
    <x v="4"/>
  </r>
  <r>
    <x v="4"/>
    <x v="24"/>
    <n v="8"/>
    <s v="ID_PRECO"/>
    <m/>
    <m/>
    <m/>
    <m/>
    <m/>
    <m/>
    <m/>
    <m/>
    <m/>
    <m/>
    <m/>
    <m/>
    <x v="1"/>
    <x v="3"/>
    <x v="2"/>
    <x v="0"/>
    <x v="0"/>
    <x v="0"/>
    <s v="Rafael Moreira"/>
    <x v="7"/>
    <s v="Anderson Nakayama"/>
    <x v="0"/>
    <m/>
    <m/>
    <s v="Dado do sistema transacional CRM"/>
    <m/>
    <m/>
    <m/>
    <m/>
    <m/>
    <m/>
    <m/>
    <x v="4"/>
    <x v="3"/>
    <x v="4"/>
    <x v="4"/>
    <x v="4"/>
    <x v="4"/>
  </r>
  <r>
    <x v="4"/>
    <x v="24"/>
    <n v="9"/>
    <s v="ID_PROD_COBRADO"/>
    <m/>
    <m/>
    <m/>
    <m/>
    <m/>
    <m/>
    <m/>
    <m/>
    <m/>
    <m/>
    <m/>
    <m/>
    <x v="1"/>
    <x v="3"/>
    <x v="2"/>
    <x v="0"/>
    <x v="0"/>
    <x v="0"/>
    <s v="Rafael Moreira"/>
    <x v="7"/>
    <s v="Anderson Nakayama"/>
    <x v="0"/>
    <m/>
    <m/>
    <s v="Dado do sistema transacional CRM"/>
    <m/>
    <m/>
    <m/>
    <m/>
    <m/>
    <m/>
    <m/>
    <x v="4"/>
    <x v="3"/>
    <x v="4"/>
    <x v="4"/>
    <x v="4"/>
    <x v="4"/>
  </r>
  <r>
    <x v="4"/>
    <x v="24"/>
    <n v="10"/>
    <s v="DT_REF_PROD"/>
    <m/>
    <m/>
    <m/>
    <m/>
    <m/>
    <m/>
    <m/>
    <m/>
    <m/>
    <m/>
    <m/>
    <m/>
    <x v="1"/>
    <x v="3"/>
    <x v="2"/>
    <x v="0"/>
    <x v="0"/>
    <x v="0"/>
    <s v="Rafael Moreira"/>
    <x v="7"/>
    <s v="Anderson Nakayama"/>
    <x v="0"/>
    <m/>
    <m/>
    <s v="Dado do sistema transacional CRM"/>
    <m/>
    <m/>
    <m/>
    <m/>
    <m/>
    <m/>
    <m/>
    <x v="4"/>
    <x v="3"/>
    <x v="4"/>
    <x v="4"/>
    <x v="4"/>
    <x v="4"/>
  </r>
  <r>
    <x v="4"/>
    <x v="24"/>
    <n v="11"/>
    <s v="DT_ETL"/>
    <m/>
    <m/>
    <m/>
    <m/>
    <m/>
    <m/>
    <m/>
    <m/>
    <m/>
    <m/>
    <m/>
    <m/>
    <x v="1"/>
    <x v="3"/>
    <x v="2"/>
    <x v="0"/>
    <x v="0"/>
    <x v="0"/>
    <s v="Rafael Moreira"/>
    <x v="7"/>
    <s v="Anderson Nakayama"/>
    <x v="0"/>
    <m/>
    <m/>
    <s v="Dado do sistema transacional CRM"/>
    <m/>
    <m/>
    <m/>
    <m/>
    <m/>
    <m/>
    <m/>
    <x v="4"/>
    <x v="3"/>
    <x v="4"/>
    <x v="4"/>
    <x v="4"/>
    <x v="4"/>
  </r>
  <r>
    <x v="4"/>
    <x v="24"/>
    <n v="12"/>
    <s v="CD_BASE"/>
    <m/>
    <m/>
    <m/>
    <m/>
    <m/>
    <m/>
    <m/>
    <m/>
    <m/>
    <m/>
    <m/>
    <m/>
    <x v="1"/>
    <x v="3"/>
    <x v="2"/>
    <x v="0"/>
    <x v="0"/>
    <x v="0"/>
    <s v="Rafael Moreira"/>
    <x v="7"/>
    <s v="Anderson Nakayama"/>
    <x v="0"/>
    <m/>
    <m/>
    <s v="Dado do sistema transacional CRM"/>
    <m/>
    <m/>
    <m/>
    <m/>
    <m/>
    <m/>
    <m/>
    <x v="4"/>
    <x v="3"/>
    <x v="4"/>
    <x v="4"/>
    <x v="4"/>
    <x v="4"/>
  </r>
  <r>
    <x v="4"/>
    <x v="24"/>
    <n v="13"/>
    <s v="DT_INS_BI"/>
    <m/>
    <m/>
    <m/>
    <m/>
    <m/>
    <m/>
    <m/>
    <m/>
    <m/>
    <m/>
    <m/>
    <m/>
    <x v="1"/>
    <x v="3"/>
    <x v="2"/>
    <x v="0"/>
    <x v="0"/>
    <x v="0"/>
    <s v="Rafael Moreira"/>
    <x v="7"/>
    <s v="Anderson Nakayama"/>
    <x v="0"/>
    <m/>
    <m/>
    <s v="Dado do sistema transacional CRM"/>
    <m/>
    <m/>
    <m/>
    <m/>
    <m/>
    <m/>
    <m/>
    <x v="4"/>
    <x v="3"/>
    <x v="4"/>
    <x v="4"/>
    <x v="4"/>
    <x v="4"/>
  </r>
  <r>
    <x v="4"/>
    <x v="24"/>
    <n v="14"/>
    <s v="DT_DEL_BI"/>
    <m/>
    <m/>
    <m/>
    <m/>
    <m/>
    <m/>
    <m/>
    <m/>
    <m/>
    <m/>
    <m/>
    <m/>
    <x v="1"/>
    <x v="3"/>
    <x v="2"/>
    <x v="0"/>
    <x v="0"/>
    <x v="0"/>
    <s v="Rafael Moreira"/>
    <x v="7"/>
    <s v="Anderson Nakayama"/>
    <x v="0"/>
    <m/>
    <m/>
    <s v="Dado do sistema transacional CRM"/>
    <m/>
    <m/>
    <m/>
    <m/>
    <m/>
    <m/>
    <m/>
    <x v="4"/>
    <x v="3"/>
    <x v="4"/>
    <x v="4"/>
    <x v="4"/>
    <x v="4"/>
  </r>
  <r>
    <x v="4"/>
    <x v="24"/>
    <n v="15"/>
    <s v="FL_STATUS_BI"/>
    <m/>
    <m/>
    <m/>
    <m/>
    <m/>
    <m/>
    <m/>
    <m/>
    <m/>
    <m/>
    <m/>
    <m/>
    <x v="1"/>
    <x v="3"/>
    <x v="2"/>
    <x v="0"/>
    <x v="0"/>
    <x v="0"/>
    <s v="Rafael Moreira"/>
    <x v="7"/>
    <s v="Anderson Nakayama"/>
    <x v="0"/>
    <m/>
    <m/>
    <s v="Dado do sistema transacional CRM"/>
    <m/>
    <m/>
    <m/>
    <m/>
    <m/>
    <m/>
    <m/>
    <x v="4"/>
    <x v="3"/>
    <x v="4"/>
    <x v="4"/>
    <x v="4"/>
    <x v="4"/>
  </r>
  <r>
    <x v="4"/>
    <x v="24"/>
    <n v="16"/>
    <s v="ID_BI"/>
    <m/>
    <m/>
    <m/>
    <m/>
    <m/>
    <m/>
    <m/>
    <m/>
    <m/>
    <m/>
    <m/>
    <m/>
    <x v="1"/>
    <x v="3"/>
    <x v="2"/>
    <x v="0"/>
    <x v="0"/>
    <x v="0"/>
    <s v="Rafael Moreira"/>
    <x v="7"/>
    <s v="Anderson Nakayama"/>
    <x v="0"/>
    <m/>
    <m/>
    <s v="Dado do sistema transacional CRM"/>
    <m/>
    <m/>
    <m/>
    <m/>
    <m/>
    <m/>
    <m/>
    <x v="4"/>
    <x v="3"/>
    <x v="4"/>
    <x v="4"/>
    <x v="4"/>
    <x v="4"/>
  </r>
  <r>
    <x v="4"/>
    <x v="24"/>
    <n v="17"/>
    <s v="TS_OGG_SRC_TRNS_COMMIT"/>
    <m/>
    <m/>
    <m/>
    <m/>
    <m/>
    <m/>
    <m/>
    <m/>
    <m/>
    <m/>
    <m/>
    <m/>
    <x v="1"/>
    <x v="3"/>
    <x v="2"/>
    <x v="0"/>
    <x v="0"/>
    <x v="0"/>
    <s v="Rafael Moreira"/>
    <x v="7"/>
    <s v="Anderson Nakayama"/>
    <x v="0"/>
    <m/>
    <m/>
    <s v="Dado do sistema transacional CRM"/>
    <m/>
    <m/>
    <m/>
    <m/>
    <m/>
    <m/>
    <m/>
    <x v="4"/>
    <x v="3"/>
    <x v="4"/>
    <x v="4"/>
    <x v="4"/>
    <x v="4"/>
  </r>
  <r>
    <x v="4"/>
    <x v="24"/>
    <n v="18"/>
    <s v="NR_OGG_SRC_TRNS_CSN"/>
    <m/>
    <m/>
    <m/>
    <m/>
    <m/>
    <m/>
    <m/>
    <m/>
    <m/>
    <m/>
    <m/>
    <m/>
    <x v="1"/>
    <x v="3"/>
    <x v="2"/>
    <x v="0"/>
    <x v="0"/>
    <x v="0"/>
    <s v="Rafael Moreira"/>
    <x v="7"/>
    <s v="Anderson Nakayama"/>
    <x v="0"/>
    <m/>
    <m/>
    <s v="Dado do sistema transacional CRM"/>
    <m/>
    <m/>
    <m/>
    <m/>
    <m/>
    <m/>
    <m/>
    <x v="4"/>
    <x v="3"/>
    <x v="4"/>
    <x v="4"/>
    <x v="4"/>
    <x v="4"/>
  </r>
  <r>
    <x v="4"/>
    <x v="24"/>
    <n v="19"/>
    <s v="TP_OGG_SRC_DML_OP"/>
    <m/>
    <m/>
    <m/>
    <m/>
    <m/>
    <m/>
    <m/>
    <m/>
    <m/>
    <m/>
    <m/>
    <m/>
    <x v="1"/>
    <x v="3"/>
    <x v="2"/>
    <x v="0"/>
    <x v="0"/>
    <x v="0"/>
    <s v="Rafael Moreira"/>
    <x v="7"/>
    <s v="Anderson Nakayama"/>
    <x v="0"/>
    <m/>
    <m/>
    <s v="Dado do sistema transacional CRM"/>
    <m/>
    <m/>
    <m/>
    <m/>
    <m/>
    <m/>
    <m/>
    <x v="4"/>
    <x v="3"/>
    <x v="4"/>
    <x v="4"/>
    <x v="4"/>
    <x v="4"/>
  </r>
  <r>
    <x v="4"/>
    <x v="24"/>
    <n v="20"/>
    <s v="NR_OGG_FILESEQNO"/>
    <m/>
    <m/>
    <m/>
    <m/>
    <m/>
    <m/>
    <m/>
    <m/>
    <m/>
    <m/>
    <m/>
    <m/>
    <x v="1"/>
    <x v="3"/>
    <x v="2"/>
    <x v="0"/>
    <x v="0"/>
    <x v="0"/>
    <s v="Rafael Moreira"/>
    <x v="7"/>
    <s v="Anderson Nakayama"/>
    <x v="0"/>
    <m/>
    <m/>
    <s v="Dado do sistema transacional CRM"/>
    <m/>
    <m/>
    <m/>
    <m/>
    <m/>
    <m/>
    <m/>
    <x v="4"/>
    <x v="3"/>
    <x v="4"/>
    <x v="4"/>
    <x v="4"/>
    <x v="4"/>
  </r>
  <r>
    <x v="4"/>
    <x v="24"/>
    <n v="21"/>
    <s v="NR_OGG_FILERBA"/>
    <m/>
    <m/>
    <m/>
    <m/>
    <m/>
    <m/>
    <m/>
    <m/>
    <m/>
    <m/>
    <m/>
    <m/>
    <x v="1"/>
    <x v="3"/>
    <x v="2"/>
    <x v="0"/>
    <x v="0"/>
    <x v="0"/>
    <s v="Rafael Moreira"/>
    <x v="7"/>
    <s v="Anderson Nakayama"/>
    <x v="0"/>
    <m/>
    <m/>
    <s v="Dado do sistema transacional CRM"/>
    <m/>
    <m/>
    <m/>
    <m/>
    <m/>
    <m/>
    <m/>
    <x v="4"/>
    <x v="3"/>
    <x v="4"/>
    <x v="4"/>
    <x v="4"/>
    <x v="4"/>
  </r>
  <r>
    <x v="4"/>
    <x v="24"/>
    <n v="22"/>
    <s v="TS_OGG_FIRST_COMMIT_SRC_TRNS"/>
    <m/>
    <m/>
    <m/>
    <m/>
    <m/>
    <m/>
    <m/>
    <m/>
    <m/>
    <m/>
    <m/>
    <m/>
    <x v="1"/>
    <x v="3"/>
    <x v="2"/>
    <x v="0"/>
    <x v="0"/>
    <x v="0"/>
    <s v="Rafael Moreira"/>
    <x v="7"/>
    <s v="Anderson Nakayama"/>
    <x v="0"/>
    <m/>
    <m/>
    <s v="Dado do sistema transacional CRM"/>
    <m/>
    <m/>
    <m/>
    <m/>
    <m/>
    <m/>
    <m/>
    <x v="4"/>
    <x v="3"/>
    <x v="4"/>
    <x v="4"/>
    <x v="4"/>
    <x v="4"/>
  </r>
  <r>
    <x v="4"/>
    <x v="25"/>
    <n v="1"/>
    <s v="ID_SEXO"/>
    <s v="NUMBER"/>
    <n v="22"/>
    <n v="1"/>
    <m/>
    <m/>
    <m/>
    <s v="SN_SEXO"/>
    <s v="COD_SEXO"/>
    <m/>
    <m/>
    <s v="Contem os dominios de sexo do cliente do sistema NETSMS, 7 Bases NET e 8a Base CTV (Claro TV). Ex: FEMININO; MASCULINO"/>
    <s v="Codigo que identifica o sexo do cliente no sistema NETSMS. Ex: 1; 3"/>
    <x v="1"/>
    <x v="3"/>
    <x v="2"/>
    <x v="0"/>
    <x v="0"/>
    <x v="0"/>
    <s v="Rafael Moreira"/>
    <x v="6"/>
    <s v="Anderson Nakayama"/>
    <x v="0"/>
    <m/>
    <m/>
    <s v="Dado do sistema transacional CRM"/>
    <n v="0"/>
    <n v="0"/>
    <n v="0"/>
    <n v="0"/>
    <n v="0"/>
    <n v="0"/>
    <n v="0"/>
    <x v="3"/>
    <x v="0"/>
    <x v="0"/>
    <x v="3"/>
    <x v="0"/>
    <x v="0"/>
  </r>
  <r>
    <x v="4"/>
    <x v="25"/>
    <n v="2"/>
    <s v="DESCRICAO"/>
    <s v="VARCHAR2"/>
    <n v="15"/>
    <m/>
    <m/>
    <m/>
    <m/>
    <s v="SN_SEXO"/>
    <s v="DSC_SEXO"/>
    <m/>
    <m/>
    <s v="Contem os dominios de sexo do cliente do sistema NETSMS, 7 Bases NET e 8a Base CTV (Claro TV). Ex: FEMININO; MASCULINO"/>
    <s v="Descricao que identifica o sexo do cliente no sistema NETSMS. Ex: FEMININO; MASCULINO"/>
    <x v="1"/>
    <x v="3"/>
    <x v="2"/>
    <x v="0"/>
    <x v="0"/>
    <x v="0"/>
    <s v="Rafael Moreira"/>
    <x v="6"/>
    <s v="Anderson Nakayama"/>
    <x v="0"/>
    <m/>
    <m/>
    <s v="Dado do sistema transacional CRM"/>
    <n v="0"/>
    <n v="0"/>
    <n v="0"/>
    <n v="0"/>
    <n v="0"/>
    <n v="0"/>
    <n v="0"/>
    <x v="3"/>
    <x v="0"/>
    <x v="0"/>
    <x v="3"/>
    <x v="0"/>
    <x v="0"/>
  </r>
  <r>
    <x v="4"/>
    <x v="25"/>
    <n v="3"/>
    <s v="DT_ETL"/>
    <s v="DATE"/>
    <n v="7"/>
    <m/>
    <m/>
    <m/>
    <m/>
    <s v="SN_SEXO"/>
    <s v="DAT_ETL"/>
    <m/>
    <m/>
    <s v="Contem os dominios de sexo do cliente do sistema NETSMS, 7 Bases NET e 8a Base CTV (Claro TV). Ex: FEMININO; MASCULIN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25"/>
    <n v="4"/>
    <s v="CD_BASE"/>
    <s v="CHAR"/>
    <n v="3"/>
    <m/>
    <m/>
    <m/>
    <m/>
    <s v="SN_SEXO"/>
    <s v="COD_BASE"/>
    <m/>
    <m/>
    <s v="Contem os dominios de sexo do cliente do sistema NETSMS, 7 Bases NET e 8a Base CTV (Claro TV). Ex: FEMININO; MASCULIN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25"/>
    <n v="5"/>
    <s v="DT_INS_BI"/>
    <s v="DATE"/>
    <n v="7"/>
    <m/>
    <m/>
    <m/>
    <m/>
    <s v="SN_SEXO"/>
    <s v="DAT_INS_BI"/>
    <m/>
    <m/>
    <s v="Contem os dominios de sexo do cliente do sistema NETSMS, 7 Bases NET e 8a Base CTV (Claro TV). Ex: FEMININO; MASCULIN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25"/>
    <n v="6"/>
    <s v="DT_DEL_BI"/>
    <s v="DATE"/>
    <n v="7"/>
    <m/>
    <m/>
    <m/>
    <m/>
    <s v="SN_SEXO"/>
    <s v="DAT_DEL_BI"/>
    <m/>
    <m/>
    <s v="Contem os dominios de sexo do cliente do sistema NETSMS, 7 Bases NET e 8a Base CTV (Claro TV). Ex: FEMININO; MASCULIN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25"/>
    <n v="7"/>
    <s v="FL_STATUS_BI"/>
    <s v="CHAR"/>
    <n v="1"/>
    <m/>
    <m/>
    <m/>
    <m/>
    <s v="SN_SEXO"/>
    <s v="IND_REGISTRO_ATIVO"/>
    <m/>
    <m/>
    <s v="Contem os dominios de sexo do cliente do sistema NETSMS, 7 Bases NET e 8a Base CTV (Claro TV). Ex: FEMININO; MASCULINO"/>
    <s v="Indicador de registro ativo no ODS. Ex: A; I; D (Ativo; Inativo; Deletado)"/>
    <x v="1"/>
    <x v="3"/>
    <x v="2"/>
    <x v="0"/>
    <x v="0"/>
    <x v="0"/>
    <s v="Rafael Moreira"/>
    <x v="6"/>
    <s v="Anderson Nakayama"/>
    <x v="0"/>
    <m/>
    <m/>
    <s v="Dado do sistema transacional CRM"/>
    <n v="0"/>
    <n v="0"/>
    <n v="0"/>
    <n v="0"/>
    <n v="0"/>
    <n v="0"/>
    <n v="0"/>
    <x v="3"/>
    <x v="0"/>
    <x v="0"/>
    <x v="3"/>
    <x v="0"/>
    <x v="0"/>
  </r>
  <r>
    <x v="4"/>
    <x v="25"/>
    <n v="8"/>
    <s v="ID_BI"/>
    <s v="NUMBER"/>
    <n v="22"/>
    <n v="30"/>
    <m/>
    <m/>
    <m/>
    <s v="SN_SEXO"/>
    <s v="COD_ID_BI"/>
    <m/>
    <m/>
    <s v="Contem os dominios de sexo do cliente do sistema NETSMS, 7 Bases NET e 8a Base CTV (Claro TV). Ex: FEMININO; MASCULINO"/>
    <s v="Codigo sequencial unico de controle de registro no ODS. Ex: 5013014; 5013017"/>
    <x v="1"/>
    <x v="3"/>
    <x v="2"/>
    <x v="0"/>
    <x v="0"/>
    <x v="0"/>
    <s v="Rafael Moreira"/>
    <x v="6"/>
    <s v="Anderson Nakayama"/>
    <x v="0"/>
    <m/>
    <m/>
    <s v="Dado do sistema transacional CRM"/>
    <n v="0"/>
    <n v="0"/>
    <n v="0"/>
    <n v="0"/>
    <n v="0"/>
    <n v="0"/>
    <n v="0"/>
    <x v="3"/>
    <x v="0"/>
    <x v="0"/>
    <x v="3"/>
    <x v="0"/>
    <x v="0"/>
  </r>
  <r>
    <x v="4"/>
    <x v="25"/>
    <n v="9"/>
    <s v="TS_OGG_SRC_TRNS_COMMIT"/>
    <s v="TIMESTAMP(6)"/>
    <n v="11"/>
    <m/>
    <m/>
    <m/>
    <m/>
    <s v="SN_SEXO"/>
    <s v="DAT_OGG_SRC_TRNS_COMMIT"/>
    <m/>
    <m/>
    <s v="Contem os dominios de sexo do cliente do sistema NETSMS, 7 Bases NET e 8a Base CTV (Claro TV). Ex: FEMININO; MASCULIN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25"/>
    <n v="10"/>
    <s v="NR_OGG_SRC_TRNS_CSN"/>
    <s v="NUMBER"/>
    <n v="22"/>
    <m/>
    <m/>
    <m/>
    <m/>
    <s v="SN_SEXO"/>
    <s v="NUM_OGG_SRC_TRNS_CSN"/>
    <m/>
    <m/>
    <s v="Contem os dominios de sexo do cliente do sistema NETSMS, 7 Bases NET e 8a Base CTV (Claro TV). Ex: FEMININO; MASCULIN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25"/>
    <n v="11"/>
    <s v="TP_OGG_SRC_DML_OP"/>
    <s v="VARCHAR2"/>
    <n v="20"/>
    <m/>
    <m/>
    <m/>
    <m/>
    <s v="SN_SEXO"/>
    <s v="DSC_TP_OGG_SRC_DML_OP"/>
    <m/>
    <m/>
    <s v="Contem os dominios de sexo do cliente do sistema NETSMS, 7 Bases NET e 8a Base CTV (Claro TV). Ex: FEMININO; MASCULIN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25"/>
    <n v="12"/>
    <s v="NR_OGG_FILESEQNO"/>
    <s v="NUMBER"/>
    <n v="22"/>
    <m/>
    <m/>
    <m/>
    <m/>
    <s v="SN_SEXO"/>
    <s v="NUM_OGG_FILESEQNO"/>
    <m/>
    <m/>
    <s v="Contem os dominios de sexo do cliente do sistema NETSMS, 7 Bases NET e 8a Base CTV (Claro TV). Ex: FEMININO; MASCULINO"/>
    <s v="Numero sequencial do arquivo trailer no Oracle Golden Gate (OGG). Ex:178; 489"/>
    <x v="1"/>
    <x v="3"/>
    <x v="2"/>
    <x v="0"/>
    <x v="0"/>
    <x v="0"/>
    <s v="Rafael Moreira"/>
    <x v="6"/>
    <s v="Anderson Nakayama"/>
    <x v="0"/>
    <m/>
    <m/>
    <s v="Dado do sistema transacional CRM"/>
    <n v="0"/>
    <n v="0"/>
    <n v="0"/>
    <n v="0"/>
    <n v="0"/>
    <n v="0"/>
    <n v="0"/>
    <x v="3"/>
    <x v="0"/>
    <x v="0"/>
    <x v="3"/>
    <x v="0"/>
    <x v="0"/>
  </r>
  <r>
    <x v="4"/>
    <x v="25"/>
    <n v="13"/>
    <s v="NR_OGG_FILERBA"/>
    <s v="NUMBER"/>
    <n v="22"/>
    <m/>
    <m/>
    <m/>
    <m/>
    <s v="SN_SEXO"/>
    <s v="NUM_OGG_FILERBA"/>
    <m/>
    <m/>
    <s v="Contem os dominios de sexo do cliente do sistema NETSMS, 7 Bases NET e 8a Base CTV (Claro TV). Ex: FEMININO; MASCULIN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25"/>
    <n v="14"/>
    <s v="TS_OGG_FIRST_COMMIT_SRC_TRNS"/>
    <s v="TIMESTAMP(6)"/>
    <n v="11"/>
    <m/>
    <m/>
    <m/>
    <m/>
    <s v="SN_SEXO"/>
    <s v="DAT_OGG_FIRST_COMMIT_SRC_TRNS"/>
    <m/>
    <m/>
    <s v="Contem os dominios de sexo do cliente do sistema NETSMS, 7 Bases NET e 8a Base CTV (Claro TV). Ex: FEMININO; MASCULIN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26"/>
    <n v="1"/>
    <s v="ID_TIPO_PESSOA"/>
    <s v="NUMBER"/>
    <n v="22"/>
    <n v="1"/>
    <m/>
    <m/>
    <m/>
    <s v="SN_TIPO_PESSOA"/>
    <s v="COD_TIPO_PESSOA"/>
    <m/>
    <m/>
    <s v="Contem os dominios de tipo pessoa do cliente do sistema NETSMS, 7 Bases NET e 8a Base CTV (Claro TV). Ex: FISICA; JURIDICA"/>
    <s v="Codigo do tipo da pessoa do cliente no sistema NETSMS. Ex: FISICA; JURIDICA"/>
    <x v="1"/>
    <x v="3"/>
    <x v="2"/>
    <x v="0"/>
    <x v="0"/>
    <x v="0"/>
    <s v="Rafael Moreira"/>
    <x v="6"/>
    <s v="Anderson Nakayama"/>
    <x v="0"/>
    <s v="Validação Domínio"/>
    <s v="Conforme Dimensão de Tipo de Pessoa"/>
    <s v="Dado do sistema transacional CRM"/>
    <n v="0"/>
    <n v="0"/>
    <n v="0"/>
    <n v="0"/>
    <n v="0"/>
    <n v="0"/>
    <n v="0"/>
    <x v="3"/>
    <x v="0"/>
    <x v="0"/>
    <x v="3"/>
    <x v="0"/>
    <x v="0"/>
  </r>
  <r>
    <x v="4"/>
    <x v="26"/>
    <n v="2"/>
    <s v="DESCRICAO"/>
    <s v="VARCHAR2"/>
    <n v="20"/>
    <m/>
    <m/>
    <m/>
    <m/>
    <s v="SN_TIPO_PESSOA"/>
    <s v="DSC_TIPO_PESSOA"/>
    <m/>
    <m/>
    <s v="Contem os dominios de tipo pessoa do cliente do sistema NETSMS, 7 Bases NET e 8a Base CTV (Claro TV). Ex: FISICA; JURIDICA"/>
    <s v="Codigo do tipo da pessoa do cliente no sistema NETSMS. Ex: FISICA; JURIDICA"/>
    <x v="1"/>
    <x v="3"/>
    <x v="2"/>
    <x v="0"/>
    <x v="0"/>
    <x v="0"/>
    <s v="Rafael Moreira"/>
    <x v="6"/>
    <s v="Anderson Nakayama"/>
    <x v="0"/>
    <s v="Validação Domínio"/>
    <s v="Conforme Dimensão de Tipo de Pessoa"/>
    <s v="Dado do sistema transacional CRM"/>
    <n v="0"/>
    <n v="0"/>
    <n v="0"/>
    <n v="0"/>
    <n v="0"/>
    <n v="0"/>
    <n v="0"/>
    <x v="3"/>
    <x v="0"/>
    <x v="0"/>
    <x v="3"/>
    <x v="0"/>
    <x v="0"/>
  </r>
  <r>
    <x v="4"/>
    <x v="26"/>
    <n v="3"/>
    <s v="DT_ETL"/>
    <s v="DATE"/>
    <n v="7"/>
    <m/>
    <m/>
    <m/>
    <m/>
    <s v="SN_TIPO_PESSOA"/>
    <s v="DAT_ETL"/>
    <m/>
    <m/>
    <s v="Contem os dominios de tipo pessoa do cliente do sistema NETSMS, 7 Bases NET e 8a Base CTV (Claro TV). Ex: FISICA; JURIDICA"/>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r>
  <r>
    <x v="4"/>
    <x v="26"/>
    <n v="4"/>
    <s v="CD_BASE"/>
    <s v="CHAR"/>
    <n v="3"/>
    <m/>
    <m/>
    <m/>
    <m/>
    <s v="SN_TIPO_PESSOA"/>
    <s v="COD_BASE"/>
    <m/>
    <m/>
    <s v="Contem os dominios de tipo pessoa do cliente do sistema NETSMS, 7 Bases NET e 8a Base CTV (Claro TV). Ex: FISICA; JURIDICA"/>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r>
  <r>
    <x v="4"/>
    <x v="26"/>
    <n v="5"/>
    <s v="DT_INS_BI"/>
    <s v="DATE"/>
    <n v="7"/>
    <m/>
    <m/>
    <m/>
    <m/>
    <s v="SN_TIPO_PESSOA"/>
    <s v="DAT_INS_BI"/>
    <m/>
    <m/>
    <s v="Contem os dominios de tipo pessoa do cliente do sistema NETSMS, 7 Bases NET e 8a Base CTV (Claro TV). Ex: FISICA; JURIDICA"/>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r>
  <r>
    <x v="4"/>
    <x v="26"/>
    <n v="6"/>
    <s v="DT_DEL_BI"/>
    <s v="DATE"/>
    <n v="7"/>
    <m/>
    <m/>
    <m/>
    <m/>
    <s v="SN_TIPO_PESSOA"/>
    <s v="DAT_DEL_BI"/>
    <m/>
    <m/>
    <s v="Contem os dominios de tipo pessoa do cliente do sistema NETSMS, 7 Bases NET e 8a Base CTV (Claro TV). Ex: FISICA; JURIDICA"/>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r>
  <r>
    <x v="4"/>
    <x v="26"/>
    <n v="7"/>
    <s v="FL_STATUS_BI"/>
    <s v="CHAR"/>
    <n v="1"/>
    <m/>
    <m/>
    <m/>
    <m/>
    <s v="SN_TIPO_PESSOA"/>
    <s v="IND_REGISTRO_ATIVO"/>
    <m/>
    <m/>
    <s v="Contem os dominios de tipo pessoa do cliente do sistema NETSMS, 7 Bases NET e 8a Base CTV (Claro TV). Ex: FISICA; JURIDICA"/>
    <s v="Indicador de registro ativo no ODS. Ex: A; I; D (Ativo; Inativo; Deletado)"/>
    <x v="1"/>
    <x v="3"/>
    <x v="2"/>
    <x v="0"/>
    <x v="0"/>
    <x v="0"/>
    <s v="Rafael Moreira"/>
    <x v="6"/>
    <s v="Anderson Nakayama"/>
    <x v="0"/>
    <m/>
    <m/>
    <s v="Dado do sistema transacional CRM"/>
    <n v="0"/>
    <n v="0"/>
    <n v="0"/>
    <n v="0"/>
    <n v="0"/>
    <n v="0"/>
    <n v="0"/>
    <x v="3"/>
    <x v="0"/>
    <x v="0"/>
    <x v="3"/>
    <x v="0"/>
    <x v="0"/>
  </r>
  <r>
    <x v="4"/>
    <x v="26"/>
    <n v="8"/>
    <s v="ID_BI"/>
    <s v="NUMBER"/>
    <n v="22"/>
    <n v="30"/>
    <m/>
    <m/>
    <m/>
    <s v="SN_TIPO_PESSOA"/>
    <s v="COD_ID_BI"/>
    <m/>
    <m/>
    <s v="Contem os dominios de tipo pessoa do cliente do sistema NETSMS, 7 Bases NET e 8a Base CTV (Claro TV). Ex: FISICA; JURIDICA"/>
    <s v="Codigo sequencial unico de controle de registro no ODS. Ex: 5013014; 5013017"/>
    <x v="1"/>
    <x v="3"/>
    <x v="2"/>
    <x v="0"/>
    <x v="0"/>
    <x v="0"/>
    <s v="Rafael Moreira"/>
    <x v="6"/>
    <s v="Anderson Nakayama"/>
    <x v="0"/>
    <m/>
    <m/>
    <s v="Dado do sistema transacional CRM"/>
    <n v="0"/>
    <n v="0"/>
    <n v="0"/>
    <n v="0"/>
    <n v="0"/>
    <n v="0"/>
    <n v="0"/>
    <x v="3"/>
    <x v="0"/>
    <x v="0"/>
    <x v="3"/>
    <x v="0"/>
    <x v="0"/>
  </r>
  <r>
    <x v="4"/>
    <x v="26"/>
    <n v="9"/>
    <s v="TS_OGG_SRC_TRNS_COMMIT"/>
    <s v="TIMESTAMP(6)"/>
    <n v="11"/>
    <m/>
    <m/>
    <m/>
    <m/>
    <s v="SN_TIPO_PESSOA"/>
    <s v="DAT_OGG_SRC_TRNS_COMMIT"/>
    <m/>
    <m/>
    <s v="Contem os dominios de tipo pessoa do cliente do sistema NETSMS, 7 Bases NET e 8a Base CTV (Claro TV). Ex: FISICA; JURIDICA"/>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r>
  <r>
    <x v="4"/>
    <x v="26"/>
    <n v="10"/>
    <s v="NR_OGG_SRC_TRNS_CSN"/>
    <s v="NUMBER"/>
    <n v="22"/>
    <m/>
    <m/>
    <m/>
    <m/>
    <s v="SN_TIPO_PESSOA"/>
    <s v="NUM_OGG_SRC_TRNS_CSN"/>
    <m/>
    <m/>
    <s v="Contem os dominios de tipo pessoa do cliente do sistema NETSMS, 7 Bases NET e 8a Base CTV (Claro TV). Ex: FISICA; JURIDICA"/>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r>
  <r>
    <x v="4"/>
    <x v="26"/>
    <n v="11"/>
    <s v="TP_OGG_SRC_DML_OP"/>
    <s v="VARCHAR2"/>
    <n v="20"/>
    <m/>
    <m/>
    <m/>
    <m/>
    <s v="SN_TIPO_PESSOA"/>
    <s v="DSC_TP_OGG_SRC_DML_OP"/>
    <m/>
    <m/>
    <s v="Contem os dominios de tipo pessoa do cliente do sistema NETSMS, 7 Bases NET e 8a Base CTV (Claro TV). Ex: FISICA; JURIDICA"/>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r>
  <r>
    <x v="4"/>
    <x v="26"/>
    <n v="12"/>
    <s v="NR_OGG_FILESEQNO"/>
    <s v="NUMBER"/>
    <n v="22"/>
    <m/>
    <m/>
    <m/>
    <m/>
    <s v="SN_TIPO_PESSOA"/>
    <s v="NUM_OGG_FILESEQNO"/>
    <m/>
    <m/>
    <s v="Contem os dominios de tipo pessoa do cliente do sistema NETSMS, 7 Bases NET e 8a Base CTV (Claro TV). Ex: FISICA; JURIDICA"/>
    <s v="Numero sequencial do arquivo trailer no Oracle Golden Gate (OGG). Ex:178; 489"/>
    <x v="1"/>
    <x v="3"/>
    <x v="2"/>
    <x v="0"/>
    <x v="0"/>
    <x v="0"/>
    <s v="Rafael Moreira"/>
    <x v="6"/>
    <s v="Anderson Nakayama"/>
    <x v="0"/>
    <m/>
    <m/>
    <s v="Dado do sistema transacional CRM"/>
    <n v="0"/>
    <n v="0"/>
    <n v="0"/>
    <n v="0"/>
    <n v="0"/>
    <n v="0"/>
    <n v="0"/>
    <x v="3"/>
    <x v="0"/>
    <x v="0"/>
    <x v="3"/>
    <x v="0"/>
    <x v="0"/>
  </r>
  <r>
    <x v="4"/>
    <x v="26"/>
    <n v="13"/>
    <s v="NR_OGG_FILERBA"/>
    <s v="NUMBER"/>
    <n v="22"/>
    <m/>
    <m/>
    <m/>
    <m/>
    <s v="SN_TIPO_PESSOA"/>
    <s v="NUM_OGG_FILERBA"/>
    <m/>
    <m/>
    <s v="Contem os dominios de tipo pessoa do cliente do sistema NETSMS, 7 Bases NET e 8a Base CTV (Claro TV). Ex: FISICA; JURIDICA"/>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r>
  <r>
    <x v="4"/>
    <x v="26"/>
    <n v="14"/>
    <s v="TS_OGG_FIRST_COMMIT_SRC_TRNS"/>
    <s v="TIMESTAMP(6)"/>
    <n v="11"/>
    <m/>
    <m/>
    <m/>
    <m/>
    <s v="SN_TIPO_PESSOA"/>
    <s v="DAT_OGG_FIRST_COMMIT_SRC_TRNS"/>
    <m/>
    <m/>
    <s v="Contem os dominios de tipo pessoa do cliente do sistema NETSMS, 7 Bases NET e 8a Base CTV (Claro TV). Ex: FISICA; JURIDICA"/>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r>
  <r>
    <x v="4"/>
    <x v="27"/>
    <n v="1"/>
    <s v="ID_TIPO_PONTO"/>
    <m/>
    <m/>
    <m/>
    <m/>
    <m/>
    <m/>
    <m/>
    <m/>
    <m/>
    <m/>
    <m/>
    <m/>
    <x v="1"/>
    <x v="3"/>
    <x v="2"/>
    <x v="0"/>
    <x v="0"/>
    <x v="0"/>
    <s v="Rafael Moreira"/>
    <x v="6"/>
    <s v="Anderson Nakayama"/>
    <x v="0"/>
    <m/>
    <m/>
    <s v="Dado do sistema transacional CRM"/>
    <m/>
    <m/>
    <m/>
    <m/>
    <m/>
    <m/>
    <m/>
    <x v="4"/>
    <x v="3"/>
    <x v="4"/>
    <x v="4"/>
    <x v="4"/>
    <x v="4"/>
  </r>
  <r>
    <x v="4"/>
    <x v="27"/>
    <n v="2"/>
    <s v="DESCRICAO"/>
    <m/>
    <m/>
    <m/>
    <m/>
    <m/>
    <m/>
    <m/>
    <m/>
    <m/>
    <m/>
    <m/>
    <m/>
    <x v="1"/>
    <x v="3"/>
    <x v="2"/>
    <x v="0"/>
    <x v="0"/>
    <x v="0"/>
    <s v="Rafael Moreira"/>
    <x v="6"/>
    <s v="Anderson Nakayama"/>
    <x v="0"/>
    <m/>
    <m/>
    <s v="Dado do sistema transacional CRM"/>
    <m/>
    <m/>
    <m/>
    <m/>
    <m/>
    <m/>
    <m/>
    <x v="4"/>
    <x v="3"/>
    <x v="4"/>
    <x v="4"/>
    <x v="4"/>
    <x v="4"/>
  </r>
  <r>
    <x v="4"/>
    <x v="27"/>
    <n v="3"/>
    <s v="DT_ETL"/>
    <m/>
    <m/>
    <m/>
    <m/>
    <m/>
    <m/>
    <m/>
    <m/>
    <m/>
    <m/>
    <m/>
    <m/>
    <x v="1"/>
    <x v="3"/>
    <x v="2"/>
    <x v="0"/>
    <x v="0"/>
    <x v="0"/>
    <s v="Rafael Moreira"/>
    <x v="6"/>
    <s v="Anderson Nakayama"/>
    <x v="0"/>
    <m/>
    <m/>
    <s v="Dado do sistema transacional CRM"/>
    <m/>
    <m/>
    <m/>
    <m/>
    <m/>
    <m/>
    <m/>
    <x v="4"/>
    <x v="3"/>
    <x v="4"/>
    <x v="4"/>
    <x v="4"/>
    <x v="4"/>
  </r>
  <r>
    <x v="4"/>
    <x v="27"/>
    <n v="4"/>
    <s v="CD_BASE"/>
    <m/>
    <m/>
    <m/>
    <m/>
    <m/>
    <m/>
    <m/>
    <m/>
    <m/>
    <m/>
    <m/>
    <m/>
    <x v="1"/>
    <x v="3"/>
    <x v="2"/>
    <x v="0"/>
    <x v="0"/>
    <x v="0"/>
    <s v="Rafael Moreira"/>
    <x v="6"/>
    <s v="Anderson Nakayama"/>
    <x v="0"/>
    <m/>
    <m/>
    <s v="Dado do sistema transacional CRM"/>
    <m/>
    <m/>
    <m/>
    <m/>
    <m/>
    <m/>
    <m/>
    <x v="4"/>
    <x v="3"/>
    <x v="4"/>
    <x v="4"/>
    <x v="4"/>
    <x v="4"/>
  </r>
  <r>
    <x v="4"/>
    <x v="27"/>
    <n v="5"/>
    <s v="DT_INS_BI"/>
    <m/>
    <m/>
    <m/>
    <m/>
    <m/>
    <m/>
    <m/>
    <m/>
    <m/>
    <m/>
    <m/>
    <m/>
    <x v="1"/>
    <x v="3"/>
    <x v="2"/>
    <x v="0"/>
    <x v="0"/>
    <x v="0"/>
    <s v="Rafael Moreira"/>
    <x v="6"/>
    <s v="Anderson Nakayama"/>
    <x v="0"/>
    <m/>
    <m/>
    <s v="Dado do sistema transacional CRM"/>
    <m/>
    <m/>
    <m/>
    <m/>
    <m/>
    <m/>
    <m/>
    <x v="4"/>
    <x v="3"/>
    <x v="4"/>
    <x v="4"/>
    <x v="4"/>
    <x v="4"/>
  </r>
  <r>
    <x v="4"/>
    <x v="27"/>
    <n v="6"/>
    <s v="DT_DEL_BI"/>
    <m/>
    <m/>
    <m/>
    <m/>
    <m/>
    <m/>
    <m/>
    <m/>
    <m/>
    <m/>
    <m/>
    <m/>
    <x v="1"/>
    <x v="3"/>
    <x v="2"/>
    <x v="0"/>
    <x v="0"/>
    <x v="0"/>
    <s v="Rafael Moreira"/>
    <x v="6"/>
    <s v="Anderson Nakayama"/>
    <x v="0"/>
    <m/>
    <m/>
    <s v="Dado do sistema transacional CRM"/>
    <m/>
    <m/>
    <m/>
    <m/>
    <m/>
    <m/>
    <m/>
    <x v="4"/>
    <x v="3"/>
    <x v="4"/>
    <x v="4"/>
    <x v="4"/>
    <x v="4"/>
  </r>
  <r>
    <x v="4"/>
    <x v="27"/>
    <n v="7"/>
    <s v="FL_STATUS_BI"/>
    <m/>
    <m/>
    <m/>
    <m/>
    <m/>
    <m/>
    <m/>
    <m/>
    <m/>
    <m/>
    <m/>
    <m/>
    <x v="1"/>
    <x v="3"/>
    <x v="2"/>
    <x v="0"/>
    <x v="0"/>
    <x v="0"/>
    <s v="Rafael Moreira"/>
    <x v="6"/>
    <s v="Anderson Nakayama"/>
    <x v="0"/>
    <m/>
    <m/>
    <s v="Dado do sistema transacional CRM"/>
    <m/>
    <m/>
    <m/>
    <m/>
    <m/>
    <m/>
    <m/>
    <x v="4"/>
    <x v="3"/>
    <x v="4"/>
    <x v="4"/>
    <x v="4"/>
    <x v="4"/>
  </r>
  <r>
    <x v="4"/>
    <x v="27"/>
    <n v="8"/>
    <s v="ID_BI"/>
    <m/>
    <m/>
    <m/>
    <m/>
    <m/>
    <m/>
    <m/>
    <m/>
    <m/>
    <m/>
    <m/>
    <m/>
    <x v="1"/>
    <x v="3"/>
    <x v="2"/>
    <x v="0"/>
    <x v="0"/>
    <x v="0"/>
    <s v="Rafael Moreira"/>
    <x v="6"/>
    <s v="Anderson Nakayama"/>
    <x v="0"/>
    <m/>
    <m/>
    <s v="Dado do sistema transacional CRM"/>
    <m/>
    <m/>
    <m/>
    <m/>
    <m/>
    <m/>
    <m/>
    <x v="4"/>
    <x v="3"/>
    <x v="4"/>
    <x v="4"/>
    <x v="4"/>
    <x v="4"/>
  </r>
  <r>
    <x v="4"/>
    <x v="27"/>
    <n v="9"/>
    <s v="TS_OGG_SRC_TRNS_COMMIT"/>
    <m/>
    <m/>
    <m/>
    <m/>
    <m/>
    <m/>
    <m/>
    <m/>
    <m/>
    <m/>
    <m/>
    <m/>
    <x v="1"/>
    <x v="3"/>
    <x v="2"/>
    <x v="0"/>
    <x v="0"/>
    <x v="0"/>
    <s v="Rafael Moreira"/>
    <x v="6"/>
    <s v="Anderson Nakayama"/>
    <x v="0"/>
    <m/>
    <m/>
    <s v="Dado do sistema transacional CRM"/>
    <m/>
    <m/>
    <m/>
    <m/>
    <m/>
    <m/>
    <m/>
    <x v="4"/>
    <x v="3"/>
    <x v="4"/>
    <x v="4"/>
    <x v="4"/>
    <x v="4"/>
  </r>
  <r>
    <x v="4"/>
    <x v="27"/>
    <n v="10"/>
    <s v="NR_OGG_SRC_TRNS_CSN"/>
    <m/>
    <m/>
    <m/>
    <m/>
    <m/>
    <m/>
    <m/>
    <m/>
    <m/>
    <m/>
    <m/>
    <m/>
    <x v="1"/>
    <x v="3"/>
    <x v="2"/>
    <x v="0"/>
    <x v="0"/>
    <x v="0"/>
    <s v="Rafael Moreira"/>
    <x v="6"/>
    <s v="Anderson Nakayama"/>
    <x v="0"/>
    <m/>
    <m/>
    <s v="Dado do sistema transacional CRM"/>
    <m/>
    <m/>
    <m/>
    <m/>
    <m/>
    <m/>
    <m/>
    <x v="4"/>
    <x v="3"/>
    <x v="4"/>
    <x v="4"/>
    <x v="4"/>
    <x v="4"/>
  </r>
  <r>
    <x v="4"/>
    <x v="27"/>
    <n v="11"/>
    <s v="TP_OGG_SRC_DML_OP"/>
    <m/>
    <m/>
    <m/>
    <m/>
    <m/>
    <m/>
    <m/>
    <m/>
    <m/>
    <m/>
    <m/>
    <m/>
    <x v="1"/>
    <x v="3"/>
    <x v="2"/>
    <x v="0"/>
    <x v="0"/>
    <x v="0"/>
    <s v="Rafael Moreira"/>
    <x v="6"/>
    <s v="Anderson Nakayama"/>
    <x v="0"/>
    <m/>
    <m/>
    <s v="Dado do sistema transacional CRM"/>
    <m/>
    <m/>
    <m/>
    <m/>
    <m/>
    <m/>
    <m/>
    <x v="4"/>
    <x v="3"/>
    <x v="4"/>
    <x v="4"/>
    <x v="4"/>
    <x v="4"/>
  </r>
  <r>
    <x v="4"/>
    <x v="27"/>
    <n v="12"/>
    <s v="NR_OGG_FILESEQNO"/>
    <m/>
    <m/>
    <m/>
    <m/>
    <m/>
    <m/>
    <m/>
    <m/>
    <m/>
    <m/>
    <m/>
    <m/>
    <x v="1"/>
    <x v="3"/>
    <x v="2"/>
    <x v="0"/>
    <x v="0"/>
    <x v="0"/>
    <s v="Rafael Moreira"/>
    <x v="6"/>
    <s v="Anderson Nakayama"/>
    <x v="0"/>
    <m/>
    <m/>
    <s v="Dado do sistema transacional CRM"/>
    <m/>
    <m/>
    <m/>
    <m/>
    <m/>
    <m/>
    <m/>
    <x v="4"/>
    <x v="3"/>
    <x v="4"/>
    <x v="4"/>
    <x v="4"/>
    <x v="4"/>
  </r>
  <r>
    <x v="4"/>
    <x v="27"/>
    <n v="13"/>
    <s v="NR_OGG_FILERBA"/>
    <m/>
    <m/>
    <m/>
    <m/>
    <m/>
    <m/>
    <m/>
    <m/>
    <m/>
    <m/>
    <m/>
    <m/>
    <x v="1"/>
    <x v="3"/>
    <x v="2"/>
    <x v="0"/>
    <x v="0"/>
    <x v="0"/>
    <s v="Rafael Moreira"/>
    <x v="6"/>
    <s v="Anderson Nakayama"/>
    <x v="0"/>
    <m/>
    <m/>
    <s v="Dado do sistema transacional CRM"/>
    <m/>
    <m/>
    <m/>
    <m/>
    <m/>
    <m/>
    <m/>
    <x v="4"/>
    <x v="3"/>
    <x v="4"/>
    <x v="4"/>
    <x v="4"/>
    <x v="4"/>
  </r>
  <r>
    <x v="4"/>
    <x v="27"/>
    <n v="14"/>
    <s v="TS_OGG_FIRST_COMMIT_SRC_TRNS"/>
    <m/>
    <m/>
    <m/>
    <m/>
    <m/>
    <m/>
    <m/>
    <m/>
    <m/>
    <m/>
    <m/>
    <m/>
    <x v="1"/>
    <x v="3"/>
    <x v="2"/>
    <x v="0"/>
    <x v="0"/>
    <x v="0"/>
    <s v="Rafael Moreira"/>
    <x v="6"/>
    <s v="Anderson Nakayama"/>
    <x v="0"/>
    <m/>
    <m/>
    <s v="Dado do sistema transacional CRM"/>
    <m/>
    <m/>
    <m/>
    <m/>
    <m/>
    <m/>
    <m/>
    <x v="4"/>
    <x v="3"/>
    <x v="4"/>
    <x v="4"/>
    <x v="4"/>
    <x v="4"/>
  </r>
  <r>
    <x v="4"/>
    <x v="28"/>
    <n v="1"/>
    <s v="ID_TIPO_PRODUTO"/>
    <m/>
    <m/>
    <m/>
    <m/>
    <m/>
    <m/>
    <m/>
    <m/>
    <m/>
    <m/>
    <m/>
    <m/>
    <x v="1"/>
    <x v="1"/>
    <x v="0"/>
    <x v="0"/>
    <x v="0"/>
    <x v="0"/>
    <s v="Rafael Moreira"/>
    <x v="7"/>
    <s v="Anderson Nakayama"/>
    <x v="0"/>
    <m/>
    <m/>
    <s v="Dado do sistema transacional CRM"/>
    <m/>
    <m/>
    <m/>
    <m/>
    <m/>
    <m/>
    <m/>
    <x v="4"/>
    <x v="3"/>
    <x v="4"/>
    <x v="4"/>
    <x v="4"/>
    <x v="4"/>
  </r>
  <r>
    <x v="4"/>
    <x v="28"/>
    <n v="2"/>
    <s v="DESCRICAO"/>
    <m/>
    <m/>
    <m/>
    <m/>
    <m/>
    <m/>
    <m/>
    <m/>
    <m/>
    <m/>
    <m/>
    <m/>
    <x v="1"/>
    <x v="1"/>
    <x v="0"/>
    <x v="0"/>
    <x v="0"/>
    <x v="0"/>
    <s v="Rafael Moreira"/>
    <x v="7"/>
    <s v="Anderson Nakayama"/>
    <x v="0"/>
    <m/>
    <m/>
    <s v="Dado do sistema transacional CRM"/>
    <m/>
    <m/>
    <m/>
    <m/>
    <m/>
    <m/>
    <m/>
    <x v="4"/>
    <x v="3"/>
    <x v="4"/>
    <x v="4"/>
    <x v="4"/>
    <x v="4"/>
  </r>
  <r>
    <x v="4"/>
    <x v="28"/>
    <n v="3"/>
    <s v="AGREGADO"/>
    <m/>
    <m/>
    <m/>
    <m/>
    <m/>
    <m/>
    <m/>
    <m/>
    <m/>
    <m/>
    <m/>
    <m/>
    <x v="1"/>
    <x v="1"/>
    <x v="0"/>
    <x v="0"/>
    <x v="0"/>
    <x v="0"/>
    <s v="Rafael Moreira"/>
    <x v="7"/>
    <s v="Anderson Nakayama"/>
    <x v="0"/>
    <m/>
    <m/>
    <s v="Dado do sistema transacional CRM"/>
    <m/>
    <m/>
    <m/>
    <m/>
    <m/>
    <m/>
    <m/>
    <x v="4"/>
    <x v="3"/>
    <x v="4"/>
    <x v="4"/>
    <x v="4"/>
    <x v="4"/>
  </r>
  <r>
    <x v="4"/>
    <x v="28"/>
    <n v="4"/>
    <s v="DISTRIBUIDO"/>
    <m/>
    <m/>
    <m/>
    <m/>
    <m/>
    <m/>
    <m/>
    <m/>
    <m/>
    <m/>
    <m/>
    <m/>
    <x v="1"/>
    <x v="1"/>
    <x v="0"/>
    <x v="0"/>
    <x v="0"/>
    <x v="0"/>
    <s v="Rafael Moreira"/>
    <x v="7"/>
    <s v="Anderson Nakayama"/>
    <x v="0"/>
    <m/>
    <m/>
    <s v="Dado do sistema transacional CRM"/>
    <m/>
    <m/>
    <m/>
    <m/>
    <m/>
    <m/>
    <m/>
    <x v="4"/>
    <x v="3"/>
    <x v="4"/>
    <x v="4"/>
    <x v="4"/>
    <x v="4"/>
  </r>
  <r>
    <x v="4"/>
    <x v="28"/>
    <n v="5"/>
    <s v="DT_ETL"/>
    <m/>
    <m/>
    <m/>
    <m/>
    <m/>
    <m/>
    <m/>
    <m/>
    <m/>
    <m/>
    <m/>
    <m/>
    <x v="1"/>
    <x v="1"/>
    <x v="0"/>
    <x v="0"/>
    <x v="0"/>
    <x v="0"/>
    <s v="Rafael Moreira"/>
    <x v="7"/>
    <s v="Anderson Nakayama"/>
    <x v="0"/>
    <m/>
    <m/>
    <s v="Dado do sistema transacional CRM"/>
    <m/>
    <m/>
    <m/>
    <m/>
    <m/>
    <m/>
    <m/>
    <x v="4"/>
    <x v="3"/>
    <x v="4"/>
    <x v="4"/>
    <x v="4"/>
    <x v="4"/>
  </r>
  <r>
    <x v="4"/>
    <x v="28"/>
    <n v="6"/>
    <s v="CD_BASE"/>
    <m/>
    <m/>
    <m/>
    <m/>
    <m/>
    <m/>
    <m/>
    <m/>
    <m/>
    <m/>
    <m/>
    <m/>
    <x v="1"/>
    <x v="1"/>
    <x v="0"/>
    <x v="0"/>
    <x v="0"/>
    <x v="0"/>
    <s v="Rafael Moreira"/>
    <x v="7"/>
    <s v="Anderson Nakayama"/>
    <x v="0"/>
    <m/>
    <m/>
    <s v="Dado do sistema transacional CRM"/>
    <m/>
    <m/>
    <m/>
    <m/>
    <m/>
    <m/>
    <m/>
    <x v="4"/>
    <x v="3"/>
    <x v="4"/>
    <x v="4"/>
    <x v="4"/>
    <x v="4"/>
  </r>
  <r>
    <x v="4"/>
    <x v="28"/>
    <n v="7"/>
    <s v="DT_INS_BI"/>
    <m/>
    <m/>
    <m/>
    <m/>
    <m/>
    <m/>
    <m/>
    <m/>
    <m/>
    <m/>
    <m/>
    <m/>
    <x v="1"/>
    <x v="1"/>
    <x v="0"/>
    <x v="0"/>
    <x v="0"/>
    <x v="0"/>
    <s v="Rafael Moreira"/>
    <x v="7"/>
    <s v="Anderson Nakayama"/>
    <x v="0"/>
    <m/>
    <m/>
    <s v="Dado do sistema transacional CRM"/>
    <m/>
    <m/>
    <m/>
    <m/>
    <m/>
    <m/>
    <m/>
    <x v="4"/>
    <x v="3"/>
    <x v="4"/>
    <x v="4"/>
    <x v="4"/>
    <x v="4"/>
  </r>
  <r>
    <x v="4"/>
    <x v="28"/>
    <n v="8"/>
    <s v="DT_DEL_BI"/>
    <m/>
    <m/>
    <m/>
    <m/>
    <m/>
    <m/>
    <m/>
    <m/>
    <m/>
    <m/>
    <m/>
    <m/>
    <x v="1"/>
    <x v="1"/>
    <x v="0"/>
    <x v="0"/>
    <x v="0"/>
    <x v="0"/>
    <s v="Rafael Moreira"/>
    <x v="7"/>
    <s v="Anderson Nakayama"/>
    <x v="0"/>
    <m/>
    <m/>
    <s v="Dado do sistema transacional CRM"/>
    <m/>
    <m/>
    <m/>
    <m/>
    <m/>
    <m/>
    <m/>
    <x v="4"/>
    <x v="3"/>
    <x v="4"/>
    <x v="4"/>
    <x v="4"/>
    <x v="4"/>
  </r>
  <r>
    <x v="4"/>
    <x v="28"/>
    <n v="9"/>
    <s v="FL_STATUS_BI"/>
    <m/>
    <m/>
    <m/>
    <m/>
    <m/>
    <m/>
    <m/>
    <m/>
    <m/>
    <m/>
    <m/>
    <m/>
    <x v="1"/>
    <x v="1"/>
    <x v="0"/>
    <x v="0"/>
    <x v="0"/>
    <x v="0"/>
    <s v="Rafael Moreira"/>
    <x v="7"/>
    <s v="Anderson Nakayama"/>
    <x v="0"/>
    <m/>
    <m/>
    <s v="Dado do sistema transacional CRM"/>
    <m/>
    <m/>
    <m/>
    <m/>
    <m/>
    <m/>
    <m/>
    <x v="4"/>
    <x v="3"/>
    <x v="4"/>
    <x v="4"/>
    <x v="4"/>
    <x v="4"/>
  </r>
  <r>
    <x v="4"/>
    <x v="28"/>
    <n v="10"/>
    <s v="ID_BI"/>
    <m/>
    <m/>
    <m/>
    <m/>
    <m/>
    <m/>
    <m/>
    <m/>
    <m/>
    <m/>
    <m/>
    <m/>
    <x v="1"/>
    <x v="1"/>
    <x v="0"/>
    <x v="0"/>
    <x v="0"/>
    <x v="0"/>
    <s v="Rafael Moreira"/>
    <x v="7"/>
    <s v="Anderson Nakayama"/>
    <x v="0"/>
    <m/>
    <m/>
    <s v="Dado do sistema transacional CRM"/>
    <m/>
    <m/>
    <m/>
    <m/>
    <m/>
    <m/>
    <m/>
    <x v="4"/>
    <x v="3"/>
    <x v="4"/>
    <x v="4"/>
    <x v="4"/>
    <x v="4"/>
  </r>
  <r>
    <x v="4"/>
    <x v="28"/>
    <n v="11"/>
    <s v="TS_OGG_SRC_TRNS_COMMIT"/>
    <m/>
    <m/>
    <m/>
    <m/>
    <m/>
    <m/>
    <m/>
    <m/>
    <m/>
    <m/>
    <m/>
    <m/>
    <x v="1"/>
    <x v="1"/>
    <x v="0"/>
    <x v="0"/>
    <x v="0"/>
    <x v="0"/>
    <s v="Rafael Moreira"/>
    <x v="7"/>
    <s v="Anderson Nakayama"/>
    <x v="0"/>
    <m/>
    <m/>
    <s v="Dado do sistema transacional CRM"/>
    <m/>
    <m/>
    <m/>
    <m/>
    <m/>
    <m/>
    <m/>
    <x v="4"/>
    <x v="3"/>
    <x v="4"/>
    <x v="4"/>
    <x v="4"/>
    <x v="4"/>
  </r>
  <r>
    <x v="4"/>
    <x v="28"/>
    <n v="12"/>
    <s v="NR_OGG_SRC_TRNS_CSN"/>
    <m/>
    <m/>
    <m/>
    <m/>
    <m/>
    <m/>
    <m/>
    <m/>
    <m/>
    <m/>
    <m/>
    <m/>
    <x v="1"/>
    <x v="1"/>
    <x v="0"/>
    <x v="0"/>
    <x v="0"/>
    <x v="0"/>
    <s v="Rafael Moreira"/>
    <x v="7"/>
    <s v="Anderson Nakayama"/>
    <x v="0"/>
    <m/>
    <m/>
    <s v="Dado do sistema transacional CRM"/>
    <m/>
    <m/>
    <m/>
    <m/>
    <m/>
    <m/>
    <m/>
    <x v="4"/>
    <x v="3"/>
    <x v="4"/>
    <x v="4"/>
    <x v="4"/>
    <x v="4"/>
  </r>
  <r>
    <x v="4"/>
    <x v="28"/>
    <n v="13"/>
    <s v="TP_OGG_SRC_DML_OP"/>
    <m/>
    <m/>
    <m/>
    <m/>
    <m/>
    <m/>
    <m/>
    <m/>
    <m/>
    <m/>
    <m/>
    <m/>
    <x v="1"/>
    <x v="1"/>
    <x v="0"/>
    <x v="0"/>
    <x v="0"/>
    <x v="0"/>
    <s v="Rafael Moreira"/>
    <x v="7"/>
    <s v="Anderson Nakayama"/>
    <x v="0"/>
    <m/>
    <m/>
    <s v="Dado do sistema transacional CRM"/>
    <m/>
    <m/>
    <m/>
    <m/>
    <m/>
    <m/>
    <m/>
    <x v="4"/>
    <x v="3"/>
    <x v="4"/>
    <x v="4"/>
    <x v="4"/>
    <x v="4"/>
  </r>
  <r>
    <x v="4"/>
    <x v="28"/>
    <n v="14"/>
    <s v="NR_OGG_FILESEQNO"/>
    <m/>
    <m/>
    <m/>
    <m/>
    <m/>
    <m/>
    <m/>
    <m/>
    <m/>
    <m/>
    <m/>
    <m/>
    <x v="1"/>
    <x v="1"/>
    <x v="0"/>
    <x v="0"/>
    <x v="0"/>
    <x v="0"/>
    <s v="Rafael Moreira"/>
    <x v="7"/>
    <s v="Anderson Nakayama"/>
    <x v="0"/>
    <m/>
    <m/>
    <s v="Dado do sistema transacional CRM"/>
    <m/>
    <m/>
    <m/>
    <m/>
    <m/>
    <m/>
    <m/>
    <x v="4"/>
    <x v="3"/>
    <x v="4"/>
    <x v="4"/>
    <x v="4"/>
    <x v="4"/>
  </r>
  <r>
    <x v="4"/>
    <x v="28"/>
    <n v="15"/>
    <s v="NR_OGG_FILERBA"/>
    <m/>
    <m/>
    <m/>
    <m/>
    <m/>
    <m/>
    <m/>
    <m/>
    <m/>
    <m/>
    <m/>
    <m/>
    <x v="1"/>
    <x v="1"/>
    <x v="0"/>
    <x v="0"/>
    <x v="0"/>
    <x v="0"/>
    <s v="Rafael Moreira"/>
    <x v="7"/>
    <s v="Anderson Nakayama"/>
    <x v="0"/>
    <m/>
    <m/>
    <s v="Dado do sistema transacional CRM"/>
    <m/>
    <m/>
    <m/>
    <m/>
    <m/>
    <m/>
    <m/>
    <x v="4"/>
    <x v="3"/>
    <x v="4"/>
    <x v="4"/>
    <x v="4"/>
    <x v="4"/>
  </r>
  <r>
    <x v="4"/>
    <x v="28"/>
    <n v="16"/>
    <s v="TS_OGG_FIRST_COMMIT_SRC_TRNS"/>
    <m/>
    <m/>
    <m/>
    <m/>
    <m/>
    <m/>
    <m/>
    <m/>
    <m/>
    <m/>
    <m/>
    <m/>
    <x v="1"/>
    <x v="1"/>
    <x v="0"/>
    <x v="0"/>
    <x v="0"/>
    <x v="0"/>
    <s v="Rafael Moreira"/>
    <x v="7"/>
    <s v="Anderson Nakayama"/>
    <x v="0"/>
    <m/>
    <m/>
    <s v="Dado do sistema transacional CRM"/>
    <m/>
    <m/>
    <m/>
    <m/>
    <m/>
    <m/>
    <m/>
    <x v="4"/>
    <x v="3"/>
    <x v="4"/>
    <x v="4"/>
    <x v="4"/>
    <x v="4"/>
  </r>
  <r>
    <x v="4"/>
    <x v="29"/>
    <n v="1"/>
    <s v="ID_TIPO_PRODUTO_IVA"/>
    <m/>
    <m/>
    <m/>
    <m/>
    <m/>
    <m/>
    <m/>
    <m/>
    <m/>
    <m/>
    <m/>
    <m/>
    <x v="1"/>
    <x v="1"/>
    <x v="0"/>
    <x v="0"/>
    <x v="0"/>
    <x v="0"/>
    <s v="Rafael Moreira"/>
    <x v="7"/>
    <s v="Anderson Nakayama"/>
    <x v="0"/>
    <m/>
    <m/>
    <s v="Dado do sistema transacional CRM"/>
    <m/>
    <m/>
    <m/>
    <m/>
    <m/>
    <m/>
    <m/>
    <x v="4"/>
    <x v="3"/>
    <x v="4"/>
    <x v="4"/>
    <x v="4"/>
    <x v="4"/>
  </r>
  <r>
    <x v="4"/>
    <x v="29"/>
    <n v="2"/>
    <s v="DESCRICAO"/>
    <m/>
    <m/>
    <m/>
    <m/>
    <m/>
    <m/>
    <m/>
    <m/>
    <m/>
    <m/>
    <m/>
    <m/>
    <x v="1"/>
    <x v="1"/>
    <x v="0"/>
    <x v="0"/>
    <x v="0"/>
    <x v="0"/>
    <s v="Rafael Moreira"/>
    <x v="7"/>
    <s v="Anderson Nakayama"/>
    <x v="0"/>
    <m/>
    <m/>
    <s v="Dado do sistema transacional CRM"/>
    <m/>
    <m/>
    <m/>
    <m/>
    <m/>
    <m/>
    <m/>
    <x v="4"/>
    <x v="3"/>
    <x v="4"/>
    <x v="4"/>
    <x v="4"/>
    <x v="4"/>
  </r>
  <r>
    <x v="4"/>
    <x v="29"/>
    <n v="3"/>
    <s v="DT_ETL"/>
    <m/>
    <m/>
    <m/>
    <m/>
    <m/>
    <m/>
    <m/>
    <m/>
    <m/>
    <m/>
    <m/>
    <m/>
    <x v="1"/>
    <x v="1"/>
    <x v="0"/>
    <x v="0"/>
    <x v="0"/>
    <x v="0"/>
    <s v="Rafael Moreira"/>
    <x v="7"/>
    <s v="Anderson Nakayama"/>
    <x v="0"/>
    <m/>
    <m/>
    <s v="Dado do sistema transacional CRM"/>
    <m/>
    <m/>
    <m/>
    <m/>
    <m/>
    <m/>
    <m/>
    <x v="4"/>
    <x v="3"/>
    <x v="4"/>
    <x v="4"/>
    <x v="4"/>
    <x v="4"/>
  </r>
  <r>
    <x v="4"/>
    <x v="29"/>
    <n v="4"/>
    <s v="CD_BASE"/>
    <m/>
    <m/>
    <m/>
    <m/>
    <m/>
    <m/>
    <m/>
    <m/>
    <m/>
    <m/>
    <m/>
    <m/>
    <x v="1"/>
    <x v="1"/>
    <x v="0"/>
    <x v="0"/>
    <x v="0"/>
    <x v="0"/>
    <s v="Rafael Moreira"/>
    <x v="7"/>
    <s v="Anderson Nakayama"/>
    <x v="0"/>
    <m/>
    <m/>
    <s v="Dado do sistema transacional CRM"/>
    <m/>
    <m/>
    <m/>
    <m/>
    <m/>
    <m/>
    <m/>
    <x v="4"/>
    <x v="3"/>
    <x v="4"/>
    <x v="4"/>
    <x v="4"/>
    <x v="4"/>
  </r>
  <r>
    <x v="4"/>
    <x v="29"/>
    <n v="5"/>
    <s v="DT_INS_BI"/>
    <m/>
    <m/>
    <m/>
    <m/>
    <m/>
    <m/>
    <m/>
    <m/>
    <m/>
    <m/>
    <m/>
    <m/>
    <x v="1"/>
    <x v="1"/>
    <x v="0"/>
    <x v="0"/>
    <x v="0"/>
    <x v="0"/>
    <s v="Rafael Moreira"/>
    <x v="7"/>
    <s v="Anderson Nakayama"/>
    <x v="0"/>
    <m/>
    <m/>
    <s v="Dado do sistema transacional CRM"/>
    <m/>
    <m/>
    <m/>
    <m/>
    <m/>
    <m/>
    <m/>
    <x v="4"/>
    <x v="3"/>
    <x v="4"/>
    <x v="4"/>
    <x v="4"/>
    <x v="4"/>
  </r>
  <r>
    <x v="4"/>
    <x v="29"/>
    <n v="6"/>
    <s v="DT_DEL_BI"/>
    <m/>
    <m/>
    <m/>
    <m/>
    <m/>
    <m/>
    <m/>
    <m/>
    <m/>
    <m/>
    <m/>
    <m/>
    <x v="1"/>
    <x v="1"/>
    <x v="0"/>
    <x v="0"/>
    <x v="0"/>
    <x v="0"/>
    <s v="Rafael Moreira"/>
    <x v="7"/>
    <s v="Anderson Nakayama"/>
    <x v="0"/>
    <m/>
    <m/>
    <s v="Dado do sistema transacional CRM"/>
    <m/>
    <m/>
    <m/>
    <m/>
    <m/>
    <m/>
    <m/>
    <x v="4"/>
    <x v="3"/>
    <x v="4"/>
    <x v="4"/>
    <x v="4"/>
    <x v="4"/>
  </r>
  <r>
    <x v="4"/>
    <x v="29"/>
    <n v="7"/>
    <s v="FL_STATUS_BI"/>
    <m/>
    <m/>
    <m/>
    <m/>
    <m/>
    <m/>
    <m/>
    <m/>
    <m/>
    <m/>
    <m/>
    <m/>
    <x v="1"/>
    <x v="1"/>
    <x v="0"/>
    <x v="0"/>
    <x v="0"/>
    <x v="0"/>
    <s v="Rafael Moreira"/>
    <x v="7"/>
    <s v="Anderson Nakayama"/>
    <x v="0"/>
    <m/>
    <m/>
    <s v="Dado do sistema transacional CRM"/>
    <m/>
    <m/>
    <m/>
    <m/>
    <m/>
    <m/>
    <m/>
    <x v="4"/>
    <x v="3"/>
    <x v="4"/>
    <x v="4"/>
    <x v="4"/>
    <x v="4"/>
  </r>
  <r>
    <x v="4"/>
    <x v="29"/>
    <n v="8"/>
    <s v="ID_BI"/>
    <m/>
    <m/>
    <m/>
    <m/>
    <m/>
    <m/>
    <m/>
    <m/>
    <m/>
    <m/>
    <m/>
    <m/>
    <x v="1"/>
    <x v="1"/>
    <x v="0"/>
    <x v="0"/>
    <x v="0"/>
    <x v="0"/>
    <s v="Rafael Moreira"/>
    <x v="7"/>
    <s v="Anderson Nakayama"/>
    <x v="0"/>
    <m/>
    <m/>
    <s v="Dado do sistema transacional CRM"/>
    <m/>
    <m/>
    <m/>
    <m/>
    <m/>
    <m/>
    <m/>
    <x v="4"/>
    <x v="3"/>
    <x v="4"/>
    <x v="4"/>
    <x v="4"/>
    <x v="4"/>
  </r>
  <r>
    <x v="4"/>
    <x v="29"/>
    <n v="9"/>
    <s v="TS_OGG_SRC_TRNS_COMMIT"/>
    <m/>
    <m/>
    <m/>
    <m/>
    <m/>
    <m/>
    <m/>
    <m/>
    <m/>
    <m/>
    <m/>
    <m/>
    <x v="1"/>
    <x v="1"/>
    <x v="0"/>
    <x v="0"/>
    <x v="0"/>
    <x v="0"/>
    <s v="Rafael Moreira"/>
    <x v="7"/>
    <s v="Anderson Nakayama"/>
    <x v="0"/>
    <m/>
    <m/>
    <s v="Dado do sistema transacional CRM"/>
    <m/>
    <m/>
    <m/>
    <m/>
    <m/>
    <m/>
    <m/>
    <x v="4"/>
    <x v="3"/>
    <x v="4"/>
    <x v="4"/>
    <x v="4"/>
    <x v="4"/>
  </r>
  <r>
    <x v="4"/>
    <x v="29"/>
    <n v="10"/>
    <s v="NR_OGG_SRC_TRNS_CSN"/>
    <m/>
    <m/>
    <m/>
    <m/>
    <m/>
    <m/>
    <m/>
    <m/>
    <m/>
    <m/>
    <m/>
    <m/>
    <x v="1"/>
    <x v="1"/>
    <x v="0"/>
    <x v="0"/>
    <x v="0"/>
    <x v="0"/>
    <s v="Rafael Moreira"/>
    <x v="7"/>
    <s v="Anderson Nakayama"/>
    <x v="0"/>
    <m/>
    <m/>
    <s v="Dado do sistema transacional CRM"/>
    <m/>
    <m/>
    <m/>
    <m/>
    <m/>
    <m/>
    <m/>
    <x v="4"/>
    <x v="3"/>
    <x v="4"/>
    <x v="4"/>
    <x v="4"/>
    <x v="4"/>
  </r>
  <r>
    <x v="4"/>
    <x v="29"/>
    <n v="11"/>
    <s v="TP_OGG_SRC_DML_OP"/>
    <m/>
    <m/>
    <m/>
    <m/>
    <m/>
    <m/>
    <m/>
    <m/>
    <m/>
    <m/>
    <m/>
    <m/>
    <x v="1"/>
    <x v="1"/>
    <x v="0"/>
    <x v="0"/>
    <x v="0"/>
    <x v="0"/>
    <s v="Rafael Moreira"/>
    <x v="7"/>
    <s v="Anderson Nakayama"/>
    <x v="0"/>
    <m/>
    <m/>
    <s v="Dado do sistema transacional CRM"/>
    <m/>
    <m/>
    <m/>
    <m/>
    <m/>
    <m/>
    <m/>
    <x v="4"/>
    <x v="3"/>
    <x v="4"/>
    <x v="4"/>
    <x v="4"/>
    <x v="4"/>
  </r>
  <r>
    <x v="4"/>
    <x v="29"/>
    <n v="12"/>
    <s v="NR_OGG_FILESEQNO"/>
    <m/>
    <m/>
    <m/>
    <m/>
    <m/>
    <m/>
    <m/>
    <m/>
    <m/>
    <m/>
    <m/>
    <m/>
    <x v="1"/>
    <x v="1"/>
    <x v="0"/>
    <x v="0"/>
    <x v="0"/>
    <x v="0"/>
    <s v="Rafael Moreira"/>
    <x v="7"/>
    <s v="Anderson Nakayama"/>
    <x v="0"/>
    <m/>
    <m/>
    <s v="Dado do sistema transacional CRM"/>
    <m/>
    <m/>
    <m/>
    <m/>
    <m/>
    <m/>
    <m/>
    <x v="4"/>
    <x v="3"/>
    <x v="4"/>
    <x v="4"/>
    <x v="4"/>
    <x v="4"/>
  </r>
  <r>
    <x v="4"/>
    <x v="29"/>
    <n v="13"/>
    <s v="NR_OGG_FILERBA"/>
    <m/>
    <m/>
    <m/>
    <m/>
    <m/>
    <m/>
    <m/>
    <m/>
    <m/>
    <m/>
    <m/>
    <m/>
    <x v="1"/>
    <x v="1"/>
    <x v="0"/>
    <x v="0"/>
    <x v="0"/>
    <x v="0"/>
    <s v="Rafael Moreira"/>
    <x v="7"/>
    <s v="Anderson Nakayama"/>
    <x v="0"/>
    <m/>
    <m/>
    <s v="Dado do sistema transacional CRM"/>
    <m/>
    <m/>
    <m/>
    <m/>
    <m/>
    <m/>
    <m/>
    <x v="4"/>
    <x v="3"/>
    <x v="4"/>
    <x v="4"/>
    <x v="4"/>
    <x v="4"/>
  </r>
  <r>
    <x v="4"/>
    <x v="29"/>
    <n v="14"/>
    <s v="TS_OGG_FIRST_COMMIT_SRC_TRNS"/>
    <m/>
    <m/>
    <m/>
    <m/>
    <m/>
    <m/>
    <m/>
    <m/>
    <m/>
    <m/>
    <m/>
    <m/>
    <x v="1"/>
    <x v="1"/>
    <x v="0"/>
    <x v="0"/>
    <x v="0"/>
    <x v="0"/>
    <s v="Rafael Moreira"/>
    <x v="7"/>
    <s v="Anderson Nakayama"/>
    <x v="0"/>
    <m/>
    <m/>
    <s v="Dado do sistema transacional CRM"/>
    <m/>
    <m/>
    <m/>
    <m/>
    <m/>
    <m/>
    <m/>
    <x v="4"/>
    <x v="3"/>
    <x v="4"/>
    <x v="4"/>
    <x v="4"/>
    <x v="4"/>
  </r>
  <r>
    <x v="4"/>
    <x v="30"/>
    <n v="1"/>
    <s v="ID_TIPO_SOLIC_PROD"/>
    <m/>
    <m/>
    <m/>
    <m/>
    <m/>
    <m/>
    <m/>
    <m/>
    <m/>
    <m/>
    <m/>
    <m/>
    <x v="1"/>
    <x v="1"/>
    <x v="0"/>
    <x v="0"/>
    <x v="0"/>
    <x v="0"/>
    <s v="Rafael Moreira"/>
    <x v="7"/>
    <s v="Anderson Nakayama"/>
    <x v="0"/>
    <m/>
    <m/>
    <s v="Dado do sistema transacional CRM"/>
    <m/>
    <m/>
    <m/>
    <m/>
    <m/>
    <m/>
    <m/>
    <x v="4"/>
    <x v="3"/>
    <x v="4"/>
    <x v="4"/>
    <x v="4"/>
    <x v="4"/>
  </r>
  <r>
    <x v="4"/>
    <x v="30"/>
    <n v="2"/>
    <s v="ID_TIPO_SOLIC"/>
    <m/>
    <m/>
    <m/>
    <m/>
    <m/>
    <m/>
    <m/>
    <m/>
    <m/>
    <m/>
    <m/>
    <m/>
    <x v="1"/>
    <x v="1"/>
    <x v="0"/>
    <x v="0"/>
    <x v="0"/>
    <x v="0"/>
    <s v="Rafael Moreira"/>
    <x v="7"/>
    <s v="Anderson Nakayama"/>
    <x v="0"/>
    <m/>
    <m/>
    <s v="Dado do sistema transacional CRM"/>
    <m/>
    <m/>
    <m/>
    <m/>
    <m/>
    <m/>
    <m/>
    <x v="4"/>
    <x v="3"/>
    <x v="4"/>
    <x v="4"/>
    <x v="4"/>
    <x v="4"/>
  </r>
  <r>
    <x v="4"/>
    <x v="30"/>
    <n v="3"/>
    <s v="ID_PROD_DE"/>
    <m/>
    <m/>
    <m/>
    <m/>
    <m/>
    <m/>
    <m/>
    <m/>
    <m/>
    <m/>
    <m/>
    <m/>
    <x v="1"/>
    <x v="1"/>
    <x v="0"/>
    <x v="0"/>
    <x v="0"/>
    <x v="0"/>
    <s v="Rafael Moreira"/>
    <x v="7"/>
    <s v="Anderson Nakayama"/>
    <x v="0"/>
    <m/>
    <m/>
    <s v="Dado do sistema transacional CRM"/>
    <m/>
    <m/>
    <m/>
    <m/>
    <m/>
    <m/>
    <m/>
    <x v="4"/>
    <x v="3"/>
    <x v="4"/>
    <x v="4"/>
    <x v="4"/>
    <x v="4"/>
  </r>
  <r>
    <x v="4"/>
    <x v="30"/>
    <n v="4"/>
    <s v="ID_PROD_PARA"/>
    <m/>
    <m/>
    <m/>
    <m/>
    <m/>
    <m/>
    <m/>
    <m/>
    <m/>
    <m/>
    <m/>
    <m/>
    <x v="1"/>
    <x v="1"/>
    <x v="0"/>
    <x v="0"/>
    <x v="0"/>
    <x v="0"/>
    <s v="Rafael Moreira"/>
    <x v="7"/>
    <s v="Anderson Nakayama"/>
    <x v="0"/>
    <m/>
    <m/>
    <s v="Dado do sistema transacional CRM"/>
    <m/>
    <m/>
    <m/>
    <m/>
    <m/>
    <m/>
    <m/>
    <x v="4"/>
    <x v="3"/>
    <x v="4"/>
    <x v="4"/>
    <x v="4"/>
    <x v="4"/>
  </r>
  <r>
    <x v="4"/>
    <x v="30"/>
    <n v="5"/>
    <s v="ID_TIPO_RELACIONAMENTO"/>
    <m/>
    <m/>
    <m/>
    <m/>
    <m/>
    <m/>
    <m/>
    <m/>
    <m/>
    <m/>
    <m/>
    <m/>
    <x v="1"/>
    <x v="1"/>
    <x v="0"/>
    <x v="0"/>
    <x v="0"/>
    <x v="0"/>
    <s v="Rafael Moreira"/>
    <x v="7"/>
    <s v="Anderson Nakayama"/>
    <x v="0"/>
    <m/>
    <m/>
    <s v="Dado do sistema transacional CRM"/>
    <m/>
    <m/>
    <m/>
    <m/>
    <m/>
    <m/>
    <m/>
    <x v="4"/>
    <x v="3"/>
    <x v="4"/>
    <x v="4"/>
    <x v="4"/>
    <x v="4"/>
  </r>
  <r>
    <x v="4"/>
    <x v="30"/>
    <n v="6"/>
    <s v="DT_ETL"/>
    <m/>
    <m/>
    <m/>
    <m/>
    <m/>
    <m/>
    <m/>
    <m/>
    <m/>
    <m/>
    <m/>
    <m/>
    <x v="1"/>
    <x v="1"/>
    <x v="0"/>
    <x v="0"/>
    <x v="0"/>
    <x v="0"/>
    <s v="Rafael Moreira"/>
    <x v="7"/>
    <s v="Anderson Nakayama"/>
    <x v="0"/>
    <m/>
    <m/>
    <s v="Dado do sistema transacional CRM"/>
    <m/>
    <m/>
    <m/>
    <m/>
    <m/>
    <m/>
    <m/>
    <x v="4"/>
    <x v="3"/>
    <x v="4"/>
    <x v="4"/>
    <x v="4"/>
    <x v="4"/>
  </r>
  <r>
    <x v="4"/>
    <x v="30"/>
    <n v="7"/>
    <s v="CD_BASE"/>
    <m/>
    <m/>
    <m/>
    <m/>
    <m/>
    <m/>
    <m/>
    <m/>
    <m/>
    <m/>
    <m/>
    <m/>
    <x v="1"/>
    <x v="1"/>
    <x v="0"/>
    <x v="0"/>
    <x v="0"/>
    <x v="0"/>
    <s v="Rafael Moreira"/>
    <x v="7"/>
    <s v="Anderson Nakayama"/>
    <x v="0"/>
    <m/>
    <m/>
    <s v="Dado do sistema transacional CRM"/>
    <m/>
    <m/>
    <m/>
    <m/>
    <m/>
    <m/>
    <m/>
    <x v="4"/>
    <x v="3"/>
    <x v="4"/>
    <x v="4"/>
    <x v="4"/>
    <x v="4"/>
  </r>
  <r>
    <x v="4"/>
    <x v="30"/>
    <n v="8"/>
    <s v="DT_INS_BI"/>
    <m/>
    <m/>
    <m/>
    <m/>
    <m/>
    <m/>
    <m/>
    <m/>
    <m/>
    <m/>
    <m/>
    <m/>
    <x v="1"/>
    <x v="1"/>
    <x v="0"/>
    <x v="0"/>
    <x v="0"/>
    <x v="0"/>
    <s v="Rafael Moreira"/>
    <x v="7"/>
    <s v="Anderson Nakayama"/>
    <x v="0"/>
    <m/>
    <m/>
    <s v="Dado do sistema transacional CRM"/>
    <m/>
    <m/>
    <m/>
    <m/>
    <m/>
    <m/>
    <m/>
    <x v="4"/>
    <x v="3"/>
    <x v="4"/>
    <x v="4"/>
    <x v="4"/>
    <x v="4"/>
  </r>
  <r>
    <x v="4"/>
    <x v="30"/>
    <n v="9"/>
    <s v="DT_DEL_BI"/>
    <m/>
    <m/>
    <m/>
    <m/>
    <m/>
    <m/>
    <m/>
    <m/>
    <m/>
    <m/>
    <m/>
    <m/>
    <x v="1"/>
    <x v="1"/>
    <x v="0"/>
    <x v="0"/>
    <x v="0"/>
    <x v="0"/>
    <s v="Rafael Moreira"/>
    <x v="7"/>
    <s v="Anderson Nakayama"/>
    <x v="0"/>
    <m/>
    <m/>
    <s v="Dado do sistema transacional CRM"/>
    <m/>
    <m/>
    <m/>
    <m/>
    <m/>
    <m/>
    <m/>
    <x v="4"/>
    <x v="3"/>
    <x v="4"/>
    <x v="4"/>
    <x v="4"/>
    <x v="4"/>
  </r>
  <r>
    <x v="4"/>
    <x v="30"/>
    <n v="10"/>
    <s v="FL_STATUS_BI"/>
    <m/>
    <m/>
    <m/>
    <m/>
    <m/>
    <m/>
    <m/>
    <m/>
    <m/>
    <m/>
    <m/>
    <m/>
    <x v="1"/>
    <x v="1"/>
    <x v="0"/>
    <x v="0"/>
    <x v="0"/>
    <x v="0"/>
    <s v="Rafael Moreira"/>
    <x v="7"/>
    <s v="Anderson Nakayama"/>
    <x v="0"/>
    <m/>
    <m/>
    <s v="Dado do sistema transacional CRM"/>
    <m/>
    <m/>
    <m/>
    <m/>
    <m/>
    <m/>
    <m/>
    <x v="4"/>
    <x v="3"/>
    <x v="4"/>
    <x v="4"/>
    <x v="4"/>
    <x v="4"/>
  </r>
  <r>
    <x v="4"/>
    <x v="30"/>
    <n v="11"/>
    <s v="ID_BI"/>
    <m/>
    <m/>
    <m/>
    <m/>
    <m/>
    <m/>
    <m/>
    <m/>
    <m/>
    <m/>
    <m/>
    <m/>
    <x v="1"/>
    <x v="1"/>
    <x v="0"/>
    <x v="0"/>
    <x v="0"/>
    <x v="0"/>
    <s v="Rafael Moreira"/>
    <x v="7"/>
    <s v="Anderson Nakayama"/>
    <x v="0"/>
    <m/>
    <m/>
    <s v="Dado do sistema transacional CRM"/>
    <m/>
    <m/>
    <m/>
    <m/>
    <m/>
    <m/>
    <m/>
    <x v="4"/>
    <x v="3"/>
    <x v="4"/>
    <x v="4"/>
    <x v="4"/>
    <x v="4"/>
  </r>
  <r>
    <x v="4"/>
    <x v="30"/>
    <n v="12"/>
    <s v="TS_OGG_SRC_TRNS_COMMIT"/>
    <m/>
    <m/>
    <m/>
    <m/>
    <m/>
    <m/>
    <m/>
    <m/>
    <m/>
    <m/>
    <m/>
    <m/>
    <x v="1"/>
    <x v="1"/>
    <x v="0"/>
    <x v="0"/>
    <x v="0"/>
    <x v="0"/>
    <s v="Rafael Moreira"/>
    <x v="7"/>
    <s v="Anderson Nakayama"/>
    <x v="0"/>
    <m/>
    <m/>
    <s v="Dado do sistema transacional CRM"/>
    <m/>
    <m/>
    <m/>
    <m/>
    <m/>
    <m/>
    <m/>
    <x v="4"/>
    <x v="3"/>
    <x v="4"/>
    <x v="4"/>
    <x v="4"/>
    <x v="4"/>
  </r>
  <r>
    <x v="4"/>
    <x v="30"/>
    <n v="13"/>
    <s v="NR_OGG_SRC_TRNS_CSN"/>
    <m/>
    <m/>
    <m/>
    <m/>
    <m/>
    <m/>
    <m/>
    <m/>
    <m/>
    <m/>
    <m/>
    <m/>
    <x v="1"/>
    <x v="1"/>
    <x v="0"/>
    <x v="0"/>
    <x v="0"/>
    <x v="0"/>
    <s v="Rafael Moreira"/>
    <x v="7"/>
    <s v="Anderson Nakayama"/>
    <x v="0"/>
    <m/>
    <m/>
    <s v="Dado do sistema transacional CRM"/>
    <m/>
    <m/>
    <m/>
    <m/>
    <m/>
    <m/>
    <m/>
    <x v="4"/>
    <x v="3"/>
    <x v="4"/>
    <x v="4"/>
    <x v="4"/>
    <x v="4"/>
  </r>
  <r>
    <x v="4"/>
    <x v="30"/>
    <n v="14"/>
    <s v="TP_OGG_SRC_DML_OP"/>
    <m/>
    <m/>
    <m/>
    <m/>
    <m/>
    <m/>
    <m/>
    <m/>
    <m/>
    <m/>
    <m/>
    <m/>
    <x v="1"/>
    <x v="1"/>
    <x v="0"/>
    <x v="0"/>
    <x v="0"/>
    <x v="0"/>
    <s v="Rafael Moreira"/>
    <x v="7"/>
    <s v="Anderson Nakayama"/>
    <x v="0"/>
    <m/>
    <m/>
    <s v="Dado do sistema transacional CRM"/>
    <m/>
    <m/>
    <m/>
    <m/>
    <m/>
    <m/>
    <m/>
    <x v="4"/>
    <x v="3"/>
    <x v="4"/>
    <x v="4"/>
    <x v="4"/>
    <x v="4"/>
  </r>
  <r>
    <x v="4"/>
    <x v="30"/>
    <n v="15"/>
    <s v="NR_OGG_FILESEQNO"/>
    <m/>
    <m/>
    <m/>
    <m/>
    <m/>
    <m/>
    <m/>
    <m/>
    <m/>
    <m/>
    <m/>
    <m/>
    <x v="1"/>
    <x v="1"/>
    <x v="0"/>
    <x v="0"/>
    <x v="0"/>
    <x v="0"/>
    <s v="Rafael Moreira"/>
    <x v="7"/>
    <s v="Anderson Nakayama"/>
    <x v="0"/>
    <m/>
    <m/>
    <s v="Dado do sistema transacional CRM"/>
    <m/>
    <m/>
    <m/>
    <m/>
    <m/>
    <m/>
    <m/>
    <x v="4"/>
    <x v="3"/>
    <x v="4"/>
    <x v="4"/>
    <x v="4"/>
    <x v="4"/>
  </r>
  <r>
    <x v="4"/>
    <x v="30"/>
    <n v="16"/>
    <s v="NR_OGG_FILERBA"/>
    <m/>
    <m/>
    <m/>
    <m/>
    <m/>
    <m/>
    <m/>
    <m/>
    <m/>
    <m/>
    <m/>
    <m/>
    <x v="1"/>
    <x v="1"/>
    <x v="0"/>
    <x v="0"/>
    <x v="0"/>
    <x v="0"/>
    <s v="Rafael Moreira"/>
    <x v="7"/>
    <s v="Anderson Nakayama"/>
    <x v="0"/>
    <m/>
    <m/>
    <s v="Dado do sistema transacional CRM"/>
    <m/>
    <m/>
    <m/>
    <m/>
    <m/>
    <m/>
    <m/>
    <x v="4"/>
    <x v="3"/>
    <x v="4"/>
    <x v="4"/>
    <x v="4"/>
    <x v="4"/>
  </r>
  <r>
    <x v="4"/>
    <x v="30"/>
    <n v="17"/>
    <s v="TS_OGG_FIRST_COMMIT_SRC_TRNS"/>
    <m/>
    <m/>
    <m/>
    <m/>
    <m/>
    <m/>
    <m/>
    <m/>
    <m/>
    <m/>
    <m/>
    <m/>
    <x v="1"/>
    <x v="1"/>
    <x v="0"/>
    <x v="0"/>
    <x v="0"/>
    <x v="0"/>
    <s v="Rafael Moreira"/>
    <x v="7"/>
    <s v="Anderson Nakayama"/>
    <x v="0"/>
    <m/>
    <m/>
    <s v="Dado do sistema transacional CRM"/>
    <m/>
    <m/>
    <m/>
    <m/>
    <m/>
    <m/>
    <m/>
    <x v="4"/>
    <x v="3"/>
    <x v="4"/>
    <x v="4"/>
    <x v="4"/>
    <x v="4"/>
  </r>
  <r>
    <x v="5"/>
    <x v="31"/>
    <n v="1"/>
    <s v="BILLINGID"/>
    <s v="VARCHAR2"/>
    <n v="10"/>
    <m/>
    <m/>
    <m/>
    <m/>
    <s v="APURACAO NOW"/>
    <s v="COD_BILLING"/>
    <s v="VARCHAR2"/>
    <n v="10"/>
    <s v="Apuração dos valores de royaltie para os foenecedores de conteúdo"/>
    <s v="Código alfanumérico que indica o tipo do evento, seu preço e a indicação do fornecedor, para vincular ao relatório de royalties Ex. FXH3N, TCH19, GSH3S, ZOH7Z. Esses códigos são catalogados na Grade de Billloings e para efeito de faturamento existe uma relação entre esses códigos e os itens demonstrados na fatura"/>
    <x v="2"/>
    <x v="5"/>
    <x v="0"/>
    <x v="0"/>
    <x v="0"/>
    <x v="1"/>
    <s v="Rafael Moreira"/>
    <x v="8"/>
    <s v="Anderson Nakayama"/>
    <x v="0"/>
    <m/>
    <m/>
    <s v="Sumarizacao  mensal por programadora"/>
    <n v="13"/>
    <n v="4"/>
    <n v="2"/>
    <n v="0"/>
    <n v="3"/>
    <n v="1"/>
    <n v="3"/>
    <x v="1"/>
    <x v="1"/>
    <x v="0"/>
    <x v="0"/>
    <x v="3"/>
    <x v="3"/>
  </r>
  <r>
    <x v="5"/>
    <x v="31"/>
    <n v="2"/>
    <s v="FORNECEDOR"/>
    <s v="VARCHAR2"/>
    <n v="30"/>
    <m/>
    <m/>
    <m/>
    <m/>
    <s v="APURACAO NOW"/>
    <s v="DSC_FORNECEDOR"/>
    <s v="VARCHAR2"/>
    <n v="30"/>
    <s v="Apuração dos valores de royaltie para os foenecedores de conteúdo"/>
    <s v="Nome do fornecedor de conteúdo ao qual são pagos os royalties da exibição. Ex. FOX, Disney Channel, Band, TV Cultura"/>
    <x v="2"/>
    <x v="5"/>
    <x v="0"/>
    <x v="0"/>
    <x v="0"/>
    <x v="1"/>
    <s v="Rafael Moreira"/>
    <x v="8"/>
    <s v="Anderson Nakayama"/>
    <x v="0"/>
    <s v="Validação Domínio"/>
    <s v="Descricao associada ao Fornecedores na Dimensao Fornecedores"/>
    <s v="Sumarizacao  mensal por programadora"/>
    <n v="17"/>
    <n v="3"/>
    <n v="2"/>
    <n v="3"/>
    <n v="3"/>
    <n v="3"/>
    <n v="3"/>
    <x v="0"/>
    <x v="1"/>
    <x v="5"/>
    <x v="0"/>
    <x v="2"/>
    <x v="3"/>
  </r>
  <r>
    <x v="5"/>
    <x v="31"/>
    <n v="3"/>
    <s v="CIDADE"/>
    <s v="VARCHAR2"/>
    <n v="30"/>
    <m/>
    <m/>
    <m/>
    <m/>
    <s v="APURACAO NOW"/>
    <s v="DSC_CIDADE"/>
    <s v="VARCHAR2"/>
    <n v="30"/>
    <s v="Apuração dos valores de royaltie para os foenecedores de conteúdo"/>
    <s v="Nome da cidade "/>
    <x v="2"/>
    <x v="5"/>
    <x v="0"/>
    <x v="0"/>
    <x v="0"/>
    <x v="1"/>
    <s v="Rafael Moreira"/>
    <x v="8"/>
    <s v="Anderson Nakayama"/>
    <x v="0"/>
    <m/>
    <m/>
    <s v="Sumarizacao  mensal por programadora"/>
    <n v="12"/>
    <n v="4"/>
    <n v="2"/>
    <n v="3"/>
    <n v="1"/>
    <n v="1"/>
    <n v="1"/>
    <x v="1"/>
    <x v="1"/>
    <x v="5"/>
    <x v="2"/>
    <x v="3"/>
    <x v="2"/>
  </r>
  <r>
    <x v="5"/>
    <x v="31"/>
    <n v="4"/>
    <s v="CANAL"/>
    <s v="VARCHAR2"/>
    <n v="30"/>
    <m/>
    <m/>
    <m/>
    <m/>
    <s v="APURACAO NOW"/>
    <s v="DSC_CANAL"/>
    <s v="VARCHAR2"/>
    <n v="30"/>
    <s v="Apuração dos valores de royaltie para os foenecedores de conteúdo"/>
    <s v="Nome do canal que disponibiliza o conteúdo. Ex. NT, Multishow, BIS, Philos"/>
    <x v="2"/>
    <x v="5"/>
    <x v="0"/>
    <x v="0"/>
    <x v="0"/>
    <x v="1"/>
    <s v="Rafael Moreira"/>
    <x v="8"/>
    <s v="Anderson Nakayama"/>
    <x v="0"/>
    <m/>
    <m/>
    <s v="Sumarizacao  mensal por programadora"/>
    <n v="12"/>
    <n v="4"/>
    <n v="2"/>
    <n v="3"/>
    <n v="1"/>
    <n v="1"/>
    <n v="1"/>
    <x v="1"/>
    <x v="1"/>
    <x v="5"/>
    <x v="2"/>
    <x v="3"/>
    <x v="2"/>
  </r>
  <r>
    <x v="5"/>
    <x v="31"/>
    <n v="5"/>
    <s v="NM_CONTEUDO"/>
    <s v="VARCHAR2"/>
    <n v="50"/>
    <m/>
    <m/>
    <m/>
    <m/>
    <s v="APURACAO NOW"/>
    <s v="DSC_CONTEUDO"/>
    <s v="VARCHAR2"/>
    <n v="50"/>
    <s v="Apuração dos valores de royaltie para os foenecedores de conteúdo"/>
    <s v="Tìtulo do conteúdo a que se refere o COD_BILLING"/>
    <x v="2"/>
    <x v="5"/>
    <x v="0"/>
    <x v="0"/>
    <x v="0"/>
    <x v="1"/>
    <s v="Rafael Moreira"/>
    <x v="8"/>
    <s v="Anderson Nakayama"/>
    <x v="0"/>
    <m/>
    <m/>
    <s v="Sumarizacao  mensal por programadora"/>
    <n v="12"/>
    <n v="4"/>
    <n v="2"/>
    <n v="3"/>
    <n v="1"/>
    <n v="1"/>
    <n v="1"/>
    <x v="1"/>
    <x v="1"/>
    <x v="5"/>
    <x v="2"/>
    <x v="3"/>
    <x v="2"/>
  </r>
  <r>
    <x v="5"/>
    <x v="31"/>
    <n v="6"/>
    <s v="DEFINICAO"/>
    <s v="VARCHAR2"/>
    <n v="10"/>
    <m/>
    <m/>
    <m/>
    <m/>
    <s v="APURACAO NOW"/>
    <s v="DSC_DEFINICAO"/>
    <s v="VARCHAR2"/>
    <n v="10"/>
    <s v="Apuração dos valores de royaltie para os foenecedores de conteúdo"/>
    <s v="Nome da definição do conteudo. Ex. 3D, SH, HD, Preview"/>
    <x v="2"/>
    <x v="5"/>
    <x v="0"/>
    <x v="0"/>
    <x v="0"/>
    <x v="1"/>
    <s v="Rafael Moreira"/>
    <x v="8"/>
    <s v="Anderson Nakayama"/>
    <x v="0"/>
    <m/>
    <m/>
    <s v="Sumarizacao  mensal por programadora"/>
    <n v="13"/>
    <n v="4"/>
    <n v="2"/>
    <n v="2"/>
    <n v="1"/>
    <n v="1"/>
    <n v="3"/>
    <x v="1"/>
    <x v="1"/>
    <x v="2"/>
    <x v="2"/>
    <x v="3"/>
    <x v="3"/>
  </r>
  <r>
    <x v="5"/>
    <x v="31"/>
    <n v="7"/>
    <s v="VL_COMPRA"/>
    <s v="NUMBER"/>
    <n v="22"/>
    <m/>
    <m/>
    <m/>
    <m/>
    <s v="APURACAO NOW"/>
    <s v="VLR_COMPRA"/>
    <s v="NUMBER"/>
    <n v="22"/>
    <s v="Apuração dos valores de royaltie para os foenecedores de conteúdo"/>
    <s v="Valor total na cidade indicada das compras realizadas do conteudo"/>
    <x v="2"/>
    <x v="5"/>
    <x v="0"/>
    <x v="0"/>
    <x v="0"/>
    <x v="1"/>
    <s v="Rafael Moreira"/>
    <x v="8"/>
    <s v="Anderson Nakayama"/>
    <x v="0"/>
    <s v="Tipo de Dado"/>
    <s v="Numerico"/>
    <s v="Sumarizacao  mensal por programadora"/>
    <n v="16"/>
    <n v="3"/>
    <n v="2"/>
    <n v="2"/>
    <n v="3"/>
    <n v="3"/>
    <n v="3"/>
    <x v="0"/>
    <x v="1"/>
    <x v="2"/>
    <x v="0"/>
    <x v="2"/>
    <x v="3"/>
  </r>
  <r>
    <x v="5"/>
    <x v="31"/>
    <n v="8"/>
    <s v="QTD"/>
    <s v="NUMBER"/>
    <n v="22"/>
    <m/>
    <m/>
    <m/>
    <m/>
    <s v="APURACAO NOW"/>
    <s v="QTD_COMPRA "/>
    <s v="NUMBER"/>
    <n v="22"/>
    <s v="Apuração dos valores de royaltie para os foenecedores de conteúdo"/>
    <s v="Valor total na cidasde indicada das compras realizadas do conteudo"/>
    <x v="2"/>
    <x v="5"/>
    <x v="0"/>
    <x v="0"/>
    <x v="0"/>
    <x v="1"/>
    <s v="Rafael Moreira"/>
    <x v="8"/>
    <s v="Anderson Nakayama"/>
    <x v="0"/>
    <s v="Tipo de Dado"/>
    <s v="Numerico"/>
    <s v="Sumarizacao  mensal por programadora"/>
    <n v="16"/>
    <n v="3"/>
    <n v="2"/>
    <n v="2"/>
    <n v="3"/>
    <n v="3"/>
    <n v="3"/>
    <x v="0"/>
    <x v="1"/>
    <x v="2"/>
    <x v="0"/>
    <x v="2"/>
    <x v="3"/>
  </r>
  <r>
    <x v="5"/>
    <x v="31"/>
    <n v="9"/>
    <s v="DS_OFERTA"/>
    <s v="VARCHAR2"/>
    <n v="30"/>
    <m/>
    <m/>
    <m/>
    <m/>
    <s v="APURACAO NOW"/>
    <s v="DSC_OFERTA"/>
    <s v="VARCHAR2"/>
    <n v="30"/>
    <s v="Apuração dos valores de royaltie para os foenecedores de conteúdo"/>
    <s v="Nome da Oferta a qual esta associado o conteudo"/>
    <x v="2"/>
    <x v="5"/>
    <x v="0"/>
    <x v="0"/>
    <x v="0"/>
    <x v="1"/>
    <s v="Rafael Moreira"/>
    <x v="8"/>
    <s v="Anderson Nakayama"/>
    <x v="0"/>
    <m/>
    <m/>
    <s v="Sumarizacao  mensal por programadora"/>
    <n v="8"/>
    <n v="4"/>
    <n v="1"/>
    <n v="0"/>
    <n v="1"/>
    <n v="1"/>
    <n v="1"/>
    <x v="1"/>
    <x v="0"/>
    <x v="0"/>
    <x v="2"/>
    <x v="3"/>
    <x v="2"/>
  </r>
  <r>
    <x v="5"/>
    <x v="32"/>
    <n v="1"/>
    <s v="DATA_BASE"/>
    <m/>
    <m/>
    <m/>
    <m/>
    <m/>
    <m/>
    <s v="AREA DE DESPACHO"/>
    <s v="DAT_REFERENCIA_REPORTE"/>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AAAAMM"/>
    <x v="2"/>
    <x v="5"/>
    <x v="0"/>
    <x v="0"/>
    <x v="0"/>
    <x v="1"/>
    <s v="Rafael Moreira"/>
    <x v="8"/>
    <s v="Anderson Nakayama"/>
    <x v="0"/>
    <s v="Tipo de Dado"/>
    <s v="Data válida"/>
    <s v="Sumarizacao moivmentacao mensal por area de despacho / micro regiao"/>
    <n v="7"/>
    <n v="2"/>
    <n v="1"/>
    <n v="1"/>
    <n v="1"/>
    <n v="1"/>
    <n v="1"/>
    <x v="2"/>
    <x v="0"/>
    <x v="1"/>
    <x v="2"/>
    <x v="3"/>
    <x v="2"/>
  </r>
  <r>
    <x v="5"/>
    <x v="32"/>
    <n v="2"/>
    <s v="SK_DATA"/>
    <m/>
    <m/>
    <m/>
    <m/>
    <m/>
    <m/>
    <s v="AREA DE DESPACHO"/>
    <s v="DAT_SK_REFERENCIA_REPORTE"/>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AAAAMMDD"/>
    <x v="2"/>
    <x v="5"/>
    <x v="0"/>
    <x v="0"/>
    <x v="0"/>
    <x v="2"/>
    <s v="Rafael Moreira"/>
    <x v="8"/>
    <s v="Anderson Nakayama"/>
    <x v="0"/>
    <s v="Tipo de Dado"/>
    <s v="Data válida"/>
    <s v="Sumarizacao moivmentacao mensal por area de despacho / micro regiao"/>
    <n v="7"/>
    <n v="2"/>
    <n v="1"/>
    <n v="1"/>
    <n v="1"/>
    <n v="1"/>
    <n v="1"/>
    <x v="2"/>
    <x v="0"/>
    <x v="1"/>
    <x v="2"/>
    <x v="3"/>
    <x v="2"/>
  </r>
  <r>
    <x v="5"/>
    <x v="32"/>
    <n v="3"/>
    <s v="DATA_CALENDARIO"/>
    <m/>
    <m/>
    <m/>
    <m/>
    <m/>
    <m/>
    <s v="AREA DE DESPACHO"/>
    <s v="DAT_CALENDARIO"/>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DD/MM/AA"/>
    <x v="2"/>
    <x v="5"/>
    <x v="0"/>
    <x v="0"/>
    <x v="0"/>
    <x v="2"/>
    <s v="Rafael Moreira"/>
    <x v="8"/>
    <s v="Anderson Nakayama"/>
    <x v="0"/>
    <s v="Tipo de Dado"/>
    <s v="Data válida"/>
    <s v="Sumarizacao moivmentacao mensal por area de despacho / micro regiao"/>
    <n v="7"/>
    <n v="2"/>
    <n v="1"/>
    <n v="1"/>
    <n v="1"/>
    <n v="1"/>
    <n v="1"/>
    <x v="2"/>
    <x v="0"/>
    <x v="1"/>
    <x v="2"/>
    <x v="3"/>
    <x v="2"/>
  </r>
  <r>
    <x v="5"/>
    <x v="32"/>
    <n v="4"/>
    <s v="AA_ANO"/>
    <m/>
    <m/>
    <m/>
    <m/>
    <m/>
    <m/>
    <s v="AREA DE DESPACHO"/>
    <s v="DSC_ANO _REFERENCIA"/>
    <s v="VARCHAR2"/>
    <m/>
    <s v="Acompanhamento evolutivo mensal por área de despacho/micro região e estratura organizacional para os indicadores de Base Conectada de Domiílios, Base Elegível NOW, Utilização (Online+TV)  e penetração do uso sobre a base conectada"/>
    <s v="Ano da data de referência do reporte no formato AAAA"/>
    <x v="2"/>
    <x v="5"/>
    <x v="0"/>
    <x v="0"/>
    <x v="0"/>
    <x v="2"/>
    <s v="Rafael Moreira"/>
    <x v="8"/>
    <s v="Anderson Nakayama"/>
    <x v="0"/>
    <m/>
    <m/>
    <s v="Sumarizacao moivmentacao mensal por area de despacho / micro regiao"/>
    <n v="7"/>
    <n v="2"/>
    <n v="1"/>
    <n v="1"/>
    <n v="1"/>
    <n v="1"/>
    <n v="1"/>
    <x v="2"/>
    <x v="0"/>
    <x v="1"/>
    <x v="2"/>
    <x v="3"/>
    <x v="2"/>
  </r>
  <r>
    <x v="5"/>
    <x v="32"/>
    <n v="5"/>
    <s v="MARCA"/>
    <m/>
    <m/>
    <m/>
    <m/>
    <m/>
    <m/>
    <s v="AREA DE DESPACHO"/>
    <s v="DSC_MARCA"/>
    <s v="VARCHAR2"/>
    <m/>
    <s v="Acompanhamento evolutivo mensal por área de despacho/micro região e estratura organizacional para os indicadores de Base Conectada de Domiílios, Base Elegível NOW, Utilização (Online+TV)  e penetração do uso sobre a base conectada"/>
    <s v="Indicação da empresa Claro a qual o produto se refere. P.Ex. NET ou Claro TV e Fixo"/>
    <x v="2"/>
    <x v="5"/>
    <x v="0"/>
    <x v="0"/>
    <x v="0"/>
    <x v="2"/>
    <s v="Rafael Moreira"/>
    <x v="8"/>
    <s v="Anderson Nakayama"/>
    <x v="0"/>
    <m/>
    <m/>
    <s v="Sumarizacao moivmentacao mensal por area de despacho / micro regiao"/>
    <n v="9"/>
    <n v="2"/>
    <n v="1"/>
    <n v="3"/>
    <n v="1"/>
    <n v="1"/>
    <n v="1"/>
    <x v="2"/>
    <x v="0"/>
    <x v="5"/>
    <x v="2"/>
    <x v="3"/>
    <x v="2"/>
  </r>
  <r>
    <x v="5"/>
    <x v="32"/>
    <n v="6"/>
    <s v="SUB MARCA"/>
    <m/>
    <m/>
    <m/>
    <m/>
    <m/>
    <m/>
    <s v="AREA DE DESPACHO"/>
    <s v="DSC_SUB_MARCA"/>
    <s v="VARCHAR2"/>
    <m/>
    <s v="Acompanhamento evolutivo mensal por área de despacho/micro região e estratura organizacional para os indicadores de Base Conectada de Domiílios, Base Elegível NOW, Utilização (Online+TV)  e penetração do uso sobre a base conectada"/>
    <s v="Indicação da sub_marca da empresa Claro a qual o produto se refere. P.Ex. NET, Claro TV, Claro Fixo"/>
    <x v="2"/>
    <x v="5"/>
    <x v="0"/>
    <x v="0"/>
    <x v="0"/>
    <x v="2"/>
    <s v="Rafael Moreira"/>
    <x v="8"/>
    <s v="Anderson Nakayama"/>
    <x v="0"/>
    <m/>
    <m/>
    <s v="Sumarizacao moivmentacao mensal por area de despacho / micro regiao"/>
    <n v="9"/>
    <n v="2"/>
    <n v="1"/>
    <n v="3"/>
    <n v="1"/>
    <n v="1"/>
    <n v="1"/>
    <x v="2"/>
    <x v="0"/>
    <x v="5"/>
    <x v="2"/>
    <x v="3"/>
    <x v="2"/>
  </r>
  <r>
    <x v="5"/>
    <x v="32"/>
    <n v="7"/>
    <s v="REGIONAL"/>
    <m/>
    <m/>
    <m/>
    <m/>
    <m/>
    <m/>
    <s v="AREA DE DESPACHO"/>
    <s v="DSC_REGIONAL"/>
    <s v="VARCHAR2"/>
    <m/>
    <s v="Acompanhamento evolutivo mensal por área de despacho/micro região e estratura organizacional para os indicadores de Base Conectada de Domiílios, Base Elegível NOW, Utilização (Online+TV)  e penetração do uso sobre a base conectada"/>
    <s v="Identificaçã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8"/>
    <s v="GRUPO"/>
    <m/>
    <m/>
    <m/>
    <m/>
    <m/>
    <m/>
    <s v="AREA DE DESPACHO"/>
    <s v="DSC_GRUPO "/>
    <s v="VARCHAR2"/>
    <m/>
    <s v="Acompanhamento evolutivo mensal por área de despacho/micro região e estratura organizacional para os indicadores de Base Conectada de Domiílios, Base Elegível NOW, Utilização (Online+TV)  e penetração do uso sobre a base conectada"/>
    <s v="Identificação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9"/>
    <s v="CLUSTER"/>
    <m/>
    <m/>
    <m/>
    <m/>
    <m/>
    <m/>
    <s v="AREA DE DESPACHO"/>
    <s v="DSC_CLUSTER"/>
    <s v="VARCHAR2"/>
    <m/>
    <s v="Acompanhamento evolutivo mensal por área de despacho/micro região e estratura organizacional para os indicadores de Base Conectada de Domiílios, Base Elegível NOW, Utilização (Online+TV)  e penetração do uso sobre a base conectada"/>
    <s v="Identificação do cluster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0"/>
    <s v="SUB CLUSTER"/>
    <m/>
    <m/>
    <m/>
    <m/>
    <m/>
    <m/>
    <s v="AREA DE DESPACHO"/>
    <s v="DSC_SUB_CLUSTER"/>
    <s v="VARCHAR2"/>
    <m/>
    <s v="Acompanhamento evolutivo mensal por área de despacho/micro região e estratura organizacional para os indicadores de Base Conectada de Domiílios, Base Elegível NOW, Utilização (Online+TV)  e penetração do uso sobre a base conectada"/>
    <s v="Identificação do sub_cluster do cluster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1"/>
    <s v="MUNICIPIO"/>
    <m/>
    <m/>
    <m/>
    <m/>
    <m/>
    <m/>
    <s v="AREA DE DESPACHO"/>
    <s v="DSC_MUNICIPIO"/>
    <s v="VARCHAR2"/>
    <m/>
    <s v="Acompanhamento evolutivo mensal por área de despacho/micro região e estratura organizacional para os indicadores de Base Conectada de Domiílios, Base Elegível NOW, Utilização (Online+TV)  e penetração do uso sobre a base conectada"/>
    <s v="Identificação do municipi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2"/>
    <s v="ESTADO"/>
    <m/>
    <m/>
    <m/>
    <m/>
    <m/>
    <m/>
    <s v="AREA DE DESPACHO"/>
    <s v="DSC_ESTADO_UF"/>
    <s v="VARCHAR2"/>
    <m/>
    <s v="Acompanhamento evolutivo mensal por área de despacho/micro região e estratura organizacional para os indicadores de Base Conectada de Domiílios, Base Elegível NOW, Utilização (Online+TV)  e penetração do uso sobre a base conectada"/>
    <s v="Identificação da UF do municipio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3"/>
    <s v="SEGMENTO MUNICIPIO"/>
    <m/>
    <m/>
    <m/>
    <m/>
    <m/>
    <m/>
    <s v="AREA DE DESPACHO"/>
    <s v="DSC_SEGMENTO_MUNICIPIO"/>
    <s v="VARCHAR2"/>
    <m/>
    <s v="Acompanhamento evolutivo mensal por área de despacho/micro região e estratura organizacional para os indicadores de Base Conectada de Domiílios, Base Elegível NOW, Utilização (Online+TV)  e penetração do uso sobre a base conectada"/>
    <s v="Identificação da segmentação do municipio ao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4"/>
    <s v="AREA DE DESPACHO / MICRO REGIAO"/>
    <m/>
    <m/>
    <m/>
    <m/>
    <m/>
    <m/>
    <s v="AREA DE DESPACHO"/>
    <s v="DSC_AREA_DESPACHO"/>
    <s v="VARCHAR2"/>
    <m/>
    <s v="Acompanhamento evolutivo mensal por área de despacho/micro região e estratura organizacional para os indicadores de Base Conectada de Domiílios, Base Elegível NOW, Utilização (Online+TV)  e penetração do uso sobre a base conectada"/>
    <s v="Identificação da area de despacho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r>
  <r>
    <x v="5"/>
    <x v="32"/>
    <n v="15"/>
    <s v="BASE CONECTADA TOTAL"/>
    <m/>
    <m/>
    <m/>
    <m/>
    <m/>
    <m/>
    <s v="AREA DE DESPACHO"/>
    <s v="QTD_BASE_HD_CONEC"/>
    <s v="NUMBER"/>
    <m/>
    <s v="Acompanhamento evolutivo mensal por área de despacho/micro região e estratura organizacional para os indicadores de Base Conectada de Domiílios, Base Elegível NOW, Utilização (Online+TV)  e penetração do uso sobre a base conectada"/>
    <s v="Quantidade de assinantes de TV com produto na definição HD que tenha contrato ativo, incluindo clientes desabilitados"/>
    <x v="2"/>
    <x v="5"/>
    <x v="0"/>
    <x v="0"/>
    <x v="0"/>
    <x v="2"/>
    <s v="Rafael Moreira"/>
    <x v="8"/>
    <s v="Anderson Nakayama"/>
    <x v="0"/>
    <m/>
    <m/>
    <s v="Sumarizacao moivmentacao mensal por area de despacho / micro regiao"/>
    <n v="10"/>
    <n v="3"/>
    <n v="1"/>
    <n v="3"/>
    <n v="1"/>
    <n v="1"/>
    <n v="1"/>
    <x v="0"/>
    <x v="0"/>
    <x v="5"/>
    <x v="2"/>
    <x v="3"/>
    <x v="2"/>
  </r>
  <r>
    <x v="5"/>
    <x v="32"/>
    <n v="16"/>
    <s v="BASE CONECTADA NOW"/>
    <m/>
    <m/>
    <m/>
    <m/>
    <m/>
    <m/>
    <s v="AREA DE DESPACHO"/>
    <s v="QTD_BASE_NOW_CONEC"/>
    <s v="NUMBER"/>
    <m/>
    <s v="Acompanhamento evolutivo mensal por área de despacho/micro região e estratura organizacional para os indicadores de Base Conectada de Domiílios, Base Elegível NOW, Utilização (Online+TV)  e penetração do uso sobre a base conectada"/>
    <s v="Quantidade de assinantes de TV com produto na definição HD que tenha contrato ativo com produto NOW, incluindo clientes desabilitados"/>
    <x v="2"/>
    <x v="5"/>
    <x v="0"/>
    <x v="0"/>
    <x v="0"/>
    <x v="2"/>
    <s v="Rafael Moreira"/>
    <x v="8"/>
    <s v="Anderson Nakayama"/>
    <x v="0"/>
    <m/>
    <m/>
    <s v="Sumarizacao moivmentacao mensal por area de despacho / micro regiao"/>
    <n v="10"/>
    <n v="3"/>
    <n v="1"/>
    <n v="3"/>
    <n v="1"/>
    <n v="1"/>
    <n v="1"/>
    <x v="0"/>
    <x v="0"/>
    <x v="5"/>
    <x v="2"/>
    <x v="3"/>
    <x v="2"/>
  </r>
  <r>
    <x v="5"/>
    <x v="32"/>
    <n v="17"/>
    <s v="ACESSA NOW"/>
    <m/>
    <m/>
    <m/>
    <m/>
    <m/>
    <m/>
    <s v="AREA DE DESPACHO"/>
    <s v="IND_ACESSO_NOW"/>
    <s v="VARCHAR2"/>
    <m/>
    <s v="Acompanhamento evolutivo mensal por área de despacho/micro região e estratura organizacional para os indicadores de Base Conectada de Domiílios, Base Elegível NOW, Utilização (Online+TV)  e penetração do uso sobre a base conectada"/>
    <s v="Identificador do cliente elegivel para o NOW"/>
    <x v="2"/>
    <x v="5"/>
    <x v="0"/>
    <x v="0"/>
    <x v="0"/>
    <x v="2"/>
    <s v="Rafael Moreira"/>
    <x v="8"/>
    <s v="Anderson Nakayama"/>
    <x v="0"/>
    <m/>
    <m/>
    <s v="Sumarizacao moivmentacao mensal por area de despacho / micro regiao"/>
    <n v="10"/>
    <n v="3"/>
    <n v="1"/>
    <n v="3"/>
    <n v="1"/>
    <n v="1"/>
    <n v="1"/>
    <x v="0"/>
    <x v="0"/>
    <x v="5"/>
    <x v="2"/>
    <x v="3"/>
    <x v="2"/>
  </r>
  <r>
    <x v="5"/>
    <x v="32"/>
    <n v="18"/>
    <s v="QUANTIDADE"/>
    <m/>
    <m/>
    <m/>
    <m/>
    <m/>
    <m/>
    <s v="AREA DE DESPACHO"/>
    <s v="QTD_CLIENTES"/>
    <s v="NUMBER"/>
    <m/>
    <s v="Acompanhamento evolutivo mensal por área de despacho/micro região e estratura organizacional para os indicadores de Base Conectada de Domiílios, Base Elegível NOW, Utilização (Online+TV)  e penetração do uso sobre a base conectada"/>
    <s v="Quantidade de clientes presentes na area de despacho"/>
    <x v="2"/>
    <x v="5"/>
    <x v="0"/>
    <x v="0"/>
    <x v="0"/>
    <x v="2"/>
    <s v="Rafael Moreira"/>
    <x v="8"/>
    <s v="Anderson Nakayama"/>
    <x v="0"/>
    <m/>
    <m/>
    <s v="Sumarizacao moivmentacao mensal por area de despacho / micro regiao"/>
    <n v="9"/>
    <n v="3"/>
    <n v="1"/>
    <n v="2"/>
    <n v="1"/>
    <n v="1"/>
    <n v="1"/>
    <x v="0"/>
    <x v="0"/>
    <x v="2"/>
    <x v="2"/>
    <x v="3"/>
    <x v="2"/>
  </r>
  <r>
    <x v="5"/>
    <x v="32"/>
    <n v="19"/>
    <s v="DATA CALENDÁRIO (MÊS/ANO)"/>
    <m/>
    <m/>
    <m/>
    <m/>
    <m/>
    <m/>
    <s v="AREA DE DESPACHO"/>
    <s v="DAT_CLAENDARIO_MMAA"/>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MM/AA"/>
    <x v="2"/>
    <x v="5"/>
    <x v="0"/>
    <x v="0"/>
    <x v="0"/>
    <x v="2"/>
    <s v="Rafael Moreira"/>
    <x v="8"/>
    <s v="Anderson Nakayama"/>
    <x v="0"/>
    <s v="Tipo de Dado"/>
    <s v="Data válida"/>
    <s v="Sumarizacao moivmentacao mensal por area de despacho / micro regiao"/>
    <n v="7"/>
    <n v="2"/>
    <n v="1"/>
    <n v="1"/>
    <n v="1"/>
    <n v="1"/>
    <n v="1"/>
    <x v="2"/>
    <x v="0"/>
    <x v="1"/>
    <x v="2"/>
    <x v="3"/>
    <x v="2"/>
  </r>
  <r>
    <x v="5"/>
    <x v="33"/>
    <n v="1"/>
    <s v="DATA_BASE"/>
    <m/>
    <m/>
    <m/>
    <m/>
    <m/>
    <m/>
    <s v="NOW CLUBE"/>
    <s v="DAT_REFERENCIA_REPORTE"/>
    <s v="VARCHAR2"/>
    <m/>
    <s v="Acompanhamento de Movimentações e Desemplenho NOW Clube, com aberturas de Cidade e histórico de 13 meses, demonstrando os indicadores de Bases Conectada e Habilitada, Net Adds, Instalações, Desconexões, Streamings e Utilização."/>
    <s v="Data de referência da publicação do reporte"/>
    <x v="2"/>
    <x v="5"/>
    <x v="0"/>
    <x v="0"/>
    <x v="0"/>
    <x v="0"/>
    <s v="Rafael Moreira"/>
    <x v="8"/>
    <s v="Anderson Nakayama"/>
    <x v="0"/>
    <s v="Tipo de Dado"/>
    <s v="Data válida"/>
    <s v="Historico sumarizado por cidade da movimentacao do NOW Clube "/>
    <n v="7"/>
    <n v="2"/>
    <n v="1"/>
    <n v="1"/>
    <n v="1"/>
    <n v="1"/>
    <n v="1"/>
    <x v="2"/>
    <x v="0"/>
    <x v="1"/>
    <x v="2"/>
    <x v="3"/>
    <x v="2"/>
  </r>
  <r>
    <x v="5"/>
    <x v="33"/>
    <n v="2"/>
    <s v="CD_OPERADORA"/>
    <m/>
    <m/>
    <m/>
    <m/>
    <m/>
    <m/>
    <s v="NOW CLUBE"/>
    <s v="COD_OPERADORA"/>
    <s v="VARCHAR2"/>
    <m/>
    <s v="Acompanhamento de Movimentações e Desemplenho NOW Clube, com aberturas de Cidade e histórico de 13 meses, demonstrando os indicadores de Bases Conectada e Habilitada, Net Adds, Instalações, Desconexões, Streamings e Utilização."/>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2"/>
    <x v="5"/>
    <x v="0"/>
    <x v="0"/>
    <x v="0"/>
    <x v="0"/>
    <s v="Rafael Moreira"/>
    <x v="8"/>
    <s v="Anderson Nakayama"/>
    <x v="0"/>
    <m/>
    <m/>
    <s v="Historico sumarizado por cidade da movimentacao do NOW Clube "/>
    <n v="11"/>
    <n v="2"/>
    <n v="1"/>
    <n v="1"/>
    <n v="1"/>
    <n v="3"/>
    <n v="3"/>
    <x v="2"/>
    <x v="0"/>
    <x v="1"/>
    <x v="2"/>
    <x v="2"/>
    <x v="3"/>
  </r>
  <r>
    <x v="5"/>
    <x v="33"/>
    <n v="3"/>
    <s v="CD_NET"/>
    <m/>
    <m/>
    <m/>
    <m/>
    <m/>
    <m/>
    <s v="NOW CLUBE"/>
    <s v="NUM_CONTA"/>
    <s v="VARCHAR2"/>
    <m/>
    <s v="Acompanhamento de Movimentações e Desemplenho NOW Clube, com aberturas de Cidade e histórico de 13 meses, demonstrando os indicadores de Bases Conectada e Habilitada, Net Adds, Instalações, Desconexões, Streamings e Utilização."/>
    <s v="Numero do contrato do cliente no sistema NETSMS. O contrato e chave unica quando utilizada com a chave &lt;COD_OPERADORA&gt; ou &lt;COD_CID_CONTA&gt;. Ex: 408801450; 206229007. Tabela origem: &lt;NOW_CLUBE&gt;; Coluna origem: &lt;CD_NET&gt;"/>
    <x v="2"/>
    <x v="5"/>
    <x v="0"/>
    <x v="0"/>
    <x v="0"/>
    <x v="0"/>
    <s v="Rafael Moreira"/>
    <x v="8"/>
    <s v="Anderson Nakayama"/>
    <x v="0"/>
    <m/>
    <m/>
    <s v="Historico sumarizado por cidade da movimentacao do NOW Clube "/>
    <n v="8"/>
    <n v="3"/>
    <n v="1"/>
    <n v="1"/>
    <n v="1"/>
    <n v="1"/>
    <n v="1"/>
    <x v="0"/>
    <x v="0"/>
    <x v="1"/>
    <x v="2"/>
    <x v="3"/>
    <x v="2"/>
  </r>
  <r>
    <x v="5"/>
    <x v="33"/>
    <n v="4"/>
    <s v=" PRODUTO"/>
    <m/>
    <m/>
    <m/>
    <m/>
    <m/>
    <m/>
    <s v="NOW CLUBE"/>
    <s v="DSC_PRODUTO"/>
    <s v="VARCHAR2"/>
    <m/>
    <s v="Acompanhamento de Movimentações e Desemplenho NOW Clube, com aberturas de Cidade e histórico de 13 meses, demonstrando os indicadores de Bases Conectada e Habilitada, Net Adds, Instalações, Desconexões, Streamings e Utilização."/>
    <s v="Nome comercial do produto comercializado de TV por assinatura"/>
    <x v="2"/>
    <x v="5"/>
    <x v="0"/>
    <x v="0"/>
    <x v="0"/>
    <x v="0"/>
    <s v="Rafael Moreira"/>
    <x v="8"/>
    <s v="Anderson Nakayama"/>
    <x v="0"/>
    <m/>
    <m/>
    <s v="Historico sumarizado por cidade da movimentacao do NOW Clube "/>
    <n v="8"/>
    <n v="3"/>
    <n v="1"/>
    <n v="1"/>
    <n v="1"/>
    <n v="1"/>
    <n v="1"/>
    <x v="0"/>
    <x v="0"/>
    <x v="1"/>
    <x v="2"/>
    <x v="3"/>
    <x v="2"/>
  </r>
  <r>
    <x v="5"/>
    <x v="33"/>
    <n v="5"/>
    <s v=" ID_PRODUTO"/>
    <m/>
    <m/>
    <m/>
    <m/>
    <m/>
    <m/>
    <s v="NOW CLUBE"/>
    <s v="COD_PRODUTO"/>
    <s v="VARCHAR2"/>
    <m/>
    <s v="Acompanhamento de Movimentações e Desemplenho NOW Clube, com aberturas de Cidade e histórico de 13 meses, demonstrando os indicadores de Bases Conectada e Habilitada, Net Adds, Instalações, Desconexões, Streamings e Utilização."/>
    <s v="Identificador único do poduto comercializado de TV por Assinatura. O ID_PRODUTO e chave unica quando utilizada com a chave &lt;COD_BASE&gt; ou &lt;COD_SISTEMA&gt;"/>
    <x v="2"/>
    <x v="5"/>
    <x v="0"/>
    <x v="0"/>
    <x v="0"/>
    <x v="0"/>
    <s v="Rafael Moreira"/>
    <x v="8"/>
    <s v="Anderson Nakayama"/>
    <x v="0"/>
    <m/>
    <m/>
    <s v="Historico sumarizado por cidade da movimentacao do NOW Clube "/>
    <n v="7"/>
    <n v="2"/>
    <n v="1"/>
    <n v="1"/>
    <n v="1"/>
    <n v="1"/>
    <n v="1"/>
    <x v="2"/>
    <x v="0"/>
    <x v="1"/>
    <x v="2"/>
    <x v="3"/>
    <x v="2"/>
  </r>
  <r>
    <x v="5"/>
    <x v="33"/>
    <n v="6"/>
    <s v="DT_PRIMEIRO_ACESSO"/>
    <m/>
    <m/>
    <m/>
    <m/>
    <m/>
    <m/>
    <s v="NOW CLUBE"/>
    <s v="DAT_PRIMEIRO_ACESSO"/>
    <s v="VARCHAR2"/>
    <m/>
    <s v="Acompanhamento de Movimentações e Desemplenho NOW Clube, com aberturas de Cidade e histórico de 13 meses, demonstrando os indicadores de Bases Conectada e Habilitada, Net Adds, Instalações, Desconexões, Streamings e Utilização."/>
    <s v="Data do primeiro acesso ao NOW pelo Cliente"/>
    <x v="2"/>
    <x v="5"/>
    <x v="0"/>
    <x v="0"/>
    <x v="0"/>
    <x v="0"/>
    <s v="Rafael Moreira"/>
    <x v="8"/>
    <s v="Anderson Nakayama"/>
    <x v="0"/>
    <s v="Tipo de Dado"/>
    <s v="Data válida"/>
    <s v="Historico sumarizado por cidade da movimentacao do NOW Clube "/>
    <n v="12"/>
    <n v="2"/>
    <n v="2"/>
    <n v="1"/>
    <n v="1"/>
    <n v="3"/>
    <n v="3"/>
    <x v="2"/>
    <x v="1"/>
    <x v="1"/>
    <x v="2"/>
    <x v="2"/>
    <x v="3"/>
  </r>
  <r>
    <x v="5"/>
    <x v="33"/>
    <n v="7"/>
    <s v="DT_ULTIMO_ACESSO"/>
    <m/>
    <m/>
    <m/>
    <m/>
    <m/>
    <m/>
    <s v="NOW CLUBE"/>
    <s v="DAT_ULTIMO_ACESSO"/>
    <s v="VARCHAR2"/>
    <m/>
    <s v="Acompanhamento de Movimentações e Desemplenho NOW Clube, com aberturas de Cidade e histórico de 13 meses, demonstrando os indicadores de Bases Conectada e Habilitada, Net Adds, Instalações, Desconexões, Streamings e Utilização."/>
    <s v="Data do último acesso ao NOW reliazado pelo Cliente"/>
    <x v="2"/>
    <x v="5"/>
    <x v="0"/>
    <x v="0"/>
    <x v="0"/>
    <x v="0"/>
    <s v="Rafael Moreira"/>
    <x v="8"/>
    <s v="Anderson Nakayama"/>
    <x v="0"/>
    <s v="Tipo de Dado"/>
    <s v="Data válida"/>
    <s v="Historico sumarizado por cidade da movimentacao do NOW Clube "/>
    <n v="12"/>
    <n v="2"/>
    <n v="2"/>
    <n v="1"/>
    <n v="1"/>
    <n v="3"/>
    <n v="3"/>
    <x v="2"/>
    <x v="1"/>
    <x v="1"/>
    <x v="2"/>
    <x v="2"/>
    <x v="3"/>
  </r>
  <r>
    <x v="5"/>
    <x v="33"/>
    <n v="8"/>
    <s v="TT_BASE_CONEC"/>
    <m/>
    <m/>
    <m/>
    <m/>
    <m/>
    <m/>
    <s v="NOW CLUBE"/>
    <s v="QTD_BASE_CONECTADA"/>
    <s v="NUMBER"/>
    <m/>
    <s v="Acompanhamento de Movimentações e Desemplenho NOW Clube, com aberturas de Cidade e histórico de 13 meses, demonstrando os indicadores de Bases Conectada e Habilitada, Net Adds, Instalações, Desconexões, Streamings e Utilização."/>
    <s v="Quantidade de assinantes de TV com o capazes de acessar o NOW (Elegíveis) Conectados que tenha contrato ativo, incluindo clientes desabilitados."/>
    <x v="2"/>
    <x v="5"/>
    <x v="0"/>
    <x v="0"/>
    <x v="0"/>
    <x v="0"/>
    <s v="Rafael Moreira"/>
    <x v="8"/>
    <s v="Anderson Nakayama"/>
    <x v="0"/>
    <m/>
    <m/>
    <s v="Historico sumarizado por cidade da movimentacao do NOW Clube "/>
    <n v="10"/>
    <n v="3"/>
    <n v="2"/>
    <n v="2"/>
    <n v="1"/>
    <n v="1"/>
    <n v="1"/>
    <x v="0"/>
    <x v="1"/>
    <x v="2"/>
    <x v="2"/>
    <x v="3"/>
    <x v="2"/>
  </r>
  <r>
    <x v="5"/>
    <x v="33"/>
    <n v="9"/>
    <s v="TT_BASE_HAB"/>
    <m/>
    <m/>
    <m/>
    <m/>
    <m/>
    <m/>
    <s v="NOW CLUBE"/>
    <s v="QTD_BASE_HABILITADA"/>
    <s v="NUMBER"/>
    <m/>
    <s v="Acompanhamento de Movimentações e Desemplenho NOW Clube, com aberturas de Cidade e histórico de 13 meses, demonstrando os indicadores de Bases Conectada e Habilitada, Net Adds, Instalações, Desconexões, Streamings e Utilização."/>
    <s v="Quantidade de assinantes de TV com o capazes de acessar o NOW (Elegíveis) Conectados que tenha contrato ativo, incluindo clientes desabilitados."/>
    <x v="2"/>
    <x v="5"/>
    <x v="0"/>
    <x v="0"/>
    <x v="0"/>
    <x v="0"/>
    <s v="Rafael Moreira"/>
    <x v="8"/>
    <s v="Anderson Nakayama"/>
    <x v="0"/>
    <m/>
    <m/>
    <s v="Historico sumarizado por cidade da movimentacao do NOW Clube "/>
    <n v="10"/>
    <n v="3"/>
    <n v="2"/>
    <n v="2"/>
    <n v="1"/>
    <n v="1"/>
    <n v="1"/>
    <x v="0"/>
    <x v="1"/>
    <x v="2"/>
    <x v="2"/>
    <x v="3"/>
    <x v="2"/>
  </r>
  <r>
    <x v="5"/>
    <x v="33"/>
    <n v="10"/>
    <s v="TT_BASE_PAG"/>
    <m/>
    <m/>
    <m/>
    <m/>
    <m/>
    <m/>
    <s v="NOW CLUBE"/>
    <s v="QTD_BASE_PAGANTE"/>
    <s v="NUMBER"/>
    <m/>
    <s v="Acompanhamento de Movimentações e Desemplenho NOW Clube, com aberturas de Cidade e histórico de 13 meses, demonstrando os indicadores de Bases Conectada e Habilitada, Net Adds, Instalações, Desconexões, Streamings e Utilização."/>
    <s v="Base Pagante - Base Pagante Now Clube (Por Produto) - Todos Clientes que tenham Contrato Ativo e disponível para o uso."/>
    <x v="2"/>
    <x v="5"/>
    <x v="0"/>
    <x v="0"/>
    <x v="0"/>
    <x v="0"/>
    <s v="Rafael Moreira"/>
    <x v="8"/>
    <s v="Anderson Nakayama"/>
    <x v="0"/>
    <m/>
    <m/>
    <s v="Historico sumarizado por cidade da movimentacao do NOW Clube "/>
    <n v="10"/>
    <n v="3"/>
    <n v="2"/>
    <n v="2"/>
    <n v="1"/>
    <n v="1"/>
    <n v="1"/>
    <x v="0"/>
    <x v="1"/>
    <x v="2"/>
    <x v="2"/>
    <x v="3"/>
    <x v="2"/>
  </r>
  <r>
    <x v="5"/>
    <x v="33"/>
    <n v="11"/>
    <s v="STREAMINGS_SVOD"/>
    <m/>
    <m/>
    <m/>
    <m/>
    <m/>
    <m/>
    <s v="NOW CLUBE"/>
    <s v="QTD_ACESSOS"/>
    <s v="NUMBER"/>
    <m/>
    <s v="Acompanhamento de Movimentações e Desemplenho NOW Clube, com aberturas de Cidade e histórico de 13 meses, demonstrando os indicadores de Bases Conectada e Habilitada, Net Adds, Instalações, Desconexões, Streamings e Utilização."/>
    <s v="Registro de acesso a qualquer conteúdo NOW na modalidade SVOD que seja exibido."/>
    <x v="2"/>
    <x v="5"/>
    <x v="0"/>
    <x v="0"/>
    <x v="0"/>
    <x v="0"/>
    <s v="Rafael Moreira"/>
    <x v="8"/>
    <s v="Anderson Nakayama"/>
    <x v="0"/>
    <m/>
    <m/>
    <s v="Historico sumarizado por cidade da movimentacao do NOW Clube "/>
    <n v="9"/>
    <n v="2"/>
    <n v="2"/>
    <n v="2"/>
    <n v="1"/>
    <n v="1"/>
    <n v="1"/>
    <x v="2"/>
    <x v="1"/>
    <x v="2"/>
    <x v="2"/>
    <x v="3"/>
    <x v="2"/>
  </r>
  <r>
    <x v="5"/>
    <x v="33"/>
    <n v="12"/>
    <s v="NET ADDS"/>
    <m/>
    <m/>
    <m/>
    <m/>
    <m/>
    <m/>
    <s v="NOW CLUBE"/>
    <s v="QTD_ADICOES_LIQUIDAS"/>
    <s v="NUMBER"/>
    <m/>
    <s v="Acompanhamento de Movimentações e Desemplenho NOW Clube, com aberturas de Cidade e histórico de 13 meses, demonstrando os indicadores de Bases Conectada e Habilitada, Net Adds, Instalações, Desconexões, Streamings e Utilização."/>
    <s v="Net Adds - Quantidade de Adições Liquidas na Base de Clientes."/>
    <x v="2"/>
    <x v="5"/>
    <x v="0"/>
    <x v="0"/>
    <x v="0"/>
    <x v="0"/>
    <s v="Rafael Moreira"/>
    <x v="8"/>
    <s v="Anderson Nakayama"/>
    <x v="0"/>
    <m/>
    <m/>
    <s v="Historico sumarizado por cidade da movimentacao do NOW Clube "/>
    <n v="14"/>
    <n v="3"/>
    <n v="2"/>
    <n v="2"/>
    <n v="1"/>
    <n v="3"/>
    <n v="3"/>
    <x v="0"/>
    <x v="1"/>
    <x v="2"/>
    <x v="2"/>
    <x v="2"/>
    <x v="3"/>
  </r>
  <r>
    <x v="5"/>
    <x v="33"/>
    <n v="13"/>
    <s v="INSTALAÇÕES"/>
    <m/>
    <m/>
    <m/>
    <m/>
    <m/>
    <m/>
    <s v="NOW CLUBE"/>
    <s v="QTD_INSTALACOES"/>
    <s v="NUMBER"/>
    <m/>
    <s v="Acompanhamento de Movimentações e Desemplenho NOW Clube, com aberturas de Cidade e histórico de 13 meses, demonstrando os indicadores de Bases Conectada e Habilitada, Net Adds, Instalações, Desconexões, Streamings e Utilização."/>
    <s v="Instalações - Quantidade de Adições na Base."/>
    <x v="2"/>
    <x v="5"/>
    <x v="0"/>
    <x v="0"/>
    <x v="0"/>
    <x v="0"/>
    <s v="Rafael Moreira"/>
    <x v="8"/>
    <s v="Anderson Nakayama"/>
    <x v="0"/>
    <m/>
    <m/>
    <s v="Historico sumarizado por cidade da movimentacao do NOW Clube "/>
    <n v="14"/>
    <n v="3"/>
    <n v="2"/>
    <n v="2"/>
    <n v="1"/>
    <n v="3"/>
    <n v="3"/>
    <x v="0"/>
    <x v="1"/>
    <x v="2"/>
    <x v="2"/>
    <x v="2"/>
    <x v="3"/>
  </r>
  <r>
    <x v="5"/>
    <x v="33"/>
    <n v="14"/>
    <s v="DESCONEXÕES"/>
    <m/>
    <m/>
    <m/>
    <m/>
    <m/>
    <m/>
    <s v="NOW CLUBE"/>
    <s v="QTD_DESCONEXOES"/>
    <s v="NUMBER"/>
    <m/>
    <s v="Acompanhamento de Movimentações e Desemplenho NOW Clube, com aberturas de Cidade e histórico de 13 meses, demonstrando os indicadores de Bases Conectada e Habilitada, Net Adds, Instalações, Desconexões, Streamings e Utilização."/>
    <s v="Desconexões - Quantidade de Subtração na Base."/>
    <x v="2"/>
    <x v="5"/>
    <x v="0"/>
    <x v="0"/>
    <x v="0"/>
    <x v="0"/>
    <s v="Rafael Moreira"/>
    <x v="8"/>
    <s v="Anderson Nakayama"/>
    <x v="0"/>
    <m/>
    <m/>
    <s v="Historico sumarizado por cidade da movimentacao do NOW Clube "/>
    <n v="14"/>
    <n v="3"/>
    <n v="2"/>
    <n v="2"/>
    <n v="1"/>
    <n v="3"/>
    <n v="3"/>
    <x v="0"/>
    <x v="1"/>
    <x v="2"/>
    <x v="2"/>
    <x v="2"/>
    <x v="3"/>
  </r>
  <r>
    <x v="5"/>
    <x v="33"/>
    <n v="15"/>
    <s v="ANOMALIAS"/>
    <m/>
    <m/>
    <m/>
    <m/>
    <m/>
    <m/>
    <s v="NOW CLUBE"/>
    <s v="QTD_ANOMALIAS"/>
    <s v="NUMBER"/>
    <m/>
    <s v="Acompanhamento de Movimentações e Desemplenho NOW Clube, com aberturas de Cidade e histórico de 13 meses, demonstrando os indicadores de Bases Conectada e Habilitada, Net Adds, Instalações, Desconexões, Streamings e Utilização."/>
    <s v="Anomalias - Quantidade de Anomalias sistemicas no processo de Instalação ou Desconexão."/>
    <x v="2"/>
    <x v="5"/>
    <x v="0"/>
    <x v="0"/>
    <x v="0"/>
    <x v="0"/>
    <s v="Rafael Moreira"/>
    <x v="8"/>
    <s v="Anderson Nakayama"/>
    <x v="0"/>
    <m/>
    <m/>
    <s v="Historico sumarizado por cidade da movimentacao do NOW Clube "/>
    <n v="14"/>
    <n v="3"/>
    <n v="2"/>
    <n v="2"/>
    <n v="1"/>
    <n v="3"/>
    <n v="3"/>
    <x v="0"/>
    <x v="1"/>
    <x v="2"/>
    <x v="2"/>
    <x v="2"/>
    <x v="3"/>
  </r>
  <r>
    <x v="5"/>
    <x v="33"/>
    <n v="16"/>
    <s v="COMPRAS"/>
    <m/>
    <m/>
    <m/>
    <m/>
    <m/>
    <m/>
    <s v="NOW CLUBE"/>
    <s v="QTD_COMPRAS"/>
    <s v="NUMBER"/>
    <m/>
    <s v="Acompanhamento de Movimentações e Desemplenho NOW Clube, com aberturas de Cidade e histórico de 13 meses, demonstrando os indicadores de Bases Conectada e Habilitada, Net Adds, Instalações, Desconexões, Streamings e Utilização."/>
    <s v="Streamings SVOD - Quantidade de Visualizações Realizadas por Assinaturas SVOD"/>
    <x v="2"/>
    <x v="5"/>
    <x v="0"/>
    <x v="0"/>
    <x v="0"/>
    <x v="0"/>
    <s v="Rafael Moreira"/>
    <x v="8"/>
    <s v="Anderson Nakayama"/>
    <x v="0"/>
    <m/>
    <m/>
    <s v="Historico sumarizado por cidade da movimentacao do NOW Clube "/>
    <n v="14"/>
    <n v="3"/>
    <n v="2"/>
    <n v="2"/>
    <n v="1"/>
    <n v="3"/>
    <n v="3"/>
    <x v="0"/>
    <x v="1"/>
    <x v="2"/>
    <x v="2"/>
    <x v="2"/>
    <x v="3"/>
  </r>
  <r>
    <x v="5"/>
    <x v="33"/>
    <n v="17"/>
    <s v="DEFINIÇÃO"/>
    <m/>
    <m/>
    <m/>
    <m/>
    <m/>
    <m/>
    <s v="NOW CLUBE"/>
    <s v="DSC_DEFINICAO"/>
    <s v="VARCHAR2"/>
    <m/>
    <s v="Acompanhamento de Movimentações e Desemplenho NOW Clube, com aberturas de Cidade e histórico de 13 meses, demonstrando os indicadores de Bases Conectada e Habilitada, Net Adds, Instalações, Desconexões, Streamings e Utilização."/>
    <s v="Nome da definição do conteudo. Ex. 3D, SH, HD, Preview"/>
    <x v="2"/>
    <x v="5"/>
    <x v="0"/>
    <x v="0"/>
    <x v="0"/>
    <x v="0"/>
    <s v="Rafael Moreira"/>
    <x v="8"/>
    <s v="Anderson Nakayama"/>
    <x v="0"/>
    <m/>
    <m/>
    <s v="Historico sumarizado por cidade da movimentacao do NOW Clube "/>
    <n v="9"/>
    <n v="2"/>
    <n v="1"/>
    <n v="3"/>
    <n v="1"/>
    <n v="1"/>
    <n v="1"/>
    <x v="2"/>
    <x v="0"/>
    <x v="5"/>
    <x v="2"/>
    <x v="3"/>
    <x v="2"/>
  </r>
  <r>
    <x v="5"/>
    <x v="34"/>
    <n v="1"/>
    <s v="DT_PROCESSAMENTO"/>
    <s v="DATE"/>
    <n v="7"/>
    <m/>
    <m/>
    <m/>
    <m/>
    <s v="NOW.DM_NOW_RESUMO_EXECUTIVO"/>
    <s v="DAT_PROCESSAMENTO"/>
    <s v="DATE"/>
    <n v="7"/>
    <s v="Tabela sumarizada por dia com os indicadores de utilização e valores, fonte para os reporte do NOW através do Tableau"/>
    <s v="Data de processamento da tabela, considerando que a tabela pode ser recriada por necessidade de reprocessamento"/>
    <x v="2"/>
    <x v="5"/>
    <x v="0"/>
    <x v="0"/>
    <x v="0"/>
    <x v="0"/>
    <s v="Rafael Moreira"/>
    <x v="2"/>
    <s v="Anderson Nakayama"/>
    <x v="0"/>
    <s v="Tipo de Dado"/>
    <s v="Data válida"/>
    <s v="Sumarizacao diaria por cidade e produto, distinguindo tipos de movimentacao "/>
    <n v="10"/>
    <n v="2"/>
    <n v="2"/>
    <n v="1"/>
    <n v="3"/>
    <n v="1"/>
    <n v="1"/>
    <x v="2"/>
    <x v="1"/>
    <x v="1"/>
    <x v="0"/>
    <x v="3"/>
    <x v="2"/>
  </r>
  <r>
    <x v="5"/>
    <x v="34"/>
    <n v="2"/>
    <s v="MODELO"/>
    <s v="VARCHAR2"/>
    <n v="15"/>
    <m/>
    <m/>
    <m/>
    <m/>
    <s v="NOW.DM_NOW_RESUMO_EXECUTIVO"/>
    <s v="DSC_MODELO"/>
    <s v="VARCHAR2"/>
    <n v="15"/>
    <s v="Tabela sumarizada por dia com os indicadores de utilização e valores, fonte para os reporte do NOW através do Tableau"/>
    <s v="Identificação da versão de tratamento dos indicadores demonstrados; NOVO (Reporte Tableau), Vazio (reporte anterior em Excell)"/>
    <x v="2"/>
    <x v="5"/>
    <x v="0"/>
    <x v="0"/>
    <x v="0"/>
    <x v="0"/>
    <s v="Rafael Moreira"/>
    <x v="2"/>
    <s v="Anderson Nakayama"/>
    <x v="0"/>
    <m/>
    <m/>
    <s v="Sumarizacao diaria por cidade e produto, distinguindo tipos de movimentacao "/>
    <n v="15"/>
    <n v="2"/>
    <n v="2"/>
    <n v="4"/>
    <n v="5"/>
    <n v="1"/>
    <n v="1"/>
    <x v="2"/>
    <x v="1"/>
    <x v="3"/>
    <x v="1"/>
    <x v="3"/>
    <x v="2"/>
  </r>
  <r>
    <x v="5"/>
    <x v="34"/>
    <n v="3"/>
    <s v="PASSO"/>
    <s v="NUMBER"/>
    <n v="22"/>
    <m/>
    <m/>
    <m/>
    <m/>
    <s v="NOW.DM_NOW_RESUMO_EXECUTIVO"/>
    <s v="COD_PASSO"/>
    <s v="NUMBER"/>
    <n v="22"/>
    <s v="Tabela sumarizada por dia com os indicadores de utilização e valores, fonte para os reporte do NOW através do Tableau"/>
    <s v="Indicador da etapa de processamento, que em casos de reprocessaento pode ser invocada para não se recriar a totalidade da tabela "/>
    <x v="2"/>
    <x v="5"/>
    <x v="0"/>
    <x v="0"/>
    <x v="0"/>
    <x v="0"/>
    <s v="Rafael Moreira"/>
    <x v="2"/>
    <s v="Anderson Nakayama"/>
    <x v="0"/>
    <m/>
    <m/>
    <s v="Sumarizacao diaria por cidade e produto, distinguindo tipos de movimentacao "/>
    <n v="15"/>
    <n v="2"/>
    <n v="2"/>
    <n v="4"/>
    <n v="5"/>
    <n v="1"/>
    <n v="1"/>
    <x v="2"/>
    <x v="1"/>
    <x v="3"/>
    <x v="1"/>
    <x v="3"/>
    <x v="2"/>
  </r>
  <r>
    <x v="5"/>
    <x v="34"/>
    <n v="4"/>
    <s v="MARCA"/>
    <s v="VARCHAR2"/>
    <n v="10"/>
    <m/>
    <m/>
    <m/>
    <m/>
    <s v="NOW.DM_NOW_RESUMO_EXECUTIVO"/>
    <s v="DSC_MARCA"/>
    <s v="VARCHAR2"/>
    <n v="10"/>
    <s v="Tabela sumarizada por dia com os indicadores de utilização e valores, fonte para os reporte do NOW através do Tableau"/>
    <s v="Distingue a origem da assinatura do cliente; NET = Assinatura a cabo ou HFC, CTV = Assinatura por satélite ou DTH, CMV = Assinatura em dispositivos móveis ou produtos Claro Movel"/>
    <x v="2"/>
    <x v="5"/>
    <x v="0"/>
    <x v="0"/>
    <x v="0"/>
    <x v="0"/>
    <s v="Rafael Moreira"/>
    <x v="2"/>
    <s v="Anderson Nakayama"/>
    <x v="0"/>
    <m/>
    <m/>
    <s v="Sumarizacao diaria por cidade e produto, distinguindo tipos de movimentacao "/>
    <n v="14"/>
    <n v="2"/>
    <n v="2"/>
    <n v="3"/>
    <n v="5"/>
    <n v="1"/>
    <n v="1"/>
    <x v="2"/>
    <x v="1"/>
    <x v="5"/>
    <x v="1"/>
    <x v="3"/>
    <x v="2"/>
  </r>
  <r>
    <x v="5"/>
    <x v="34"/>
    <n v="5"/>
    <s v="DATA_BASE"/>
    <s v="NUMBER"/>
    <n v="22"/>
    <m/>
    <m/>
    <m/>
    <m/>
    <s v="NOW.DM_NOW_RESUMO_EXECUTIVO"/>
    <s v="DAT_BASE_AAAAMM"/>
    <s v="NUMBER"/>
    <n v="22"/>
    <s v="Tabela sumarizada por dia com os indicadores de utilização e valores, fonte para os reporte do NOW através do Tableau"/>
    <s v="Indicação do ano e mês de competência dos dados demonstrados"/>
    <x v="2"/>
    <x v="5"/>
    <x v="0"/>
    <x v="0"/>
    <x v="0"/>
    <x v="0"/>
    <s v="Rafael Moreira"/>
    <x v="2"/>
    <s v="Anderson Nakayama"/>
    <x v="0"/>
    <s v="Tipo de Dado"/>
    <s v="Data válida"/>
    <s v="Sumarizacao diaria por cidade e produto, distinguindo tipos de movimentacao "/>
    <n v="10"/>
    <n v="2"/>
    <n v="2"/>
    <n v="1"/>
    <n v="3"/>
    <n v="1"/>
    <n v="1"/>
    <x v="2"/>
    <x v="1"/>
    <x v="1"/>
    <x v="0"/>
    <x v="3"/>
    <x v="2"/>
  </r>
  <r>
    <x v="5"/>
    <x v="34"/>
    <n v="6"/>
    <s v="CD_OPERADORA"/>
    <s v="NUMBER"/>
    <n v="22"/>
    <m/>
    <m/>
    <m/>
    <m/>
    <s v="NOW.DM_NOW_RESUMO_EXECUTIVO"/>
    <s v="COD_OPERADORA"/>
    <s v="NUMBER"/>
    <n v="22"/>
    <s v="Tabela sumarizada por dia com os indicadores de utilização e valores, fonte para os reporte do NOW através do Tableau"/>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2"/>
    <x v="5"/>
    <x v="0"/>
    <x v="0"/>
    <x v="0"/>
    <x v="0"/>
    <s v="Rafael Moreira"/>
    <x v="2"/>
    <s v="Anderson Nakayama"/>
    <x v="0"/>
    <m/>
    <m/>
    <s v="Sumarizacao diaria por cidade e produto, distinguindo tipos de movimentacao "/>
    <n v="9"/>
    <n v="2"/>
    <n v="2"/>
    <n v="0"/>
    <n v="3"/>
    <n v="1"/>
    <n v="1"/>
    <x v="2"/>
    <x v="1"/>
    <x v="0"/>
    <x v="0"/>
    <x v="3"/>
    <x v="2"/>
  </r>
  <r>
    <x v="5"/>
    <x v="34"/>
    <n v="7"/>
    <s v="DT_BASE"/>
    <s v="DATE"/>
    <n v="7"/>
    <m/>
    <m/>
    <m/>
    <m/>
    <s v="NOW.DM_NOW_RESUMO_EXECUTIVO"/>
    <s v="DAT_BASE_DDMMAA"/>
    <s v="DATE"/>
    <n v="7"/>
    <s v="Tabela sumarizada por dia com os indicadores de utilização e valores, fonte para os reporte do NOW através do Tableau"/>
    <s v="Indicação do dia, mês e ano de competência dos dados demonstrados"/>
    <x v="2"/>
    <x v="5"/>
    <x v="0"/>
    <x v="0"/>
    <x v="0"/>
    <x v="0"/>
    <s v="Rafael Moreira"/>
    <x v="2"/>
    <s v="Anderson Nakayama"/>
    <x v="0"/>
    <s v="Tipo de Dado"/>
    <s v="Data válida"/>
    <s v="Sumarizacao diaria por cidade e produto, distinguindo tipos de movimentacao "/>
    <n v="10"/>
    <n v="2"/>
    <n v="2"/>
    <n v="1"/>
    <n v="3"/>
    <n v="1"/>
    <n v="1"/>
    <x v="2"/>
    <x v="1"/>
    <x v="1"/>
    <x v="0"/>
    <x v="3"/>
    <x v="2"/>
  </r>
  <r>
    <x v="5"/>
    <x v="34"/>
    <n v="8"/>
    <s v="INDICADOR"/>
    <s v="VARCHAR2"/>
    <n v="50"/>
    <m/>
    <m/>
    <m/>
    <m/>
    <s v="NOW.DM_NOW_RESUMO_EXECUTIVO"/>
    <s v="DSC_INDICADOR"/>
    <s v="VARCHAR2"/>
    <n v="50"/>
    <s v="Tabela sumarizada por dia com os indicadores de utilização e valores, fonte para os reporte do NOW através do Tableau"/>
    <s v="Descrição do indicador apurado, considerando as demonstrações de: BASE, COMPRAS, Desconexao, DESISTENTE, DT_COMPRAS, Instalacao, Migracao de Entrada, Migracao de Saida, PROMOCAO, REPLAY, STREAMING, USUARIO"/>
    <x v="2"/>
    <x v="5"/>
    <x v="0"/>
    <x v="0"/>
    <x v="0"/>
    <x v="0"/>
    <s v="Rafael Moreira"/>
    <x v="2"/>
    <s v="Anderson Nakayama"/>
    <x v="0"/>
    <m/>
    <m/>
    <s v="Sumarizacao diaria por cidade e produto, distinguindo tipos de movimentacao "/>
    <n v="23"/>
    <n v="2"/>
    <n v="2"/>
    <n v="4"/>
    <n v="5"/>
    <n v="5"/>
    <n v="5"/>
    <x v="2"/>
    <x v="1"/>
    <x v="3"/>
    <x v="1"/>
    <x v="1"/>
    <x v="1"/>
  </r>
  <r>
    <x v="5"/>
    <x v="34"/>
    <n v="9"/>
    <s v="PRODUTO"/>
    <s v="VARCHAR2"/>
    <n v="50"/>
    <m/>
    <m/>
    <m/>
    <m/>
    <s v="NOW.DM_NOW_RESUMO_EXECUTIVO"/>
    <s v="DSC_PRODUTO"/>
    <s v="VARCHAR2"/>
    <n v="50"/>
    <s v="Tabela sumarizada por dia com os indicadores de utilização e valores, fonte para os reporte do NOW através do Tableau"/>
    <s v="Nome do produto disponibilizado pelo formecedor do conteúd. Ex. FOX, FOX LIFE, FOX Premium, Clarovideo, Clarovideo Gratis, Clarovideo Telecine, Disney Channel, Band, etc"/>
    <x v="2"/>
    <x v="5"/>
    <x v="0"/>
    <x v="0"/>
    <x v="0"/>
    <x v="0"/>
    <s v="Rafael Moreira"/>
    <x v="2"/>
    <s v="Anderson Nakayama"/>
    <x v="0"/>
    <m/>
    <m/>
    <s v="Sumarizacao diaria por cidade e produto, distinguindo tipos de movimentacao "/>
    <n v="22"/>
    <n v="2"/>
    <n v="2"/>
    <n v="3"/>
    <n v="5"/>
    <n v="5"/>
    <n v="5"/>
    <x v="2"/>
    <x v="1"/>
    <x v="5"/>
    <x v="1"/>
    <x v="1"/>
    <x v="1"/>
  </r>
  <r>
    <x v="5"/>
    <x v="34"/>
    <n v="10"/>
    <s v="DEVICE"/>
    <s v="VARCHAR2"/>
    <n v="30"/>
    <m/>
    <m/>
    <m/>
    <m/>
    <s v="NOW.DM_NOW_RESUMO_EXECUTIVO"/>
    <s v="DSC_DEVICE"/>
    <s v="VARCHAR2"/>
    <n v="30"/>
    <s v="Tabela sumarizada por dia com os indicadores de utilização e valores, fonte para os reporte do NOW através do Tableau"/>
    <s v="Elemento de dados que informa para aguns indicadores o equipamento utilizado para acessar o conteúdo  (Ex. Setupbox, STBDTH, Androide, Ipad, etc.) ou  o resultado do acesso (Ex. Sem conteúdo, Sem tempo de conteudo, etc.)"/>
    <x v="2"/>
    <x v="5"/>
    <x v="0"/>
    <x v="0"/>
    <x v="0"/>
    <x v="0"/>
    <s v="Rafael Moreira"/>
    <x v="2"/>
    <s v="Anderson Nakayama"/>
    <x v="0"/>
    <m/>
    <m/>
    <s v="Sumarizacao diaria por cidade e produto, distinguindo tipos de movimentacao "/>
    <n v="20"/>
    <n v="2"/>
    <n v="2"/>
    <n v="3"/>
    <n v="3"/>
    <n v="5"/>
    <n v="5"/>
    <x v="2"/>
    <x v="1"/>
    <x v="5"/>
    <x v="0"/>
    <x v="1"/>
    <x v="1"/>
  </r>
  <r>
    <x v="5"/>
    <x v="34"/>
    <n v="11"/>
    <s v="BILLINGID"/>
    <s v="VARCHAR2"/>
    <n v="10"/>
    <m/>
    <m/>
    <m/>
    <m/>
    <s v="NOW.DM_NOW_RESUMO_EXECUTIVO"/>
    <s v="COD_BILLING"/>
    <s v="VARCHAR2"/>
    <n v="10"/>
    <s v="Tabela sumarizada por dia com os indicadores de utilização e valores, fonte para os reporte do NOW através do Tableau"/>
    <s v="Código alfanumérico que indica o tipo do evento, seu preço e a indicação do fornecedor, para vincular ao relatório de royalties Ex. FXH3N, TCH19, GSH3S, ZOH7Z. Esses códigos são catalogados na Grade de Billloings e para efeito de faturamento existe uma relação entre esses códigos e os itens demonstrados na fatura"/>
    <x v="2"/>
    <x v="5"/>
    <x v="0"/>
    <x v="0"/>
    <x v="0"/>
    <x v="0"/>
    <s v="Rafael Moreira"/>
    <x v="2"/>
    <s v="Anderson Nakayama"/>
    <x v="0"/>
    <s v="Validação Domínio"/>
    <s v="Codigo presente na Grade de Billings"/>
    <s v="Sumarizacao diaria por cidade e produto, distinguindo tipos de movimentacao "/>
    <n v="23"/>
    <n v="3"/>
    <n v="2"/>
    <n v="3"/>
    <n v="5"/>
    <n v="5"/>
    <n v="5"/>
    <x v="0"/>
    <x v="1"/>
    <x v="5"/>
    <x v="1"/>
    <x v="1"/>
    <x v="1"/>
  </r>
  <r>
    <x v="5"/>
    <x v="34"/>
    <n v="12"/>
    <s v="TT_UTILIZACAO"/>
    <s v="NUMBER"/>
    <n v="22"/>
    <m/>
    <m/>
    <m/>
    <m/>
    <s v="NOW.DM_NOW_RESUMO_EXECUTIVO"/>
    <s v="QTD_UTILIZACAO"/>
    <s v="NUMBER"/>
    <n v="22"/>
    <s v="Tabela sumarizada por dia com os indicadores de utilização e valores, fonte para os reporte do NOW através do Tableau"/>
    <s v="Quantidade diária de acessos realizados pelo Cliente"/>
    <x v="2"/>
    <x v="5"/>
    <x v="0"/>
    <x v="0"/>
    <x v="0"/>
    <x v="0"/>
    <s v="Rafael Moreira"/>
    <x v="2"/>
    <s v="Anderson Nakayama"/>
    <x v="0"/>
    <s v="Tipo de Dado"/>
    <s v="Numerico"/>
    <s v="Sumarizacao diaria por cidade e produto, distinguindo tipos de movimentacao "/>
    <n v="16"/>
    <n v="3"/>
    <n v="2"/>
    <n v="2"/>
    <n v="3"/>
    <n v="3"/>
    <n v="3"/>
    <x v="0"/>
    <x v="1"/>
    <x v="2"/>
    <x v="0"/>
    <x v="2"/>
    <x v="3"/>
  </r>
  <r>
    <x v="5"/>
    <x v="34"/>
    <n v="13"/>
    <s v="TT_ACUMULADO"/>
    <s v="NUMBER"/>
    <n v="22"/>
    <m/>
    <m/>
    <m/>
    <m/>
    <s v="NOW.DM_NOW_RESUMO_EXECUTIVO"/>
    <s v="QTD_ACUMULADO"/>
    <s v="NUMBER"/>
    <n v="22"/>
    <s v="Tabela sumarizada por dia com os indicadores de utilização e valores, fonte para os reporte do NOW através do Tableau"/>
    <s v="Quantidade acumulada no mês de acessos realizados pelo Cliente"/>
    <x v="2"/>
    <x v="5"/>
    <x v="0"/>
    <x v="0"/>
    <x v="0"/>
    <x v="0"/>
    <s v="Rafael Moreira"/>
    <x v="2"/>
    <s v="Anderson Nakayama"/>
    <x v="0"/>
    <s v="Tipo de Dado"/>
    <s v="Numerico"/>
    <s v="Sumarizacao diaria por cidade e produto, distinguindo tipos de movimentacao "/>
    <n v="16"/>
    <n v="3"/>
    <n v="2"/>
    <n v="2"/>
    <n v="3"/>
    <n v="3"/>
    <n v="3"/>
    <x v="0"/>
    <x v="1"/>
    <x v="2"/>
    <x v="0"/>
    <x v="2"/>
    <x v="3"/>
  </r>
  <r>
    <x v="5"/>
    <x v="34"/>
    <n v="14"/>
    <s v="TT_BASE_HAB"/>
    <s v="NUMBER"/>
    <n v="22"/>
    <m/>
    <m/>
    <m/>
    <m/>
    <s v="NOW.DM_NOW_RESUMO_EXECUTIVO"/>
    <s v="QTD_BASE_HAB"/>
    <s v="NUMBER"/>
    <n v="22"/>
    <s v="Tabela sumarizada por dia com os indicadores de utilização e valores, fonte para os reporte do NOW através do Tableau"/>
    <s v="Quantidade de assinantes de TV com resolução HD Habilitados"/>
    <x v="2"/>
    <x v="5"/>
    <x v="0"/>
    <x v="0"/>
    <x v="0"/>
    <x v="0"/>
    <s v="Rafael Moreira"/>
    <x v="2"/>
    <s v="Anderson Nakayama"/>
    <x v="0"/>
    <m/>
    <m/>
    <s v="Sumarizacao diaria por cidade e produto, distinguindo tipos de movimentacao "/>
    <n v="12"/>
    <n v="3"/>
    <n v="2"/>
    <n v="2"/>
    <n v="3"/>
    <n v="1"/>
    <n v="1"/>
    <x v="0"/>
    <x v="1"/>
    <x v="2"/>
    <x v="0"/>
    <x v="3"/>
    <x v="2"/>
  </r>
  <r>
    <x v="5"/>
    <x v="34"/>
    <n v="15"/>
    <s v="TT_BASE_CONEC"/>
    <s v="NUMBER"/>
    <n v="22"/>
    <m/>
    <m/>
    <m/>
    <m/>
    <s v="NOW.DM_NOW_RESUMO_EXECUTIVO"/>
    <s v="QTD_BASE_CONEC"/>
    <s v="NUMBER"/>
    <n v="22"/>
    <s v="Tabela sumarizada por dia com os indicadores de utilização e valores, fonte para os reporte do NOW através do Tableau"/>
    <s v="Quantidade de assinantes de TV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r>
  <r>
    <x v="5"/>
    <x v="34"/>
    <n v="16"/>
    <s v="TT_BASE_HD_HAB"/>
    <s v="NUMBER"/>
    <n v="22"/>
    <m/>
    <m/>
    <m/>
    <m/>
    <s v="NOW.DM_NOW_RESUMO_EXECUTIVO"/>
    <s v="QTD_BASE_HD_HAB"/>
    <s v="NUMBER"/>
    <n v="22"/>
    <s v="Tabela sumarizada por dia com os indicadores de utilização e valores, fonte para os reporte do NOW através do Tableau"/>
    <s v="Quantidade de assinantes de TV com resolução HD Habilitados"/>
    <x v="2"/>
    <x v="5"/>
    <x v="0"/>
    <x v="0"/>
    <x v="0"/>
    <x v="0"/>
    <s v="Rafael Moreira"/>
    <x v="2"/>
    <s v="Anderson Nakayama"/>
    <x v="0"/>
    <m/>
    <m/>
    <s v="Sumarizacao diaria por cidade e produto, distinguindo tipos de movimentacao "/>
    <n v="12"/>
    <n v="3"/>
    <n v="2"/>
    <n v="2"/>
    <n v="3"/>
    <n v="1"/>
    <n v="1"/>
    <x v="0"/>
    <x v="1"/>
    <x v="2"/>
    <x v="0"/>
    <x v="3"/>
    <x v="2"/>
  </r>
  <r>
    <x v="5"/>
    <x v="34"/>
    <n v="17"/>
    <s v="TT_BASE_HD_CONEC"/>
    <s v="NUMBER"/>
    <n v="22"/>
    <m/>
    <m/>
    <m/>
    <m/>
    <s v="NOW.DM_NOW_RESUMO_EXECUTIVO"/>
    <s v="QTD_BASE_HD_CONEC"/>
    <s v="NUMBER"/>
    <n v="22"/>
    <s v="Tabela sumarizada por dia com os indicadores de utilização e valores, fonte para os reporte do NOW através do Tableau"/>
    <s v="Quantidade de assinantes de TV com resolução HD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r>
  <r>
    <x v="5"/>
    <x v="34"/>
    <n v="18"/>
    <s v="TT_BASE_NOW_HAB"/>
    <s v="NUMBER"/>
    <n v="22"/>
    <m/>
    <m/>
    <m/>
    <m/>
    <s v="NOW.DM_NOW_RESUMO_EXECUTIVO"/>
    <s v="QTD_BASE_NOW_HAB"/>
    <s v="NUMBER"/>
    <n v="22"/>
    <s v="Tabela sumarizada por dia com os indicadores de utilização e valores, fonte para os reporte do NOW através do Tableau"/>
    <s v="Quantidade de assinantes de TV com o capazes de acessar o NOW (Elegíveis) habilitados  que tenha contrato ativo."/>
    <x v="2"/>
    <x v="5"/>
    <x v="0"/>
    <x v="0"/>
    <x v="0"/>
    <x v="0"/>
    <s v="Rafael Moreira"/>
    <x v="2"/>
    <s v="Anderson Nakayama"/>
    <x v="0"/>
    <m/>
    <m/>
    <s v="Sumarizacao diaria por cidade e produto, distinguindo tipos de movimentacao "/>
    <n v="12"/>
    <n v="3"/>
    <n v="2"/>
    <n v="2"/>
    <n v="3"/>
    <n v="1"/>
    <n v="1"/>
    <x v="0"/>
    <x v="1"/>
    <x v="2"/>
    <x v="0"/>
    <x v="3"/>
    <x v="2"/>
  </r>
  <r>
    <x v="5"/>
    <x v="34"/>
    <n v="19"/>
    <s v="TT_BASE_NOW_CONEC"/>
    <s v="NUMBER"/>
    <n v="22"/>
    <m/>
    <m/>
    <m/>
    <m/>
    <s v="NOW.DM_NOW_RESUMO_EXECUTIVO"/>
    <s v="QTD_BASE_NOW_CONEC"/>
    <s v="NUMBER"/>
    <n v="22"/>
    <s v="Tabela sumarizada por dia com os indicadores de utilização e valores, fonte para os reporte do NOW através do Tableau"/>
    <s v="Quantidade de assinantes de TV com o capazes de acessar o NOW (Elegíveis)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r>
  <r>
    <x v="5"/>
    <x v="34"/>
    <n v="20"/>
    <s v="TT_BASE_NOW_SD_HAB"/>
    <s v="NUMBER"/>
    <n v="22"/>
    <m/>
    <m/>
    <m/>
    <m/>
    <s v="NOW.DM_NOW_RESUMO_EXECUTIVO"/>
    <s v="QTD_BASE_NOW_SD_HAB"/>
    <s v="NUMBER"/>
    <n v="22"/>
    <s v="Tabela sumarizada por dia com os indicadores de utilização e valores, fonte para os reporte do NOW através do Tableau"/>
    <s v="Quantidade de assinantes de TV com resolução SD Habilitados que tenha contrato ativo"/>
    <x v="2"/>
    <x v="5"/>
    <x v="0"/>
    <x v="0"/>
    <x v="0"/>
    <x v="0"/>
    <s v="Rafael Moreira"/>
    <x v="2"/>
    <s v="Anderson Nakayama"/>
    <x v="0"/>
    <m/>
    <m/>
    <s v="Sumarizacao diaria por cidade e produto, distinguindo tipos de movimentacao "/>
    <n v="12"/>
    <n v="3"/>
    <n v="2"/>
    <n v="2"/>
    <n v="3"/>
    <n v="1"/>
    <n v="1"/>
    <x v="0"/>
    <x v="1"/>
    <x v="2"/>
    <x v="0"/>
    <x v="3"/>
    <x v="2"/>
  </r>
  <r>
    <x v="5"/>
    <x v="34"/>
    <n v="21"/>
    <s v="TT_BASE_NOW_SD_CONEC"/>
    <s v="NUMBER"/>
    <n v="22"/>
    <m/>
    <m/>
    <m/>
    <m/>
    <s v="NOW.DM_NOW_RESUMO_EXECUTIVO"/>
    <s v="QTD_BASE_NOW_SD_CONEC"/>
    <s v="NUMBER"/>
    <n v="22"/>
    <s v="Tabela sumarizada por dia com os indicadores de utilização e valores, fonte para os reporte do NOW através do Tableau"/>
    <s v="Quantidade de assinantes de TV com resolução SD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r>
  <r>
    <x v="5"/>
    <x v="34"/>
    <n v="22"/>
    <s v="TT_BASE_FAT_UNICO"/>
    <s v="NUMBER"/>
    <n v="22"/>
    <m/>
    <m/>
    <m/>
    <m/>
    <s v="NOW.DM_NOW_RESUMO_EXECUTIVO"/>
    <s v="QTD_BASE_FAT_UNICO"/>
    <s v="NUMBER"/>
    <n v="22"/>
    <s v="Tabela sumarizada por dia com os indicadores de utilização e valores, fonte para os reporte do NOW através do Tableau"/>
    <s v="Quantidade  de assinantes únicos faturados"/>
    <x v="2"/>
    <x v="5"/>
    <x v="0"/>
    <x v="0"/>
    <x v="0"/>
    <x v="0"/>
    <s v="Rafael Moreira"/>
    <x v="2"/>
    <s v="Anderson Nakayama"/>
    <x v="0"/>
    <m/>
    <m/>
    <s v="Sumarizacao diaria por cidade e produto, distinguindo tipos de movimentacao "/>
    <n v="12"/>
    <n v="3"/>
    <n v="2"/>
    <n v="2"/>
    <n v="3"/>
    <n v="1"/>
    <n v="1"/>
    <x v="0"/>
    <x v="1"/>
    <x v="2"/>
    <x v="0"/>
    <x v="3"/>
    <x v="2"/>
  </r>
  <r>
    <x v="5"/>
    <x v="34"/>
    <n v="23"/>
    <s v="TT_BASE_PAG"/>
    <s v="NUMBER"/>
    <n v="22"/>
    <m/>
    <m/>
    <m/>
    <m/>
    <s v="NOW.DM_NOW_RESUMO_EXECUTIVO"/>
    <s v="QTD_BASE_PAG"/>
    <s v="NUMBER"/>
    <n v="22"/>
    <s v="Tabela sumarizada por dia com os indicadores de utilização e valores, fonte para os reporte do NOW através do Tableau"/>
    <s v="Quantidade assinantes pagantes"/>
    <x v="2"/>
    <x v="5"/>
    <x v="0"/>
    <x v="0"/>
    <x v="0"/>
    <x v="0"/>
    <s v="Rafael Moreira"/>
    <x v="2"/>
    <s v="Anderson Nakayama"/>
    <x v="0"/>
    <m/>
    <m/>
    <s v="Sumarizacao diaria por cidade e produto, distinguindo tipos de movimentacao "/>
    <n v="12"/>
    <n v="3"/>
    <n v="2"/>
    <n v="2"/>
    <n v="3"/>
    <n v="1"/>
    <n v="1"/>
    <x v="0"/>
    <x v="1"/>
    <x v="2"/>
    <x v="0"/>
    <x v="3"/>
    <x v="2"/>
  </r>
  <r>
    <x v="5"/>
    <x v="34"/>
    <n v="24"/>
    <s v="TT_STREAMING"/>
    <s v="NUMBER"/>
    <n v="22"/>
    <m/>
    <m/>
    <m/>
    <m/>
    <s v="NOW.DM_NOW_RESUMO_EXECUTIVO"/>
    <s v="QTD_ACESSO"/>
    <s v="NUMBER"/>
    <n v="22"/>
    <s v="Tabela sumarizada por dia com os indicadores de utilização e valores, fonte para os reporte do NOW através do Tableau"/>
    <s v="Quantidade total de conteúdos acessados  "/>
    <x v="2"/>
    <x v="5"/>
    <x v="0"/>
    <x v="0"/>
    <x v="0"/>
    <x v="0"/>
    <s v="Rafael Moreira"/>
    <x v="2"/>
    <s v="Anderson Nakayama"/>
    <x v="0"/>
    <s v="Tipo de Dado"/>
    <s v="Numerico"/>
    <s v="Sumarizacao diaria por cidade e produto, distinguindo tipos de movimentacao "/>
    <n v="16"/>
    <n v="3"/>
    <n v="2"/>
    <n v="2"/>
    <n v="3"/>
    <n v="3"/>
    <n v="3"/>
    <x v="0"/>
    <x v="1"/>
    <x v="2"/>
    <x v="0"/>
    <x v="2"/>
    <x v="3"/>
  </r>
  <r>
    <x v="5"/>
    <x v="34"/>
    <n v="25"/>
    <s v="TT_STREAMING_TVOD"/>
    <s v="NUMBER"/>
    <n v="22"/>
    <m/>
    <m/>
    <m/>
    <m/>
    <s v="NOW.DM_NOW_RESUMO_EXECUTIVO"/>
    <s v="QTD_ACESSO_TVOD"/>
    <s v="NUMBER"/>
    <n v="22"/>
    <s v="Tabela sumarizada por dia com os indicadores de utilização e valores, fonte para os reporte do NOW através do Tableau"/>
    <s v="Quantidade  de conteúdos acessados  da modalidade TVOD (VOD Transacional)"/>
    <x v="2"/>
    <x v="5"/>
    <x v="0"/>
    <x v="0"/>
    <x v="0"/>
    <x v="0"/>
    <s v="Rafael Moreira"/>
    <x v="2"/>
    <s v="Anderson Nakayama"/>
    <x v="0"/>
    <s v="Tipo de Dado"/>
    <s v="Numerico"/>
    <s v="Sumarizacao diaria por cidade e produto, distinguindo tipos de movimentacao "/>
    <n v="16"/>
    <n v="3"/>
    <n v="2"/>
    <n v="2"/>
    <n v="3"/>
    <n v="3"/>
    <n v="3"/>
    <x v="0"/>
    <x v="1"/>
    <x v="2"/>
    <x v="0"/>
    <x v="2"/>
    <x v="3"/>
  </r>
  <r>
    <x v="5"/>
    <x v="34"/>
    <n v="26"/>
    <s v="TT_STREAMING_FVOD"/>
    <s v="NUMBER"/>
    <n v="22"/>
    <m/>
    <m/>
    <m/>
    <m/>
    <s v="NOW.DM_NOW_RESUMO_EXECUTIVO"/>
    <s v="QTD_ACESSO_FVOD"/>
    <s v="NUMBER"/>
    <n v="22"/>
    <s v="Tabela sumarizada por dia com os indicadores de utilização e valores, fonte para os reporte do NOW através do Tableau"/>
    <s v="Quantidade  de conteúdos acessados  da modalidade FVOD (VOD Free)"/>
    <x v="2"/>
    <x v="5"/>
    <x v="0"/>
    <x v="0"/>
    <x v="0"/>
    <x v="0"/>
    <s v="Rafael Moreira"/>
    <x v="2"/>
    <s v="Anderson Nakayama"/>
    <x v="0"/>
    <s v="Tipo de Dado"/>
    <s v="Numerico"/>
    <s v="Sumarizacao diaria por cidade e produto, distinguindo tipos de movimentacao "/>
    <n v="16"/>
    <n v="3"/>
    <n v="2"/>
    <n v="2"/>
    <n v="3"/>
    <n v="3"/>
    <n v="3"/>
    <x v="0"/>
    <x v="1"/>
    <x v="2"/>
    <x v="0"/>
    <x v="2"/>
    <x v="3"/>
  </r>
  <r>
    <x v="5"/>
    <x v="34"/>
    <n v="27"/>
    <s v="TT_STREAMING_SVOD"/>
    <s v="NUMBER"/>
    <n v="22"/>
    <m/>
    <m/>
    <m/>
    <m/>
    <s v="NOW.DM_NOW_RESUMO_EXECUTIVO"/>
    <s v="QTD_ACESSO_SVOD"/>
    <s v="NUMBER"/>
    <n v="22"/>
    <s v="Tabela sumarizada por dia com os indicadores de utilização e valores, fonte para os reporte do NOW através do Tableau"/>
    <s v="Quantidade  de conteúdos acessados  da modalidade SVOD (VOD Subscrição/assinatura)"/>
    <x v="2"/>
    <x v="5"/>
    <x v="0"/>
    <x v="0"/>
    <x v="0"/>
    <x v="0"/>
    <s v="Rafael Moreira"/>
    <x v="2"/>
    <s v="Anderson Nakayama"/>
    <x v="0"/>
    <s v="Tipo de Dado"/>
    <s v="Numerico"/>
    <s v="Sumarizacao diaria por cidade e produto, distinguindo tipos de movimentacao "/>
    <n v="16"/>
    <n v="3"/>
    <n v="2"/>
    <n v="2"/>
    <n v="3"/>
    <n v="3"/>
    <n v="3"/>
    <x v="0"/>
    <x v="1"/>
    <x v="2"/>
    <x v="0"/>
    <x v="2"/>
    <x v="3"/>
  </r>
  <r>
    <x v="5"/>
    <x v="34"/>
    <n v="28"/>
    <s v="TT_COMPRAS_TVOD"/>
    <s v="NUMBER"/>
    <n v="22"/>
    <m/>
    <m/>
    <m/>
    <m/>
    <s v="NOW.DM_NOW_RESUMO_EXECUTIVO"/>
    <s v="QTD_COMPRAS_TVOD"/>
    <s v="NUMBER"/>
    <n v="22"/>
    <s v="Tabela sumarizada por dia com os indicadores de utilização e valores, fonte para os reporte do NOW através do Tableau"/>
    <s v="Quantidade de compras de conteúdo TVOD "/>
    <x v="2"/>
    <x v="5"/>
    <x v="0"/>
    <x v="0"/>
    <x v="0"/>
    <x v="0"/>
    <s v="Rafael Moreira"/>
    <x v="2"/>
    <s v="Anderson Nakayama"/>
    <x v="0"/>
    <s v="Tipo de Dado"/>
    <s v="Numerico"/>
    <s v="Sumarizacao diaria por cidade e produto, distinguindo tipos de movimentacao "/>
    <n v="16"/>
    <n v="3"/>
    <n v="2"/>
    <n v="2"/>
    <n v="3"/>
    <n v="3"/>
    <n v="3"/>
    <x v="0"/>
    <x v="1"/>
    <x v="2"/>
    <x v="0"/>
    <x v="2"/>
    <x v="3"/>
  </r>
  <r>
    <x v="5"/>
    <x v="34"/>
    <n v="29"/>
    <s v="TT_MOV_HD"/>
    <s v="NUMBER"/>
    <n v="22"/>
    <m/>
    <m/>
    <m/>
    <m/>
    <s v="NOW.DM_NOW_RESUMO_EXECUTIVO"/>
    <s v="QTD_MOV_HD"/>
    <s v="NUMBER"/>
    <n v="22"/>
    <s v="Tabela sumarizada por dia com os indicadores de utilização e valores, fonte para os reporte do NOW através do Tableau"/>
    <s v="Quantidade de assinantes HD que passaram pela movimentação indicada no Passo / Indicador"/>
    <x v="2"/>
    <x v="5"/>
    <x v="0"/>
    <x v="0"/>
    <x v="0"/>
    <x v="0"/>
    <s v="Rafael Moreira"/>
    <x v="2"/>
    <s v="Anderson Nakayama"/>
    <x v="0"/>
    <s v="Tipo de Dado"/>
    <s v="Numerico"/>
    <s v="Sumarizacao diaria por cidade e produto, distinguindo tipos de movimentacao "/>
    <n v="16"/>
    <n v="3"/>
    <n v="2"/>
    <n v="2"/>
    <n v="3"/>
    <n v="3"/>
    <n v="3"/>
    <x v="0"/>
    <x v="1"/>
    <x v="2"/>
    <x v="0"/>
    <x v="2"/>
    <x v="3"/>
  </r>
  <r>
    <x v="5"/>
    <x v="34"/>
    <n v="30"/>
    <s v="TT_MOV_NOW"/>
    <s v="NUMBER"/>
    <n v="22"/>
    <m/>
    <m/>
    <m/>
    <m/>
    <s v="NOW.DM_NOW_RESUMO_EXECUTIVO"/>
    <s v="QTD_MOV_NOW"/>
    <s v="NUMBER"/>
    <n v="22"/>
    <s v="Tabela sumarizada por dia com os indicadores de utilização e valores, fonte para os reporte do NOW através do Tableau"/>
    <s v="Quantidade de assinantes com capazes de acessar o NOW (Elegíveis)  que passaram pela movimentação indicada no Passo / Indicador"/>
    <x v="2"/>
    <x v="5"/>
    <x v="0"/>
    <x v="0"/>
    <x v="0"/>
    <x v="0"/>
    <s v="Rafael Moreira"/>
    <x v="2"/>
    <s v="Anderson Nakayama"/>
    <x v="0"/>
    <s v="Tipo de Dado"/>
    <s v="Numerico"/>
    <s v="Sumarizacao diaria por cidade e produto, distinguindo tipos de movimentacao "/>
    <n v="16"/>
    <n v="3"/>
    <n v="2"/>
    <n v="2"/>
    <n v="3"/>
    <n v="3"/>
    <n v="3"/>
    <x v="0"/>
    <x v="1"/>
    <x v="2"/>
    <x v="0"/>
    <x v="2"/>
    <x v="3"/>
  </r>
  <r>
    <x v="5"/>
    <x v="34"/>
    <n v="31"/>
    <s v="TT_NOVOS_UTILIZACAO"/>
    <s v="NUMBER"/>
    <n v="22"/>
    <m/>
    <m/>
    <m/>
    <m/>
    <s v="NOW.DM_NOW_RESUMO_EXECUTIVO"/>
    <s v="QTD_NOVOS_UTILIZACAO"/>
    <s v="NUMBER"/>
    <n v="22"/>
    <s v="Tabela sumarizada por dia com os indicadores de utilização e valores, fonte para os reporte do NOW através do Tableau"/>
    <s v="Quantidade de acessos realizados por novos Clientes"/>
    <x v="2"/>
    <x v="5"/>
    <x v="0"/>
    <x v="0"/>
    <x v="0"/>
    <x v="0"/>
    <s v="Rafael Moreira"/>
    <x v="2"/>
    <s v="Anderson Nakayama"/>
    <x v="0"/>
    <s v="Tipo de Dado"/>
    <s v="Numerico"/>
    <s v="Sumarizacao diaria por cidade e produto, distinguindo tipos de movimentacao "/>
    <n v="16"/>
    <n v="3"/>
    <n v="2"/>
    <n v="2"/>
    <n v="3"/>
    <n v="3"/>
    <n v="3"/>
    <x v="0"/>
    <x v="1"/>
    <x v="2"/>
    <x v="0"/>
    <x v="2"/>
    <x v="3"/>
  </r>
  <r>
    <x v="5"/>
    <x v="34"/>
    <n v="32"/>
    <s v="TT_MOV_NOW_CLUBE"/>
    <s v="NUMBER"/>
    <n v="22"/>
    <m/>
    <m/>
    <m/>
    <m/>
    <s v="NOW.DM_NOW_RESUMO_EXECUTIVO"/>
    <s v="QTD_MOV_NOW_CLUBE"/>
    <s v="NUMBER"/>
    <n v="22"/>
    <s v="Tabela sumarizada por dia com os indicadores de utilização e valores, fonte para os reporte do NOW através do Tableau"/>
    <s v="Quantidade de acessos realizados por Clientes do NOW Clube"/>
    <x v="2"/>
    <x v="5"/>
    <x v="0"/>
    <x v="0"/>
    <x v="0"/>
    <x v="0"/>
    <s v="Rafael Moreira"/>
    <x v="2"/>
    <s v="Anderson Nakayama"/>
    <x v="0"/>
    <s v="Tipo de Dado"/>
    <s v="Numerico"/>
    <s v="Sumarizacao diaria por cidade e produto, distinguindo tipos de movimentacao "/>
    <n v="16"/>
    <n v="3"/>
    <n v="2"/>
    <n v="2"/>
    <n v="3"/>
    <n v="3"/>
    <n v="3"/>
    <x v="0"/>
    <x v="1"/>
    <x v="2"/>
    <x v="0"/>
    <x v="2"/>
    <x v="3"/>
  </r>
  <r>
    <x v="5"/>
    <x v="34"/>
    <n v="33"/>
    <s v="TT_MOV_CLUBE_ANOMALIA"/>
    <s v="NUMBER"/>
    <n v="22"/>
    <m/>
    <m/>
    <m/>
    <m/>
    <s v="NOW.DM_NOW_RESUMO_EXECUTIVO"/>
    <s v="QTD_MOV_CLUBE_ANOMALIA"/>
    <s v="NUMBER"/>
    <n v="22"/>
    <s v="Tabela sumarizada por dia com os indicadores de utilização e valores, fonte para os reporte do NOW através do Tableau"/>
    <s v="Quantidade de acessos não classificados realizados por Clientes do NOW Clube"/>
    <x v="2"/>
    <x v="5"/>
    <x v="0"/>
    <x v="0"/>
    <x v="0"/>
    <x v="0"/>
    <s v="Rafael Moreira"/>
    <x v="2"/>
    <s v="Anderson Nakayama"/>
    <x v="0"/>
    <m/>
    <m/>
    <s v="Sumarizacao diaria por cidade e produto, distinguindo tipos de movimentacao "/>
    <n v="12"/>
    <n v="3"/>
    <n v="2"/>
    <n v="2"/>
    <n v="3"/>
    <n v="1"/>
    <n v="1"/>
    <x v="0"/>
    <x v="1"/>
    <x v="2"/>
    <x v="0"/>
    <x v="3"/>
    <x v="2"/>
  </r>
  <r>
    <x v="5"/>
    <x v="34"/>
    <n v="34"/>
    <s v="TT_RECEITA"/>
    <s v="NUMBER"/>
    <n v="22"/>
    <m/>
    <m/>
    <m/>
    <m/>
    <s v="NOW.DM_NOW_RESUMO_EXECUTIVO"/>
    <s v="VLR_RECEITA"/>
    <s v="NUMBER"/>
    <n v="22"/>
    <s v="Tabela sumarizada por dia com os indicadores de utilização e valores, fonte para os reporte do NOW através do Tableau"/>
    <s v="Soma diária dos valores da receita auferida com o conteúdo assistido, obtida pelo preço com imposto"/>
    <x v="2"/>
    <x v="5"/>
    <x v="0"/>
    <x v="0"/>
    <x v="0"/>
    <x v="0"/>
    <s v="Rafael Moreira"/>
    <x v="2"/>
    <s v="Anderson Nakayama"/>
    <x v="0"/>
    <s v="Tipo de Dado"/>
    <s v="Numerico"/>
    <s v="Sumarizacao diaria por cidade e produto, distinguindo tipos de movimentacao "/>
    <n v="20"/>
    <n v="3"/>
    <n v="2"/>
    <n v="2"/>
    <n v="3"/>
    <n v="5"/>
    <n v="5"/>
    <x v="0"/>
    <x v="1"/>
    <x v="2"/>
    <x v="0"/>
    <x v="1"/>
    <x v="1"/>
  </r>
  <r>
    <x v="5"/>
    <x v="34"/>
    <n v="35"/>
    <s v="TT_DESCONTO"/>
    <s v="NUMBER"/>
    <n v="22"/>
    <m/>
    <m/>
    <m/>
    <m/>
    <s v="NOW.DM_NOW_RESUMO_EXECUTIVO"/>
    <s v="VLR_DESCONTO"/>
    <s v="NUMBER"/>
    <n v="22"/>
    <s v="Tabela sumarizada por dia com os indicadores de utilização e valores, fonte para os reporte do NOW através do Tableau"/>
    <s v="Soma diária dos valores do desconto aplicado  ao conteúdo assistido"/>
    <x v="2"/>
    <x v="5"/>
    <x v="0"/>
    <x v="0"/>
    <x v="0"/>
    <x v="0"/>
    <s v="Rafael Moreira"/>
    <x v="2"/>
    <s v="Anderson Nakayama"/>
    <x v="0"/>
    <s v="Tipo de Dado"/>
    <s v="Numerico"/>
    <s v="Sumarizacao diaria por cidade e produto, distinguindo tipos de movimentacao "/>
    <n v="20"/>
    <n v="3"/>
    <n v="2"/>
    <n v="2"/>
    <n v="3"/>
    <n v="5"/>
    <n v="5"/>
    <x v="0"/>
    <x v="1"/>
    <x v="2"/>
    <x v="0"/>
    <x v="1"/>
    <x v="1"/>
  </r>
  <r>
    <x v="5"/>
    <x v="34"/>
    <n v="36"/>
    <s v="TT_ESTORNO"/>
    <s v="NUMBER"/>
    <n v="22"/>
    <m/>
    <m/>
    <m/>
    <m/>
    <s v="NOW.DM_NOW_RESUMO_EXECUTIVO"/>
    <s v="VLR_ESTORNO"/>
    <s v="NUMBER"/>
    <n v="22"/>
    <s v="Tabela sumarizada por dia com os indicadores de utilização e valores, fonte para os reporte do NOW através do Tableau"/>
    <s v="Soma diária dos valores do estorno aplicado  ao conteúdo assistido"/>
    <x v="2"/>
    <x v="5"/>
    <x v="0"/>
    <x v="0"/>
    <x v="0"/>
    <x v="0"/>
    <s v="Rafael Moreira"/>
    <x v="2"/>
    <s v="Anderson Nakayama"/>
    <x v="0"/>
    <s v="Tipo de Dado"/>
    <s v="Numerico"/>
    <s v="Sumarizacao diaria por cidade e produto, distinguindo tipos de movimentacao "/>
    <n v="20"/>
    <n v="3"/>
    <n v="2"/>
    <n v="2"/>
    <n v="3"/>
    <n v="5"/>
    <n v="5"/>
    <x v="0"/>
    <x v="1"/>
    <x v="2"/>
    <x v="0"/>
    <x v="1"/>
    <x v="1"/>
  </r>
  <r>
    <x v="5"/>
    <x v="34"/>
    <n v="37"/>
    <s v="TT_CANCELAMENTO"/>
    <s v="NUMBER"/>
    <n v="22"/>
    <m/>
    <m/>
    <m/>
    <m/>
    <s v="NOW.DM_NOW_RESUMO_EXECUTIVO"/>
    <s v="VLR_CANCELAMENTO"/>
    <s v="NUMBER"/>
    <n v="22"/>
    <s v="Tabela sumarizada por dia com os indicadores de utilização e valores, fonte para os reporte do NOW através do Tableau"/>
    <s v="Soma diária dos valores do cancelamento aplicado aos conteúdos contestados "/>
    <x v="2"/>
    <x v="5"/>
    <x v="0"/>
    <x v="0"/>
    <x v="0"/>
    <x v="0"/>
    <s v="Rafael Moreira"/>
    <x v="2"/>
    <s v="Anderson Nakayama"/>
    <x v="0"/>
    <s v="Tipo de Dado"/>
    <s v="Numerico"/>
    <s v="Sumarizacao diaria por cidade e produto, distinguindo tipos de movimentacao "/>
    <n v="20"/>
    <n v="3"/>
    <n v="2"/>
    <n v="2"/>
    <n v="3"/>
    <n v="5"/>
    <n v="5"/>
    <x v="0"/>
    <x v="1"/>
    <x v="2"/>
    <x v="0"/>
    <x v="1"/>
    <x v="1"/>
  </r>
  <r>
    <x v="5"/>
    <x v="34"/>
    <n v="38"/>
    <s v="TT_MINUTOS"/>
    <s v="NUMBER"/>
    <n v="22"/>
    <m/>
    <m/>
    <m/>
    <m/>
    <s v="NOW.DM_NOW_RESUMO_EXECUTIVO"/>
    <s v="QTD_MINUTOS"/>
    <s v="NUMBER"/>
    <n v="22"/>
    <s v="Tabela sumarizada por dia com os indicadores de utilização e valores, fonte para os reporte do NOW através do Tableau"/>
    <s v="Quantidade de minutos utilizada no acesso"/>
    <x v="2"/>
    <x v="5"/>
    <x v="0"/>
    <x v="0"/>
    <x v="0"/>
    <x v="0"/>
    <s v="Rafael Moreira"/>
    <x v="2"/>
    <s v="Anderson Nakayama"/>
    <x v="0"/>
    <s v="Tipo de Dado"/>
    <s v="Numerico"/>
    <s v="Sumarizacao diaria por cidade e produto, distinguindo tipos de movimentacao "/>
    <n v="16"/>
    <n v="3"/>
    <n v="2"/>
    <n v="2"/>
    <n v="3"/>
    <n v="3"/>
    <n v="3"/>
    <x v="0"/>
    <x v="1"/>
    <x v="2"/>
    <x v="0"/>
    <x v="2"/>
    <x v="3"/>
  </r>
  <r>
    <x v="5"/>
    <x v="35"/>
    <n v="1"/>
    <s v="DATA_BASE"/>
    <m/>
    <m/>
    <m/>
    <m/>
    <m/>
    <m/>
    <s v="SAFRA UTILIZACAO"/>
    <s v="DAT_REFERENCIA_REPORTE"/>
    <s v="VARCHAR2"/>
    <m/>
    <s v="Volume de clientes que utilizaram o NOW em até 90 após a instalação / dividido pela volume de novos domicílios do mês da Instalação, demonstrando Vendas Instaladas, Primeiro Acesso e Primeira Compra."/>
    <s v="Data de referência da publicação do reporte"/>
    <x v="2"/>
    <x v="5"/>
    <x v="0"/>
    <x v="0"/>
    <x v="0"/>
    <x v="0"/>
    <s v="Rafael Moreira"/>
    <x v="2"/>
    <s v="Anderson Nakayama"/>
    <x v="0"/>
    <s v="Tipo de Dado"/>
    <s v="Data válida"/>
    <s v="Sumarização de instalacao, primeira compra  e uso do NOW em até 90 dias sobre  volume de novos domicílios"/>
    <n v="12"/>
    <n v="2"/>
    <n v="2"/>
    <n v="1"/>
    <n v="1"/>
    <n v="3"/>
    <n v="3"/>
    <x v="2"/>
    <x v="1"/>
    <x v="1"/>
    <x v="2"/>
    <x v="2"/>
    <x v="3"/>
  </r>
  <r>
    <x v="5"/>
    <x v="35"/>
    <n v="2"/>
    <s v="INDICADOR"/>
    <m/>
    <m/>
    <m/>
    <m/>
    <m/>
    <m/>
    <s v="SAFRA UTILIZACAO"/>
    <s v="DSC_INDICADOR"/>
    <s v="VARCHAR2"/>
    <m/>
    <s v="Volume de clientes que utilizaram o NOW em até 90 após a instalação / dividido pela volume de novos domicílios do mês da Instalação, demonstrando Vendas Instaladas, Primeiro Acesso e Primeira Compra."/>
    <s v="Identifica a forma de captura do assinante; se entrou na base de assinantes por nova instalação ou por migração de um produto tradicional para o produto NOW "/>
    <x v="2"/>
    <x v="5"/>
    <x v="0"/>
    <x v="0"/>
    <x v="0"/>
    <x v="0"/>
    <s v="Rafael Moreira"/>
    <x v="2"/>
    <s v="Anderson Nakayama"/>
    <x v="0"/>
    <m/>
    <m/>
    <s v="Sumarização de instalacao, primeira compra  e uso do NOW em até 90 dias sobre  volume de novos domicílios"/>
    <n v="15"/>
    <n v="2"/>
    <n v="2"/>
    <n v="4"/>
    <n v="1"/>
    <n v="3"/>
    <n v="3"/>
    <x v="2"/>
    <x v="1"/>
    <x v="3"/>
    <x v="2"/>
    <x v="2"/>
    <x v="3"/>
  </r>
  <r>
    <x v="5"/>
    <x v="35"/>
    <n v="4"/>
    <s v="DATA_UTILIZACAO"/>
    <m/>
    <m/>
    <m/>
    <m/>
    <m/>
    <m/>
    <s v="SAFRA UTILIZACAO"/>
    <s v="DAT_UTILIZACAO"/>
    <s v="VARCHAR2"/>
    <m/>
    <s v="Volume de clientes que utilizaram o NOW em até 90 após a instalação / dividido pela volume de novos domicílios do mês da Instalação, demonstrando Vendas Instaladas, Primeiro Acesso e Primeira Compra."/>
    <s v="Indica o ano e mês da utilizacao"/>
    <x v="2"/>
    <x v="5"/>
    <x v="0"/>
    <x v="0"/>
    <x v="0"/>
    <x v="0"/>
    <s v="Rafael Moreira"/>
    <x v="2"/>
    <s v="Anderson Nakayama"/>
    <x v="0"/>
    <s v="Tipo de Dado"/>
    <s v="Data válida"/>
    <s v="Sumarização de instalacao, primeira compra  e uso do NOW em até 90 dias sobre  volume de novos domicílios"/>
    <n v="12"/>
    <n v="2"/>
    <n v="2"/>
    <n v="1"/>
    <n v="1"/>
    <n v="3"/>
    <n v="3"/>
    <x v="2"/>
    <x v="1"/>
    <x v="1"/>
    <x v="2"/>
    <x v="2"/>
    <x v="3"/>
  </r>
  <r>
    <x v="5"/>
    <x v="35"/>
    <n v="5"/>
    <s v="TIPO_UTILIZACAO"/>
    <m/>
    <m/>
    <m/>
    <m/>
    <m/>
    <m/>
    <s v="SAFRA UTILIZACAO"/>
    <s v="DSC_UTILIZACAO"/>
    <s v="VARCHAR2"/>
    <m/>
    <s v="Volume de clientes que utilizaram o NOW em até 90 após a instalação / dividido pela volume de novos domicílios do mês da Instalação, demonstrando Vendas Instaladas, Primeiro Acesso e Primeira Compra."/>
    <s v="Segrega os  assinantes Acessaram,  Compraram ou Utilizaram a Promoca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6"/>
    <s v="NM_CANAL_VENDA_SUBGRUPO"/>
    <m/>
    <m/>
    <m/>
    <m/>
    <m/>
    <m/>
    <s v="SAFRA UTILIZACAO"/>
    <s v="DSC_GRUPO_CANAL_VENDA"/>
    <s v="VARCHAR2"/>
    <m/>
    <s v="Volume de clientes que utilizaram o NOW em até 90 após a instalação / dividido pela volume de novos domicílios do mês da Instalação, demonstrando Vendas Instaladas, Primeiro Acesso e Primeira Compra."/>
    <s v="Descricao do agrupamento anterior de canais de vendas "/>
    <x v="2"/>
    <x v="5"/>
    <x v="0"/>
    <x v="0"/>
    <x v="0"/>
    <x v="0"/>
    <s v="Rafael Moreira"/>
    <x v="2"/>
    <s v="Anderson Nakayama"/>
    <x v="0"/>
    <m/>
    <m/>
    <s v="Sumarização de instalacao, primeira compra  e uso do NOW em até 90 dias sobre  volume de novos domicílios"/>
    <n v="14"/>
    <n v="2"/>
    <n v="2"/>
    <n v="3"/>
    <n v="1"/>
    <n v="3"/>
    <n v="3"/>
    <x v="2"/>
    <x v="1"/>
    <x v="5"/>
    <x v="2"/>
    <x v="2"/>
    <x v="3"/>
  </r>
  <r>
    <x v="5"/>
    <x v="35"/>
    <n v="7"/>
    <s v="NOVO_CANAL_VENDA_GRUPO"/>
    <m/>
    <m/>
    <m/>
    <m/>
    <m/>
    <m/>
    <s v="SAFRA UTILIZACAO"/>
    <s v="DSC_SUBGRUPO_CANAL_VENDA"/>
    <s v="VARCHAR2"/>
    <m/>
    <s v="Volume de clientes que utilizaram o NOW em até 90 após a instalação / dividido pela volume de novos domicílios do mês da Instalação, demonstrando Vendas Instaladas, Primeiro Acesso e Primeira Compra."/>
    <s v="Descricao do agrupamento atual de canais de vendas"/>
    <x v="2"/>
    <x v="5"/>
    <x v="0"/>
    <x v="0"/>
    <x v="0"/>
    <x v="0"/>
    <s v="Rafael Moreira"/>
    <x v="2"/>
    <s v="Anderson Nakayama"/>
    <x v="0"/>
    <m/>
    <m/>
    <s v="Sumarização de instalacao, primeira compra  e uso do NOW em até 90 dias sobre  volume de novos domicílios"/>
    <n v="14"/>
    <n v="2"/>
    <n v="2"/>
    <n v="3"/>
    <n v="1"/>
    <n v="3"/>
    <n v="3"/>
    <x v="2"/>
    <x v="1"/>
    <x v="5"/>
    <x v="2"/>
    <x v="2"/>
    <x v="3"/>
  </r>
  <r>
    <x v="5"/>
    <x v="35"/>
    <n v="8"/>
    <s v="NOME_EMPRESA"/>
    <m/>
    <m/>
    <m/>
    <m/>
    <m/>
    <m/>
    <s v="SAFRA UTILIZACAO"/>
    <s v="DSC_EMPRESA"/>
    <s v="VARCHAR2"/>
    <m/>
    <s v="Volume de clientes que utilizaram o NOW em até 90 após a instalação / dividido pela volume de novos domicílios do mês da Instalação, demonstrando Vendas Instaladas, Primeiro Acesso e Primeira Compra."/>
    <s v="Nome da empresa de vendas"/>
    <x v="2"/>
    <x v="5"/>
    <x v="0"/>
    <x v="0"/>
    <x v="0"/>
    <x v="0"/>
    <s v="Rafael Moreira"/>
    <x v="2"/>
    <s v="Anderson Nakayama"/>
    <x v="0"/>
    <m/>
    <m/>
    <s v="Sumarização de instalacao, primeira compra  e uso do NOW em até 90 dias sobre  volume de novos domicílios"/>
    <n v="14"/>
    <n v="2"/>
    <n v="2"/>
    <n v="3"/>
    <n v="1"/>
    <n v="3"/>
    <n v="3"/>
    <x v="2"/>
    <x v="1"/>
    <x v="5"/>
    <x v="2"/>
    <x v="2"/>
    <x v="3"/>
  </r>
  <r>
    <x v="5"/>
    <x v="35"/>
    <n v="9"/>
    <s v="NOME_VENDEDOR"/>
    <m/>
    <m/>
    <m/>
    <m/>
    <m/>
    <m/>
    <s v="SAFRA UTILIZACAO"/>
    <s v="DSC_ENDEDOR"/>
    <s v="VARCHAR2"/>
    <m/>
    <s v="Volume de clientes que utilizaram o NOW em até 90 após a instalação / dividido pela volume de novos domicílios do mês da Instalação, demonstrando Vendas Instaladas, Primeiro Acesso e Primeira Compra."/>
    <s v="Nome do vendedor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0"/>
    <s v="NM_CIDADE"/>
    <m/>
    <m/>
    <m/>
    <m/>
    <m/>
    <m/>
    <s v="SAFRA UTILIZACAO"/>
    <s v="DSC_MUNICIPIO"/>
    <s v="VARCHAR2"/>
    <m/>
    <s v="Volume de clientes que utilizaram o NOW em até 90 após a instalação / dividido pela volume de novos domicílios do mês da Instalação, demonstrando Vendas Instaladas, Primeiro Acesso e Primeira Compra."/>
    <s v="Identificação do municipi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1"/>
    <s v="NM_REGIONAL"/>
    <m/>
    <m/>
    <m/>
    <m/>
    <m/>
    <m/>
    <s v="SAFRA UTILIZACAO"/>
    <s v="DSC_REGIONAL"/>
    <s v="VARCHAR2"/>
    <m/>
    <s v="Volume de clientes que utilizaram o NOW em até 90 após a instalação / dividido pela volume de novos domicílios do mês da Instalação, demonstrando Vendas Instaladas, Primeiro Acesso e Primeira Compra."/>
    <s v="Identificaçã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2"/>
    <s v="NM_GRUPO"/>
    <m/>
    <m/>
    <m/>
    <m/>
    <m/>
    <m/>
    <s v="SAFRA UTILIZACAO"/>
    <s v="DSC_GRUPO "/>
    <s v="VARCHAR2"/>
    <m/>
    <s v="Volume de clientes que utilizaram o NOW em até 90 após a instalação / dividido pela volume de novos domicílios do mês da Instalação, demonstrando Vendas Instaladas, Primeiro Acesso e Primeira Compra."/>
    <s v="Identificação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3"/>
    <s v="NM_CLUSTER"/>
    <m/>
    <m/>
    <m/>
    <m/>
    <m/>
    <m/>
    <s v="SAFRA UTILIZACAO"/>
    <s v="DSC_CLUSTER"/>
    <s v="VARCHAR2"/>
    <m/>
    <s v="Volume de clientes que utilizaram o NOW em até 90 após a instalação / dividido pela volume de novos domicílios do mês da Instalação, demonstrando Vendas Instaladas, Primeiro Acesso e Primeira Compra."/>
    <s v="Identificação do cluster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4"/>
    <s v="NM_SUBCLUSTER"/>
    <m/>
    <m/>
    <m/>
    <m/>
    <m/>
    <m/>
    <s v="SAFRA UTILIZACAO"/>
    <s v="DSC_SUB_CLUSTER"/>
    <s v="VARCHAR2"/>
    <m/>
    <s v="Volume de clientes que utilizaram o NOW em até 90 após a instalação / dividido pela volume de novos domicílios do mês da Instalação, demonstrando Vendas Instaladas, Primeiro Acesso e Primeira Compra."/>
    <s v="Identificação do sub_cluster do cluster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5"/>
    <s v="TP_SEGMENTO "/>
    <m/>
    <m/>
    <m/>
    <m/>
    <m/>
    <m/>
    <s v="SAFRA UTILIZACAO"/>
    <s v="DSC_SEGMENTO_CLIENTE"/>
    <s v="VARCHAR2"/>
    <m/>
    <s v="Volume de clientes que utilizaram o NOW em até 90 após a instalação / dividido pela volume de novos domicílios do mês da Instalação, demonstrando Vendas Instaladas, Primeiro Acesso e Primeira Compra."/>
    <s v="Identifica qual segmento de mercado pertence o cliente. P.Ex.  Residencial, Corporativo, Hotel &amp; hospital, Net Educação e Net Empresas."/>
    <x v="2"/>
    <x v="5"/>
    <x v="0"/>
    <x v="0"/>
    <x v="0"/>
    <x v="0"/>
    <s v="Rafael Moreira"/>
    <x v="2"/>
    <s v="Anderson Nakayama"/>
    <x v="0"/>
    <m/>
    <m/>
    <s v="Sumarização de instalacao, primeira compra  e uso do NOW em até 90 dias sobre  volume de novos domicílios"/>
    <n v="14"/>
    <n v="2"/>
    <n v="2"/>
    <n v="3"/>
    <n v="1"/>
    <n v="3"/>
    <n v="3"/>
    <x v="2"/>
    <x v="1"/>
    <x v="5"/>
    <x v="2"/>
    <x v="2"/>
    <x v="3"/>
  </r>
  <r>
    <x v="5"/>
    <x v="35"/>
    <n v="16"/>
    <s v="NM_TECNOLOGIA "/>
    <m/>
    <m/>
    <m/>
    <m/>
    <m/>
    <m/>
    <s v="SAFRA UTILIZACAO"/>
    <s v="DSC_TECNOLOGIA_EQUIPAMENTO"/>
    <s v="VARCHAR3"/>
    <m/>
    <s v="Volume de clientes que utilizaram o NOW em até 90 após a instalação / dividido pela volume de novos domicílios do mês da Instalação, demonstrando Vendas Instaladas, Primeiro Acesso e Primeira Compra."/>
    <s v="Identifica os clientes pelo tipo de tecnologia, entre os tipos HD e HD Max"/>
    <x v="2"/>
    <x v="5"/>
    <x v="0"/>
    <x v="0"/>
    <x v="0"/>
    <x v="0"/>
    <s v="Rafael Moreira"/>
    <x v="2"/>
    <s v="Anderson Nakayama"/>
    <x v="0"/>
    <m/>
    <m/>
    <s v="Sumarização de instalacao, primeira compra  e uso do NOW em até 90 dias sobre  volume de novos domicílios"/>
    <n v="14"/>
    <n v="2"/>
    <n v="2"/>
    <n v="3"/>
    <n v="1"/>
    <n v="3"/>
    <n v="3"/>
    <x v="2"/>
    <x v="1"/>
    <x v="5"/>
    <x v="2"/>
    <x v="2"/>
    <x v="3"/>
  </r>
  <r>
    <x v="5"/>
    <x v="35"/>
    <n v="17"/>
    <s v="PORTF_MKT2 "/>
    <m/>
    <m/>
    <m/>
    <m/>
    <m/>
    <m/>
    <s v="SAFRA UTILIZACAO"/>
    <s v="DSC_PORTFOLIO_MKT"/>
    <s v="VARCHAR2"/>
    <m/>
    <s v="Volume de clientes que utilizaram o NOW em até 90 após a instalação / dividido pela volume de novos domicílios do mês da Instalação, demonstrando Vendas Instaladas, Primeiro Acesso e Primeira Compra."/>
    <s v="Segrega os clientes conforme agrupamento de produtos  que faz parte do catálogo de produtos como MKT2. P.Ex. Avançado com filmes, Avançado Net Empresas, Avançado sem filmes, etc."/>
    <x v="2"/>
    <x v="5"/>
    <x v="0"/>
    <x v="0"/>
    <x v="0"/>
    <x v="0"/>
    <s v="Rafael Moreira"/>
    <x v="2"/>
    <s v="Anderson Nakayama"/>
    <x v="0"/>
    <m/>
    <m/>
    <s v="Sumarização de instalacao, primeira compra  e uso do NOW em até 90 dias sobre  volume de novos domicílios"/>
    <n v="14"/>
    <n v="2"/>
    <n v="2"/>
    <n v="3"/>
    <n v="1"/>
    <n v="3"/>
    <n v="3"/>
    <x v="2"/>
    <x v="1"/>
    <x v="5"/>
    <x v="2"/>
    <x v="2"/>
    <x v="3"/>
  </r>
  <r>
    <x v="5"/>
    <x v="35"/>
    <n v="18"/>
    <s v="TEM_FILMES "/>
    <m/>
    <m/>
    <m/>
    <m/>
    <m/>
    <m/>
    <s v="SAFRA UTILIZACAO"/>
    <s v="DSC_PROVEDOR_FILME"/>
    <s v="VARCHAR2"/>
    <m/>
    <s v="Volume de clientes que utilizaram o NOW em até 90 após a instalação / dividido pela volume de novos domicílios do mês da Instalação, demonstrando Vendas Instaladas, Primeiro Acesso e Primeira Compra."/>
    <s v="Identifica qual o provedor de filmes associado a assinatura do cliente. P.Ex. Telecine, HBO, Telecine + HBO, etc."/>
    <x v="2"/>
    <x v="5"/>
    <x v="0"/>
    <x v="0"/>
    <x v="0"/>
    <x v="0"/>
    <s v="Rafael Moreira"/>
    <x v="2"/>
    <s v="Anderson Nakayama"/>
    <x v="0"/>
    <m/>
    <m/>
    <s v="Sumarização de instalacao, primeira compra  e uso do NOW em até 90 dias sobre  volume de novos domicílios"/>
    <n v="14"/>
    <n v="2"/>
    <n v="2"/>
    <n v="3"/>
    <n v="1"/>
    <n v="3"/>
    <n v="3"/>
    <x v="2"/>
    <x v="1"/>
    <x v="5"/>
    <x v="2"/>
    <x v="2"/>
    <x v="3"/>
  </r>
  <r>
    <x v="5"/>
    <x v="35"/>
    <n v="19"/>
    <s v="CLAROVIDEO_LINEUP"/>
    <m/>
    <m/>
    <m/>
    <m/>
    <m/>
    <m/>
    <s v="SAFRA UTILIZACAO"/>
    <s v="DSC_EXISTENCIA_CLAROVIDEO"/>
    <s v="NUMBER"/>
    <m/>
    <s v="Volume de clientes que utilizaram o NOW em até 90 após a instalação / dividido pela volume de novos domicílios do mês da Instalação, demonstrando Vendas Instaladas, Primeiro Acesso e Primeira Compra."/>
    <s v="Identifica se a assinatura do cliente possui ou não o Claro Video;  atualmente a empresa está doisponibilizando o Claro Video para todos os clientes elegíveis para o NOW. P.Ex. Sim, Não, nsa. "/>
    <x v="2"/>
    <x v="5"/>
    <x v="0"/>
    <x v="0"/>
    <x v="0"/>
    <x v="0"/>
    <s v="Rafael Moreira"/>
    <x v="2"/>
    <s v="Anderson Nakayama"/>
    <x v="0"/>
    <m/>
    <m/>
    <s v="Sumarização de instalacao, primeira compra  e uso do NOW em até 90 dias sobre  volume de novos domicílios"/>
    <n v="14"/>
    <n v="2"/>
    <n v="2"/>
    <n v="3"/>
    <n v="1"/>
    <n v="3"/>
    <n v="3"/>
    <x v="2"/>
    <x v="1"/>
    <x v="5"/>
    <x v="2"/>
    <x v="2"/>
    <x v="3"/>
  </r>
  <r>
    <x v="5"/>
    <x v="35"/>
    <n v="19"/>
    <s v="QTD_DOMICILIOS"/>
    <m/>
    <m/>
    <m/>
    <m/>
    <m/>
    <m/>
    <s v="SAFRA UTILIZACAO"/>
    <s v="QTD_DOMICILIOS"/>
    <s v="VARCHAR2"/>
    <m/>
    <s v="Volume de clientes que utilizaram o NOW em até 90 após a instalação / dividido pela volume de novos domicílios do mês da Instalação, demonstrando Vendas Instaladas, Primeiro Acesso e Primeira Compra."/>
    <s v="Quanitdade de Domicilios que acessaram o NOW "/>
    <x v="2"/>
    <x v="5"/>
    <x v="0"/>
    <x v="0"/>
    <x v="0"/>
    <x v="0"/>
    <s v="Rafael Moreira"/>
    <x v="2"/>
    <s v="Anderson Nakayama"/>
    <x v="0"/>
    <m/>
    <m/>
    <s v="Sumarização de instalacao, primeira compra  e uso do NOW em até 90 dias sobre  volume de novos domicílios"/>
    <n v="13"/>
    <n v="2"/>
    <n v="2"/>
    <n v="2"/>
    <n v="1"/>
    <n v="3"/>
    <n v="3"/>
    <x v="2"/>
    <x v="1"/>
    <x v="2"/>
    <x v="2"/>
    <x v="2"/>
    <x v="3"/>
  </r>
  <r>
    <x v="6"/>
    <x v="36"/>
    <n v="1"/>
    <s v="MASTER_ASSET_ID"/>
    <s v="VARCHAR2"/>
    <n v="36"/>
    <m/>
    <m/>
    <m/>
    <s v="lake_managed"/>
    <s v="V_NOW_CATALOGO_CONTEUDO"/>
    <s v="COD_CONTEUDO_MESTRE"/>
    <s v="VARCHAR2"/>
    <n v="44"/>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conteudo mestre. E o codigo interno unico da tabela do NOW. Ex: 2437; 5759. Tabela origem: &lt;ASSETOVERVIEW&gt;; Coluna origem: &lt;MASTER_ASSET_ID&gt;"/>
    <x v="1"/>
    <x v="1"/>
    <x v="0"/>
    <x v="0"/>
    <x v="0"/>
    <x v="0"/>
    <s v="Rafael Moreira"/>
    <x v="1"/>
    <s v="Anderson Nakayama"/>
    <x v="0"/>
    <m/>
    <m/>
    <s v="Dado de origem (SEACHANGE) não tratado"/>
    <n v="14"/>
    <n v="2"/>
    <n v="1"/>
    <n v="0"/>
    <n v="5"/>
    <n v="3"/>
    <n v="3"/>
    <x v="2"/>
    <x v="0"/>
    <x v="0"/>
    <x v="1"/>
    <x v="2"/>
    <x v="3"/>
  </r>
  <r>
    <x v="6"/>
    <x v="36"/>
    <n v="2"/>
    <s v="MASTER_ASSET_BACKOFFICEID"/>
    <s v="VARCHAR2"/>
    <n v="36"/>
    <m/>
    <m/>
    <m/>
    <s v="lake_managed"/>
    <s v="V_NOW_CATALOGO_CONTEUDO"/>
    <s v="COD_CHAVE_AUXILIAR_CONTEUD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chave auxiliar do conteudo. E o codigo chave auxiliar do conteudo de identificao interna do conteudo mestre. Ex: 9DEA38F8-A94E-427E-AD35-A8F37983ED72; C3D793C2-5F6B-4A1F-9490-55E1ABECD51C. Tabela origem: &lt;ASSETOVERVIEW&gt;; Coluna origem: &lt;MASTER_ASSET_BACKOFFICEID&gt;"/>
    <x v="1"/>
    <x v="1"/>
    <x v="0"/>
    <x v="0"/>
    <x v="0"/>
    <x v="0"/>
    <s v="Rafael Moreira"/>
    <x v="1"/>
    <s v="Anderson Nakayama"/>
    <x v="0"/>
    <m/>
    <m/>
    <s v="Dado de origem (SEACHANGE) não tratado"/>
    <n v="14"/>
    <n v="2"/>
    <n v="1"/>
    <n v="0"/>
    <n v="5"/>
    <n v="3"/>
    <n v="3"/>
    <x v="2"/>
    <x v="0"/>
    <x v="0"/>
    <x v="1"/>
    <x v="2"/>
    <x v="3"/>
  </r>
  <r>
    <x v="6"/>
    <x v="36"/>
    <n v="3"/>
    <s v="MASTER_ASSET_ENCODING_PROFILE_NAME"/>
    <s v="VARCHAR2"/>
    <n v="36"/>
    <m/>
    <m/>
    <m/>
    <s v="lake_managed"/>
    <s v="V_NOW_CATALOGO_CONTEUDO"/>
    <s v="DSC_PERF_CODIF_CONTEUDO_MESTRE"/>
    <s v="VARCHAR2"/>
    <n v="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erfil de codifcacao do conteudo mestre. Perfis de codificacao configurados variam de acordo com a implementacao. Os valores validos podem ser: STB, iPAD, iPhone, Silverlight. Ex: STB SD; STB HD. Tabela origem: &lt;ASSETOVERVIEW&gt;; Coluna origem: &lt;MASTER_ASSET_ENCODING_PROFILE_NAME&gt;"/>
    <x v="1"/>
    <x v="1"/>
    <x v="0"/>
    <x v="0"/>
    <x v="0"/>
    <x v="0"/>
    <s v="Rafael Moreira"/>
    <x v="1"/>
    <s v="Anderson Nakayama"/>
    <x v="0"/>
    <m/>
    <m/>
    <s v="Dado de origem (SEACHANGE) não tratado"/>
    <n v="3"/>
    <n v="2"/>
    <n v="1"/>
    <n v="0"/>
    <n v="0"/>
    <n v="0"/>
    <n v="0"/>
    <x v="2"/>
    <x v="0"/>
    <x v="0"/>
    <x v="3"/>
    <x v="0"/>
    <x v="0"/>
  </r>
  <r>
    <x v="6"/>
    <x v="36"/>
    <n v="4"/>
    <s v="DERIVED_ASSET_BACKOFFICEID"/>
    <s v="VARCHAR2"/>
    <n v="36"/>
    <m/>
    <m/>
    <m/>
    <s v="lake_managed"/>
    <s v="V_NOW_CATALOGO_CONTEUDO"/>
    <s v="COD_CHAVE_CONTEUD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chave do conteudo NOW. Esta e a principal chave para ligacao com a tabela do catalogo NOW Online &lt;NOW_OL_CATALOGO_CONTEUDO&gt; da mesma coluna. Para esta ligacao ser efetiva, deve aplicar a funcao de caixa baixa, LOWER no Oracle, na coluna &lt;COD_CHAVE_CONTEUDO&gt; onde na coluna da tabela &lt;NOW_OL_CATALOGO_CONTEUDO&gt; utilizar da forma natural, como se encontra. Ex: ; . Tabela origem raw: &lt;ASSETOVERVIEW&gt;; Coluna origem: &lt;DERIVED_ASSET_BACKOFFICEID&gt;"/>
    <x v="1"/>
    <x v="1"/>
    <x v="0"/>
    <x v="0"/>
    <x v="0"/>
    <x v="0"/>
    <s v="Rafael Moreira"/>
    <x v="1"/>
    <s v="Anderson Nakayama"/>
    <x v="0"/>
    <m/>
    <m/>
    <s v="Dado de origem (SEACHANGE) não tratado"/>
    <n v="14"/>
    <n v="2"/>
    <n v="1"/>
    <n v="0"/>
    <n v="5"/>
    <n v="3"/>
    <n v="3"/>
    <x v="2"/>
    <x v="0"/>
    <x v="0"/>
    <x v="1"/>
    <x v="2"/>
    <x v="3"/>
  </r>
  <r>
    <x v="6"/>
    <x v="36"/>
    <n v="5"/>
    <s v="DERIVED_ASSET_ENCODING_PROFILE_NAME"/>
    <s v="VARCHAR2"/>
    <n v="36"/>
    <m/>
    <m/>
    <m/>
    <s v="lake_managed"/>
    <s v="V_NOW_CATALOGO_CONTEUDO"/>
    <s v="DSC_PERF_CODIF_CONTEUDO_ONLINE"/>
    <s v="VARCHAR2"/>
    <n v="6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erfil de codificacao do conteudo NOW Online. Informa se o conteudo e multiscreeen SD, HD, entre outros. Ex: Multiscreen SD Encoding Profile; Multiscreen HD Encoding Profile. Tabela origem: &lt;ASSETOVERVIEW&gt;; Coluna origem: &lt;DERIVED_ASSET_ENCODING_PROFILE_NAME&gt;"/>
    <x v="1"/>
    <x v="1"/>
    <x v="0"/>
    <x v="0"/>
    <x v="0"/>
    <x v="0"/>
    <s v="Rafael Moreira"/>
    <x v="1"/>
    <s v="Anderson Nakayama"/>
    <x v="0"/>
    <m/>
    <m/>
    <s v="Dado de origem (SEACHANGE) não tratado"/>
    <n v="8"/>
    <n v="2"/>
    <n v="1"/>
    <n v="0"/>
    <n v="5"/>
    <n v="0"/>
    <n v="0"/>
    <x v="2"/>
    <x v="0"/>
    <x v="0"/>
    <x v="1"/>
    <x v="0"/>
    <x v="0"/>
  </r>
  <r>
    <x v="6"/>
    <x v="36"/>
    <n v="6"/>
    <s v="ASSET_TYPE"/>
    <s v="VARCHAR2"/>
    <n v="36"/>
    <m/>
    <m/>
    <m/>
    <s v="lake_managed"/>
    <s v="V_NOW_CATALOGO_CONTEUDO"/>
    <s v="DSC_TIPO_CONTEUDO"/>
    <s v="VARCHAR2"/>
    <n v="2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po do conteudo NOW. Ex: feature; preview. Tabela origem: &lt;ASSETOVERVIEW&gt;; Coluna origem: &lt;ASSET_TYPE&gt;"/>
    <x v="1"/>
    <x v="1"/>
    <x v="0"/>
    <x v="0"/>
    <x v="0"/>
    <x v="0"/>
    <s v="Rafael Moreira"/>
    <x v="1"/>
    <s v="Anderson Nakayama"/>
    <x v="0"/>
    <s v="Validação Domínio"/>
    <s v="Conforme Dimensão de Tipo de Conteúdo"/>
    <s v="Dado de origem (SEACHANGE) não tratado"/>
    <n v="9"/>
    <n v="1"/>
    <n v="1"/>
    <n v="0"/>
    <n v="5"/>
    <n v="1"/>
    <n v="1"/>
    <x v="3"/>
    <x v="0"/>
    <x v="0"/>
    <x v="1"/>
    <x v="3"/>
    <x v="2"/>
  </r>
  <r>
    <x v="6"/>
    <x v="36"/>
    <n v="7"/>
    <s v="TITLE"/>
    <s v="VARCHAR2"/>
    <n v="36"/>
    <m/>
    <m/>
    <m/>
    <s v="lake_managed"/>
    <s v="V_NOW_CATALOGO_CONTEUDO"/>
    <s v="DSC_TITUL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tulo. E o nome do titulo do conteudo NOW. Ex: Detetives do Predio Azul; Marvel Anime: Wolverine - T01-Ep09. Tabela origem: &lt;ASSETOVERVIEW&gt;; Coluna origem: &lt;TITLE&gt;"/>
    <x v="1"/>
    <x v="1"/>
    <x v="0"/>
    <x v="0"/>
    <x v="0"/>
    <x v="0"/>
    <s v="Rafael Moreira"/>
    <x v="1"/>
    <s v="Anderson Nakayama"/>
    <x v="0"/>
    <m/>
    <m/>
    <s v="Dado de origem (SEACHANGE) não tratado"/>
    <n v="9"/>
    <n v="1"/>
    <n v="1"/>
    <n v="0"/>
    <n v="5"/>
    <n v="1"/>
    <n v="1"/>
    <x v="3"/>
    <x v="0"/>
    <x v="0"/>
    <x v="1"/>
    <x v="3"/>
    <x v="2"/>
  </r>
  <r>
    <x v="6"/>
    <x v="36"/>
    <n v="8"/>
    <s v="CONTRACT_NAME"/>
    <s v="VARCHAR2"/>
    <n v="36"/>
    <m/>
    <m/>
    <m/>
    <s v="lake_managed"/>
    <s v="V_NOW_CATALOGO_CONTEUDO"/>
    <s v="DSC_TITULO_LICENCIAD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tulo licenciado. E o nome do titulo do conteudo licenciado no contrato do provedor. Ex: globosat; Marvel Anime: Wolverine: Hell Road. Tabela origem: &lt;ASSETOVERVIEW&gt;; Coluna origem: &lt;CONTRACT_NAME&gt;"/>
    <x v="1"/>
    <x v="1"/>
    <x v="0"/>
    <x v="0"/>
    <x v="0"/>
    <x v="0"/>
    <s v="Rafael Moreira"/>
    <x v="1"/>
    <s v="Anderson Nakayama"/>
    <x v="0"/>
    <m/>
    <m/>
    <s v="Dado de origem (SEACHANGE) não tratado"/>
    <n v="16"/>
    <n v="2"/>
    <n v="1"/>
    <n v="0"/>
    <n v="5"/>
    <n v="3"/>
    <n v="5"/>
    <x v="2"/>
    <x v="0"/>
    <x v="0"/>
    <x v="1"/>
    <x v="2"/>
    <x v="1"/>
  </r>
  <r>
    <x v="6"/>
    <x v="36"/>
    <n v="9"/>
    <s v="EPISODE_NAME"/>
    <s v="VARCHAR2"/>
    <n v="36"/>
    <m/>
    <m/>
    <m/>
    <s v="lake_managed"/>
    <s v="V_NOW_CATALOGO_CONTEUDO"/>
    <s v="DSC_EPISODI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episodio. E o nome do episodio de um titulo NOW. Ex: O Piano Fantasma; Caminho do Inferno. Tabela origem: &lt;ASSETOVERVIEW&gt;; Coluna origem: &lt;EPISODE_NAME&gt;"/>
    <x v="1"/>
    <x v="1"/>
    <x v="0"/>
    <x v="0"/>
    <x v="0"/>
    <x v="0"/>
    <s v="Rafael Moreira"/>
    <x v="1"/>
    <s v="Anderson Nakayama"/>
    <x v="0"/>
    <m/>
    <m/>
    <s v="Dado de origem (SEACHANGE) não tratado"/>
    <n v="7"/>
    <n v="1"/>
    <n v="1"/>
    <n v="0"/>
    <n v="5"/>
    <n v="0"/>
    <n v="0"/>
    <x v="3"/>
    <x v="0"/>
    <x v="0"/>
    <x v="1"/>
    <x v="0"/>
    <x v="0"/>
  </r>
  <r>
    <x v="6"/>
    <x v="36"/>
    <n v="10"/>
    <s v="EPISODE_ID"/>
    <s v="VARCHAR2"/>
    <n v="36"/>
    <m/>
    <m/>
    <m/>
    <s v="lake_managed"/>
    <s v="V_NOW_CATALOGO_CONTEUDO"/>
    <s v="COD_EPISODI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episodio. E o codigo interno do sistema do episodio de um titulo NOW. Ex: 10004; 01009. Tabela origem: &lt;ASSETOVERVIEW&gt;; Coluna origem: &lt;EPISODE_ID&gt;"/>
    <x v="1"/>
    <x v="1"/>
    <x v="0"/>
    <x v="0"/>
    <x v="0"/>
    <x v="0"/>
    <s v="Rafael Moreira"/>
    <x v="1"/>
    <s v="Anderson Nakayama"/>
    <x v="0"/>
    <m/>
    <m/>
    <s v="Dado de origem (SEACHANGE) não tratado"/>
    <n v="8"/>
    <n v="2"/>
    <n v="1"/>
    <n v="0"/>
    <n v="5"/>
    <n v="0"/>
    <n v="0"/>
    <x v="2"/>
    <x v="0"/>
    <x v="0"/>
    <x v="1"/>
    <x v="0"/>
    <x v="0"/>
  </r>
  <r>
    <x v="6"/>
    <x v="36"/>
    <n v="11"/>
    <s v="GENRE"/>
    <s v="VARCHAR2"/>
    <n v="36"/>
    <m/>
    <m/>
    <m/>
    <s v="lake_managed"/>
    <s v="V_NOW_CATALOGO_CONTEUDO"/>
    <s v="DSC_GENERO"/>
    <s v="VARCHAR2"/>
    <n v="5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genero. E o genero de um titulo NOW. Ex: Infantil; Fantasia. Tabela origem: &lt;ASSETOVERVIEW&gt;; Coluna origem: &lt;GENRE&gt;"/>
    <x v="1"/>
    <x v="1"/>
    <x v="0"/>
    <x v="0"/>
    <x v="0"/>
    <x v="0"/>
    <s v="Rafael Moreira"/>
    <x v="1"/>
    <s v="Anderson Nakayama"/>
    <x v="0"/>
    <m/>
    <m/>
    <s v="Dado de origem (SEACHANGE) não tratado"/>
    <n v="7"/>
    <n v="1"/>
    <n v="1"/>
    <n v="0"/>
    <n v="5"/>
    <n v="0"/>
    <n v="0"/>
    <x v="3"/>
    <x v="0"/>
    <x v="0"/>
    <x v="1"/>
    <x v="0"/>
    <x v="0"/>
  </r>
  <r>
    <x v="6"/>
    <x v="36"/>
    <n v="12"/>
    <s v="DIRECTOR_DISPLAY"/>
    <s v="VARCHAR2"/>
    <n v="36"/>
    <m/>
    <m/>
    <m/>
    <s v="lake_managed"/>
    <s v="V_NOW_CATALOGO_CONTEUDO"/>
    <s v="DSC_DIRETOR"/>
    <s v="VARCHAR2"/>
    <n v="2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diretor. E o nome do diretor do titulo do conteudo NOW. Ex: Vivianne Jundi; Hiroshi Aoyama. Tabela origem: &lt;ASSETOVERVIEW&gt;; Coluna origem: &lt;DIRECTOR_DISPLAY&gt;"/>
    <x v="1"/>
    <x v="1"/>
    <x v="0"/>
    <x v="0"/>
    <x v="0"/>
    <x v="0"/>
    <s v="Rafael Moreira"/>
    <x v="1"/>
    <s v="Anderson Nakayama"/>
    <x v="0"/>
    <m/>
    <m/>
    <s v="Dado de origem (SEACHANGE) não tratado"/>
    <n v="2"/>
    <n v="1"/>
    <n v="1"/>
    <n v="0"/>
    <n v="0"/>
    <n v="0"/>
    <n v="0"/>
    <x v="3"/>
    <x v="0"/>
    <x v="0"/>
    <x v="3"/>
    <x v="0"/>
    <x v="0"/>
  </r>
  <r>
    <x v="6"/>
    <x v="36"/>
    <n v="13"/>
    <s v="ACTORS_DISPLAY"/>
    <s v="VARCHAR2"/>
    <n v="36"/>
    <m/>
    <m/>
    <m/>
    <s v="lake_managed"/>
    <s v="V_NOW_CATALOGO_CONTEUDO"/>
    <s v="DSC_ATOR"/>
    <s v="VARCHAR2"/>
    <n v="10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ator.  Sao os nomes dos principais atores de um titulo do conteudo NOW. Ex: Meg Ryan, Matthew Broderick, Kelly Preston; Claude Troisgros.  Tabela origem: &lt;ASSETOVERVIEW&gt;; Coluna origem: &lt;ACTORS_DISPLAY&gt;"/>
    <x v="1"/>
    <x v="1"/>
    <x v="0"/>
    <x v="0"/>
    <x v="0"/>
    <x v="0"/>
    <s v="Rafael Moreira"/>
    <x v="1"/>
    <s v="Anderson Nakayama"/>
    <x v="0"/>
    <m/>
    <m/>
    <s v="Dado de origem (SEACHANGE) não tratado"/>
    <n v="2"/>
    <n v="1"/>
    <n v="1"/>
    <n v="0"/>
    <n v="0"/>
    <n v="0"/>
    <n v="0"/>
    <x v="3"/>
    <x v="0"/>
    <x v="0"/>
    <x v="3"/>
    <x v="0"/>
    <x v="0"/>
  </r>
  <r>
    <x v="6"/>
    <x v="36"/>
    <n v="14"/>
    <s v="CATEGORY"/>
    <s v="VARCHAR2"/>
    <n v="36"/>
    <m/>
    <m/>
    <m/>
    <s v="lake_managed"/>
    <s v="V_NOW_CATALOGO_CONTEUDO"/>
    <s v="DSC_CATEGORIA"/>
    <s v="VARCHAR2"/>
    <n v="17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a categoria. Nome do canal proveniente do provedor do conteudo NOW. Ex: NET/Warner; Globosat/Receitas GNT.  Tabela origem: &lt;ASSETOVERVIEW&gt;; Coluna origem: &lt;CATEGORY&gt;"/>
    <x v="1"/>
    <x v="1"/>
    <x v="0"/>
    <x v="0"/>
    <x v="0"/>
    <x v="0"/>
    <s v="Rafael Moreira"/>
    <x v="1"/>
    <s v="Anderson Nakayama"/>
    <x v="0"/>
    <m/>
    <m/>
    <s v="Dado de origem (SEACHANGE) não tratado"/>
    <n v="8"/>
    <n v="2"/>
    <n v="1"/>
    <n v="0"/>
    <n v="5"/>
    <n v="0"/>
    <n v="0"/>
    <x v="2"/>
    <x v="0"/>
    <x v="0"/>
    <x v="1"/>
    <x v="0"/>
    <x v="0"/>
  </r>
  <r>
    <x v="6"/>
    <x v="36"/>
    <n v="15"/>
    <s v="PROVIDER"/>
    <s v="VARCHAR2"/>
    <n v="36"/>
    <m/>
    <m/>
    <m/>
    <s v="lake_managed"/>
    <s v="V_NOW_CATALOGO_CONTEUDO"/>
    <s v="DSC_PROVEDOR"/>
    <s v="VARCHAR2"/>
    <n v="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rovedor. Nome do provedor do conteudo NOW. Ex: WARNER; GSAT.  Tabela origem: &lt;ASSETOVERVIEW&gt;; Coluna origem: &lt;PROVIDER&gt;"/>
    <x v="1"/>
    <x v="1"/>
    <x v="0"/>
    <x v="0"/>
    <x v="0"/>
    <x v="0"/>
    <s v="Rafael Moreira"/>
    <x v="1"/>
    <s v="Anderson Nakayama"/>
    <x v="0"/>
    <m/>
    <m/>
    <s v="Dado de origem (SEACHANGE) não tratado"/>
    <n v="16"/>
    <n v="2"/>
    <n v="1"/>
    <n v="0"/>
    <n v="5"/>
    <n v="3"/>
    <n v="5"/>
    <x v="2"/>
    <x v="0"/>
    <x v="0"/>
    <x v="1"/>
    <x v="2"/>
    <x v="1"/>
  </r>
  <r>
    <x v="6"/>
    <x v="36"/>
    <n v="16"/>
    <s v="BILLING_ID"/>
    <s v="VARCHAR2"/>
    <n v="36"/>
    <m/>
    <m/>
    <m/>
    <s v="lake_managed"/>
    <s v="V_NOW_CATALOGO_CONTEUDO"/>
    <s v="COD_BILLING"/>
    <s v="VARCHAR2"/>
    <n v="3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billing. Codigo interno sistemico do billing do NOW. Ex: WBS2L; GSH3G.  Tabela origem: &lt;ASSETOVERVIEW&gt;; Coluna origem: &lt;BILLING_ID&gt;"/>
    <x v="1"/>
    <x v="1"/>
    <x v="0"/>
    <x v="0"/>
    <x v="0"/>
    <x v="0"/>
    <s v="Rafael Moreira"/>
    <x v="1"/>
    <s v="Anderson Nakayama"/>
    <x v="0"/>
    <s v="Tipo de Dado"/>
    <s v="Numerico"/>
    <s v="Dado de origem (SEACHANGE) não tratado"/>
    <n v="17"/>
    <n v="3"/>
    <n v="1"/>
    <n v="0"/>
    <n v="5"/>
    <n v="3"/>
    <n v="5"/>
    <x v="0"/>
    <x v="0"/>
    <x v="0"/>
    <x v="1"/>
    <x v="2"/>
    <x v="1"/>
  </r>
  <r>
    <x v="6"/>
    <x v="36"/>
    <n v="17"/>
    <s v="LICENSE_WINDOW_START"/>
    <s v="VARCHAR2"/>
    <n v="36"/>
    <m/>
    <m/>
    <m/>
    <s v="lake_managed"/>
    <s v="V_NOW_CATALOGO_CONTEUDO"/>
    <s v="DAT_INICIO_JANELA_CONTEUDO"/>
    <s v="VARCHAR2"/>
    <n v="2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inicio da janela do conteudo. Data de inicio da vigencia da disponibilizacao do conteudo NOW. Ex: 02 Jul 2012; 01 Nov 2012.  Tabela origem: &lt;ASSETOVERVIEW&gt;; Coluna origem: &lt;LICENSE_WINDOW_START&gt;"/>
    <x v="1"/>
    <x v="1"/>
    <x v="0"/>
    <x v="0"/>
    <x v="0"/>
    <x v="0"/>
    <s v="Rafael Moreira"/>
    <x v="1"/>
    <s v="Anderson Nakayama"/>
    <x v="0"/>
    <s v="Tipo de Dado"/>
    <s v="Data válida"/>
    <s v="Dado de origem (SEACHANGE) não tratado"/>
    <n v="14"/>
    <n v="1"/>
    <n v="1"/>
    <n v="1"/>
    <n v="5"/>
    <n v="3"/>
    <n v="3"/>
    <x v="3"/>
    <x v="0"/>
    <x v="1"/>
    <x v="1"/>
    <x v="2"/>
    <x v="3"/>
  </r>
  <r>
    <x v="6"/>
    <x v="36"/>
    <n v="18"/>
    <s v="LICENSE_WINDOW_END"/>
    <s v="VARCHAR2"/>
    <n v="36"/>
    <m/>
    <m/>
    <m/>
    <s v="lake_managed"/>
    <s v="V_NOW_CATALOGO_CONTEUDO"/>
    <s v="DAT_FIM_JANELA_CONTEUDO"/>
    <s v="VARCHAR2"/>
    <n v="2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fim da janela do conteudo. Data de fim da vigencia da disponibilizacao do conteudo NOW. Ex: 01 Jan 2051; 01 Jan 2082.  Tabela origem: &lt;ASSETOVERVIEW&gt;; Coluna origem: &lt;LICENSE_WINDOW_END&gt;"/>
    <x v="1"/>
    <x v="1"/>
    <x v="0"/>
    <x v="0"/>
    <x v="0"/>
    <x v="0"/>
    <s v="Rafael Moreira"/>
    <x v="1"/>
    <s v="Anderson Nakayama"/>
    <x v="0"/>
    <s v="Tipo de Dado"/>
    <s v="Data válida"/>
    <s v="Dado de origem (SEACHANGE) não tratado"/>
    <n v="14"/>
    <n v="1"/>
    <n v="1"/>
    <n v="1"/>
    <n v="5"/>
    <n v="3"/>
    <n v="3"/>
    <x v="3"/>
    <x v="0"/>
    <x v="1"/>
    <x v="1"/>
    <x v="2"/>
    <x v="3"/>
  </r>
  <r>
    <x v="6"/>
    <x v="36"/>
    <n v="19"/>
    <s v="IS_PART_OF_PRODUCT"/>
    <s v="VARCHAR2"/>
    <n v="36"/>
    <m/>
    <m/>
    <m/>
    <s v="lake_managed"/>
    <s v="V_NOW_CATALOGO_CONTEUDO"/>
    <s v="IND_CONTEUDO_PERTENCE_PRODUTO"/>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Indicador conteudo pertence ao produto. Informa que este conteudo/asset faz parte esta associado a um produto, ou seja, sao um conjunto de conteudos/assets empacotados num produto, por exemplo, episodios do Dr House. Ex: 0 = (Nao); 1 = (Sim). Tabela origem: &lt;ASSETOVERVIEW&gt;; Coluna origem: &lt;IS_PART_OF_PRODUCT&gt;"/>
    <x v="1"/>
    <x v="1"/>
    <x v="0"/>
    <x v="0"/>
    <x v="0"/>
    <x v="0"/>
    <s v="Rafael Moreira"/>
    <x v="1"/>
    <s v="Anderson Nakayama"/>
    <x v="0"/>
    <m/>
    <m/>
    <s v="Dado de origem (SEACHANGE) não tratado"/>
    <n v="9"/>
    <n v="2"/>
    <n v="1"/>
    <n v="0"/>
    <n v="5"/>
    <n v="1"/>
    <n v="0"/>
    <x v="2"/>
    <x v="0"/>
    <x v="0"/>
    <x v="1"/>
    <x v="3"/>
    <x v="0"/>
  </r>
  <r>
    <x v="6"/>
    <x v="36"/>
    <n v="20"/>
    <s v="IS_PART_OF_CATEGORY"/>
    <s v="VARCHAR2"/>
    <n v="36"/>
    <m/>
    <m/>
    <m/>
    <s v="lake_managed"/>
    <s v="V_NOW_CATALOGO_CONTEUDO"/>
    <s v="IND_CONTEUDO_PUBLICADO_CATALOG"/>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Indicador de conteudo publicado no catalogo. Informa se um titulo/conteudo esta publicado ou nao no catalogo NOW. Ex: 0 = (titulo nao publicado no catalogo);  1 = (titulo publicado no catalogo). Tabela origem: &lt;ASSETOVERVIEW&gt;; Coluna origem: &lt;IS_PART_OF_CATEGORY&gt;"/>
    <x v="1"/>
    <x v="1"/>
    <x v="0"/>
    <x v="0"/>
    <x v="0"/>
    <x v="0"/>
    <s v="Rafael Moreira"/>
    <x v="1"/>
    <s v="Anderson Nakayama"/>
    <x v="0"/>
    <m/>
    <m/>
    <s v="Dado de origem (SEACHANGE) não tratado"/>
    <n v="9"/>
    <n v="2"/>
    <n v="1"/>
    <n v="0"/>
    <n v="5"/>
    <n v="1"/>
    <n v="0"/>
    <x v="2"/>
    <x v="0"/>
    <x v="0"/>
    <x v="1"/>
    <x v="3"/>
    <x v="0"/>
  </r>
  <r>
    <x v="6"/>
    <x v="36"/>
    <n v="21"/>
    <s v="REFERENCE_DATE"/>
    <s v="VARCHAR2"/>
    <n v="36"/>
    <m/>
    <m/>
    <m/>
    <s v="lake_managed"/>
    <s v="V_NOW_CATALOGO_CONTEUDO"/>
    <s v="DAT_REFERENCIA"/>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SSETOVERVIEW&gt;; Coluna origem: &lt;REFERENCE_DATE&gt;"/>
    <x v="1"/>
    <x v="1"/>
    <x v="0"/>
    <x v="0"/>
    <x v="0"/>
    <x v="0"/>
    <s v="Rafael Moreira"/>
    <x v="1"/>
    <s v="Anderson Nakayama"/>
    <x v="0"/>
    <s v="Tipo de Dado"/>
    <s v="Data válida"/>
    <s v="Dado de origem (SEACHANGE) não tratado"/>
    <n v="9"/>
    <n v="2"/>
    <n v="1"/>
    <n v="0"/>
    <n v="5"/>
    <n v="1"/>
    <n v="0"/>
    <x v="2"/>
    <x v="0"/>
    <x v="0"/>
    <x v="1"/>
    <x v="3"/>
    <x v="0"/>
  </r>
  <r>
    <x v="6"/>
    <x v="37"/>
    <n v="1"/>
    <s v="ID"/>
    <s v="VARCHAR2"/>
    <m/>
    <m/>
    <m/>
    <m/>
    <s v="lake_managed"/>
    <s v="V_NOW_SESSAO_FINALIZADA_USUARIO"/>
    <s v="COD_CHAVE_SESSAO_FINALIZADA"/>
    <s v="VARCHAR2"/>
    <n v="100"/>
    <s v="Informa detalhes do produto NOW, com o idioma que o produto e disponibilizado, nome do produto, tipo do produto. Tabela origem: &lt;FINISHEDSESSION&gt;"/>
    <s v="Codigo chave da sessao finalizada. E o codigo chave da sessao finalizada de um conteudo. Ex: aa180816030997410938; aa180816032250665556. Tabela origem: &lt;FINISHEDSESSION&gt;; Coluna origem: &lt;ID&gt;"/>
    <x v="0"/>
    <x v="0"/>
    <x v="0"/>
    <x v="0"/>
    <x v="0"/>
    <x v="0"/>
    <s v="Rafael Moreira"/>
    <x v="1"/>
    <s v="Anderson Nakayama"/>
    <x v="0"/>
    <m/>
    <m/>
    <s v="Dado de origem (SEACHANGE) não tratado"/>
    <n v="16"/>
    <n v="2"/>
    <n v="1"/>
    <n v="0"/>
    <n v="5"/>
    <n v="3"/>
    <n v="5"/>
    <x v="2"/>
    <x v="0"/>
    <x v="0"/>
    <x v="1"/>
    <x v="2"/>
    <x v="1"/>
  </r>
  <r>
    <x v="6"/>
    <x v="37"/>
    <n v="2"/>
    <s v="KINDOFSESSION"/>
    <s v="VARCHAR2"/>
    <m/>
    <m/>
    <m/>
    <m/>
    <s v="lake_managed"/>
    <s v="V_NOW_SESSAO_FINALIZADA_USUARIO"/>
    <s v="DSC_TIPO_SESSAO"/>
    <s v="VARCHAR2"/>
    <n v="100"/>
    <s v="Informa detalhes do produto NOW, com o idioma que o produto e disponibilizado, nome do produto, tipo do produto. Tabela origem: &lt;FINISHEDSESSION&gt;"/>
    <s v="Descricao do tipo da sessao. Ex: QamSession; PdlSession. Tabela origem: &lt;FINISHEDSESSION&gt;; Coluna origem: &lt;KINDOFSESSION&gt;"/>
    <x v="0"/>
    <x v="0"/>
    <x v="0"/>
    <x v="0"/>
    <x v="0"/>
    <x v="0"/>
    <s v="Rafael Moreira"/>
    <x v="1"/>
    <s v="Anderson Nakayama"/>
    <x v="0"/>
    <s v="Validação Domínio"/>
    <s v="Conforme Dimensão de Tipo de Sessao"/>
    <s v="Dado de origem (SEACHANGE) não tratado"/>
    <n v="14"/>
    <n v="2"/>
    <n v="1"/>
    <n v="0"/>
    <n v="3"/>
    <n v="3"/>
    <n v="5"/>
    <x v="2"/>
    <x v="0"/>
    <x v="0"/>
    <x v="0"/>
    <x v="2"/>
    <x v="1"/>
  </r>
  <r>
    <x v="6"/>
    <x v="37"/>
    <n v="3"/>
    <s v="DEVICEID"/>
    <s v="VARCHAR2"/>
    <m/>
    <m/>
    <m/>
    <m/>
    <s v="lake_managed"/>
    <s v="V_NOW_SESSAO_FINALIZADA_USUARIO"/>
    <s v="COD_EQUIPAMENTO"/>
    <s v="NUMBER"/>
    <m/>
    <s v="Informa detalhes do produto NOW, com o idioma que o produto e disponibilizado, nome do produto, tipo do produto. Tabela origem: &lt;FINISHEDSESSION&gt;"/>
    <s v="Codigo do equipamento. E o codigo do equipamento que iniciou a sessao de um conteudo NOW. Ex: 246134528486; 226505203540. Tabela origem: &lt;FINISHEDSESSION&gt;; Coluna origem: &lt;DEVICEID&gt;"/>
    <x v="0"/>
    <x v="0"/>
    <x v="0"/>
    <x v="0"/>
    <x v="0"/>
    <x v="0"/>
    <s v="Rafael Moreira"/>
    <x v="1"/>
    <s v="Anderson Nakayama"/>
    <x v="0"/>
    <m/>
    <m/>
    <s v="Dado de origem (SEACHANGE) não tratado"/>
    <n v="15"/>
    <n v="4"/>
    <n v="2"/>
    <n v="0"/>
    <n v="5"/>
    <n v="3"/>
    <n v="1"/>
    <x v="1"/>
    <x v="1"/>
    <x v="0"/>
    <x v="1"/>
    <x v="2"/>
    <x v="2"/>
  </r>
  <r>
    <x v="6"/>
    <x v="37"/>
    <n v="4"/>
    <s v="ASSETID"/>
    <s v="VARCHAR2"/>
    <m/>
    <m/>
    <m/>
    <m/>
    <s v="lake_managed"/>
    <s v="V_NOW_SESSAO_FINALIZADA_USUARIO"/>
    <s v="COD_CHAVE_REFERENCIA_CONTEUDO"/>
    <s v="VARCHAR2"/>
    <n v="100"/>
    <s v="Informa detalhes do produto NOW, com o idioma que o produto e disponibilizado, nome do produto, tipo do produto. Tabela origem: &lt;FINISHEDSESSION&gt;"/>
    <s v="Codigo chave de referencia do conteudo. Identifidor interno do conteudo NOW. Ex: 9d4a26d4-a589-4549-b01c-b3f770625e6a; 8e250db6-617a-42de-9be6-b8e944b76cec. Tabela origem: &lt;FINISHEDSESSION&gt;; Coluna origem: &lt;ASSETID&gt;"/>
    <x v="0"/>
    <x v="0"/>
    <x v="0"/>
    <x v="0"/>
    <x v="0"/>
    <x v="0"/>
    <s v="Rafael Moreira"/>
    <x v="1"/>
    <s v="Anderson Nakayama"/>
    <x v="0"/>
    <m/>
    <m/>
    <s v="Dado de origem (SEACHANGE) não tratado"/>
    <n v="14"/>
    <n v="2"/>
    <n v="1"/>
    <n v="0"/>
    <n v="5"/>
    <n v="3"/>
    <n v="3"/>
    <x v="2"/>
    <x v="0"/>
    <x v="0"/>
    <x v="1"/>
    <x v="2"/>
    <x v="3"/>
  </r>
  <r>
    <x v="6"/>
    <x v="37"/>
    <n v="5"/>
    <s v="SESSIONPERIODSTARTDATE"/>
    <s v="VARCHAR2"/>
    <m/>
    <m/>
    <m/>
    <m/>
    <s v="lake_managed"/>
    <s v="V_NOW_SESSAO_FINALIZADA_USUARIO"/>
    <s v="DAT_INICIO_JANELA_SESSAO"/>
    <s v="TIMESTAMP"/>
    <m/>
    <s v="Informa detalhes do produto NOW, com o idioma que o produto e disponibilizado, nome do produto, tipo do produto. Tabela origem: &lt;FINISHEDSESSION&gt;"/>
    <s v="Data de inicio da janela de sessao. Inicio que do periodo de visualizacao do conteudo NOW, em timestamp. Ex: 2018-08-16T03:46:50Z; 2018-08-16T03:46:49Z. Tabela origem: &lt;FINISHEDSESSION&gt;; Coluna origem: &lt;SESSIONPERIODSTARTDATE&gt;"/>
    <x v="0"/>
    <x v="0"/>
    <x v="0"/>
    <x v="0"/>
    <x v="0"/>
    <x v="0"/>
    <s v="Rafael Moreira"/>
    <x v="1"/>
    <s v="Anderson Nakayama"/>
    <x v="0"/>
    <s v="Tipo de Dado"/>
    <s v="Data válida"/>
    <s v="Dado de origem (SEACHANGE) não tratado"/>
    <n v="16"/>
    <n v="3"/>
    <n v="1"/>
    <n v="1"/>
    <n v="5"/>
    <n v="3"/>
    <n v="3"/>
    <x v="0"/>
    <x v="0"/>
    <x v="1"/>
    <x v="1"/>
    <x v="2"/>
    <x v="3"/>
  </r>
  <r>
    <x v="6"/>
    <x v="37"/>
    <n v="6"/>
    <s v="SESSIONPERIODENDDATE"/>
    <s v="VARCHAR2"/>
    <m/>
    <m/>
    <m/>
    <m/>
    <s v="lake_managed"/>
    <s v="V_NOW_SESSAO_FINALIZADA_USUARIO"/>
    <s v="DAT_FIM_JANELA_SESSAO"/>
    <s v="TIMESTAMP"/>
    <m/>
    <s v="Informa detalhes do produto NOW, com o idioma que o produto e disponibilizado, nome do produto, tipo do produto. Tabela origem: &lt;FINISHEDSESSION&gt;"/>
    <s v="Data de fim da janela de sessao. Fim do periodo de visualizacao do conteudo NOW, em timestamp. Ex: 2018-08-16T03:49:06Z; 2018-08-16T03:51:25Z. Tabela origem: &lt;FINISHEDSESSION&gt;; Coluna origem: &lt;SESSIONPERIODENDDATE&gt;"/>
    <x v="0"/>
    <x v="0"/>
    <x v="0"/>
    <x v="0"/>
    <x v="0"/>
    <x v="0"/>
    <s v="Rafael Moreira"/>
    <x v="1"/>
    <s v="Anderson Nakayama"/>
    <x v="0"/>
    <s v="Tipo de Dado"/>
    <s v="Data válida"/>
    <s v="Dado de origem (SEACHANGE) não tratado"/>
    <n v="16"/>
    <n v="3"/>
    <n v="1"/>
    <n v="1"/>
    <n v="5"/>
    <n v="3"/>
    <n v="3"/>
    <x v="0"/>
    <x v="0"/>
    <x v="1"/>
    <x v="1"/>
    <x v="2"/>
    <x v="3"/>
  </r>
  <r>
    <x v="6"/>
    <x v="37"/>
    <n v="7"/>
    <s v="SESSIONENDCODE"/>
    <s v="VARCHAR2"/>
    <m/>
    <m/>
    <m/>
    <m/>
    <s v="lake_managed"/>
    <s v="V_NOW_SESSAO_FINALIZADA_USUARIO"/>
    <s v="COD_MOTIVO_SESSAO_FINALIZADA"/>
    <s v="VARCHAR2"/>
    <n v="100"/>
    <s v="Informa detalhes do produto NOW, com o idioma que o produto e disponibilizado, nome do produto, tipo do produto. Tabela origem: &lt;FINISHEDSESSION&gt;"/>
    <s v="Codigo do motivo da sessao finalizada. E o codigo que informa o motivo da finalizacao de uma sessao de um conteudo assistido pelo usuario. Ex: Device; TimeOut.  Tabela origem: &lt;FINISHEDSESSION&gt;; Coluna origem: &lt;SESSIONENDCODE&gt;"/>
    <x v="0"/>
    <x v="0"/>
    <x v="0"/>
    <x v="0"/>
    <x v="0"/>
    <x v="0"/>
    <s v="Rafael Moreira"/>
    <x v="1"/>
    <s v="Anderson Nakayama"/>
    <x v="0"/>
    <m/>
    <m/>
    <s v="Dado de origem (SEACHANGE) não tratado"/>
    <n v="12"/>
    <n v="2"/>
    <n v="1"/>
    <n v="0"/>
    <n v="3"/>
    <n v="3"/>
    <n v="3"/>
    <x v="2"/>
    <x v="0"/>
    <x v="0"/>
    <x v="0"/>
    <x v="2"/>
    <x v="3"/>
  </r>
  <r>
    <x v="6"/>
    <x v="37"/>
    <n v="8"/>
    <s v="ENTITLEMENTID"/>
    <s v="VARCHAR2"/>
    <m/>
    <m/>
    <m/>
    <m/>
    <s v="lake_managed"/>
    <s v="V_NOW_SESSAO_FINALIZADA_USUARIO"/>
    <s v="COD_DIREITO_CONTEUDO"/>
    <s v="VARCHAR2"/>
    <n v="100"/>
    <s v="Informa detalhes do produto NOW, com o idioma que o produto e disponibilizado, nome do produto, tipo do produto. Tabela origem: &lt;FINISHEDSESSION&gt;"/>
    <s v="Codigo direito de conteudo. Chave interna do sistema do direito de acesso ao conteudo VOD. Ex: ef2d9fc1-11c3-4b8e-87b0-632b78077aa4; 44d0a8b4-5676-4c84-b974-1f2773a08a74. Tabela origem: &lt;FINISHEDSESSION&gt;; Coluna origem: &lt;ENTITLEMENTID&gt;"/>
    <x v="0"/>
    <x v="0"/>
    <x v="0"/>
    <x v="0"/>
    <x v="0"/>
    <x v="0"/>
    <s v="Rafael Moreira"/>
    <x v="1"/>
    <s v="Anderson Nakayama"/>
    <x v="0"/>
    <m/>
    <m/>
    <s v="Dado de origem (SEACHANGE) não tratado"/>
    <n v="14"/>
    <n v="2"/>
    <n v="1"/>
    <n v="0"/>
    <n v="5"/>
    <n v="3"/>
    <n v="3"/>
    <x v="2"/>
    <x v="0"/>
    <x v="0"/>
    <x v="1"/>
    <x v="2"/>
    <x v="3"/>
  </r>
  <r>
    <x v="6"/>
    <x v="37"/>
    <n v="9"/>
    <s v="QAMALLOCATIONID"/>
    <s v="VARCHAR2"/>
    <m/>
    <m/>
    <m/>
    <m/>
    <s v="lake_managed"/>
    <s v="V_NOW_SESSAO_FINALIZADA_USUARIO"/>
    <s v="COD_ALOCACAO_QAM"/>
    <s v="VARCHAR2"/>
    <n v="255"/>
    <s v="Informa detalhes do produto NOW, com o idioma que o produto e disponibilizado, nome do produto, tipo do produto. Tabela origem: &lt;FINISHEDSESSION&gt;"/>
    <s v="Codigo de alocacao de QAM. Identificador do recurso QAM alocado para a rede de servico de TV a cabo (DVB-C). A modulacao de amplitude em quadratura (do inglês Quadrature Amplitude Modulation (QAM)) e utilizada em TV digital e outros sistemas que necessitam de alta taxa de transferência de informacao. Ex: 965c8fb5-8c11-4a14-80df-a13088ce3811; ff66531e-6274-49d6-8382-fa91587757d3. Tabela origem: &lt;FINISHEDSESSION&gt;; Coluna origem: &lt;QAMALLOCATIONID&gt;"/>
    <x v="0"/>
    <x v="0"/>
    <x v="0"/>
    <x v="0"/>
    <x v="0"/>
    <x v="0"/>
    <s v="Rafael Moreira"/>
    <x v="1"/>
    <s v="Anderson Nakayama"/>
    <x v="0"/>
    <m/>
    <m/>
    <s v="Dado de origem (SEACHANGE) não tratado"/>
    <n v="6"/>
    <n v="2"/>
    <n v="1"/>
    <n v="0"/>
    <n v="3"/>
    <n v="0"/>
    <n v="0"/>
    <x v="2"/>
    <x v="0"/>
    <x v="0"/>
    <x v="0"/>
    <x v="0"/>
    <x v="0"/>
  </r>
  <r>
    <x v="6"/>
    <x v="37"/>
    <n v="10"/>
    <s v="VODSERVERID"/>
    <s v="VARCHAR2"/>
    <m/>
    <m/>
    <m/>
    <m/>
    <s v="lake_managed"/>
    <s v="V_NOW_SESSAO_FINALIZADA_USUARIO"/>
    <s v="DSC_SERVIDOR_VOD"/>
    <s v="VARCHAR2"/>
    <n v="255"/>
    <s v="Informa detalhes do produto NOW, com o idioma que o produto e disponibilizado, nome do produto, tipo do produto. Tabela origem: &lt;FINISHEDSESSION&gt;"/>
    <s v="Codigo do servidor VOD. Identificador externo do servidor do conteudo. Ex: CDS-Manaus-DTC; CDS-Vitoria-DTC. Tabela origem: &lt;FINISHEDSESSION&gt;; Coluna origem: &lt;VODSERVERID&gt;"/>
    <x v="0"/>
    <x v="0"/>
    <x v="0"/>
    <x v="0"/>
    <x v="0"/>
    <x v="0"/>
    <s v="Rafael Moreira"/>
    <x v="1"/>
    <s v="Anderson Nakayama"/>
    <x v="0"/>
    <m/>
    <m/>
    <s v="Dado de origem (SEACHANGE) não tratado"/>
    <n v="6"/>
    <n v="2"/>
    <n v="1"/>
    <n v="0"/>
    <n v="3"/>
    <n v="0"/>
    <n v="0"/>
    <x v="2"/>
    <x v="0"/>
    <x v="0"/>
    <x v="0"/>
    <x v="0"/>
    <x v="0"/>
  </r>
  <r>
    <x v="6"/>
    <x v="37"/>
    <n v="11"/>
    <s v="VODSERVERNAME"/>
    <s v="VARCHAR2"/>
    <m/>
    <m/>
    <m/>
    <m/>
    <s v="lake_managed"/>
    <s v="V_NOW_SESSAO_FINALIZADA_USUARIO"/>
    <s v="DSC_NOME_SERVIDOR_VOD"/>
    <s v="VARCHAR2"/>
    <n v="255"/>
    <s v="Informa detalhes do produto NOW, com o idioma que o produto e disponibilizado, nome do produto, tipo do produto. Tabela origem: &lt;FINISHEDSESSION&gt;"/>
    <s v="Descricao do servidor VOD. Nome do servidor de video. Ex: STR_Manaus_DTC; STR_Vitoria_DTC.  Tabela origem: &lt;FINISHEDSESSION&gt;; Coluna origem: &lt;VODSERVERNAME&gt;"/>
    <x v="0"/>
    <x v="0"/>
    <x v="0"/>
    <x v="0"/>
    <x v="0"/>
    <x v="0"/>
    <s v="Rafael Moreira"/>
    <x v="1"/>
    <s v="Anderson Nakayama"/>
    <x v="0"/>
    <m/>
    <m/>
    <s v="Dado de origem (SEACHANGE) não tratado"/>
    <n v="8"/>
    <n v="2"/>
    <n v="1"/>
    <n v="0"/>
    <n v="3"/>
    <n v="1"/>
    <n v="1"/>
    <x v="2"/>
    <x v="0"/>
    <x v="0"/>
    <x v="0"/>
    <x v="3"/>
    <x v="2"/>
  </r>
  <r>
    <x v="6"/>
    <x v="37"/>
    <n v="12"/>
    <s v="STREAMSOURCEID"/>
    <s v="VARCHAR2"/>
    <m/>
    <m/>
    <m/>
    <m/>
    <s v="lake_managed"/>
    <s v="V_NOW_SESSAO_FINALIZADA_USUARIO"/>
    <s v="COD_STREAMING_ORIGEM"/>
    <s v="VARCHAR2"/>
    <n v="255"/>
    <s v="Informa detalhes do produto NOW, com o idioma que o produto e disponibilizado, nome do produto, tipo do produto. Tabela origem: &lt;FINISHEDSESSION&gt;"/>
    <s v="Codigo do streaming de origem. Identificado externo servidor de video da fonte de streaming. Ex: eth7; 24x1g.  Tabela origem: &lt;FINISHEDSESSION&gt;; Coluna origem: &lt;STREAMSOURCEID&gt;"/>
    <x v="0"/>
    <x v="0"/>
    <x v="0"/>
    <x v="0"/>
    <x v="0"/>
    <x v="0"/>
    <s v="Rafael Moreira"/>
    <x v="1"/>
    <s v="Anderson Nakayama"/>
    <x v="0"/>
    <s v="Tipo de Dado"/>
    <s v="Diferente de nulo"/>
    <s v="Dado de origem (SEACHANGE) não tratado"/>
    <n v="13"/>
    <n v="3"/>
    <n v="1"/>
    <n v="0"/>
    <n v="3"/>
    <n v="3"/>
    <n v="3"/>
    <x v="0"/>
    <x v="0"/>
    <x v="0"/>
    <x v="0"/>
    <x v="2"/>
    <x v="3"/>
  </r>
  <r>
    <x v="6"/>
    <x v="37"/>
    <n v="13"/>
    <s v="STREAMSOURCENAME"/>
    <s v="VARCHAR2"/>
    <m/>
    <m/>
    <m/>
    <m/>
    <s v="lake_managed"/>
    <s v="V_NOW_SESSAO_FINALIZADA_USUARIO"/>
    <s v="DSC_NOME_STREAMING_ORIGEM"/>
    <s v="VARCHAR2"/>
    <n v="255"/>
    <s v="Informa detalhes do produto NOW, com o idioma que o produto e disponibilizado, nome do produto, tipo do produto. Tabela origem: &lt;FINISHEDSESSION&gt;"/>
    <s v="Descricao do nome do streaming de origem. Nome do servidor de video da fonte de streaming. Ex: STR_Manaus_DTC_eth7; SG-VTADTC_CDE220-2S3-C.  Tabela origem: &lt;FINISHEDSESSION&gt;; Coluna origem: &lt;STREAMSOURCENAME&gt;"/>
    <x v="0"/>
    <x v="0"/>
    <x v="0"/>
    <x v="0"/>
    <x v="0"/>
    <x v="0"/>
    <s v="Rafael Moreira"/>
    <x v="1"/>
    <s v="Anderson Nakayama"/>
    <x v="0"/>
    <s v="Tipo de Dado"/>
    <s v="Diferente de nulo"/>
    <s v="Dado de origem (SEACHANGE) não tratado"/>
    <n v="13"/>
    <n v="3"/>
    <n v="1"/>
    <n v="0"/>
    <n v="3"/>
    <n v="3"/>
    <n v="3"/>
    <x v="0"/>
    <x v="0"/>
    <x v="0"/>
    <x v="0"/>
    <x v="2"/>
    <x v="3"/>
  </r>
  <r>
    <x v="6"/>
    <x v="37"/>
    <n v="14"/>
    <s v="STREAMSOURCEIPADDRESS"/>
    <s v="VARCHAR2"/>
    <m/>
    <m/>
    <m/>
    <m/>
    <s v="lake_managed"/>
    <s v="V_NOW_SESSAO_FINALIZADA_USUARIO"/>
    <s v="COD_IP_STREAMING_ORIGEM"/>
    <s v="VARCHAR2"/>
    <n v="20"/>
    <s v="Informa detalhes do produto NOW, com o idioma que o produto e disponibilizado, nome do produto, tipo do produto. Tabela origem: &lt;FINISHEDSESSION&gt;"/>
    <s v="Codigo IP do streaming de origem. Endereco IP do servidor de video da fonte de streaming. Ex: 10.127.61.120; 10.127.86.20.  Tabela origem: &lt;FINISHEDSESSION&gt;; Coluna origem: &lt;STREAMSOURCEIPADDRESS&gt;"/>
    <x v="0"/>
    <x v="0"/>
    <x v="0"/>
    <x v="0"/>
    <x v="0"/>
    <x v="0"/>
    <s v="Rafael Moreira"/>
    <x v="1"/>
    <s v="Anderson Nakayama"/>
    <x v="0"/>
    <m/>
    <m/>
    <s v="Dado de origem (SEACHANGE) não tratado"/>
    <n v="12"/>
    <n v="2"/>
    <n v="1"/>
    <n v="0"/>
    <n v="3"/>
    <n v="3"/>
    <n v="3"/>
    <x v="2"/>
    <x v="0"/>
    <x v="0"/>
    <x v="0"/>
    <x v="2"/>
    <x v="3"/>
  </r>
  <r>
    <x v="6"/>
    <x v="37"/>
    <n v="15"/>
    <s v="SERVICEGROUPID"/>
    <s v="VARCHAR2"/>
    <m/>
    <m/>
    <m/>
    <m/>
    <s v="lake_managed"/>
    <s v="V_NOW_SESSAO_FINALIZADA_USUARIO"/>
    <s v="COD_GRUPO_SERVICO"/>
    <s v="VARCHAR2"/>
    <n v="255"/>
    <s v="Informa detalhes do produto NOW, com o idioma que o produto e disponibilizado, nome do produto, tipo do produto. Tabela origem: &lt;FINISHEDSESSION&gt;"/>
    <s v="Codigo do grupo de servico. Identificado externo do grupo de servico que o dispositivo esta alocado. Ex: 1442151; 2032238.  Tabela origem: &lt;FINISHEDSESSION&gt;; Coluna origem: &lt;SERVICEGROUPID&gt;"/>
    <x v="0"/>
    <x v="0"/>
    <x v="0"/>
    <x v="0"/>
    <x v="0"/>
    <x v="0"/>
    <s v="Rafael Moreira"/>
    <x v="1"/>
    <s v="Anderson Nakayama"/>
    <x v="0"/>
    <m/>
    <m/>
    <s v="Dado de origem (SEACHANGE) não tratado"/>
    <n v="8"/>
    <n v="2"/>
    <n v="1"/>
    <n v="0"/>
    <n v="3"/>
    <n v="1"/>
    <n v="1"/>
    <x v="2"/>
    <x v="0"/>
    <x v="0"/>
    <x v="0"/>
    <x v="3"/>
    <x v="2"/>
  </r>
  <r>
    <x v="6"/>
    <x v="37"/>
    <n v="16"/>
    <s v="SERVICEGROUPNAME"/>
    <s v="VARCHAR2"/>
    <m/>
    <m/>
    <m/>
    <m/>
    <s v="lake_managed"/>
    <s v="V_NOW_SESSAO_FINALIZADA_USUARIO"/>
    <s v="DSC_NOME_GRUPO_SERVICO"/>
    <s v="VARCHAR2"/>
    <n v="255"/>
    <s v="Informa detalhes do produto NOW, com o idioma que o produto e disponibilizado, nome do produto, tipo do produto. Tabela origem: &lt;FINISHEDSESSION&gt;"/>
    <s v="Descricao do nome do grupo de servico. Nom do grupo de servico. Ex: Service_Area_MNSHEDCMT04_3_8; Service_Area_VTADTCQAM02_6_1.  Tabela origem: &lt;FINISHEDSESSION&gt;; Coluna origem: &lt;SERVICEGROUPNAME&gt;"/>
    <x v="0"/>
    <x v="0"/>
    <x v="0"/>
    <x v="0"/>
    <x v="0"/>
    <x v="0"/>
    <s v="Rafael Moreira"/>
    <x v="1"/>
    <s v="Anderson Nakayama"/>
    <x v="0"/>
    <m/>
    <m/>
    <s v="Dado de origem (SEACHANGE) não tratado"/>
    <n v="8"/>
    <n v="2"/>
    <n v="1"/>
    <n v="0"/>
    <n v="3"/>
    <n v="1"/>
    <n v="1"/>
    <x v="2"/>
    <x v="0"/>
    <x v="0"/>
    <x v="0"/>
    <x v="3"/>
    <x v="2"/>
  </r>
  <r>
    <x v="6"/>
    <x v="37"/>
    <n v="17"/>
    <s v="BITRATEINBPS"/>
    <s v="VARCHAR2"/>
    <m/>
    <m/>
    <m/>
    <m/>
    <s v="lake_managed"/>
    <s v="V_NOW_SESSAO_FINALIZADA_USUARIO"/>
    <s v="QTD_TAXA_TRANSMITIDO_BIT"/>
    <s v="VARCHAR2"/>
    <n v="255"/>
    <s v="Informa detalhes do produto NOW, com o idioma que o produto e disponibilizado, nome do produto, tipo do produto. Tabela origem: &lt;FINISHEDSESSION&gt;"/>
    <s v="Quantidade de taxa transmitido de BIT. E a taxa de transmissao do conteudo em bit. Ex: 8628735; 8780000.  Tabela origem: &lt;FINISHEDSESSION&gt;; Coluna origem: &lt;BITRATEINBPS&gt;"/>
    <x v="0"/>
    <x v="0"/>
    <x v="0"/>
    <x v="0"/>
    <x v="0"/>
    <x v="0"/>
    <s v="Rafael Moreira"/>
    <x v="1"/>
    <s v="Anderson Nakayama"/>
    <x v="0"/>
    <m/>
    <m/>
    <s v="Dado de origem (SEACHANGE) não tratado"/>
    <n v="8"/>
    <n v="2"/>
    <n v="1"/>
    <n v="0"/>
    <n v="3"/>
    <n v="1"/>
    <n v="1"/>
    <x v="2"/>
    <x v="0"/>
    <x v="0"/>
    <x v="0"/>
    <x v="3"/>
    <x v="2"/>
  </r>
  <r>
    <x v="6"/>
    <x v="37"/>
    <n v="18"/>
    <s v="QAMID"/>
    <s v="VARCHAR2"/>
    <m/>
    <m/>
    <m/>
    <m/>
    <s v="lake_managed"/>
    <s v="V_NOW_SESSAO_FINALIZADA_USUARIO"/>
    <s v="COD_QAM"/>
    <s v="VARCHAR2"/>
    <n v="255"/>
    <s v="Informa detalhes do produto NOW, com o idioma que o produto e disponibilizado, nome do produto, tipo do produto. Tabela origem: &lt;FINISHEDSESSION&gt;"/>
    <s v="Codigo do QAM (Quadrature Amplitude Modulation). Codigo identificador externo do QAM utilizada para a sessao. Ex: MNSHEDCMT04_3; VTADTCQAM02_4.  Tabela origem: &lt;FINISHEDSESSION&gt;; Coluna origem: &lt;QAMID&gt;"/>
    <x v="0"/>
    <x v="0"/>
    <x v="0"/>
    <x v="0"/>
    <x v="0"/>
    <x v="0"/>
    <s v="Rafael Moreira"/>
    <x v="1"/>
    <s v="Anderson Nakayama"/>
    <x v="0"/>
    <m/>
    <m/>
    <s v="Dado de origem (SEACHANGE) não tratado"/>
    <n v="8"/>
    <n v="2"/>
    <n v="1"/>
    <n v="0"/>
    <n v="3"/>
    <n v="1"/>
    <n v="1"/>
    <x v="2"/>
    <x v="0"/>
    <x v="0"/>
    <x v="0"/>
    <x v="3"/>
    <x v="2"/>
  </r>
  <r>
    <x v="6"/>
    <x v="37"/>
    <n v="19"/>
    <s v="QAMNAME"/>
    <s v="VARCHAR2"/>
    <m/>
    <m/>
    <m/>
    <m/>
    <s v="lake_managed"/>
    <s v="V_NOW_SESSAO_FINALIZADA_USUARIO"/>
    <s v="DSC_NOME_QAM"/>
    <s v="VARCHAR2"/>
    <n v="255"/>
    <s v="Informa detalhes do produto NOW, com o idioma que o produto e disponibilizado, nome do produto, tipo do produto. Tabela origem: &lt;FINISHEDSESSION&gt;"/>
    <s v="Descricao do nome do QAM (Quadrature Amplitude Modulation). Nome do QAM utilizado. Ex: MNSHEDCMT04_3; VTADTCQAM02_4.  Tabela origem: &lt;FINISHEDSESSION&gt;; Coluna origem: &lt;QAMNAME&gt;"/>
    <x v="0"/>
    <x v="0"/>
    <x v="0"/>
    <x v="0"/>
    <x v="0"/>
    <x v="0"/>
    <s v="Rafael Moreira"/>
    <x v="1"/>
    <s v="Anderson Nakayama"/>
    <x v="0"/>
    <m/>
    <m/>
    <s v="Dado de origem (SEACHANGE) não tratado"/>
    <n v="8"/>
    <n v="2"/>
    <n v="1"/>
    <n v="0"/>
    <n v="3"/>
    <n v="1"/>
    <n v="1"/>
    <x v="2"/>
    <x v="0"/>
    <x v="0"/>
    <x v="0"/>
    <x v="3"/>
    <x v="2"/>
  </r>
  <r>
    <x v="6"/>
    <x v="37"/>
    <n v="20"/>
    <s v="STREAMDESTINATIONINDEX"/>
    <s v="VARCHAR2"/>
    <m/>
    <m/>
    <m/>
    <m/>
    <s v="lake_managed"/>
    <s v="V_NOW_SESSAO_FINALIZADA_USUARIO"/>
    <s v="NUM_INDICE_STREAMING_DESTINO"/>
    <s v="VARCHAR2"/>
    <n v="255"/>
    <s v="Informa detalhes do produto NOW, com o idioma que o produto e disponibilizado, nome do produto, tipo do produto. Tabela origem: &lt;FINISHEDSESSION&gt;"/>
    <s v="Numero do indice do streaming destino. E o indice da porta de entrada no QAM (Quadrature Amplitude Modulation) no destino, CMTS. Ex: 1; 4.  Tabela origem: &lt;FINISHEDSESSION&gt;; Coluna origem: &lt;STREAMDESTINATIONINDEX&gt;"/>
    <x v="0"/>
    <x v="0"/>
    <x v="0"/>
    <x v="0"/>
    <x v="0"/>
    <x v="0"/>
    <s v="Rafael Moreira"/>
    <x v="1"/>
    <s v="Anderson Nakayama"/>
    <x v="0"/>
    <m/>
    <m/>
    <s v="Dado de origem (SEACHANGE) não tratado"/>
    <n v="6"/>
    <n v="2"/>
    <n v="1"/>
    <n v="0"/>
    <n v="3"/>
    <n v="0"/>
    <n v="0"/>
    <x v="2"/>
    <x v="0"/>
    <x v="0"/>
    <x v="0"/>
    <x v="0"/>
    <x v="0"/>
  </r>
  <r>
    <x v="6"/>
    <x v="37"/>
    <n v="21"/>
    <s v="STREAMDESTINATIONNAME"/>
    <s v="VARCHAR2"/>
    <m/>
    <m/>
    <m/>
    <m/>
    <s v="lake_managed"/>
    <s v="V_NOW_SESSAO_FINALIZADA_USUARIO"/>
    <s v="DSC_STREAMING_DESTINO"/>
    <s v="VARCHAR2"/>
    <n v="255"/>
    <s v="Informa detalhes do produto NOW, com o idioma que o produto e disponibilizado, nome do produto, tipo do produto. Tabela origem: &lt;FINISHEDSESSION&gt;"/>
    <s v="Descricao do streaming destino. Nome da porta de entrada no QAM (Quadrature Amplitude Modulation) no destino, CMTS. Ex: MNSHEDCMT04_3_In1; VTADTCQAM02_4_In4. Tabela origem: &lt;FINISHEDSESSION&gt;; Coluna origem: &lt;STREAMDESTINATIONNAME&gt;"/>
    <x v="0"/>
    <x v="0"/>
    <x v="0"/>
    <x v="0"/>
    <x v="0"/>
    <x v="0"/>
    <s v="Rafael Moreira"/>
    <x v="1"/>
    <s v="Anderson Nakayama"/>
    <x v="0"/>
    <m/>
    <m/>
    <s v="Dado de origem (SEACHANGE) não tratado"/>
    <n v="6"/>
    <n v="2"/>
    <n v="1"/>
    <n v="0"/>
    <n v="3"/>
    <n v="0"/>
    <n v="0"/>
    <x v="2"/>
    <x v="0"/>
    <x v="0"/>
    <x v="0"/>
    <x v="0"/>
    <x v="0"/>
  </r>
  <r>
    <x v="6"/>
    <x v="37"/>
    <n v="22"/>
    <s v="STREAMDESTINATIONIPADDRESS"/>
    <s v="VARCHAR2"/>
    <m/>
    <m/>
    <m/>
    <m/>
    <s v="lake_managed"/>
    <s v="V_NOW_SESSAO_FINALIZADA_USUARIO"/>
    <s v="COD_IP_STREAMING_DESTINO"/>
    <s v="VARCHAR2"/>
    <n v="20"/>
    <s v="Informa detalhes do produto NOW, com o idioma que o produto e disponibilizado, nome do produto, tipo do produto. Tabela origem: &lt;FINISHEDSESSION&gt;"/>
    <s v="Codigo IP do streaming destino. E o codigo IP da porta de entrada no QAM (Quadrature Amplitude Modulation) no destino, CMTS. Ex: 10.127.61.45; 10.127.86.75. Tabela origem: &lt;FINISHEDSESSION&gt;; Coluna origem: &lt;STREAMDESTINATIONIPADDRESS&gt;"/>
    <x v="0"/>
    <x v="0"/>
    <x v="0"/>
    <x v="0"/>
    <x v="0"/>
    <x v="0"/>
    <s v="Rafael Moreira"/>
    <x v="1"/>
    <s v="Anderson Nakayama"/>
    <x v="0"/>
    <m/>
    <m/>
    <s v="Dado de origem (SEACHANGE) não tratado"/>
    <n v="8"/>
    <n v="2"/>
    <n v="1"/>
    <n v="0"/>
    <n v="3"/>
    <n v="1"/>
    <n v="1"/>
    <x v="2"/>
    <x v="0"/>
    <x v="0"/>
    <x v="0"/>
    <x v="3"/>
    <x v="2"/>
  </r>
  <r>
    <x v="6"/>
    <x v="37"/>
    <n v="23"/>
    <s v="MODULEINDEX"/>
    <s v="VARCHAR2"/>
    <m/>
    <m/>
    <m/>
    <m/>
    <s v="lake_managed"/>
    <s v="V_NOW_SESSAO_FINALIZADA_USUARIO"/>
    <s v="NUM_INDICE_MODULO_QAM"/>
    <s v="VARCHAR2"/>
    <n v="255"/>
    <s v="Informa detalhes do produto NOW, com o idioma que o produto e disponibilizado, nome do produto, tipo do produto. Tabela origem: &lt;FINISHEDSESSION&gt;"/>
    <s v="Numero do indice do modulo QAM (Quadrature Amplitude Modulation). Ex: 3; 2.  Tabela origem: &lt;FINISHEDSESSION&gt;; Coluna origem: &lt;MODULEINDEX&gt;"/>
    <x v="0"/>
    <x v="0"/>
    <x v="0"/>
    <x v="0"/>
    <x v="0"/>
    <x v="0"/>
    <s v="Rafael Moreira"/>
    <x v="1"/>
    <s v="Anderson Nakayama"/>
    <x v="0"/>
    <m/>
    <m/>
    <s v="Dado de origem (SEACHANGE) não tratado"/>
    <n v="6"/>
    <n v="2"/>
    <n v="1"/>
    <n v="0"/>
    <n v="3"/>
    <n v="0"/>
    <n v="0"/>
    <x v="2"/>
    <x v="0"/>
    <x v="0"/>
    <x v="0"/>
    <x v="0"/>
    <x v="0"/>
  </r>
  <r>
    <x v="6"/>
    <x v="37"/>
    <n v="24"/>
    <s v="RFPORTINDEX"/>
    <s v="VARCHAR2"/>
    <m/>
    <m/>
    <m/>
    <m/>
    <s v="lake_managed"/>
    <s v="V_NOW_SESSAO_FINALIZADA_USUARIO"/>
    <s v="NUM_INDICE_PORTA_RF_QAM"/>
    <s v="VARCHAR2"/>
    <n v="255"/>
    <s v="Informa detalhes do produto NOW, com o idioma que o produto e disponibilizado, nome do produto, tipo do produto. Tabela origem: &lt;FINISHEDSESSION&gt;"/>
    <s v="Numero do indice da porta RF do QAM (Quadrature Amplitude Modulation). E o indice da porta RF do modulo QAM. Ex: 8; 2. Tabela origem: &lt;FINISHEDSESSION&gt;; Coluna origem: &lt;RFPORTINDEX&gt;"/>
    <x v="0"/>
    <x v="0"/>
    <x v="0"/>
    <x v="0"/>
    <x v="0"/>
    <x v="0"/>
    <s v="Rafael Moreira"/>
    <x v="1"/>
    <s v="Anderson Nakayama"/>
    <x v="0"/>
    <m/>
    <m/>
    <s v="Dado de origem (SEACHANGE) não tratado"/>
    <n v="6"/>
    <n v="2"/>
    <n v="1"/>
    <n v="0"/>
    <n v="3"/>
    <n v="0"/>
    <n v="0"/>
    <x v="2"/>
    <x v="0"/>
    <x v="0"/>
    <x v="0"/>
    <x v="0"/>
    <x v="0"/>
  </r>
  <r>
    <x v="6"/>
    <x v="37"/>
    <n v="25"/>
    <s v="RFPORTNAME"/>
    <s v="VARCHAR2"/>
    <m/>
    <m/>
    <m/>
    <m/>
    <s v="lake_managed"/>
    <s v="V_NOW_SESSAO_FINALIZADA_USUARIO"/>
    <s v="DSC_NOME_PORTA_RF"/>
    <s v="VARCHAR2"/>
    <n v="255"/>
    <s v="Informa detalhes do produto NOW, com o idioma que o produto e disponibilizado, nome do produto, tipo do produto. Tabela origem: &lt;FINISHEDSESSION&gt;"/>
    <s v="Descricao do nome da porta RF. Nome da porta de entrada no QAM. Ex: MNSHEDCMT04_1_3_8; VTADTCQAM02_4_6_1.2_Quad. Tabela origem: &lt;FINISHEDSESSION&gt;; Coluna origem: &lt;RFPORTNAME&gt;"/>
    <x v="0"/>
    <x v="0"/>
    <x v="0"/>
    <x v="0"/>
    <x v="0"/>
    <x v="0"/>
    <s v="Rafael Moreira"/>
    <x v="1"/>
    <s v="Anderson Nakayama"/>
    <x v="0"/>
    <m/>
    <m/>
    <s v="Dado de origem (SEACHANGE) não tratado"/>
    <n v="6"/>
    <n v="2"/>
    <n v="1"/>
    <n v="0"/>
    <n v="3"/>
    <n v="0"/>
    <n v="0"/>
    <x v="2"/>
    <x v="0"/>
    <x v="0"/>
    <x v="0"/>
    <x v="0"/>
    <x v="0"/>
  </r>
  <r>
    <x v="6"/>
    <x v="37"/>
    <n v="26"/>
    <s v="CHANNELINDEX"/>
    <s v="VARCHAR2"/>
    <m/>
    <m/>
    <m/>
    <m/>
    <s v="lake_managed"/>
    <s v="V_NOW_SESSAO_FINALIZADA_USUARIO"/>
    <s v="NUM_INDICE_CANAL_PORTA_RF"/>
    <s v="VARCHAR2"/>
    <n v="255"/>
    <s v="Informa detalhes do produto NOW, com o idioma que o produto e disponibilizado, nome do produto, tipo do produto. Tabela origem: &lt;FINISHEDSESSION&gt;"/>
    <s v="Numero do indice do canal da porta RF. E o indice do canal da porta RF. Ex: 491; 4. Tabela origem: &lt;FINISHEDSESSION&gt;; Coluna origem: &lt;CHANNELINDEX&gt;"/>
    <x v="0"/>
    <x v="0"/>
    <x v="0"/>
    <x v="0"/>
    <x v="0"/>
    <x v="0"/>
    <s v="Rafael Moreira"/>
    <x v="1"/>
    <s v="Anderson Nakayama"/>
    <x v="0"/>
    <m/>
    <m/>
    <s v="Dado de origem (SEACHANGE) não tratado"/>
    <n v="6"/>
    <n v="2"/>
    <n v="1"/>
    <n v="0"/>
    <n v="3"/>
    <n v="0"/>
    <n v="0"/>
    <x v="2"/>
    <x v="0"/>
    <x v="0"/>
    <x v="0"/>
    <x v="0"/>
    <x v="0"/>
  </r>
  <r>
    <x v="6"/>
    <x v="37"/>
    <n v="27"/>
    <s v="TRANSPORTSTREAMID"/>
    <s v="VARCHAR2"/>
    <m/>
    <m/>
    <m/>
    <m/>
    <s v="lake_managed"/>
    <s v="V_NOW_SESSAO_FINALIZADA_USUARIO"/>
    <s v="COD_TRANSPORTE_STREAMING"/>
    <s v="VARCHAR2"/>
    <n v="255"/>
    <s v="Informa detalhes do produto NOW, com o idioma que o produto e disponibilizado, nome do produto, tipo do produto. Tabela origem: &lt;FINISHEDSESSION&gt;"/>
    <s v="Codigo do transporte do streaming. E o codigo identificador do fluxo de transporte do streaming. Ex: 5747; 9959. Tabela origem: &lt;FINISHEDSESSION&gt;; Coluna origem: &lt;TRANSPORTSTREAMID&gt;"/>
    <x v="0"/>
    <x v="0"/>
    <x v="0"/>
    <x v="0"/>
    <x v="0"/>
    <x v="0"/>
    <s v="Rafael Moreira"/>
    <x v="1"/>
    <s v="Anderson Nakayama"/>
    <x v="0"/>
    <m/>
    <m/>
    <s v="Dado de origem (SEACHANGE) não tratado"/>
    <n v="6"/>
    <n v="2"/>
    <n v="1"/>
    <n v="0"/>
    <n v="3"/>
    <n v="0"/>
    <n v="0"/>
    <x v="2"/>
    <x v="0"/>
    <x v="0"/>
    <x v="0"/>
    <x v="0"/>
    <x v="0"/>
  </r>
  <r>
    <x v="6"/>
    <x v="37"/>
    <n v="28"/>
    <s v="PROGRAMNUMBER"/>
    <s v="VARCHAR2"/>
    <m/>
    <m/>
    <m/>
    <m/>
    <s v="lake_managed"/>
    <s v="V_NOW_SESSAO_FINALIZADA_USUARIO"/>
    <s v="NUM_PROGR_TRANSPORTE_STREAMING"/>
    <s v="VARCHAR2"/>
    <n v="255"/>
    <s v="Informa detalhes do produto NOW, com o idioma que o produto e disponibilizado, nome do produto, tipo do produto. Tabela origem: &lt;FINISHEDSESSION&gt;"/>
    <s v="Numero do programa de transporte do streaming. E o numero do programa no fluxo de transporte streaming. Ex: 14; 19. Tabela origem: &lt;FINISHEDSESSION&gt;; Coluna origem: &lt;PROGRAMNUMBER&gt;"/>
    <x v="0"/>
    <x v="0"/>
    <x v="0"/>
    <x v="0"/>
    <x v="0"/>
    <x v="0"/>
    <s v="Rafael Moreira"/>
    <x v="1"/>
    <s v="Anderson Nakayama"/>
    <x v="0"/>
    <m/>
    <m/>
    <s v="Dado de origem (SEACHANGE) não tratado"/>
    <n v="6"/>
    <n v="2"/>
    <n v="1"/>
    <n v="0"/>
    <n v="3"/>
    <n v="0"/>
    <n v="0"/>
    <x v="2"/>
    <x v="0"/>
    <x v="0"/>
    <x v="0"/>
    <x v="0"/>
    <x v="0"/>
  </r>
  <r>
    <x v="6"/>
    <x v="37"/>
    <n v="29"/>
    <s v="REFERENCE_DATE"/>
    <s v="VARCHAR2"/>
    <m/>
    <m/>
    <m/>
    <m/>
    <s v="lake_managed"/>
    <s v="V_NOW_SESSAO_FINALIZADA_USUARIO"/>
    <s v="DAT_REFERENCIA"/>
    <s v="NUMBER"/>
    <m/>
    <s v="Informa detalhes do produto NOW, com o idioma que o produto e disponibilizado, nome do produto, tipo do produto. Tabela origem: &lt;FINISHEDSESSION&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FINISHEDSESSION&gt;; Coluna origem: &lt;REFERENCE_DATE&gt;"/>
    <x v="0"/>
    <x v="0"/>
    <x v="0"/>
    <x v="0"/>
    <x v="0"/>
    <x v="0"/>
    <s v="Rafael Moreira"/>
    <x v="1"/>
    <s v="Anderson Nakayama"/>
    <x v="0"/>
    <s v="Tipo de Dado"/>
    <s v="Data válida"/>
    <s v="Dado de origem (SEACHANGE) não tratado"/>
    <n v="6"/>
    <n v="2"/>
    <n v="1"/>
    <n v="0"/>
    <n v="3"/>
    <n v="0"/>
    <n v="0"/>
    <x v="2"/>
    <x v="0"/>
    <x v="0"/>
    <x v="0"/>
    <x v="0"/>
    <x v="0"/>
  </r>
  <r>
    <x v="6"/>
    <x v="37"/>
    <n v="30"/>
    <s v="SEQUENCE"/>
    <s v="VARCHAR2"/>
    <m/>
    <m/>
    <m/>
    <m/>
    <s v="lake_managed"/>
    <s v="V_NOW_SESSAO_FINALIZADA_USUARIO"/>
    <s v="NUM_SEQUENCIA"/>
    <s v="NUMBER"/>
    <m/>
    <s v="Informa detalhes do produto NOW, com o idioma que o produto e disponibilizado, nome do produto, tipo do produto. Tabela origem: &lt;FINISHEDSESSION&gt;"/>
    <s v="Numero sequencia. E o numero identificador unico de sequencia do arquivo XML. Esta sequencia encontra-se no nome do arquivo XML a qual e escrita nesta coluna para controle de ingestao do arquivo/tabela.   Ex: 69361; 69362.  Tabela origem: &lt;FINISHEDSESSION&gt;; Coluna origem: &lt;SEQUENCE&gt;"/>
    <x v="0"/>
    <x v="0"/>
    <x v="0"/>
    <x v="0"/>
    <x v="0"/>
    <x v="0"/>
    <s v="Rafael Moreira"/>
    <x v="1"/>
    <s v="Anderson Nakayama"/>
    <x v="0"/>
    <m/>
    <m/>
    <s v="Dado de origem (SEACHANGE) não tratado"/>
    <n v="6"/>
    <n v="2"/>
    <n v="1"/>
    <n v="0"/>
    <n v="3"/>
    <n v="0"/>
    <n v="0"/>
    <x v="2"/>
    <x v="0"/>
    <x v="0"/>
    <x v="0"/>
    <x v="0"/>
    <x v="0"/>
  </r>
  <r>
    <x v="6"/>
    <x v="38"/>
    <n v="1"/>
    <s v="ID"/>
    <s v="STRING"/>
    <m/>
    <m/>
    <m/>
    <m/>
    <s v="lake_managed"/>
    <s v="V_NOW_REF_CONTEUDO_PROVEDOR"/>
    <s v="COD_CHAVE_REFERENCIA_CONTEUD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chave de referencia do conteudo. Identifidor interno do conteudo NOW. Ex: 7b830fcc-7b74-41a3-88d7-a7b8799b25da; d1a6ba33-dfaa-4b96-aa0f-a1c9b4fc0b19. Tabela origem: &lt;REFERENCEDASSET&gt;; Coluna origem: &lt;ID&gt;"/>
    <x v="0"/>
    <x v="0"/>
    <x v="0"/>
    <x v="0"/>
    <x v="0"/>
    <x v="0"/>
    <s v="Rafael Moreira"/>
    <x v="1"/>
    <s v="Anderson Nakayama"/>
    <x v="0"/>
    <m/>
    <m/>
    <s v="Dado de origem (SEACHANGE) não tratado"/>
    <n v="16"/>
    <n v="2"/>
    <n v="1"/>
    <n v="0"/>
    <n v="5"/>
    <n v="3"/>
    <n v="5"/>
    <x v="2"/>
    <x v="0"/>
    <x v="0"/>
    <x v="1"/>
    <x v="2"/>
    <x v="1"/>
  </r>
  <r>
    <x v="6"/>
    <x v="38"/>
    <n v="2"/>
    <s v="EXTERNALID"/>
    <s v="STRING"/>
    <n v="100"/>
    <m/>
    <m/>
    <m/>
    <s v="lake_managed"/>
    <s v="V_NOW_REF_CONTEUDO_PROVEDOR"/>
    <s v="COD_CHAVE_EXTERNA_CONTEUD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chave externa do conteudo. Identificador externo do conteudo NOW. Ex: encripta.com.br_ENCA4100000000025146; dlatv.net_SDLA0200000128864513. Tabela origem: &lt;REFERENCEDASSET&gt;; Coluna origem: &lt;EXTERNALID&gt;"/>
    <x v="0"/>
    <x v="0"/>
    <x v="0"/>
    <x v="0"/>
    <x v="0"/>
    <x v="0"/>
    <s v="Rafael Moreira"/>
    <x v="1"/>
    <s v="Anderson Nakayama"/>
    <x v="0"/>
    <m/>
    <m/>
    <s v="Dado de origem (SEACHANGE) não tratado"/>
    <n v="16"/>
    <n v="2"/>
    <n v="1"/>
    <n v="0"/>
    <n v="5"/>
    <n v="3"/>
    <n v="5"/>
    <x v="2"/>
    <x v="0"/>
    <x v="0"/>
    <x v="1"/>
    <x v="2"/>
    <x v="1"/>
  </r>
  <r>
    <x v="6"/>
    <x v="38"/>
    <n v="3"/>
    <s v="TITLE_PT_BR"/>
    <s v="STRING"/>
    <m/>
    <m/>
    <m/>
    <m/>
    <s v="lake_managed"/>
    <s v="V_NOW_REF_CONTEUDO_PROVEDOR"/>
    <s v="DSC_TITULO_PT_BR"/>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portugues Brasil. Titulo do conteudo NOW no idioma portugues-brasil. Ex: [REC] Possuidos 2; Desperate Housewives. Tabela origem: &lt;REFERENCEDASSET&gt;; Coluna origem: &lt;TITLE_PT_BR&gt;"/>
    <x v="0"/>
    <x v="0"/>
    <x v="0"/>
    <x v="0"/>
    <x v="0"/>
    <x v="0"/>
    <s v="Rafael Moreira"/>
    <x v="1"/>
    <s v="Anderson Nakayama"/>
    <x v="0"/>
    <m/>
    <m/>
    <s v="Dado de origem (SEACHANGE) não tratado"/>
    <n v="13"/>
    <n v="1"/>
    <n v="1"/>
    <n v="0"/>
    <n v="5"/>
    <n v="3"/>
    <n v="3"/>
    <x v="3"/>
    <x v="0"/>
    <x v="0"/>
    <x v="1"/>
    <x v="2"/>
    <x v="3"/>
  </r>
  <r>
    <x v="6"/>
    <x v="38"/>
    <n v="4"/>
    <s v="TITLE_EN_US"/>
    <s v="STRING"/>
    <m/>
    <m/>
    <m/>
    <m/>
    <s v="lake_managed"/>
    <s v="V_NOW_REF_CONTEUDO_PROVEDOR"/>
    <s v="DSC_TITULO_EN_US"/>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em ingles americano. Titulo do conteudo NOW no idioma ingles. Ex: [REC] Possuidos 2; Desperate Housewives. Tabela origem: &lt;REFERENCEDASSET&gt;; Coluna origem: &lt;TITLE_EN_US&gt;"/>
    <x v="0"/>
    <x v="0"/>
    <x v="0"/>
    <x v="0"/>
    <x v="0"/>
    <x v="0"/>
    <s v="Rafael Moreira"/>
    <x v="1"/>
    <s v="Anderson Nakayama"/>
    <x v="0"/>
    <m/>
    <m/>
    <s v="Dado de origem (SEACHANGE) não tratado"/>
    <n v="13"/>
    <n v="1"/>
    <n v="1"/>
    <n v="0"/>
    <n v="5"/>
    <n v="3"/>
    <n v="3"/>
    <x v="3"/>
    <x v="0"/>
    <x v="0"/>
    <x v="1"/>
    <x v="2"/>
    <x v="3"/>
  </r>
  <r>
    <x v="6"/>
    <x v="38"/>
    <n v="5"/>
    <s v="ISADULT"/>
    <s v="STRING"/>
    <m/>
    <m/>
    <m/>
    <m/>
    <s v="lake_managed"/>
    <s v="V_NOW_REF_CONTEUDO_PROVEDOR"/>
    <s v="IND_CONTEUDO_ADULTO"/>
    <s v="VARCHAR2"/>
    <n v="2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Indicador de adulto. Indica se o conteudo e de classificacao adulto. O valor padrao e false. Ex: false; true. Tabela origem: &lt;REFERENCEDASSET&gt;; Coluna origem: &lt;ISADULT&gt;"/>
    <x v="0"/>
    <x v="0"/>
    <x v="0"/>
    <x v="0"/>
    <x v="0"/>
    <x v="0"/>
    <s v="Rafael Moreira"/>
    <x v="1"/>
    <s v="Anderson Nakayama"/>
    <x v="0"/>
    <m/>
    <m/>
    <s v="Dado de origem (SEACHANGE) não tratado"/>
    <n v="16"/>
    <n v="2"/>
    <n v="1"/>
    <n v="0"/>
    <n v="5"/>
    <n v="3"/>
    <n v="5"/>
    <x v="2"/>
    <x v="0"/>
    <x v="0"/>
    <x v="1"/>
    <x v="2"/>
    <x v="1"/>
  </r>
  <r>
    <x v="6"/>
    <x v="38"/>
    <n v="6"/>
    <s v="CONTENTPROVIDER"/>
    <s v="STRING"/>
    <m/>
    <m/>
    <m/>
    <m/>
    <s v="lake_managed"/>
    <s v="V_NOW_REF_CONTEUDO_PROVEDOR"/>
    <s v="DSC_PROVEDOR"/>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provedor. Nome do provedor do conteudo NOW. Ex: ENCRIPTA; DLA. Tabela origem: &lt;REFERENCEDASSET&gt;; Coluna origem: &lt;CONTENTPROVIDER&gt;"/>
    <x v="0"/>
    <x v="0"/>
    <x v="0"/>
    <x v="0"/>
    <x v="0"/>
    <x v="0"/>
    <s v="Rafael Moreira"/>
    <x v="1"/>
    <s v="Anderson Nakayama"/>
    <x v="0"/>
    <m/>
    <m/>
    <s v="Dado de origem (SEACHANGE) não tratado"/>
    <n v="8"/>
    <n v="2"/>
    <n v="1"/>
    <n v="0"/>
    <n v="5"/>
    <n v="0"/>
    <n v="0"/>
    <x v="2"/>
    <x v="0"/>
    <x v="0"/>
    <x v="1"/>
    <x v="0"/>
    <x v="0"/>
  </r>
  <r>
    <x v="6"/>
    <x v="38"/>
    <n v="7"/>
    <s v="INGESTSOURCE"/>
    <s v="STRING"/>
    <m/>
    <m/>
    <m/>
    <m/>
    <s v="lake_managed"/>
    <s v="V_NOW_REF_CONTEUDO_PROVEDOR"/>
    <s v="DSC_TIPO_FONTE_INGESTA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po da fonte de ingestao. Identificador da fonte de ingestao do conteudo NOW. Ex: Regular; TSTV.  Tabela origem: &lt;REFERENCEDASSET&gt;; Coluna origem: &lt;INGESTSOURCE&gt;"/>
    <x v="0"/>
    <x v="0"/>
    <x v="0"/>
    <x v="0"/>
    <x v="0"/>
    <x v="0"/>
    <s v="Rafael Moreira"/>
    <x v="1"/>
    <s v="Anderson Nakayama"/>
    <x v="0"/>
    <s v="Validação Domínio"/>
    <s v="Conforme Dimensão de Tipo da Fonte de Ingestão"/>
    <s v="Dado de origem (SEACHANGE) não tratado"/>
    <n v="16"/>
    <n v="2"/>
    <n v="1"/>
    <n v="0"/>
    <n v="5"/>
    <n v="3"/>
    <n v="5"/>
    <x v="2"/>
    <x v="0"/>
    <x v="0"/>
    <x v="1"/>
    <x v="2"/>
    <x v="1"/>
  </r>
  <r>
    <x v="6"/>
    <x v="38"/>
    <n v="8"/>
    <s v="CONTENTPROVIDERID"/>
    <s v="STRING"/>
    <m/>
    <m/>
    <m/>
    <m/>
    <s v="lake_managed"/>
    <s v="V_NOW_REF_CONTEUDO_PROVEDOR"/>
    <s v="COD_PROVEDOR"/>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do provedor. E o codigo identificador interno sistemico do provedor do conteudo externo do NOW. Ex: encripta.com.br; dlatv.net. Tabela origem: &lt;REFERENCEDASSET&gt;; Coluna origem: &lt;CONTENTPROVIDERID&gt;"/>
    <x v="0"/>
    <x v="0"/>
    <x v="0"/>
    <x v="0"/>
    <x v="0"/>
    <x v="0"/>
    <s v="Rafael Moreira"/>
    <x v="1"/>
    <s v="Anderson Nakayama"/>
    <x v="0"/>
    <s v="Validação Domínio"/>
    <s v="Codigo associado ao Fornecedores na Dimensao Fornecedores"/>
    <s v="Dado de origem (SEACHANGE) não tratado"/>
    <n v="17"/>
    <n v="3"/>
    <n v="1"/>
    <n v="0"/>
    <n v="5"/>
    <n v="3"/>
    <n v="5"/>
    <x v="0"/>
    <x v="0"/>
    <x v="0"/>
    <x v="1"/>
    <x v="2"/>
    <x v="1"/>
  </r>
  <r>
    <x v="6"/>
    <x v="38"/>
    <n v="9"/>
    <s v="BILLINGID"/>
    <s v="STRING"/>
    <m/>
    <m/>
    <m/>
    <m/>
    <s v="lake_managed"/>
    <s v="V_NOW_REF_CONTEUDO_PROVEDOR"/>
    <s v="COD_BILLING"/>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do billing. Codigo interno sistemico do billing do NOW. Ex: ECH2L; DLH60. Tabela origem: &lt;REFERENCEDASSET&gt;; Coluna origem: &lt;BILLINGID&gt;"/>
    <x v="0"/>
    <x v="0"/>
    <x v="0"/>
    <x v="0"/>
    <x v="0"/>
    <x v="0"/>
    <s v="Rafael Moreira"/>
    <x v="1"/>
    <s v="Anderson Nakayama"/>
    <x v="0"/>
    <m/>
    <m/>
    <s v="Dado de origem (SEACHANGE) não tratado"/>
    <n v="16"/>
    <n v="2"/>
    <n v="1"/>
    <n v="0"/>
    <n v="5"/>
    <n v="3"/>
    <n v="5"/>
    <x v="2"/>
    <x v="0"/>
    <x v="0"/>
    <x v="1"/>
    <x v="2"/>
    <x v="1"/>
  </r>
  <r>
    <x v="6"/>
    <x v="38"/>
    <n v="10"/>
    <s v="CONTRACTNAME"/>
    <s v="STRING"/>
    <m/>
    <m/>
    <m/>
    <m/>
    <s v="lake_managed"/>
    <s v="V_NOW_REF_CONTEUDO_PROVEDOR"/>
    <s v="DSC_TITULO_LICENCIADO"/>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licenciado. E o nome do titulo do conteudo licenciado no contrato do provedor. Ex: ENCRIPTA; Desperate Housewives: Then I Really Got Scared. Tabela origem: &lt;REFERENCEDASSET&gt;; Coluna origem: &lt;CONTRACTNAME&gt;"/>
    <x v="0"/>
    <x v="0"/>
    <x v="0"/>
    <x v="0"/>
    <x v="0"/>
    <x v="0"/>
    <s v="Rafael Moreira"/>
    <x v="1"/>
    <s v="Anderson Nakayama"/>
    <x v="0"/>
    <m/>
    <m/>
    <s v="Dado de origem (SEACHANGE) não tratado"/>
    <n v="7"/>
    <n v="1"/>
    <n v="1"/>
    <n v="0"/>
    <n v="5"/>
    <n v="0"/>
    <n v="0"/>
    <x v="3"/>
    <x v="0"/>
    <x v="0"/>
    <x v="1"/>
    <x v="0"/>
    <x v="0"/>
  </r>
  <r>
    <x v="6"/>
    <x v="38"/>
    <n v="11"/>
    <s v="DURATIONINMINUTES"/>
    <s v="STRING"/>
    <m/>
    <m/>
    <m/>
    <m/>
    <s v="lake_managed"/>
    <s v="V_NOW_REF_CONTEUDO_PROVEDOR"/>
    <s v="DUR_TITULO_MIN"/>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uracao do titulo em minutos. Tempo de reproducao total do conteudo em minutos. Ex: 7; 83. Tabela origem: &lt;REFERENCEDASSET&gt;; Coluna origem: &lt;DURATIONINMINUTES&gt;"/>
    <x v="0"/>
    <x v="0"/>
    <x v="0"/>
    <x v="0"/>
    <x v="0"/>
    <x v="0"/>
    <s v="Rafael Moreira"/>
    <x v="1"/>
    <s v="Anderson Nakayama"/>
    <x v="0"/>
    <s v="Tipo de Dado"/>
    <s v="Data válida"/>
    <s v="Dado de origem (SEACHANGE) não tratado"/>
    <n v="8"/>
    <n v="2"/>
    <n v="1"/>
    <n v="1"/>
    <n v="3"/>
    <n v="1"/>
    <n v="0"/>
    <x v="2"/>
    <x v="0"/>
    <x v="1"/>
    <x v="0"/>
    <x v="3"/>
    <x v="0"/>
  </r>
  <r>
    <x v="6"/>
    <x v="38"/>
    <n v="12"/>
    <s v="REFERENCE_DATE"/>
    <s v="STRING"/>
    <m/>
    <m/>
    <m/>
    <m/>
    <s v="lake_managed"/>
    <s v="V_NOW_REF_CONTEUDO_PROVEDOR"/>
    <s v="DAT_REFERENCIA"/>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ASSET&gt;; Coluna origem: &lt;REFERENCE_DATE&gt;"/>
    <x v="0"/>
    <x v="0"/>
    <x v="0"/>
    <x v="0"/>
    <x v="0"/>
    <x v="0"/>
    <s v="Rafael Moreira"/>
    <x v="1"/>
    <s v="Anderson Nakayama"/>
    <x v="0"/>
    <s v="Tipo de Dado"/>
    <s v="Data válida"/>
    <s v="Dado de origem (SEACHANGE) não tratado"/>
    <n v="7"/>
    <n v="1"/>
    <n v="1"/>
    <n v="0"/>
    <n v="5"/>
    <n v="0"/>
    <n v="0"/>
    <x v="3"/>
    <x v="0"/>
    <x v="0"/>
    <x v="1"/>
    <x v="0"/>
    <x v="0"/>
  </r>
  <r>
    <x v="6"/>
    <x v="38"/>
    <n v="13"/>
    <s v="SEQUENCE"/>
    <s v="STRING"/>
    <m/>
    <m/>
    <m/>
    <m/>
    <s v="lake_managed"/>
    <s v="V_NOW_REF_CONTEUDO_PROVEDOR"/>
    <s v="NUM_SEQUENCIA"/>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Numero sequencia. E o numero identificador unico de sequencia do arquivo XML. Esta sequencia encontra-se no nome do arquivo XML a qual e escrita nesta coluna para controle de ingestao do arquivo/tabela. Ex: 69361; 69362. Tabela origem: &lt;REFERENCEDASSET&gt;; Coluna origem: &lt;SEQUENCE&gt;"/>
    <x v="0"/>
    <x v="0"/>
    <x v="0"/>
    <x v="0"/>
    <x v="0"/>
    <x v="0"/>
    <s v="Rafael Moreira"/>
    <x v="1"/>
    <s v="Anderson Nakayama"/>
    <x v="0"/>
    <s v="Tipo de Dado"/>
    <s v="Data válida"/>
    <s v="Dado de origem (SEACHANGE) não tratado"/>
    <n v="8"/>
    <n v="2"/>
    <n v="1"/>
    <n v="1"/>
    <n v="3"/>
    <n v="1"/>
    <n v="0"/>
    <x v="2"/>
    <x v="0"/>
    <x v="1"/>
    <x v="0"/>
    <x v="3"/>
    <x v="0"/>
  </r>
  <r>
    <x v="6"/>
    <x v="39"/>
    <n v="1"/>
    <s v="ID"/>
    <s v="STRING"/>
    <m/>
    <m/>
    <m/>
    <m/>
    <m/>
    <s v="V_NOW_DIREITO_COMPRA"/>
    <s v="COD_DIREITO_CONTEUDO"/>
    <s v="VARCHAR2"/>
    <n v="100"/>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direito de conteudo. Chave interna do sistema do direito de acesso ao conteudo VOD. Ex: 4bee1cfb-90dc-495d-b554-c470f6d17335; 92658b8d-4deb-44dc-90e4-d72bfdc5cae4. Tabela origem: &lt;REFERENCEDENTITLEMENT&gt;; Coluna origem: &lt;ID&gt;"/>
    <x v="0"/>
    <x v="0"/>
    <x v="0"/>
    <x v="0"/>
    <x v="0"/>
    <x v="0"/>
    <s v="Rafael Moreira"/>
    <x v="1"/>
    <s v="Anderson Nakayama"/>
    <x v="0"/>
    <m/>
    <m/>
    <s v="Dado de origem (SEACHANGE) não tratado"/>
    <n v="8"/>
    <n v="2"/>
    <n v="1"/>
    <n v="0"/>
    <n v="3"/>
    <n v="1"/>
    <n v="1"/>
    <x v="2"/>
    <x v="0"/>
    <x v="0"/>
    <x v="0"/>
    <x v="3"/>
    <x v="2"/>
  </r>
  <r>
    <x v="6"/>
    <x v="39"/>
    <n v="2"/>
    <s v="CREATION_DATE"/>
    <s v="STRING"/>
    <m/>
    <m/>
    <m/>
    <m/>
    <m/>
    <s v="V_NOW_DIREITO_COMPRA"/>
    <s v="DAT_CRIACAO"/>
    <s v="TIMESTAMP"/>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Data de criacao. Data de criacao do direito do conteudo. Ex: 2018-08-10T19:34:54.107Z; 2018-08-10T19:29:16.503Z.  Tabela origem: &lt;REFERENCEDENTITLEMENT&gt;; Coluna origem: &lt;CREATION_DATE&gt;"/>
    <x v="0"/>
    <x v="0"/>
    <x v="0"/>
    <x v="0"/>
    <x v="0"/>
    <x v="0"/>
    <s v="Rafael Moreira"/>
    <x v="1"/>
    <s v="Anderson Nakayama"/>
    <x v="0"/>
    <s v="Tipo de Dado"/>
    <s v="Data válida"/>
    <s v="Dado de origem (SEACHANGE) não tratado"/>
    <n v="11"/>
    <n v="2"/>
    <n v="1"/>
    <n v="1"/>
    <n v="5"/>
    <n v="1"/>
    <n v="1"/>
    <x v="2"/>
    <x v="0"/>
    <x v="1"/>
    <x v="1"/>
    <x v="3"/>
    <x v="2"/>
  </r>
  <r>
    <x v="6"/>
    <x v="39"/>
    <n v="3"/>
    <s v="PRODUCT_ID"/>
    <s v="STRING"/>
    <m/>
    <m/>
    <m/>
    <m/>
    <m/>
    <s v="V_NOW_DIREITO_COMPRA"/>
    <s v="COD_CHAVE_REFERENCIA_PRODUTO"/>
    <s v="VARCHAR2"/>
    <n v="100"/>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chave de referencia do produto. E o codigo chave identificador interno de referencia do produto do conteudo VOD. Ex: 739e46a1-c697-4ddd-8f36-ddb61b256f0f; b4a87696-3f24-4655-9782-11234b7292db. Tabela origem: &lt;REFERENCEDENTITLEMENT&gt;; Coluna origem: &lt;PRODUCT_ID&gt;"/>
    <x v="0"/>
    <x v="0"/>
    <x v="0"/>
    <x v="0"/>
    <x v="0"/>
    <x v="0"/>
    <s v="Rafael Moreira"/>
    <x v="1"/>
    <s v="Anderson Nakayama"/>
    <x v="0"/>
    <m/>
    <m/>
    <s v="Dado de origem (SEACHANGE) não tratado"/>
    <n v="10"/>
    <n v="2"/>
    <n v="1"/>
    <n v="0"/>
    <n v="5"/>
    <n v="1"/>
    <n v="1"/>
    <x v="2"/>
    <x v="0"/>
    <x v="0"/>
    <x v="1"/>
    <x v="3"/>
    <x v="2"/>
  </r>
  <r>
    <x v="6"/>
    <x v="39"/>
    <n v="4"/>
    <s v="CUSTOMERID"/>
    <s v="STRING"/>
    <m/>
    <m/>
    <m/>
    <m/>
    <m/>
    <s v="V_NOW_DIREITO_COMPRA"/>
    <s v="NUM_CONTA_OPERADOR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Numero da conta e operadora. E o numero do contrato concatenado com o codigo da operadora do NETSMS do cliente. Os 3 ultimos digitos referem-se ao codigo da operadora NET e o resto dos digitos da esquerda, referem-se ao contrato NET. Ex: 51804078; 361855789086.  Tabela origem: &lt;REFERENCEDENTITLEMENT&gt;; Coluna origem: &lt;CUSTOMERID&gt;"/>
    <x v="0"/>
    <x v="0"/>
    <x v="0"/>
    <x v="0"/>
    <x v="0"/>
    <x v="0"/>
    <s v="Rafael Moreira"/>
    <x v="1"/>
    <s v="Anderson Nakayama"/>
    <x v="0"/>
    <m/>
    <m/>
    <s v="Dado de origem (SEACHANGE) não tratado"/>
    <n v="12"/>
    <n v="4"/>
    <n v="1"/>
    <n v="0"/>
    <n v="5"/>
    <n v="1"/>
    <n v="1"/>
    <x v="1"/>
    <x v="0"/>
    <x v="0"/>
    <x v="1"/>
    <x v="3"/>
    <x v="2"/>
  </r>
  <r>
    <x v="6"/>
    <x v="39"/>
    <n v="5"/>
    <s v="REFERENCE_DATE"/>
    <s v="STRING"/>
    <m/>
    <m/>
    <m/>
    <m/>
    <m/>
    <s v="V_NOW_DIREITO_COMPRA"/>
    <s v="DAT_REFERENCI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ENTITLEMENT&gt;; Coluna origem: &lt;REFERENCE_DATE&gt;"/>
    <x v="0"/>
    <x v="0"/>
    <x v="0"/>
    <x v="0"/>
    <x v="0"/>
    <x v="0"/>
    <s v="Rafael Moreira"/>
    <x v="1"/>
    <s v="Anderson Nakayama"/>
    <x v="0"/>
    <s v="Tipo de Dado"/>
    <s v="Data válida"/>
    <s v="Dado de origem (SEACHANGE) não tratado"/>
    <n v="8"/>
    <n v="2"/>
    <n v="1"/>
    <n v="0"/>
    <n v="3"/>
    <n v="1"/>
    <n v="1"/>
    <x v="2"/>
    <x v="0"/>
    <x v="0"/>
    <x v="0"/>
    <x v="3"/>
    <x v="2"/>
  </r>
  <r>
    <x v="6"/>
    <x v="39"/>
    <n v="6"/>
    <s v="SEQUENCE"/>
    <s v="STRING"/>
    <m/>
    <m/>
    <m/>
    <m/>
    <m/>
    <s v="V_NOW_DIREITO_COMPRA"/>
    <s v="NUM_SEQUENCI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Numero sequencia. E o numero identificador unico de sequencia do arquivo XML. Esta sequencia encontra-se no nome do arquivo XML a qual e escrita nesta coluna para controle de ingestao do arquivo/tabela. Ex: 69361; 69362. Tabela origem: &lt;REFERENCEDENTITLEMENT&gt;; Coluna origem: &lt;SEQUENCE&gt;"/>
    <x v="0"/>
    <x v="0"/>
    <x v="0"/>
    <x v="0"/>
    <x v="0"/>
    <x v="0"/>
    <s v="Rafael Moreira"/>
    <x v="1"/>
    <s v="Anderson Nakayama"/>
    <x v="0"/>
    <s v="Tipo de Dado"/>
    <s v="Data válida"/>
    <s v="Dado de origem (SEACHANGE) não tratado"/>
    <n v="8"/>
    <n v="2"/>
    <n v="1"/>
    <n v="0"/>
    <n v="3"/>
    <n v="1"/>
    <n v="1"/>
    <x v="2"/>
    <x v="0"/>
    <x v="0"/>
    <x v="0"/>
    <x v="3"/>
    <x v="2"/>
  </r>
  <r>
    <x v="6"/>
    <x v="39"/>
    <n v="7"/>
    <s v="-"/>
    <s v="STRING"/>
    <m/>
    <m/>
    <s v="TO_NUMBER(SUBSTR(CUSTOMERID, LENGTH(CUSTOMERID) - 2, 3)) AS COD_OPERADORA_DL"/>
    <m/>
    <m/>
    <s v="V_NOW_DIREITO_COMPRA"/>
    <s v="COD_OPERADORA_DL"/>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da operadora do data lake. E o numero do codigo da operadora no sistema NETSMS criado na camada MANAGED ou BUSINESS para facilitar o uso do dado. Toda coluna de sufixo &quot;_DL&quot; sao colunas criadas nestas camadas. Ex: 3; 38. Tabela origem: &lt;REFERENCEDENTITLEMENT&gt;; Coluna origem: &lt;CUSTOMERID&gt;"/>
    <x v="0"/>
    <x v="0"/>
    <x v="0"/>
    <x v="0"/>
    <x v="0"/>
    <x v="0"/>
    <s v="Rafael Moreira"/>
    <x v="1"/>
    <s v="Anderson Nakayama"/>
    <x v="0"/>
    <s v="Tipo de Dado"/>
    <s v="Data válida"/>
    <s v="Dado de origem (SEACHANGE) não tratado"/>
    <n v="8"/>
    <n v="2"/>
    <n v="1"/>
    <n v="0"/>
    <n v="3"/>
    <n v="1"/>
    <n v="1"/>
    <x v="2"/>
    <x v="0"/>
    <x v="0"/>
    <x v="0"/>
    <x v="3"/>
    <x v="2"/>
  </r>
  <r>
    <x v="6"/>
    <x v="39"/>
    <n v="8"/>
    <s v="-"/>
    <s v="STRING"/>
    <m/>
    <m/>
    <s v="TO_NUMBER (SUBSTR(CUSTOMERID, 1, LENGTH(CUSTOMERID) - 3)) AS NUM_CONTA_DL"/>
    <m/>
    <m/>
    <s v="V_NOW_DIREITO_COMPRA"/>
    <s v="NUM_CONTA_DL"/>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 Numero da conta do data lake. E o numero do contrato no sistema NETSMS criado na camada MANAGED ou BUSINESS para facilitar o uso do dado. Toda coluna de sufixo &quot;_DL&quot; sao colunas criadas nestas camadas. Ex: Tabela origem: &lt;REFERENCEDENTITLEMENT&gt;; Coluna origem: &lt;CUSTOMERID&gt;"/>
    <x v="0"/>
    <x v="0"/>
    <x v="0"/>
    <x v="0"/>
    <x v="0"/>
    <x v="0"/>
    <s v="Rafael Moreira"/>
    <x v="1"/>
    <s v="Anderson Nakayama"/>
    <x v="0"/>
    <s v="Validação Domínio"/>
    <s v="Código de contrato existende entre as assinaturas"/>
    <s v="Dado de origem (SEACHANGE) não tratado"/>
    <n v="8"/>
    <n v="2"/>
    <n v="1"/>
    <n v="0"/>
    <n v="3"/>
    <n v="1"/>
    <n v="1"/>
    <x v="2"/>
    <x v="0"/>
    <x v="0"/>
    <x v="0"/>
    <x v="3"/>
    <x v="2"/>
  </r>
  <r>
    <x v="6"/>
    <x v="40"/>
    <n v="1"/>
    <s v="ID"/>
    <s v="STRING"/>
    <m/>
    <m/>
    <m/>
    <m/>
    <s v="lake_managed"/>
    <s v="V_NOW_PRECO_PROMOCAO"/>
    <s v="COD_CHAVE_PRECO_PROMO"/>
    <m/>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Codigo chave de referencia da promocao. E o codigo interno sistemico da tabela de referencia da promocao do conteudo NOW. Ex: a4487aa7-5bd4-496a-9633-0ec6081e7793; a331676f-71c3-41a5-a0f5-137ec8376c73. Tabela origem: &lt;REFERENCEDPRICEPROMOTION&gt;; Coluna origem: &lt;ID&gt;"/>
    <x v="0"/>
    <x v="0"/>
    <x v="0"/>
    <x v="0"/>
    <x v="0"/>
    <x v="0"/>
    <s v="Rafael Moreira"/>
    <x v="1"/>
    <s v="Anderson Nakayama"/>
    <x v="0"/>
    <m/>
    <m/>
    <s v="Dado de origem (SEACHANGE) não tratado"/>
    <n v="8"/>
    <n v="2"/>
    <n v="1"/>
    <n v="0"/>
    <n v="3"/>
    <n v="1"/>
    <n v="1"/>
    <x v="2"/>
    <x v="0"/>
    <x v="0"/>
    <x v="0"/>
    <x v="3"/>
    <x v="2"/>
  </r>
  <r>
    <x v="6"/>
    <x v="40"/>
    <n v="2"/>
    <s v="EXTERNALID"/>
    <s v="STRING"/>
    <m/>
    <m/>
    <m/>
    <m/>
    <s v="lake_managed"/>
    <s v="V_NOW_PRECO_PROMOCAO"/>
    <s v="COD_CHAVE_EXTERNA_CONTEUD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Codigo chave externa do conteudo. Esta e uma chave externa de identificacao da promocao, conforme fornecido pelo sistema CRM do NOW. Ex: a4487aa7-5bd4-496a-9633-0ec6081e7793; a331676f-71c3-41a5-a0f5-137ec8376c73. Tabela origem: &lt;REFERENCEDPRICEPROMOTION&gt;; Coluna origem: &lt;EXTERNALID&gt;"/>
    <x v="0"/>
    <x v="0"/>
    <x v="0"/>
    <x v="0"/>
    <x v="0"/>
    <x v="0"/>
    <s v="Rafael Moreira"/>
    <x v="1"/>
    <s v="Anderson Nakayama"/>
    <x v="0"/>
    <m/>
    <m/>
    <s v="Dado de origem (SEACHANGE) não tratado"/>
    <n v="8"/>
    <n v="2"/>
    <n v="1"/>
    <n v="0"/>
    <n v="3"/>
    <n v="1"/>
    <n v="1"/>
    <x v="2"/>
    <x v="0"/>
    <x v="0"/>
    <x v="0"/>
    <x v="3"/>
    <x v="2"/>
  </r>
  <r>
    <x v="6"/>
    <x v="40"/>
    <n v="3"/>
    <s v="FORALLCUSTOMERS"/>
    <s v="STRING"/>
    <m/>
    <m/>
    <m/>
    <m/>
    <s v="lake_managed"/>
    <s v="V_NOW_PRECO_PROMOCAO"/>
    <s v="IND_PRECO_PROMO_CURINGA"/>
    <s v="VARCHAR2"/>
    <n v="2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Indicador do preco da promocao curinga. E o indicador se o preco da promocao &quot;curinga&quot; sera atribuida automaticamente a cada novo cliente. O valor padrao e falso. Ex: true; false. Tabela origem: &lt;REFERENCEDPRICEPROMOTION&gt;; Coluna origem: &lt;FORALLCUSTOMERS&gt;"/>
    <x v="0"/>
    <x v="0"/>
    <x v="0"/>
    <x v="0"/>
    <x v="0"/>
    <x v="0"/>
    <s v="Rafael Moreira"/>
    <x v="1"/>
    <s v="Anderson Nakayama"/>
    <x v="0"/>
    <m/>
    <m/>
    <s v="Dado de origem (SEACHANGE) não tratado"/>
    <n v="16"/>
    <n v="2"/>
    <n v="1"/>
    <n v="0"/>
    <n v="5"/>
    <n v="3"/>
    <n v="5"/>
    <x v="2"/>
    <x v="0"/>
    <x v="0"/>
    <x v="1"/>
    <x v="2"/>
    <x v="1"/>
  </r>
  <r>
    <x v="6"/>
    <x v="40"/>
    <n v="4"/>
    <s v="NAME"/>
    <s v="STRING"/>
    <m/>
    <m/>
    <m/>
    <m/>
    <s v="lake_managed"/>
    <s v="V_NOW_PRECO_PROMOCAO"/>
    <s v="DSC_NOME_PROMOCA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nome da promocao. Esta promocao refere-se a promocao de preco para um conteudo NOW. Ex: Promocao Assinante Combate out12 a out13; Promocao de Degustacao HD Max. Tabela origem: &lt;REFERENCEDPRICEPROMOTION&gt;; Coluna origem: &lt;NAME&gt;"/>
    <x v="0"/>
    <x v="0"/>
    <x v="0"/>
    <x v="0"/>
    <x v="0"/>
    <x v="0"/>
    <s v="Rafael Moreira"/>
    <x v="1"/>
    <s v="Anderson Nakayama"/>
    <x v="0"/>
    <m/>
    <m/>
    <s v="Dado de origem (SEACHANGE) não tratado"/>
    <n v="8"/>
    <n v="2"/>
    <n v="1"/>
    <n v="0"/>
    <n v="3"/>
    <n v="1"/>
    <n v="1"/>
    <x v="2"/>
    <x v="0"/>
    <x v="0"/>
    <x v="0"/>
    <x v="3"/>
    <x v="2"/>
  </r>
  <r>
    <x v="6"/>
    <x v="40"/>
    <n v="5"/>
    <s v="VAT"/>
    <s v="STRING"/>
    <m/>
    <m/>
    <m/>
    <m/>
    <s v="lake_managed"/>
    <s v="V_NOW_PRECO_PROMOCAO"/>
    <s v="VAL_PERCENTUAL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ercentual do imposto (ICMS: Imposto sobre Circulacao de Mercadorias e Servicos). E o valor percentual do imposto, ICMS, que incide nos valores de precos promocionais do NOW. Ex: 18. Tabela origem: &lt;REFERENCEDPRICEPROMOTION&gt;; Coluna origem: &lt;VAT&gt;"/>
    <x v="0"/>
    <x v="0"/>
    <x v="0"/>
    <x v="0"/>
    <x v="0"/>
    <x v="0"/>
    <s v="Rafael Moreira"/>
    <x v="1"/>
    <s v="Anderson Nakayama"/>
    <x v="0"/>
    <s v="Tipo de Dado"/>
    <s v="Numerico"/>
    <s v="Dado de origem (SEACHANGE) não tratado"/>
    <n v="16"/>
    <n v="2"/>
    <n v="1"/>
    <n v="0"/>
    <n v="5"/>
    <n v="3"/>
    <n v="5"/>
    <x v="2"/>
    <x v="0"/>
    <x v="0"/>
    <x v="1"/>
    <x v="2"/>
    <x v="1"/>
  </r>
  <r>
    <x v="6"/>
    <x v="40"/>
    <n v="6"/>
    <s v="CURRENCY"/>
    <s v="STRING"/>
    <m/>
    <m/>
    <m/>
    <m/>
    <s v="lake_managed"/>
    <s v="V_NOW_PRECO_PROMOCAO"/>
    <s v="DESC_MOEDA_LOCAL"/>
    <s v="VARCHAR2"/>
    <n v="5"/>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a moeda loca. E a descricao da moeda local da compra do conteudo NOW Online. Ex: BRL = (Brasil). Tabela origem: &lt;REFERENCEDPRICEPROMOTION&gt;; Coluna origem: &lt;CURRENCY&gt;"/>
    <x v="0"/>
    <x v="0"/>
    <x v="0"/>
    <x v="0"/>
    <x v="0"/>
    <x v="0"/>
    <s v="Rafael Moreira"/>
    <x v="1"/>
    <s v="Anderson Nakayama"/>
    <x v="0"/>
    <m/>
    <m/>
    <s v="Dado de origem (SEACHANGE) não tratado"/>
    <n v="8"/>
    <n v="2"/>
    <n v="1"/>
    <n v="0"/>
    <n v="3"/>
    <n v="1"/>
    <n v="1"/>
    <x v="2"/>
    <x v="0"/>
    <x v="0"/>
    <x v="0"/>
    <x v="3"/>
    <x v="2"/>
  </r>
  <r>
    <x v="6"/>
    <x v="40"/>
    <n v="7"/>
    <s v="VALUEINVAT"/>
    <s v="STRING"/>
    <m/>
    <m/>
    <m/>
    <m/>
    <s v="lake_managed"/>
    <s v="V_NOW_PRECO_PROMOCAO"/>
    <s v="VAL_PRECO_PROMO_COM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reco da promocao com imposto. E o valor do preco da promocao com imposto cobrado pelo conteudo do NOW. Ex: 19; 214748,3647. Tabela origem: &lt;REFERENCEDPRICEPROMOTION&gt;; Coluna origem: &lt;VALUEINVAT&gt;"/>
    <x v="0"/>
    <x v="0"/>
    <x v="0"/>
    <x v="0"/>
    <x v="0"/>
    <x v="0"/>
    <s v="Rafael Moreira"/>
    <x v="1"/>
    <s v="Anderson Nakayama"/>
    <x v="0"/>
    <s v="Tipo de Dado"/>
    <s v="Numerico"/>
    <s v="Dado de origem (SEACHANGE) não tratado"/>
    <n v="16"/>
    <n v="2"/>
    <n v="1"/>
    <n v="0"/>
    <n v="5"/>
    <n v="3"/>
    <n v="5"/>
    <x v="2"/>
    <x v="0"/>
    <x v="0"/>
    <x v="1"/>
    <x v="2"/>
    <x v="1"/>
  </r>
  <r>
    <x v="6"/>
    <x v="40"/>
    <n v="8"/>
    <s v="VALUEIEXVAT"/>
    <s v="STRING"/>
    <m/>
    <m/>
    <m/>
    <m/>
    <s v="lake_managed"/>
    <s v="V_NOW_PRECO_PROMOCAO"/>
    <s v="VAL_PRECO_PROMO_SEM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reco da promocao sem imposto. E o valor do preco da promocao sem imposto cobrado pelo conteudo do NOW. Ex: 16,1; 181990,14. Tabela origem: &lt;REFERENCEDPRICEPROMOTION&gt;; Coluna origem: &lt;VALUEIEXVAT&gt;"/>
    <x v="0"/>
    <x v="0"/>
    <x v="0"/>
    <x v="0"/>
    <x v="0"/>
    <x v="0"/>
    <s v="Rafael Moreira"/>
    <x v="1"/>
    <s v="Anderson Nakayama"/>
    <x v="0"/>
    <s v="Tipo de Dado"/>
    <s v="Numerico"/>
    <s v="Dado de origem (SEACHANGE) não tratado"/>
    <n v="16"/>
    <n v="2"/>
    <n v="1"/>
    <n v="0"/>
    <n v="5"/>
    <n v="3"/>
    <n v="5"/>
    <x v="2"/>
    <x v="0"/>
    <x v="0"/>
    <x v="1"/>
    <x v="2"/>
    <x v="1"/>
  </r>
  <r>
    <x v="6"/>
    <x v="40"/>
    <n v="9"/>
    <s v="DISCOUNTPERCENTAGE"/>
    <s v="STRING"/>
    <m/>
    <m/>
    <m/>
    <m/>
    <s v="lake_managed"/>
    <s v="V_NOW_PRECO_PROMOCAO"/>
    <s v="VAL_PERCENTUAL_DESCON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percentual do desconto. E o percentual de desconto aplicada no preco de lista do produto TVOD. Ex: null; 5000. Tabela origem: &lt;REFERENCEDPRICEPROMOTION&gt;; Coluna origem: &lt;DISCOUNTPERCENTAGE&gt;"/>
    <x v="0"/>
    <x v="0"/>
    <x v="0"/>
    <x v="0"/>
    <x v="0"/>
    <x v="0"/>
    <s v="Rafael Moreira"/>
    <x v="1"/>
    <s v="Anderson Nakayama"/>
    <x v="0"/>
    <s v="Tipo de Dado"/>
    <s v="Numerico"/>
    <s v="Dado de origem (SEACHANGE) não tratado"/>
    <n v="16"/>
    <n v="2"/>
    <n v="1"/>
    <n v="0"/>
    <n v="5"/>
    <n v="3"/>
    <n v="5"/>
    <x v="2"/>
    <x v="0"/>
    <x v="0"/>
    <x v="1"/>
    <x v="2"/>
    <x v="1"/>
  </r>
  <r>
    <x v="6"/>
    <x v="40"/>
    <n v="10"/>
    <s v="VALIDITYWINDOWSTART"/>
    <s v="STRING"/>
    <m/>
    <m/>
    <m/>
    <m/>
    <s v="lake_managed"/>
    <s v="V_NOW_PRECO_PROMOCAO"/>
    <s v="DAT_INICIO_JANELA_PROMO"/>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inicio da janela da validade da promocao. E a data em que a promocao de preco e valida (ou seja, disponível) no sistema legado, expressa em formato UTC. Ex: 07/07/2012; 10/10/2012. Tabela origem: &lt;REFERENCEDPRICEPROMOTION&gt;; Coluna origem: &lt;VALIDITYWINDOWSTART&gt;"/>
    <x v="0"/>
    <x v="0"/>
    <x v="0"/>
    <x v="0"/>
    <x v="0"/>
    <x v="0"/>
    <s v="Rafael Moreira"/>
    <x v="1"/>
    <s v="Anderson Nakayama"/>
    <x v="0"/>
    <s v="Tipo de Dado"/>
    <s v="Data válida"/>
    <s v="Dado de origem (SEACHANGE) não tratado"/>
    <n v="8"/>
    <n v="2"/>
    <n v="1"/>
    <n v="0"/>
    <n v="3"/>
    <n v="1"/>
    <n v="1"/>
    <x v="2"/>
    <x v="0"/>
    <x v="0"/>
    <x v="0"/>
    <x v="3"/>
    <x v="2"/>
  </r>
  <r>
    <x v="6"/>
    <x v="40"/>
    <n v="11"/>
    <s v="VALIDITYWINDOWEND"/>
    <s v="STRING"/>
    <m/>
    <m/>
    <m/>
    <m/>
    <s v="lake_managed"/>
    <s v="V_NOW_PRECO_PROMOCAO"/>
    <s v="DAT_FIM_JANELA_PROMO"/>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fim da janela da validade da promocao. E a data em que a promocao de preco nao e mais valida (ou seja, expirada) no sistema legado, expressa em formato UTC. Ex: 10/07/2012; 10/03/2013. Tabela origem: &lt;REFERENCEDPRICEPROMOTION&gt;; Coluna origem: &lt;VALIDITYWINDOWEND&gt;"/>
    <x v="0"/>
    <x v="0"/>
    <x v="0"/>
    <x v="0"/>
    <x v="0"/>
    <x v="0"/>
    <s v="Rafael Moreira"/>
    <x v="1"/>
    <s v="Anderson Nakayama"/>
    <x v="0"/>
    <s v="Tipo de Dado"/>
    <s v="Data válida"/>
    <s v="Dado de origem (SEACHANGE) não tratado"/>
    <n v="8"/>
    <n v="2"/>
    <n v="1"/>
    <n v="0"/>
    <n v="3"/>
    <n v="1"/>
    <n v="1"/>
    <x v="2"/>
    <x v="0"/>
    <x v="0"/>
    <x v="0"/>
    <x v="3"/>
    <x v="2"/>
  </r>
  <r>
    <x v="6"/>
    <x v="40"/>
    <n v="12"/>
    <s v="SCHEDULEMINUTE"/>
    <s v="STRING"/>
    <m/>
    <m/>
    <m/>
    <m/>
    <s v="lake_managed"/>
    <s v="V_NOW_PRECO_PROMOCAO"/>
    <s v="DSC_SCHEDULE_MINUT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e minuto. E o schedule do(s) minuto(s) do(s) periodo(s) quando a promocao de precos esta ativa, quando o desconto e aplicado no preco. Ex: (nao existe exemplo, coluna nao preenchida). Tabela origem: &lt;REFERENCEDPRICEPROMOTION&gt;; Coluna origem: &lt;SCHEDULEMINUTE&gt;"/>
    <x v="0"/>
    <x v="0"/>
    <x v="0"/>
    <x v="0"/>
    <x v="0"/>
    <x v="0"/>
    <s v="Rafael Moreira"/>
    <x v="1"/>
    <s v="Anderson Nakayama"/>
    <x v="0"/>
    <m/>
    <m/>
    <s v="Dado de origem (SEACHANGE) não tratado"/>
    <n v="10"/>
    <n v="2"/>
    <n v="1"/>
    <n v="0"/>
    <n v="3"/>
    <n v="1"/>
    <n v="3"/>
    <x v="2"/>
    <x v="0"/>
    <x v="0"/>
    <x v="0"/>
    <x v="3"/>
    <x v="3"/>
  </r>
  <r>
    <x v="6"/>
    <x v="40"/>
    <n v="13"/>
    <s v="SCHEDULEHOUR"/>
    <s v="STRING"/>
    <m/>
    <m/>
    <m/>
    <m/>
    <s v="lake_managed"/>
    <s v="V_NOW_PRECO_PROMOCAO"/>
    <s v="DSC_SCHEDULE_HORA"/>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e hora. E o schedule da(s) hora(s) do(s) periodo(s) quando a promocao de precos esta ativa, quando o desconto e aplicado no preco. Ex: (nao existe exemplo, coluna nao preenchida). Tabela origem: &lt;REFERENCEDPRICEPROMOTION&gt;; Coluna origem: &lt;SCHEDULEHOUR&gt;"/>
    <x v="0"/>
    <x v="0"/>
    <x v="0"/>
    <x v="0"/>
    <x v="0"/>
    <x v="0"/>
    <s v="Rafael Moreira"/>
    <x v="1"/>
    <s v="Anderson Nakayama"/>
    <x v="0"/>
    <m/>
    <m/>
    <s v="Dado de origem (SEACHANGE) não tratado"/>
    <n v="10"/>
    <n v="2"/>
    <n v="1"/>
    <n v="0"/>
    <n v="3"/>
    <n v="1"/>
    <n v="3"/>
    <x v="2"/>
    <x v="0"/>
    <x v="0"/>
    <x v="0"/>
    <x v="3"/>
    <x v="3"/>
  </r>
  <r>
    <x v="6"/>
    <x v="40"/>
    <n v="14"/>
    <s v="SCHEDULEDAYOFMONTH"/>
    <s v="STRING"/>
    <m/>
    <m/>
    <m/>
    <m/>
    <s v="lake_managed"/>
    <s v="V_NOW_PRECO_PROMOCAO"/>
    <s v="DSC_SCHEDULE_DIA_MES"/>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dia do mes. E o schedule do(s) dia(s) do(s) mes(s) quando a promocao de precos esta ativa, quando o desconto e aplicado no preco. Ex: (nao existe exemplo, coluna nao preenchida). Tabela origem: &lt;REFERENCEDPRICEPROMOTION&gt;; Coluna origem: &lt;SCHEDULEDAYOFMONTH&gt;"/>
    <x v="0"/>
    <x v="0"/>
    <x v="0"/>
    <x v="0"/>
    <x v="0"/>
    <x v="0"/>
    <s v="Rafael Moreira"/>
    <x v="1"/>
    <s v="Anderson Nakayama"/>
    <x v="0"/>
    <m/>
    <m/>
    <s v="Dado de origem (SEACHANGE) não tratado"/>
    <n v="10"/>
    <n v="2"/>
    <n v="1"/>
    <n v="0"/>
    <n v="3"/>
    <n v="1"/>
    <n v="3"/>
    <x v="2"/>
    <x v="0"/>
    <x v="0"/>
    <x v="0"/>
    <x v="3"/>
    <x v="3"/>
  </r>
  <r>
    <x v="6"/>
    <x v="40"/>
    <n v="15"/>
    <s v="SCHEDULEMONTH"/>
    <s v="STRING"/>
    <m/>
    <m/>
    <m/>
    <m/>
    <s v="lake_managed"/>
    <s v="V_NOW_PRECO_PROMOCAO"/>
    <s v="DSC_SCHEDULE_MES"/>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mes. E o schedule do(s) mes(es) quando a promocao de precos esta ativa, quando o desconto e aplicado no preco. Ex: (nao existe exemplo, coluna nao preenchida). Tabela origem: &lt;REFERENCEDPRICEPROMOTION&gt;; Coluna origem: &lt;SCHEDULEMONTH&gt;"/>
    <x v="0"/>
    <x v="0"/>
    <x v="0"/>
    <x v="0"/>
    <x v="0"/>
    <x v="0"/>
    <s v="Rafael Moreira"/>
    <x v="1"/>
    <s v="Anderson Nakayama"/>
    <x v="0"/>
    <m/>
    <m/>
    <s v="Dado de origem (SEACHANGE) não tratado"/>
    <n v="10"/>
    <n v="2"/>
    <n v="1"/>
    <n v="0"/>
    <n v="3"/>
    <n v="1"/>
    <n v="3"/>
    <x v="2"/>
    <x v="0"/>
    <x v="0"/>
    <x v="0"/>
    <x v="3"/>
    <x v="3"/>
  </r>
  <r>
    <x v="6"/>
    <x v="40"/>
    <n v="16"/>
    <s v="SCHEDULEDAYOFWEEK"/>
    <s v="STRING"/>
    <m/>
    <m/>
    <m/>
    <m/>
    <s v="lake_managed"/>
    <s v="V_NOW_PRECO_PROMOCAO"/>
    <s v="DSC_SCHEDULE_DIA_SEMANA"/>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dia da semana. E o schedule do(s) dia(s) da semana quando a promocao de precos esta ativa, quando o desconto e aplicado no preco. Ex: 4; 3,4; 0,1,2,3,4,5,6. Tabela origem: &lt;REFERENCEDPRICEPROMOTION&gt;; Coluna origem: &lt;SCHEDULEDAYOFWEEK&gt;"/>
    <x v="0"/>
    <x v="0"/>
    <x v="0"/>
    <x v="0"/>
    <x v="0"/>
    <x v="0"/>
    <s v="Rafael Moreira"/>
    <x v="1"/>
    <s v="Anderson Nakayama"/>
    <x v="0"/>
    <m/>
    <m/>
    <s v="Dado de origem (SEACHANGE) não tratado"/>
    <n v="10"/>
    <n v="2"/>
    <n v="1"/>
    <n v="0"/>
    <n v="3"/>
    <n v="1"/>
    <n v="3"/>
    <x v="2"/>
    <x v="0"/>
    <x v="0"/>
    <x v="0"/>
    <x v="3"/>
    <x v="3"/>
  </r>
  <r>
    <x v="6"/>
    <x v="40"/>
    <n v="17"/>
    <s v="PRODUCTTAG"/>
    <s v="STRING"/>
    <m/>
    <m/>
    <m/>
    <m/>
    <s v="lake_managed"/>
    <s v="V_NOW_PRECO_PROMOCAO"/>
    <s v="DSC_TAG_PRODUTO_TVOD"/>
    <s v="VARCHAR2"/>
    <n v="5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a tag do produto TVDO.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NovosClientes3. Tabela origem: &lt;REFERENCEDPRICEPROMOTION&gt;; Coluna origem: &lt;PRODUCTTAG&gt;"/>
    <x v="0"/>
    <x v="0"/>
    <x v="0"/>
    <x v="0"/>
    <x v="0"/>
    <x v="0"/>
    <s v="Rafael Moreira"/>
    <x v="1"/>
    <s v="Anderson Nakayama"/>
    <x v="0"/>
    <m/>
    <m/>
    <s v="Dado de origem (SEACHANGE) não tratado"/>
    <n v="12"/>
    <n v="2"/>
    <n v="1"/>
    <n v="0"/>
    <n v="3"/>
    <n v="1"/>
    <n v="5"/>
    <x v="2"/>
    <x v="0"/>
    <x v="0"/>
    <x v="0"/>
    <x v="3"/>
    <x v="1"/>
  </r>
  <r>
    <x v="6"/>
    <x v="40"/>
    <n v="18"/>
    <s v="REFERENCE_DATE"/>
    <s v="STRING"/>
    <m/>
    <m/>
    <m/>
    <m/>
    <s v="lake_managed"/>
    <s v="V_NOW_PRECO_PROMOCAO"/>
    <s v="DAT_REFERENCIA"/>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REFERENCEDPRICEPROMOTION&gt;; Coluna origem: &lt;REFERENCE_DATE&gt;"/>
    <x v="0"/>
    <x v="0"/>
    <x v="0"/>
    <x v="0"/>
    <x v="0"/>
    <x v="0"/>
    <s v="Rafael Moreira"/>
    <x v="1"/>
    <s v="Anderson Nakayama"/>
    <x v="0"/>
    <s v="Tipo de Dado"/>
    <s v="Data válida"/>
    <s v="Dado de origem (SEACHANGE) não tratado"/>
    <n v="12"/>
    <n v="2"/>
    <n v="1"/>
    <n v="0"/>
    <n v="3"/>
    <n v="1"/>
    <n v="5"/>
    <x v="2"/>
    <x v="0"/>
    <x v="0"/>
    <x v="0"/>
    <x v="3"/>
    <x v="1"/>
  </r>
  <r>
    <x v="6"/>
    <x v="40"/>
    <n v="19"/>
    <s v="SEQUENCE"/>
    <s v="STRING"/>
    <m/>
    <m/>
    <m/>
    <m/>
    <s v="lake_managed"/>
    <s v="V_NOW_PRECO_PROMOCAO"/>
    <s v="NUM_SEQUENCIA"/>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Numero de sequencia. E o numero identificador unico de sequencia do arquivo XML. Esta sequencia encontra-se no nome do arquivo XML a qual e escrita nesta coluna para controle de ingestao do arquivo/tabela. Ex: 69361; 69362. Tabela origem: &lt;REFERENCEDPRICEPROMOTION&gt;; Coluna origem: &lt;SEQUENCE&gt;"/>
    <x v="0"/>
    <x v="0"/>
    <x v="0"/>
    <x v="0"/>
    <x v="0"/>
    <x v="0"/>
    <s v="Rafael Moreira"/>
    <x v="1"/>
    <s v="Anderson Nakayama"/>
    <x v="0"/>
    <s v="Tipo de Dado"/>
    <s v="Data válida"/>
    <s v="Dado de origem (SEACHANGE) não tratado"/>
    <n v="8"/>
    <n v="2"/>
    <n v="1"/>
    <n v="0"/>
    <n v="3"/>
    <n v="1"/>
    <n v="1"/>
    <x v="2"/>
    <x v="0"/>
    <x v="0"/>
    <x v="0"/>
    <x v="3"/>
    <x v="2"/>
  </r>
  <r>
    <x v="6"/>
    <x v="41"/>
    <n v="1"/>
    <s v="ID"/>
    <s v="STRING"/>
    <m/>
    <m/>
    <m/>
    <m/>
    <s v="lake_managed"/>
    <s v="V_NOW_REF_PRODUTO"/>
    <s v="COD_CHAVE_REFERENCIA_PRODUTO"/>
    <s v="VARCHAR2"/>
    <n v="100"/>
    <s v="Informa detalhes do produto NOW, com o idioma que o produto é disponibilizado, nome do produto, tipo do produto. Tabela origem: &lt;REFERENCEDPRODUCT&gt;"/>
    <s v="Codigo chave de referencia do produto. Identificador interno do produto NOW. Ex.:8d08136c-ee9a-46ae-8d65-90dbb91ab673; a9cf5a8e-3f78-4428-b83e-e2778f42b11f.  Tabela origem: &lt;REFERENCEDPRODUCT&gt;; Coluna origem: &lt;ID&gt;"/>
    <x v="0"/>
    <x v="0"/>
    <x v="0"/>
    <x v="0"/>
    <x v="0"/>
    <x v="0"/>
    <s v="Rafael Moreira"/>
    <x v="1"/>
    <s v="Anderson Nakayama"/>
    <x v="0"/>
    <m/>
    <m/>
    <s v="Dado de origem (SEACHANGE) não tratado"/>
    <n v="6"/>
    <n v="2"/>
    <n v="1"/>
    <n v="0"/>
    <n v="3"/>
    <n v="0"/>
    <n v="0"/>
    <x v="2"/>
    <x v="0"/>
    <x v="0"/>
    <x v="0"/>
    <x v="0"/>
    <x v="0"/>
  </r>
  <r>
    <x v="6"/>
    <x v="41"/>
    <n v="2"/>
    <s v="EXTERNALID"/>
    <s v="STRING"/>
    <m/>
    <m/>
    <m/>
    <m/>
    <s v="lake_managed"/>
    <s v="V_NOW_REF_PRODUTO"/>
    <s v="COD_CHAVE_EXTERNA_CONTEUDO"/>
    <s v="VARCHAR2"/>
    <n v="100"/>
    <s v="Informa detalhes do produto NOW, com o idioma que o produto é disponibilizado, nome do produto, tipo do produto. Tabela origem: &lt;REFERENCEDPRODUCT&gt;"/>
    <s v="Codigo chave externa do produto. Identificador externo do produto NOW. Ex.:8d08136c-ee9a-46ae-8d65-90dbb91ab673; a9cf5a8e-3f78-4428-b83e-e2778f42b11f.  Tabela origem: &lt;REFERENCEDPRODUCT&gt;; Coluna origem: &lt;EXTERNALID&gt;"/>
    <x v="0"/>
    <x v="0"/>
    <x v="0"/>
    <x v="0"/>
    <x v="0"/>
    <x v="0"/>
    <s v="Rafael Moreira"/>
    <x v="1"/>
    <s v="Anderson Nakayama"/>
    <x v="0"/>
    <m/>
    <m/>
    <s v="Dado de origem (SEACHANGE) não tratado"/>
    <n v="14"/>
    <n v="2"/>
    <n v="1"/>
    <n v="0"/>
    <n v="3"/>
    <n v="3"/>
    <n v="5"/>
    <x v="2"/>
    <x v="0"/>
    <x v="0"/>
    <x v="0"/>
    <x v="2"/>
    <x v="1"/>
  </r>
  <r>
    <x v="6"/>
    <x v="41"/>
    <n v="3"/>
    <s v="NAME"/>
    <s v="STRING"/>
    <m/>
    <m/>
    <m/>
    <m/>
    <s v="lake_managed"/>
    <s v="V_NOW_REF_PRODUTO"/>
    <s v="DSC_TITULO"/>
    <s v="VARCHAR2"/>
    <n v="100"/>
    <s v="Informa detalhes do produto NOW, com o idioma que o produto é disponibilizado, nome do produto, tipo do produto. Tabela origem: &lt;REFERENCEDPRODUCT&gt;"/>
    <s v="Descricao do titulo. Nome do produto NOW Ex.:Caçada Brutal; Tempestade: Planeta em Fúria.  Tabela origem: &lt;REFERENCEDPRODUCT&gt;; Coluna origem: &lt;NAME&gt;"/>
    <x v="0"/>
    <x v="0"/>
    <x v="0"/>
    <x v="0"/>
    <x v="0"/>
    <x v="0"/>
    <s v="Rafael Moreira"/>
    <x v="1"/>
    <s v="Anderson Nakayama"/>
    <x v="0"/>
    <m/>
    <m/>
    <s v="Dado de origem (SEACHANGE) não tratado"/>
    <n v="5"/>
    <n v="1"/>
    <n v="1"/>
    <n v="0"/>
    <n v="3"/>
    <n v="0"/>
    <n v="0"/>
    <x v="3"/>
    <x v="0"/>
    <x v="0"/>
    <x v="0"/>
    <x v="0"/>
    <x v="0"/>
  </r>
  <r>
    <x v="6"/>
    <x v="41"/>
    <n v="4"/>
    <s v="PRODUCTTYPE"/>
    <s v="STRING"/>
    <m/>
    <m/>
    <m/>
    <m/>
    <s v="lake_managed"/>
    <s v="V_NOW_REF_PRODUTO"/>
    <s v="DSC_TIPO_PRODUTO"/>
    <s v="VARCHAR2"/>
    <n v="100"/>
    <s v="Informa detalhes do produto NOW, com o idioma que o produto é disponibilizado, nome do produto, tipo do produto. Tabela origem: &lt;REFERENCEDPRODUCT&gt;"/>
    <s v="Descricao do tipo do produto.  Ex.:FVOD; TVOD.  Tabela origem: &lt;REFERENCEDPRODUCT&gt;; Coluna origem: &lt;PRODUCTTYPE&gt;"/>
    <x v="0"/>
    <x v="0"/>
    <x v="0"/>
    <x v="0"/>
    <x v="0"/>
    <x v="0"/>
    <s v="Rafael Moreira"/>
    <x v="1"/>
    <s v="Anderson Nakayama"/>
    <x v="0"/>
    <s v="Validação Domínio"/>
    <s v="Conforme Dimensão de Tipo do Modelo de Serviço"/>
    <s v="Dado de origem (SEACHANGE) não tratado"/>
    <n v="6"/>
    <n v="2"/>
    <n v="1"/>
    <n v="0"/>
    <n v="3"/>
    <n v="0"/>
    <n v="0"/>
    <x v="2"/>
    <x v="0"/>
    <x v="0"/>
    <x v="0"/>
    <x v="0"/>
    <x v="0"/>
  </r>
  <r>
    <x v="6"/>
    <x v="41"/>
    <n v="5"/>
    <s v="REFERENCE_DATE"/>
    <s v="STRING"/>
    <m/>
    <m/>
    <m/>
    <m/>
    <s v="lake_managed"/>
    <s v="V_NOW_REF_PRODUTO"/>
    <s v="DAT_REFERENCIA"/>
    <s v="VARCHAR2"/>
    <n v="100"/>
    <s v="Informa detalhes do produto NOW, com o idioma que o produto é disponibilizado, nome do produto, tipo do produto. Tabela origem: &lt;REFERENCEDPRODUCT&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20180715; 20180716.  Tabela origem: &lt;REFERENCEDPRODUCT&gt;; Coluna origem: &lt;REFERENCE_DATE&gt;"/>
    <x v="0"/>
    <x v="0"/>
    <x v="0"/>
    <x v="0"/>
    <x v="0"/>
    <x v="0"/>
    <s v="Rafael Moreira"/>
    <x v="1"/>
    <s v="Anderson Nakayama"/>
    <x v="0"/>
    <s v="Tipo de Dado"/>
    <s v="Data válida"/>
    <s v="Dado de origem (SEACHANGE) não tratado"/>
    <n v="5"/>
    <n v="1"/>
    <n v="1"/>
    <n v="0"/>
    <n v="3"/>
    <n v="0"/>
    <n v="0"/>
    <x v="3"/>
    <x v="0"/>
    <x v="0"/>
    <x v="0"/>
    <x v="0"/>
    <x v="0"/>
  </r>
  <r>
    <x v="6"/>
    <x v="41"/>
    <n v="6"/>
    <s v="SEQUENCE"/>
    <s v="STRING"/>
    <m/>
    <m/>
    <m/>
    <m/>
    <s v="lake_managed"/>
    <s v="V_NOW_REF_PRODUTO"/>
    <s v="NUM_SEQUENCIA"/>
    <s v="NUMBER"/>
    <m/>
    <s v="Informa detalhes do produto NOW, com o idioma que o produto é disponibilizado, nome do produto, tipo do produto. Tabela origem: &lt;REFERENCEDPRODUCT&gt;"/>
    <s v="Numero identificador unico de sequencia do arquivo XML. Esta sequencia encontra-se no nome do arquivo XML a qual e escrita nesta coluna para controle de ingestao do arquivo/tabela.   Ex.:69361; 69362.  Tabela origem: &lt;REFERENCEDPRODUCT&gt;; Coluna origem: &lt;SEQUENCE&gt;"/>
    <x v="0"/>
    <x v="0"/>
    <x v="0"/>
    <x v="0"/>
    <x v="0"/>
    <x v="0"/>
    <s v="Rafael Moreira"/>
    <x v="1"/>
    <s v="Anderson Nakayama"/>
    <x v="0"/>
    <s v="Tipo de Dado"/>
    <s v="Data válida"/>
    <s v="Dado de origem (SEACHANGE) não tratado"/>
    <n v="8"/>
    <n v="2"/>
    <n v="1"/>
    <n v="1"/>
    <n v="3"/>
    <n v="1"/>
    <n v="0"/>
    <x v="2"/>
    <x v="0"/>
    <x v="1"/>
    <x v="0"/>
    <x v="3"/>
    <x v="0"/>
  </r>
  <r>
    <x v="6"/>
    <x v="42"/>
    <n v="1"/>
    <s v="ID"/>
    <s v="STRING"/>
    <m/>
    <m/>
    <m/>
    <m/>
    <s v="lake_managed"/>
    <s v="V_NOW_COMPRA_SVOD"/>
    <s v="COD_CHAVE_COMPRA_SVOD"/>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a chave da compra do SVOD. E o codigo identificador interno da compra do conteudo SVOD. Ex: 321a42da-91ac-4a9b-a429-d00ec50e69fd; a278c9c9-e0c0-4c7a-aa5c-f48d657c7abd. Tabela origem: &lt;SVODPURCHASE&gt;; Coluna origem: &lt;ID&gt;"/>
    <x v="0"/>
    <x v="0"/>
    <x v="0"/>
    <x v="0"/>
    <x v="0"/>
    <x v="0"/>
    <s v="Rafael Moreira"/>
    <x v="1"/>
    <s v="Anderson Nakayama"/>
    <x v="0"/>
    <m/>
    <m/>
    <s v="Dado de origem (SEACHANGE) não tratado"/>
    <n v="15"/>
    <n v="2"/>
    <n v="2"/>
    <n v="0"/>
    <n v="3"/>
    <n v="3"/>
    <n v="5"/>
    <x v="2"/>
    <x v="1"/>
    <x v="0"/>
    <x v="0"/>
    <x v="2"/>
    <x v="1"/>
  </r>
  <r>
    <x v="6"/>
    <x v="42"/>
    <n v="2"/>
    <s v="PURCHASEDATE"/>
    <s v="STRING"/>
    <m/>
    <m/>
    <m/>
    <m/>
    <s v="lake_managed"/>
    <s v="V_NOW_COMPRA_SVOD"/>
    <s v="DAT_COMPRA"/>
    <s v="TIMESTAMP"/>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ata da compra. Data da compra do conteudo SVOD, em timestamp. Ex: 2018-08-16T03:58:03Z; 2018-08-16T03:56:40Z. Tabela origem: &lt;SVODPURCHASE&gt;; Coluna origem: &lt;PURCHASEDATE&gt;"/>
    <x v="0"/>
    <x v="0"/>
    <x v="0"/>
    <x v="0"/>
    <x v="0"/>
    <x v="0"/>
    <s v="Rafael Moreira"/>
    <x v="1"/>
    <s v="Anderson Nakayama"/>
    <x v="0"/>
    <s v="Tipo de Dado"/>
    <s v="Data válida"/>
    <s v="Dado de origem (SEACHANGE) não tratado"/>
    <n v="15"/>
    <n v="1"/>
    <n v="2"/>
    <n v="1"/>
    <n v="3"/>
    <n v="3"/>
    <n v="5"/>
    <x v="3"/>
    <x v="1"/>
    <x v="1"/>
    <x v="0"/>
    <x v="2"/>
    <x v="1"/>
  </r>
  <r>
    <x v="6"/>
    <x v="42"/>
    <n v="3"/>
    <s v="DEVICEID"/>
    <s v="STRING"/>
    <m/>
    <m/>
    <m/>
    <m/>
    <s v="lake_managed"/>
    <s v="V_NOW_COMPRA_SVOD"/>
    <s v="COD_EQUIPAMEN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o equipamento. E o codigo identificador externo do equipamento que efetuou a compra do conteudo SVOD. Ex: 225732178893; 246246910017. Tabela origem: &lt;SVODPURCHASE&gt;; Coluna origem: &lt;DEVICEID&gt;"/>
    <x v="0"/>
    <x v="0"/>
    <x v="0"/>
    <x v="0"/>
    <x v="0"/>
    <x v="0"/>
    <s v="Rafael Moreira"/>
    <x v="1"/>
    <s v="Anderson Nakayama"/>
    <x v="0"/>
    <m/>
    <m/>
    <s v="Dado de origem (SEACHANGE) não tratado"/>
    <n v="14"/>
    <n v="4"/>
    <n v="1"/>
    <n v="0"/>
    <n v="5"/>
    <n v="3"/>
    <n v="1"/>
    <x v="1"/>
    <x v="0"/>
    <x v="0"/>
    <x v="1"/>
    <x v="2"/>
    <x v="2"/>
  </r>
  <r>
    <x v="6"/>
    <x v="42"/>
    <n v="4"/>
    <s v="ENTITLEMENTID"/>
    <s v="STRING"/>
    <m/>
    <m/>
    <m/>
    <m/>
    <s v="lake_managed"/>
    <s v="V_NOW_COMPRA_SVOD"/>
    <s v="COD_DIREITO_CONTEUDO"/>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o direito do conteudo. Chave interna do sistema do direito do conteudo SVOD da compra. Ex: 321a42da-91ac-4a9b-a429-d00ec50e69fd; a278c9c9-e0c0-4c7a-aa5c-f48d657c7abd. Tabela origem: &lt;SVODPURCHASE&gt;; Coluna origem: &lt;ENTITLEMENTID&gt;"/>
    <x v="0"/>
    <x v="0"/>
    <x v="0"/>
    <x v="0"/>
    <x v="0"/>
    <x v="0"/>
    <s v="Rafael Moreira"/>
    <x v="1"/>
    <s v="Anderson Nakayama"/>
    <x v="0"/>
    <m/>
    <m/>
    <s v="Dado de origem (SEACHANGE) não tratado"/>
    <n v="14"/>
    <n v="2"/>
    <n v="1"/>
    <n v="0"/>
    <n v="3"/>
    <n v="3"/>
    <n v="5"/>
    <x v="2"/>
    <x v="0"/>
    <x v="0"/>
    <x v="0"/>
    <x v="2"/>
    <x v="1"/>
  </r>
  <r>
    <x v="6"/>
    <x v="42"/>
    <n v="5"/>
    <s v="VAT"/>
    <s v="STRING"/>
    <m/>
    <m/>
    <m/>
    <m/>
    <s v="lake_managed"/>
    <s v="V_NOW_COMPRA_SVOD"/>
    <s v="VAL_PERCENTUAL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percentual do imposto. Valor do percentual do imposto (ICMS: Imposto sobre Circulacao de Mercadorias e Servicos), aplicado sobre o conteudo SVOD. Ex: 18; 18. Tabela origem: &lt;SVODPURCHASE&gt;; Coluna origem: &lt;VAT&gt;"/>
    <x v="0"/>
    <x v="0"/>
    <x v="0"/>
    <x v="0"/>
    <x v="0"/>
    <x v="0"/>
    <s v="Rafael Moreira"/>
    <x v="1"/>
    <s v="Anderson Nakayama"/>
    <x v="0"/>
    <s v="Tipo de Dado"/>
    <s v="Numerico"/>
    <s v="Dado de origem (SEACHANGE) não tratado"/>
    <n v="19"/>
    <n v="2"/>
    <n v="2"/>
    <n v="4"/>
    <n v="3"/>
    <n v="3"/>
    <n v="5"/>
    <x v="2"/>
    <x v="1"/>
    <x v="3"/>
    <x v="0"/>
    <x v="2"/>
    <x v="1"/>
  </r>
  <r>
    <x v="6"/>
    <x v="42"/>
    <n v="6"/>
    <s v="CURRENCY"/>
    <s v="STRING"/>
    <m/>
    <m/>
    <m/>
    <m/>
    <s v="lake_managed"/>
    <s v="V_NOW_COMPRA_SVOD"/>
    <s v="DSC_MOEDA_LOCAL"/>
    <s v="VARCHAR2"/>
    <n v="5"/>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escricao da moeda local. Descricao da moeda utilizada na compra do conteudo SVOD. Ex: BRL. Tabela origem: &lt;SVODPURCHASE&gt;; Coluna origem: &lt;CURRENCY&gt;"/>
    <x v="0"/>
    <x v="0"/>
    <x v="0"/>
    <x v="0"/>
    <x v="0"/>
    <x v="0"/>
    <s v="Rafael Moreira"/>
    <x v="1"/>
    <s v="Anderson Nakayama"/>
    <x v="0"/>
    <m/>
    <m/>
    <s v="Dado de origem (SEACHANGE) não tratado"/>
    <n v="12"/>
    <n v="2"/>
    <n v="1"/>
    <n v="0"/>
    <n v="3"/>
    <n v="3"/>
    <n v="3"/>
    <x v="2"/>
    <x v="0"/>
    <x v="0"/>
    <x v="0"/>
    <x v="2"/>
    <x v="3"/>
  </r>
  <r>
    <x v="6"/>
    <x v="42"/>
    <n v="7"/>
    <s v="LISTPRICE_INVAT"/>
    <s v="STRING"/>
    <m/>
    <m/>
    <m/>
    <m/>
    <s v="lake_managed"/>
    <s v="V_NOW_COMPRA_SVOD"/>
    <s v="VAL_PRECO_LISTA_CO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e lista com imposto. E o preco de lista do conteudo SVOD com imposto. Ex: 16.9; 40. Tabela origem: &lt;SVODPURCHASE&gt;; Coluna origem: &lt;LISTPRICE_INVAT&gt;"/>
    <x v="0"/>
    <x v="0"/>
    <x v="0"/>
    <x v="0"/>
    <x v="0"/>
    <x v="0"/>
    <s v="Rafael Moreira"/>
    <x v="1"/>
    <s v="Anderson Nakayama"/>
    <x v="0"/>
    <s v="Tipo de Dado"/>
    <s v="Numerico"/>
    <s v="Dado de origem (SEACHANGE) não tratado"/>
    <n v="18"/>
    <n v="1"/>
    <n v="2"/>
    <n v="4"/>
    <n v="3"/>
    <n v="3"/>
    <n v="5"/>
    <x v="3"/>
    <x v="1"/>
    <x v="3"/>
    <x v="0"/>
    <x v="2"/>
    <x v="1"/>
  </r>
  <r>
    <x v="6"/>
    <x v="42"/>
    <n v="8"/>
    <s v="LISTPRICE_EXVAT"/>
    <s v="STRING"/>
    <m/>
    <m/>
    <m/>
    <m/>
    <s v="lake_managed"/>
    <s v="V_NOW_COMPRA_SVOD"/>
    <s v="VAL_PRECO_LISTA_SE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e lista sem imposto. E o preco de lista do conteudo SVOD sem imposto. Ex: 14.32; 33.9. Tabela origem: &lt;SVODPURCHASE&gt;; Coluna origem: &lt;LISTPRICE_EXVAT&gt;"/>
    <x v="0"/>
    <x v="0"/>
    <x v="0"/>
    <x v="0"/>
    <x v="0"/>
    <x v="0"/>
    <s v="Rafael Moreira"/>
    <x v="1"/>
    <s v="Anderson Nakayama"/>
    <x v="0"/>
    <s v="Tipo de Dado"/>
    <s v="Numerico"/>
    <s v="Dado de origem (SEACHANGE) não tratado"/>
    <n v="15"/>
    <n v="2"/>
    <n v="2"/>
    <n v="0"/>
    <n v="3"/>
    <n v="3"/>
    <n v="5"/>
    <x v="2"/>
    <x v="1"/>
    <x v="0"/>
    <x v="0"/>
    <x v="2"/>
    <x v="1"/>
  </r>
  <r>
    <x v="6"/>
    <x v="42"/>
    <n v="9"/>
    <s v="PURCHASEPRICE_INVAT"/>
    <s v="STRING"/>
    <m/>
    <m/>
    <m/>
    <m/>
    <s v="lake_managed"/>
    <s v="V_NOW_COMPRA_SVOD"/>
    <s v="VAL_PRECO_COMPRA_CO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a compra com imposto. E o preco da compra do conteudo SVOD com imposto. Ex: 16.9; 40. Tabela origem: &lt;SVODPURCHASE&gt;; Coluna origem: &lt;PURCHASEPRICE_INVAT&gt;"/>
    <x v="0"/>
    <x v="0"/>
    <x v="0"/>
    <x v="0"/>
    <x v="0"/>
    <x v="0"/>
    <s v="Rafael Moreira"/>
    <x v="1"/>
    <s v="Anderson Nakayama"/>
    <x v="0"/>
    <s v="Tipo de Dado"/>
    <s v="Numerico"/>
    <s v="Dado de origem (SEACHANGE) não tratado"/>
    <n v="18"/>
    <n v="1"/>
    <n v="2"/>
    <n v="4"/>
    <n v="3"/>
    <n v="3"/>
    <n v="5"/>
    <x v="3"/>
    <x v="1"/>
    <x v="3"/>
    <x v="0"/>
    <x v="2"/>
    <x v="1"/>
  </r>
  <r>
    <x v="6"/>
    <x v="42"/>
    <n v="10"/>
    <s v="PURCHASEPRICE_EXVAT"/>
    <s v="STRING"/>
    <m/>
    <m/>
    <m/>
    <m/>
    <s v="lake_managed"/>
    <s v="V_NOW_COMPRA_SVOD"/>
    <s v="VAL_PRECO_COMPRA_SE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a compra sem imposto. E o preco da compra do conteudo SVOD sem imposto. Ex: 14.32; 33.9. Tabela origem: &lt;SVODPURCHASE&gt;; Coluna origem: &lt;PURCHASEPRICE_EXVAT&gt;"/>
    <x v="0"/>
    <x v="0"/>
    <x v="0"/>
    <x v="0"/>
    <x v="0"/>
    <x v="0"/>
    <s v="Rafael Moreira"/>
    <x v="1"/>
    <s v="Anderson Nakayama"/>
    <x v="0"/>
    <s v="Tipo de Dado"/>
    <s v="Numerico"/>
    <s v="Dado de origem (SEACHANGE) não tratado"/>
    <n v="15"/>
    <n v="2"/>
    <n v="2"/>
    <n v="0"/>
    <n v="3"/>
    <n v="3"/>
    <n v="5"/>
    <x v="2"/>
    <x v="1"/>
    <x v="0"/>
    <x v="0"/>
    <x v="2"/>
    <x v="1"/>
  </r>
  <r>
    <x v="6"/>
    <x v="42"/>
    <n v="11"/>
    <s v="PURCHASECHANNEL"/>
    <s v="STRING"/>
    <m/>
    <m/>
    <m/>
    <m/>
    <s v="lake_managed"/>
    <s v="V_NOW_COMPRA_SVOD"/>
    <s v="DSC_CANAL_COMPRA"/>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escricao do canal da compra. E o identificador do canal de compra utilizado pelo equipamento que efetuou a compra do conteudo SVOD. Ex: SetTopBox. Tabela origem: &lt;SVODPURCHASE&gt;; Coluna origem: &lt;PURCHASECHANNEL&gt;"/>
    <x v="0"/>
    <x v="0"/>
    <x v="0"/>
    <x v="0"/>
    <x v="0"/>
    <x v="0"/>
    <s v="Rafael Moreira"/>
    <x v="1"/>
    <s v="Anderson Nakayama"/>
    <x v="0"/>
    <m/>
    <m/>
    <s v="Dado de origem (SEACHANGE) não tratado"/>
    <n v="14"/>
    <n v="1"/>
    <n v="2"/>
    <n v="0"/>
    <n v="3"/>
    <n v="3"/>
    <n v="5"/>
    <x v="3"/>
    <x v="1"/>
    <x v="0"/>
    <x v="0"/>
    <x v="2"/>
    <x v="1"/>
  </r>
  <r>
    <x v="6"/>
    <x v="42"/>
    <n v="12"/>
    <s v="REFERENCE_DATE"/>
    <s v="STRING"/>
    <m/>
    <m/>
    <m/>
    <m/>
    <s v="lake_managed"/>
    <s v="V_NOW_COMPRA_SVOD"/>
    <s v="DAT_REFERENCIA"/>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SVODPURCHASE&gt;; Coluna origem: &lt;REFERENCE_DATE&gt;"/>
    <x v="0"/>
    <x v="0"/>
    <x v="0"/>
    <x v="0"/>
    <x v="0"/>
    <x v="0"/>
    <s v="Rafael Moreira"/>
    <x v="1"/>
    <s v="Anderson Nakayama"/>
    <x v="0"/>
    <s v="Tipo de Dado"/>
    <s v="Data válida"/>
    <s v="Dado de origem (SEACHANGE) não tratado"/>
    <n v="14"/>
    <n v="1"/>
    <n v="1"/>
    <n v="1"/>
    <n v="3"/>
    <n v="3"/>
    <n v="5"/>
    <x v="3"/>
    <x v="0"/>
    <x v="1"/>
    <x v="0"/>
    <x v="2"/>
    <x v="1"/>
  </r>
  <r>
    <x v="6"/>
    <x v="42"/>
    <n v="13"/>
    <s v="SEQUENCE"/>
    <s v="STRING"/>
    <m/>
    <m/>
    <m/>
    <m/>
    <s v="lake_managed"/>
    <s v="V_NOW_COMPRA_SVOD"/>
    <s v="NUM_SEQUENCIA"/>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Numero sequencia. E o numero identificador unico de sequencia do arquivo XML. Esta sequencia encontra-se no nome do arquivo XML a qual e escrita nesta coluna para controle de ingestao do arquivo/tabela.   Ex: 69361; 69362.  Tabela origem: &lt;SVODPURCHASE&gt;; Coluna origem: &lt;SEQUENCE&gt;"/>
    <x v="0"/>
    <x v="0"/>
    <x v="0"/>
    <x v="0"/>
    <x v="0"/>
    <x v="0"/>
    <s v="Rafael Moreira"/>
    <x v="1"/>
    <s v="Anderson Nakayama"/>
    <x v="0"/>
    <s v="Tipo de Dado"/>
    <s v="Data válida"/>
    <s v="Dado de origem (SEACHANGE) não tratado"/>
    <n v="14"/>
    <n v="1"/>
    <n v="1"/>
    <n v="1"/>
    <n v="3"/>
    <n v="3"/>
    <n v="5"/>
    <x v="3"/>
    <x v="0"/>
    <x v="1"/>
    <x v="0"/>
    <x v="2"/>
    <x v="1"/>
  </r>
  <r>
    <x v="6"/>
    <x v="43"/>
    <n v="1"/>
    <s v="PURCHASEDATE"/>
    <s v="STRING"/>
    <m/>
    <m/>
    <m/>
    <m/>
    <s v="lake_managed"/>
    <s v="V_NOW_COMPRA_TVOD"/>
    <s v="DAT_COMPRA"/>
    <s v="TIMESTAMP"/>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ata da compra. E a data da compra do conteudo TVOD. Ex: 2018-08-16T03:25:26Z; 2018-08-16T03:25:23Z. Tabela origem: &lt;TVODPURCHASE&gt;; Coluna origem: &lt;PURCHASEDATE&gt;"/>
    <x v="0"/>
    <x v="0"/>
    <x v="0"/>
    <x v="0"/>
    <x v="0"/>
    <x v="0"/>
    <s v="Rafael Moreira"/>
    <x v="1"/>
    <s v="Anderson Nakayama"/>
    <x v="0"/>
    <s v="Tipo de Dado"/>
    <s v="Data válida"/>
    <s v="Dado de origem (SEACHANGE) não tratado"/>
    <n v="17"/>
    <n v="1"/>
    <n v="2"/>
    <n v="1"/>
    <n v="5"/>
    <n v="3"/>
    <n v="5"/>
    <x v="3"/>
    <x v="1"/>
    <x v="1"/>
    <x v="1"/>
    <x v="2"/>
    <x v="1"/>
  </r>
  <r>
    <x v="6"/>
    <x v="43"/>
    <n v="2"/>
    <s v="DEVICEID"/>
    <s v="STRING"/>
    <m/>
    <m/>
    <m/>
    <m/>
    <s v="lake_managed"/>
    <s v="V_NOW_COMPRA_TVOD"/>
    <s v="COD_EQUIPAMEN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o equipamento. E o identificador externo unico do equipamento que efetuou a compra do conteudo TVOD. Ex: 226175743452; 226868369802. Tabela origem: &lt;TVODPURCHASE&gt;; Coluna origem: &lt;DEVICEID&gt;"/>
    <x v="0"/>
    <x v="0"/>
    <x v="0"/>
    <x v="0"/>
    <x v="0"/>
    <x v="0"/>
    <s v="Rafael Moreira"/>
    <x v="1"/>
    <s v="Anderson Nakayama"/>
    <x v="0"/>
    <m/>
    <m/>
    <s v="Dado de origem (SEACHANGE) não tratado"/>
    <n v="14"/>
    <n v="4"/>
    <n v="1"/>
    <n v="0"/>
    <n v="5"/>
    <n v="3"/>
    <n v="1"/>
    <x v="1"/>
    <x v="0"/>
    <x v="0"/>
    <x v="1"/>
    <x v="2"/>
    <x v="2"/>
  </r>
  <r>
    <x v="6"/>
    <x v="43"/>
    <n v="3"/>
    <s v="ENTITLEMENTID"/>
    <s v="STRING"/>
    <m/>
    <m/>
    <m/>
    <m/>
    <s v="lake_managed"/>
    <s v="V_NOW_COMPRA_TVOD"/>
    <s v="COD_DIREITO_CONTEU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ireito de conteudo. Chave interna do sistema do direito de acesso ao conteudo TVOD. Ex: 9e8129a4-20a0-4756-a4c2-8846dc89423c; 13a8b056-1e1d-4797-beb3-4d216b378aa6. Tabela origem: &lt;TVODPURCHASE&gt;; Coluna origem: &lt;ENTITLEMENTID&gt;"/>
    <x v="0"/>
    <x v="0"/>
    <x v="0"/>
    <x v="0"/>
    <x v="0"/>
    <x v="0"/>
    <s v="Rafael Moreira"/>
    <x v="1"/>
    <s v="Anderson Nakayama"/>
    <x v="0"/>
    <m/>
    <m/>
    <s v="Dado de origem (SEACHANGE) não tratado"/>
    <n v="16"/>
    <n v="2"/>
    <n v="1"/>
    <n v="0"/>
    <n v="5"/>
    <n v="3"/>
    <n v="5"/>
    <x v="2"/>
    <x v="0"/>
    <x v="0"/>
    <x v="1"/>
    <x v="2"/>
    <x v="1"/>
  </r>
  <r>
    <x v="6"/>
    <x v="43"/>
    <n v="4"/>
    <s v="VAT"/>
    <s v="STRING"/>
    <m/>
    <m/>
    <m/>
    <m/>
    <s v="lake_managed"/>
    <s v="V_NOW_COMPRA_TVOD"/>
    <s v="VAL_PERCENTUAL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percentual do imposto. E o valor do percentual do imposto (ICMS: Imposto sobre Circulacao de Mercadorias e Servicos), aplicado sobre o conteudo TVOD. Ex: 18. Tabela origem: &lt;TVODPURCHASE&gt;; Coluna origem: &lt;VAT&gt;"/>
    <x v="0"/>
    <x v="0"/>
    <x v="0"/>
    <x v="0"/>
    <x v="0"/>
    <x v="0"/>
    <s v="Rafael Moreira"/>
    <x v="1"/>
    <s v="Anderson Nakayama"/>
    <x v="0"/>
    <s v="Tipo de Dado"/>
    <s v="Numerico"/>
    <s v="Dado de origem (SEACHANGE) não tratado"/>
    <n v="21"/>
    <n v="2"/>
    <n v="2"/>
    <n v="4"/>
    <n v="5"/>
    <n v="3"/>
    <n v="5"/>
    <x v="2"/>
    <x v="1"/>
    <x v="3"/>
    <x v="1"/>
    <x v="2"/>
    <x v="1"/>
  </r>
  <r>
    <x v="6"/>
    <x v="43"/>
    <n v="5"/>
    <s v="CURRENCY"/>
    <s v="STRING"/>
    <m/>
    <m/>
    <m/>
    <m/>
    <s v="lake_managed"/>
    <s v="V_NOW_COMPRA_TVOD"/>
    <s v="DSC_MOEDA_LOCAL"/>
    <s v="VARCHAR2"/>
    <n v="5"/>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a moeda local. E a descricao da moeda utilizada na compra do conteudo TVOD. Ex: BRL. Tabela origem: &lt;TVODPURCHASE&gt;; Coluna origem: &lt;CURRENCY&gt;"/>
    <x v="0"/>
    <x v="0"/>
    <x v="0"/>
    <x v="0"/>
    <x v="0"/>
    <x v="0"/>
    <s v="Rafael Moreira"/>
    <x v="1"/>
    <s v="Anderson Nakayama"/>
    <x v="0"/>
    <m/>
    <m/>
    <s v="Dado de origem (SEACHANGE) não tratado"/>
    <n v="14"/>
    <n v="2"/>
    <n v="1"/>
    <n v="0"/>
    <n v="5"/>
    <n v="3"/>
    <n v="3"/>
    <x v="2"/>
    <x v="0"/>
    <x v="0"/>
    <x v="1"/>
    <x v="2"/>
    <x v="3"/>
  </r>
  <r>
    <x v="6"/>
    <x v="43"/>
    <n v="6"/>
    <s v="LISTPRICEINVAT"/>
    <s v="STRING"/>
    <m/>
    <m/>
    <m/>
    <m/>
    <s v="lake_managed"/>
    <s v="V_NOW_COMPRA_TVOD"/>
    <s v="VAL_PRECO_LISTA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lista com imposto. E o preco de lista do conteudo TVOD com imposto. Ex: 15.9; 6.9. Tabela origem: &lt;TVODPURCHASE&gt;; Coluna origem: &lt;LISTPRICEINVAT&gt;"/>
    <x v="0"/>
    <x v="0"/>
    <x v="0"/>
    <x v="0"/>
    <x v="0"/>
    <x v="0"/>
    <s v="Rafael Moreira"/>
    <x v="1"/>
    <s v="Anderson Nakayama"/>
    <x v="0"/>
    <s v="Tipo de Dado"/>
    <s v="Numerico"/>
    <s v="Dado de origem (SEACHANGE) não tratado"/>
    <n v="21"/>
    <n v="2"/>
    <n v="2"/>
    <n v="4"/>
    <n v="5"/>
    <n v="3"/>
    <n v="5"/>
    <x v="2"/>
    <x v="1"/>
    <x v="3"/>
    <x v="1"/>
    <x v="2"/>
    <x v="1"/>
  </r>
  <r>
    <x v="6"/>
    <x v="43"/>
    <n v="7"/>
    <s v="LISTPRICEEXVAT"/>
    <s v="STRING"/>
    <m/>
    <m/>
    <m/>
    <m/>
    <s v="lake_managed"/>
    <s v="V_NOW_COMPRA_TVOD"/>
    <s v="VAL_PRECO_LISTA_SE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lista sem imposto. E o preco de lista do conteudo TVOD sem imposto. Ex: 13.47; 5.85.  Tabela origem: &lt;TVODPURCHASE&gt;; Coluna origem: &lt;LISTPRICEEXVAT&gt;"/>
    <x v="0"/>
    <x v="0"/>
    <x v="0"/>
    <x v="0"/>
    <x v="0"/>
    <x v="0"/>
    <s v="Rafael Moreira"/>
    <x v="1"/>
    <s v="Anderson Nakayama"/>
    <x v="0"/>
    <s v="Tipo de Dado"/>
    <s v="Numerico"/>
    <s v="Dado de origem (SEACHANGE) não tratado"/>
    <n v="17"/>
    <n v="2"/>
    <n v="2"/>
    <n v="0"/>
    <n v="5"/>
    <n v="3"/>
    <n v="5"/>
    <x v="2"/>
    <x v="1"/>
    <x v="0"/>
    <x v="1"/>
    <x v="2"/>
    <x v="1"/>
  </r>
  <r>
    <x v="6"/>
    <x v="43"/>
    <n v="8"/>
    <s v="PURCHASEPRICEINVAT"/>
    <s v="STRING"/>
    <m/>
    <m/>
    <m/>
    <m/>
    <s v="lake_managed"/>
    <s v="V_NOW_COMPRA_TVOD"/>
    <s v="VAL_PRECO_COMPRA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compra com imposto. E o preco do conteudo TVOD pago com imposto. Ex: 13.9; 6.9. Tabela origem: &lt;TVODPURCHASE&gt;; Coluna origem: &lt;PURCHASEPRICEINVAT&gt;"/>
    <x v="0"/>
    <x v="0"/>
    <x v="0"/>
    <x v="0"/>
    <x v="0"/>
    <x v="0"/>
    <s v="Rafael Moreira"/>
    <x v="1"/>
    <s v="Anderson Nakayama"/>
    <x v="0"/>
    <s v="Tipo de Dado"/>
    <s v="Numerico"/>
    <s v="Dado de origem (SEACHANGE) não tratado"/>
    <n v="21"/>
    <n v="2"/>
    <n v="2"/>
    <n v="4"/>
    <n v="5"/>
    <n v="3"/>
    <n v="5"/>
    <x v="2"/>
    <x v="1"/>
    <x v="3"/>
    <x v="1"/>
    <x v="2"/>
    <x v="1"/>
  </r>
  <r>
    <x v="6"/>
    <x v="43"/>
    <n v="9"/>
    <s v="PURCHASEPRICEEXVAT"/>
    <s v="STRING"/>
    <m/>
    <m/>
    <m/>
    <m/>
    <s v="lake_managed"/>
    <s v="V_NOW_COMPRA_TVOD"/>
    <s v="VAL_PRECO_COMPRA_SE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compra sem imposto. E o preco do conteudo TVOD pago sem imposto. Ex: 11.78; 5.85. Tabela origem: &lt;TVODPURCHASE&gt;; Coluna origem: &lt;PURCHASEPRICEEXVAT&gt;"/>
    <x v="0"/>
    <x v="0"/>
    <x v="0"/>
    <x v="0"/>
    <x v="0"/>
    <x v="0"/>
    <s v="Rafael Moreira"/>
    <x v="1"/>
    <s v="Anderson Nakayama"/>
    <x v="0"/>
    <s v="Tipo de Dado"/>
    <s v="Numerico"/>
    <s v="Dado de origem (SEACHANGE) não tratado"/>
    <n v="17"/>
    <n v="2"/>
    <n v="2"/>
    <n v="0"/>
    <n v="5"/>
    <n v="3"/>
    <n v="5"/>
    <x v="2"/>
    <x v="1"/>
    <x v="0"/>
    <x v="1"/>
    <x v="2"/>
    <x v="1"/>
  </r>
  <r>
    <x v="6"/>
    <x v="43"/>
    <n v="10"/>
    <s v="DISCOUNTRULEID"/>
    <s v="STRING"/>
    <m/>
    <m/>
    <m/>
    <m/>
    <s v="lake_managed"/>
    <s v="V_NOW_COMPRA_TVOD"/>
    <s v="COD_DESCONTO_SIST_FATURAMEN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e desconto do sistema de faturamento. E o identificador externo para a regra de desconto definida pelo sistema de pagamento, para o conteudo TVOD. Ex: NULL (coluna totalmente vazia). Tabela origem: &lt;TVODPURCHASE&gt;; Coluna origem: &lt;DISCOUNTRULEID&gt;"/>
    <x v="0"/>
    <x v="0"/>
    <x v="0"/>
    <x v="0"/>
    <x v="0"/>
    <x v="0"/>
    <s v="Rafael Moreira"/>
    <x v="1"/>
    <s v="Anderson Nakayama"/>
    <x v="0"/>
    <m/>
    <m/>
    <s v="Dado de origem (SEACHANGE) não tratado"/>
    <n v="16"/>
    <n v="2"/>
    <n v="1"/>
    <n v="0"/>
    <n v="5"/>
    <n v="3"/>
    <n v="5"/>
    <x v="2"/>
    <x v="0"/>
    <x v="0"/>
    <x v="1"/>
    <x v="2"/>
    <x v="1"/>
  </r>
  <r>
    <x v="6"/>
    <x v="43"/>
    <n v="11"/>
    <s v="DISCOUNTVALUEINVAT"/>
    <s v="STRING"/>
    <m/>
    <m/>
    <m/>
    <m/>
    <s v="lake_managed"/>
    <s v="V_NOW_COMPRA_TVOD"/>
    <s v="VAL_PRECO_DESCONTO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o desconto com imposto. E o valor do desconto calculado com imposto para o conteudo TVOD. Ex: 7,45; 14,9. Tabela origem: &lt;TVODPURCHASE&gt;; Coluna origem: &lt;DISCOUNTVALUEINVAT&gt;"/>
    <x v="0"/>
    <x v="0"/>
    <x v="0"/>
    <x v="0"/>
    <x v="0"/>
    <x v="0"/>
    <s v="Rafael Moreira"/>
    <x v="1"/>
    <s v="Anderson Nakayama"/>
    <x v="0"/>
    <s v="Tipo de Dado"/>
    <s v="Numerico"/>
    <s v="Dado de origem (SEACHANGE) não tratado"/>
    <n v="21"/>
    <n v="2"/>
    <n v="2"/>
    <n v="4"/>
    <n v="5"/>
    <n v="3"/>
    <n v="5"/>
    <x v="2"/>
    <x v="1"/>
    <x v="3"/>
    <x v="1"/>
    <x v="2"/>
    <x v="1"/>
  </r>
  <r>
    <x v="6"/>
    <x v="43"/>
    <n v="12"/>
    <s v="DISCOUNTVALUEEXVAT"/>
    <s v="STRING"/>
    <m/>
    <m/>
    <m/>
    <m/>
    <s v="lake_managed"/>
    <s v="V_NOW_COMPRA_TVOD"/>
    <s v="VAL_PRECO_DESCONTO_SEM_IMPOS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o desconto sem imposto. E o valor do desconto calculado sem imposto para o conteudo TVOD. Ex: 6,32; 12,63. Tabela origem: &lt;TVODPURCHASE&gt;; Coluna origem: &lt;DISCOUNTVALUEEXVAT&gt;"/>
    <x v="0"/>
    <x v="0"/>
    <x v="0"/>
    <x v="0"/>
    <x v="0"/>
    <x v="0"/>
    <s v="Rafael Moreira"/>
    <x v="1"/>
    <s v="Anderson Nakayama"/>
    <x v="0"/>
    <s v="Tipo de Dado"/>
    <s v="Numerico"/>
    <s v="Dado de origem (SEACHANGE) não tratado"/>
    <n v="17"/>
    <n v="2"/>
    <n v="2"/>
    <n v="0"/>
    <n v="5"/>
    <n v="3"/>
    <n v="5"/>
    <x v="2"/>
    <x v="1"/>
    <x v="0"/>
    <x v="1"/>
    <x v="2"/>
    <x v="1"/>
  </r>
  <r>
    <x v="6"/>
    <x v="43"/>
    <n v="13"/>
    <s v="USEDPRICEPROMOTIONGRANTEDEXTERNALID"/>
    <s v="STRING"/>
    <m/>
    <m/>
    <m/>
    <m/>
    <s v="lake_managed"/>
    <s v="V_NOW_COMPRA_TVOD"/>
    <s v="COD_CHAVE_EXT_PROMO_CONCEDIDA"/>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externa da promocao concedida. E o identificador externo da promocao usado pelo sistema de CRM quando o preco da promocao foi aplicado ao consumidor, durante a compra do conteudo TVOD. Ex: NULL (coluna totalmente vazia). Tabela origem: &lt;TVODPURCHASE&gt;; Coluna origem: &lt;USEDPRICEPROMOTIONGRANTEDEXTERNALID&gt;"/>
    <x v="0"/>
    <x v="0"/>
    <x v="0"/>
    <x v="0"/>
    <x v="0"/>
    <x v="0"/>
    <s v="Rafael Moreira"/>
    <x v="1"/>
    <s v="Anderson Nakayama"/>
    <x v="0"/>
    <m/>
    <m/>
    <s v="Dado de origem (SEACHANGE) não tratado"/>
    <n v="16"/>
    <n v="2"/>
    <n v="1"/>
    <n v="0"/>
    <n v="5"/>
    <n v="3"/>
    <n v="5"/>
    <x v="2"/>
    <x v="0"/>
    <x v="0"/>
    <x v="1"/>
    <x v="2"/>
    <x v="1"/>
  </r>
  <r>
    <x v="6"/>
    <x v="43"/>
    <n v="14"/>
    <s v="USEDPRICEPROMOTIONID"/>
    <s v="STRING"/>
    <m/>
    <m/>
    <m/>
    <m/>
    <s v="lake_managed"/>
    <s v="V_NOW_COMPRA_TVOD"/>
    <s v="COD_CHAVE_PRECO_PROM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chave do preco da promocao. E o codigo chave identificador externo do preco da promocao do conteudo TVOD. Ex: NULL; baf26574-8a37-41ee-ab58-1afd3774ff9b. Tabela origem: &lt;TVODPURCHASE&gt;; Coluna origem: &lt;USEDPRICEPROMOTIONID&gt;"/>
    <x v="0"/>
    <x v="0"/>
    <x v="0"/>
    <x v="0"/>
    <x v="0"/>
    <x v="0"/>
    <s v="Rafael Moreira"/>
    <x v="1"/>
    <s v="Anderson Nakayama"/>
    <x v="0"/>
    <m/>
    <m/>
    <s v="Dado de origem (SEACHANGE) não tratado"/>
    <n v="10"/>
    <n v="2"/>
    <n v="1"/>
    <n v="0"/>
    <n v="5"/>
    <n v="1"/>
    <n v="1"/>
    <x v="2"/>
    <x v="0"/>
    <x v="0"/>
    <x v="1"/>
    <x v="3"/>
    <x v="2"/>
  </r>
  <r>
    <x v="6"/>
    <x v="43"/>
    <n v="15"/>
    <s v="USEDVALUEINVAT"/>
    <s v="STRING"/>
    <m/>
    <m/>
    <m/>
    <m/>
    <s v="lake_managed"/>
    <s v="V_NOW_COMPRA_TVOD"/>
    <s v="VAL_CUPOM_C_IMPOSTO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com imposto utilizado. E o valor do desconto calculado do cupom incluindo o imposto do conteudo TVOD. Ex: NULL (coluna totalmente vazia). Tabela origem: &lt;TVODPURCHASE&gt;; Coluna origem: &lt;USEDVALUEINVAT&gt;"/>
    <x v="0"/>
    <x v="0"/>
    <x v="0"/>
    <x v="0"/>
    <x v="0"/>
    <x v="0"/>
    <s v="Rafael Moreira"/>
    <x v="1"/>
    <s v="Anderson Nakayama"/>
    <x v="0"/>
    <s v="Tipo de Dado"/>
    <s v="Numerico"/>
    <s v="Dado de origem (SEACHANGE) não tratado"/>
    <n v="16"/>
    <n v="2"/>
    <n v="1"/>
    <n v="0"/>
    <n v="5"/>
    <n v="3"/>
    <n v="5"/>
    <x v="2"/>
    <x v="0"/>
    <x v="0"/>
    <x v="1"/>
    <x v="2"/>
    <x v="1"/>
  </r>
  <r>
    <x v="6"/>
    <x v="43"/>
    <n v="16"/>
    <s v="USEDVALUEEXVAT"/>
    <s v="STRING"/>
    <m/>
    <m/>
    <m/>
    <m/>
    <s v="lake_managed"/>
    <s v="V_NOW_COMPRA_TVOD"/>
    <s v="VAL_CUPOM_S_IMPOSTO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sem imposto utilizado. E o valor do desconto calculado do cupom  sem imposto para o conteudo TVOD. Ex: NULL (coluna totalmente vazia). Tabela origem: &lt;TVODPURCHASE&gt;; Coluna origem: &lt;USEDVALUEEXVAT&gt;"/>
    <x v="0"/>
    <x v="0"/>
    <x v="0"/>
    <x v="0"/>
    <x v="0"/>
    <x v="0"/>
    <s v="Rafael Moreira"/>
    <x v="1"/>
    <s v="Anderson Nakayama"/>
    <x v="0"/>
    <s v="Tipo de Dado"/>
    <s v="Numerico"/>
    <s v="Dado de origem (SEACHANGE) não tratado"/>
    <n v="16"/>
    <n v="2"/>
    <n v="2"/>
    <n v="4"/>
    <n v="0"/>
    <n v="3"/>
    <n v="5"/>
    <x v="2"/>
    <x v="1"/>
    <x v="3"/>
    <x v="3"/>
    <x v="2"/>
    <x v="1"/>
  </r>
  <r>
    <x v="6"/>
    <x v="43"/>
    <n v="17"/>
    <s v="UNUSEDVALUEINVAT"/>
    <s v="STRING"/>
    <m/>
    <m/>
    <m/>
    <m/>
    <s v="lake_managed"/>
    <s v="V_NOW_COMPRA_TVOD"/>
    <s v="VAL_CUPOM_C_IMPOSTO_N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com imposto nao utilizado. E o valor do desconto calculado do cupom nao utilizado incluindo o imposto do conteudo TVOD. Ex: NULL (coluna totalmente vazia). Tabela origem: &lt;TVODPURCHASE&gt;; Coluna origem: &lt;UNUSEDVALUEINVAT&gt;"/>
    <x v="0"/>
    <x v="0"/>
    <x v="0"/>
    <x v="0"/>
    <x v="0"/>
    <x v="0"/>
    <s v="Rafael Moreira"/>
    <x v="1"/>
    <s v="Anderson Nakayama"/>
    <x v="0"/>
    <s v="Tipo de Dado"/>
    <s v="Numerico"/>
    <s v="Dado de origem (SEACHANGE) não tratado"/>
    <n v="12"/>
    <n v="2"/>
    <n v="2"/>
    <n v="0"/>
    <n v="0"/>
    <n v="3"/>
    <n v="5"/>
    <x v="2"/>
    <x v="1"/>
    <x v="0"/>
    <x v="3"/>
    <x v="2"/>
    <x v="1"/>
  </r>
  <r>
    <x v="6"/>
    <x v="43"/>
    <n v="18"/>
    <s v="UNUSEDVALUEEXVAT"/>
    <s v="STRING"/>
    <m/>
    <m/>
    <m/>
    <m/>
    <s v="lake_managed"/>
    <s v="V_NOW_COMPRA_TVOD"/>
    <s v="VAL_CUPOM_S_IMPOSTO_N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sem imposto nao utilizado. Valor do desconto calculado do cupom nao utilizado sem imposto para o conteudo TVOD. Ex: NULL (coluna totalmente vazia). Tabela origem: &lt;TVODPURCHASE&gt;; Coluna origem: &lt;UNUSEDVALUEEXVAT&gt;"/>
    <x v="0"/>
    <x v="0"/>
    <x v="0"/>
    <x v="0"/>
    <x v="0"/>
    <x v="0"/>
    <s v="Rafael Moreira"/>
    <x v="1"/>
    <s v="Anderson Nakayama"/>
    <x v="0"/>
    <s v="Tipo de Dado"/>
    <s v="Numerico"/>
    <s v="Dado de origem (SEACHANGE) não tratado"/>
    <n v="16"/>
    <n v="2"/>
    <n v="2"/>
    <n v="4"/>
    <n v="0"/>
    <n v="3"/>
    <n v="5"/>
    <x v="2"/>
    <x v="1"/>
    <x v="3"/>
    <x v="3"/>
    <x v="2"/>
    <x v="1"/>
  </r>
  <r>
    <x v="6"/>
    <x v="43"/>
    <n v="19"/>
    <s v="USEDCOUPONGRANTEDEXTERNALID"/>
    <s v="STRING"/>
    <m/>
    <m/>
    <m/>
    <m/>
    <s v="lake_managed"/>
    <s v="V_NOW_COMPRA_TVOD"/>
    <s v="COD_CHAVE_EXT_CUPOM_CONCEDI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externa do cupom concedido. E o identificador externo do cupom usado pelo sistema de CRM quando o cupom foi aplicado ao consumidor, durante a compra do conteudo TVOD. Ex: NULL (coluna totalmente vazia). Tabela origem: &lt;TVODPURCHASE&gt;; Coluna origem: &lt;USEDCOUPONGRANTEDEXTERNALID&gt;"/>
    <x v="0"/>
    <x v="0"/>
    <x v="0"/>
    <x v="0"/>
    <x v="0"/>
    <x v="0"/>
    <s v="Rafael Moreira"/>
    <x v="1"/>
    <s v="Anderson Nakayama"/>
    <x v="0"/>
    <m/>
    <m/>
    <s v="Dado de origem (SEACHANGE) não tratado"/>
    <n v="16"/>
    <n v="2"/>
    <n v="2"/>
    <n v="4"/>
    <n v="0"/>
    <n v="3"/>
    <n v="5"/>
    <x v="2"/>
    <x v="1"/>
    <x v="3"/>
    <x v="3"/>
    <x v="2"/>
    <x v="1"/>
  </r>
  <r>
    <x v="6"/>
    <x v="43"/>
    <n v="20"/>
    <s v="USEDCOUPONID"/>
    <s v="STRING"/>
    <m/>
    <m/>
    <m/>
    <m/>
    <s v="lake_managed"/>
    <s v="V_NOW_COMPRA_TVOD"/>
    <s v="COD_CUPOM_UTILIZA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o cupom utilizado. E o codigo identificador externo do cupom utilizado na compra do conteudo TVOD. Ex: NULL (coluna totalmente vazia). Tabela origem: &lt;TVODPURCHASE&gt;; Coluna origem: &lt;USEDCOUPONID&gt;"/>
    <x v="0"/>
    <x v="0"/>
    <x v="0"/>
    <x v="0"/>
    <x v="0"/>
    <x v="0"/>
    <s v="Rafael Moreira"/>
    <x v="1"/>
    <s v="Anderson Nakayama"/>
    <x v="0"/>
    <m/>
    <m/>
    <s v="Dado de origem (SEACHANGE) não tratado"/>
    <n v="12"/>
    <n v="2"/>
    <n v="2"/>
    <n v="0"/>
    <n v="0"/>
    <n v="3"/>
    <n v="5"/>
    <x v="2"/>
    <x v="1"/>
    <x v="0"/>
    <x v="3"/>
    <x v="2"/>
    <x v="1"/>
  </r>
  <r>
    <x v="6"/>
    <x v="43"/>
    <n v="21"/>
    <s v="RENTALDURATIONINMINUTES"/>
    <s v="STRING"/>
    <m/>
    <m/>
    <m/>
    <m/>
    <s v="lake_managed"/>
    <s v="V_NOW_COMPRA_TVOD"/>
    <s v="DUR_LOCACAO_MIN"/>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uracao da locacao em minutos. E a duracao em minutos para a qual o cliente tem o direito de visualizar este conteudo TVOD. A duracao do aluguel comeca imediatamente apos a conclusao da compra do produto. Ex: 1440; 2880.  Tabela origem: &lt;TVODPURCHASE&gt;; Coluna origem: &lt;RENTALDURATIONINMINUTES&gt;"/>
    <x v="0"/>
    <x v="0"/>
    <x v="0"/>
    <x v="0"/>
    <x v="0"/>
    <x v="0"/>
    <s v="Rafael Moreira"/>
    <x v="1"/>
    <s v="Anderson Nakayama"/>
    <x v="0"/>
    <m/>
    <m/>
    <s v="Dado de origem (SEACHANGE) não tratado"/>
    <n v="8"/>
    <n v="2"/>
    <n v="1"/>
    <n v="0"/>
    <n v="5"/>
    <n v="0"/>
    <n v="0"/>
    <x v="2"/>
    <x v="0"/>
    <x v="0"/>
    <x v="1"/>
    <x v="0"/>
    <x v="0"/>
  </r>
  <r>
    <x v="6"/>
    <x v="43"/>
    <n v="22"/>
    <s v="MULTIPLEASSETVOD"/>
    <s v="STRING"/>
    <m/>
    <m/>
    <m/>
    <m/>
    <s v="lake_managed"/>
    <s v="V_NOW_COMPRA_TVOD"/>
    <s v="IND_MULTIPLO_RECURSO_TVOD"/>
    <s v="VARCHAR2"/>
    <n v="2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Indicador de multiplo recurso TVOD. E o indicador com informacao se o correspondente TVOD incluiu varios conteudo. Ex: false; true. Tabela origem: &lt;TVODPURCHASE&gt;; Coluna origem: &lt;MULTIPLEASSETVOD&gt;"/>
    <x v="0"/>
    <x v="0"/>
    <x v="0"/>
    <x v="0"/>
    <x v="0"/>
    <x v="0"/>
    <s v="Rafael Moreira"/>
    <x v="1"/>
    <s v="Anderson Nakayama"/>
    <x v="0"/>
    <m/>
    <m/>
    <s v="Dado de origem (SEACHANGE) não tratado"/>
    <n v="8"/>
    <n v="2"/>
    <n v="1"/>
    <n v="0"/>
    <n v="5"/>
    <n v="0"/>
    <n v="0"/>
    <x v="2"/>
    <x v="0"/>
    <x v="0"/>
    <x v="1"/>
    <x v="0"/>
    <x v="0"/>
  </r>
  <r>
    <x v="6"/>
    <x v="43"/>
    <n v="23"/>
    <s v="PRODUCTTAG"/>
    <s v="STRING"/>
    <m/>
    <m/>
    <m/>
    <m/>
    <s v="lake_managed"/>
    <s v="V_NOW_COMPRA_TVOD"/>
    <s v="DSC_TAG_PRODUTO_TVOD"/>
    <s v="VARCHAR2"/>
    <n v="5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a tag do produto TVOD.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Tabela origem: &lt;TVODPURCHASE&gt;; Coluna origem: &lt;PRODUCTTAG&gt;"/>
    <x v="0"/>
    <x v="0"/>
    <x v="0"/>
    <x v="0"/>
    <x v="0"/>
    <x v="0"/>
    <s v="Rafael Moreira"/>
    <x v="1"/>
    <s v="Anderson Nakayama"/>
    <x v="0"/>
    <m/>
    <m/>
    <s v="Dado de origem (SEACHANGE) não tratado"/>
    <n v="8"/>
    <n v="2"/>
    <n v="1"/>
    <n v="0"/>
    <n v="5"/>
    <n v="0"/>
    <n v="0"/>
    <x v="2"/>
    <x v="0"/>
    <x v="0"/>
    <x v="1"/>
    <x v="0"/>
    <x v="0"/>
  </r>
  <r>
    <x v="6"/>
    <x v="43"/>
    <n v="24"/>
    <s v="DEVICEGROUP"/>
    <s v="STRING"/>
    <m/>
    <m/>
    <m/>
    <m/>
    <s v="lake_managed"/>
    <s v="V_NOW_COMPRA_TVOD"/>
    <s v="DSC_GRUPO_EQUIPAMENTO_USUARI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o grupo de equipamento do usuario. Informa o grupo de equipamentos/dispositivos deduzido do agente do usuario pelo sistema do NOW, da empresa Traxis. Ex: NULL (coluna totalmente vazia). Tabela origem: &lt;TVODPURCHASE&gt;; Coluna origem: &lt;DEVICEGROUP&gt;"/>
    <x v="0"/>
    <x v="0"/>
    <x v="0"/>
    <x v="0"/>
    <x v="0"/>
    <x v="0"/>
    <s v="Rafael Moreira"/>
    <x v="1"/>
    <s v="Anderson Nakayama"/>
    <x v="0"/>
    <m/>
    <m/>
    <s v="Dado de origem (SEACHANGE) não tratado"/>
    <n v="9"/>
    <n v="2"/>
    <n v="1"/>
    <n v="0"/>
    <n v="5"/>
    <n v="1"/>
    <n v="0"/>
    <x v="2"/>
    <x v="0"/>
    <x v="0"/>
    <x v="1"/>
    <x v="3"/>
    <x v="0"/>
  </r>
  <r>
    <x v="6"/>
    <x v="43"/>
    <n v="25"/>
    <s v="TRANSACTIONID"/>
    <s v="STRING"/>
    <m/>
    <m/>
    <m/>
    <m/>
    <s v="lake_managed"/>
    <s v="V_NOW_COMPRA_TVOD"/>
    <s v="COD_TRANSACA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transacao. No caso de um mecanismo de classificacao externa ou gateway de compra ser usado, esse id contera o ID da transacao gerado por esse sistema. Ex: NULL (coluna totalmente vazia). Tabela origem: &lt;TVODPURCHASE&gt;; Coluna origem: &lt;TRANSACTIONID&gt;"/>
    <x v="0"/>
    <x v="0"/>
    <x v="0"/>
    <x v="0"/>
    <x v="0"/>
    <x v="0"/>
    <s v="Rafael Moreira"/>
    <x v="1"/>
    <s v="Anderson Nakayama"/>
    <x v="0"/>
    <m/>
    <m/>
    <s v="Dado de origem (SEACHANGE) não tratado"/>
    <n v="9"/>
    <n v="2"/>
    <n v="1"/>
    <n v="0"/>
    <n v="5"/>
    <n v="0"/>
    <n v="1"/>
    <x v="2"/>
    <x v="0"/>
    <x v="0"/>
    <x v="1"/>
    <x v="0"/>
    <x v="2"/>
  </r>
  <r>
    <x v="6"/>
    <x v="43"/>
    <n v="26"/>
    <s v="CONTEXT"/>
    <s v="STRING"/>
    <m/>
    <m/>
    <m/>
    <m/>
    <s v="lake_managed"/>
    <s v="V_NOW_COMPRA_TVOD"/>
    <s v="DSC_CONTEXT_COMPRA_EQUIPAMEN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o contexto da compra do equipamento. Especifica o contexto de compra fornecido pelo dispositivo do cliente durante a chamada de compra/conclusao da compra. Normalmente, ele contem uma referencia a uma posicao no catalogo ou ao local no aplicativo em que a compra foi feita, por ex, clicando em um banner de promocao. Ex: NULL (coluna totalmente vazia). Tabela origem: &lt;TVODPURCHASE&gt;; Coluna origem: &lt;CONTEXT&gt;"/>
    <x v="0"/>
    <x v="0"/>
    <x v="0"/>
    <x v="0"/>
    <x v="0"/>
    <x v="0"/>
    <s v="Rafael Moreira"/>
    <x v="1"/>
    <s v="Anderson Nakayama"/>
    <x v="0"/>
    <m/>
    <m/>
    <s v="Dado de origem (SEACHANGE) não tratado"/>
    <n v="9"/>
    <n v="2"/>
    <n v="1"/>
    <n v="0"/>
    <n v="5"/>
    <n v="1"/>
    <n v="0"/>
    <x v="2"/>
    <x v="0"/>
    <x v="0"/>
    <x v="1"/>
    <x v="3"/>
    <x v="0"/>
  </r>
  <r>
    <x v="6"/>
    <x v="43"/>
    <n v="27"/>
    <s v="ID"/>
    <s v="STRING"/>
    <m/>
    <m/>
    <m/>
    <m/>
    <s v="lake_managed"/>
    <s v="V_NOW_COMPRA_TVOD"/>
    <s v="COD_CHAVE_COMPRA_TVO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da compra do TVOD. E o identificador interno da compra do conteudo TVOD. Ex: 4c59947a-0c45-48bd-97f8-a18b8e80a6e0; e72fd674-d518-4ad2-830a-0d6237044457. Tabela origem: &lt;TVODPURCHASE&gt;; Coluna origem: &lt;ID&gt;"/>
    <x v="0"/>
    <x v="0"/>
    <x v="0"/>
    <x v="0"/>
    <x v="0"/>
    <x v="0"/>
    <s v="Rafael Moreira"/>
    <x v="1"/>
    <s v="Anderson Nakayama"/>
    <x v="0"/>
    <m/>
    <m/>
    <s v="Dado de origem (SEACHANGE) não tratado"/>
    <n v="9"/>
    <n v="2"/>
    <n v="2"/>
    <n v="0"/>
    <n v="5"/>
    <n v="0"/>
    <n v="0"/>
    <x v="2"/>
    <x v="1"/>
    <x v="0"/>
    <x v="1"/>
    <x v="0"/>
    <x v="0"/>
  </r>
  <r>
    <x v="6"/>
    <x v="43"/>
    <n v="28"/>
    <s v="REFERENCE_DATE"/>
    <s v="STRING"/>
    <m/>
    <m/>
    <m/>
    <m/>
    <s v="lake_managed"/>
    <s v="V_NOW_COMPRA_TVOD"/>
    <s v="DAT_REFERENCIA"/>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TVODPURCHASE&gt;; Coluna origem: &lt;REFERENCE_DATE&gt;"/>
    <x v="0"/>
    <x v="0"/>
    <x v="0"/>
    <x v="0"/>
    <x v="0"/>
    <x v="0"/>
    <s v="Rafael Moreira"/>
    <x v="1"/>
    <s v="Anderson Nakayama"/>
    <x v="0"/>
    <s v="Tipo de Dado"/>
    <s v="Data válida"/>
    <s v="Dado de origem (SEACHANGE) não tratado"/>
    <n v="10"/>
    <n v="2"/>
    <n v="2"/>
    <n v="0"/>
    <n v="5"/>
    <n v="1"/>
    <n v="0"/>
    <x v="2"/>
    <x v="1"/>
    <x v="0"/>
    <x v="1"/>
    <x v="3"/>
    <x v="0"/>
  </r>
  <r>
    <x v="6"/>
    <x v="43"/>
    <n v="29"/>
    <s v="SEQUENCE"/>
    <s v="STRING"/>
    <m/>
    <m/>
    <m/>
    <m/>
    <s v="lake_managed"/>
    <s v="V_NOW_COMPRA_TVOD"/>
    <s v="NUM_SEQUENCIA"/>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Numero sequencia. E o numero identificador unico de sequencia do arquivo XML. Esta sequencia encontra-se no nome do arquivo XML a qual e escrita nesta coluna para controle de ingestao do arquivo/tabela. Ex: 69361; 69362. Tabela origem: &lt;TVODPURCHASE&gt;; Coluna origem: &lt;SEQUENCE&gt;"/>
    <x v="0"/>
    <x v="0"/>
    <x v="0"/>
    <x v="0"/>
    <x v="0"/>
    <x v="0"/>
    <s v="Rafael Moreira"/>
    <x v="1"/>
    <s v="Anderson Nakayama"/>
    <x v="0"/>
    <s v="Tipo de Dado"/>
    <s v="Data válida"/>
    <s v="Dado de origem (SEACHANGE) não tratado"/>
    <n v="10"/>
    <n v="2"/>
    <n v="1"/>
    <n v="1"/>
    <n v="5"/>
    <n v="1"/>
    <n v="0"/>
    <x v="2"/>
    <x v="0"/>
    <x v="1"/>
    <x v="1"/>
    <x v="3"/>
    <x v="0"/>
  </r>
  <r>
    <x v="1"/>
    <x v="44"/>
    <n v="1"/>
    <s v="CREATION_DATE"/>
    <s v="STRING"/>
    <m/>
    <m/>
    <m/>
    <m/>
    <s v="lake_managed"/>
    <s v="V_NOW_OL_CANAL_CONTEUDO"/>
    <s v="DAT_CRIACAO"/>
    <s v="DATETIME     "/>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criacao. E a data de criacao do registro do canal de conteudo do NOW no sistema. Ex: 2015-08-11 09:55:18; 2017-08-11 11:44:04. Tabela origem (RAW): &lt;CHANNEL&gt;; Coluna origem (RAW): &lt;CREATION_DATE&gt;."/>
    <x v="1"/>
    <x v="1"/>
    <x v="0"/>
    <x v="0"/>
    <x v="0"/>
    <x v="0"/>
    <s v="Rafael Moreira"/>
    <x v="1"/>
    <s v="Anderson Nakayama"/>
    <x v="0"/>
    <s v="Tipo de Dado"/>
    <s v="Data válida"/>
    <s v="Dado de origem (BD NOW OL) não tratado"/>
    <n v="6"/>
    <n v="2"/>
    <n v="1"/>
    <n v="1"/>
    <n v="1"/>
    <n v="1"/>
    <n v="0"/>
    <x v="2"/>
    <x v="0"/>
    <x v="1"/>
    <x v="2"/>
    <x v="3"/>
    <x v="0"/>
  </r>
  <r>
    <x v="1"/>
    <x v="44"/>
    <n v="2"/>
    <s v="UPDATE_DATE"/>
    <s v="STRING"/>
    <m/>
    <m/>
    <m/>
    <m/>
    <s v="lake_managed"/>
    <s v="V_NOW_OL_CANAL_CONTEUDO"/>
    <s v="DAT_ATUALIZACAO"/>
    <s v="DATETIME     "/>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atualizacao. E a data de atualizacao do registro caso algum dado do canal de conteudo do NOW seja atualizado no sistema. Ex: 2018-06-12 12:13:48; 2018-01-11 07:14:10. Tabela origem (RAW): &lt;CHANNEL&gt;; Coluna origem (RAW): &lt;UPDATE_DATE&gt;."/>
    <x v="1"/>
    <x v="1"/>
    <x v="0"/>
    <x v="0"/>
    <x v="0"/>
    <x v="0"/>
    <s v="Rafael Moreira"/>
    <x v="1"/>
    <s v="Anderson Nakayama"/>
    <x v="0"/>
    <s v="Tipo de Dado"/>
    <s v="Data válida"/>
    <s v="Dado de origem (BD NOW OL) não tratado"/>
    <n v="6"/>
    <n v="2"/>
    <n v="1"/>
    <n v="1"/>
    <n v="1"/>
    <n v="1"/>
    <n v="0"/>
    <x v="2"/>
    <x v="0"/>
    <x v="1"/>
    <x v="2"/>
    <x v="3"/>
    <x v="0"/>
  </r>
  <r>
    <x v="1"/>
    <x v="44"/>
    <n v="3"/>
    <s v="CHANNEL_ID"/>
    <s v="STRING"/>
    <s v="PK"/>
    <m/>
    <m/>
    <m/>
    <s v="lake_managed"/>
    <s v="V_NOW_OL_CANAL_CONTEUDO"/>
    <s v="COD_CANAL_CONTEUDO"/>
    <s v="INTEGER"/>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Codigo do canal de conteudo. E o codigo interno do canal de conteudo do NOW. Ex: 1; 6. Tabela origem (RAW): &lt;CHANNEL&gt;; Coluna origem (RAW): &lt;CHANNEL_ID&gt;."/>
    <x v="1"/>
    <x v="1"/>
    <x v="0"/>
    <x v="0"/>
    <x v="0"/>
    <x v="0"/>
    <s v="Rafael Moreira"/>
    <x v="1"/>
    <s v="Anderson Nakayama"/>
    <x v="0"/>
    <m/>
    <m/>
    <s v="Dado de origem (BD NOW OL) não tratado"/>
    <n v="6"/>
    <n v="2"/>
    <n v="1"/>
    <n v="1"/>
    <n v="1"/>
    <n v="1"/>
    <n v="0"/>
    <x v="2"/>
    <x v="0"/>
    <x v="1"/>
    <x v="2"/>
    <x v="3"/>
    <x v="0"/>
  </r>
  <r>
    <x v="1"/>
    <x v="44"/>
    <n v="4"/>
    <s v="NAME"/>
    <s v="STRING"/>
    <m/>
    <m/>
    <m/>
    <m/>
    <s v="lake_managed"/>
    <s v="V_NOW_OL_CANAL_CONTEUDO"/>
    <s v="DSC_NOME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nome do canal de conteudo. E o nome do canal de conteudo do NOW. Ex: DISCOVERY KIDS HD; BAND NEWS. Tabela origem (RAW): &lt;CHANNEL&gt;; Coluna origem (RAW): &lt;NAME&gt;."/>
    <x v="1"/>
    <x v="1"/>
    <x v="0"/>
    <x v="0"/>
    <x v="0"/>
    <x v="0"/>
    <s v="Rafael Moreira"/>
    <x v="1"/>
    <s v="Anderson Nakayama"/>
    <x v="0"/>
    <m/>
    <m/>
    <s v="Dado de origem (BD NOW OL) não tratado"/>
    <n v="5"/>
    <n v="1"/>
    <n v="1"/>
    <n v="1"/>
    <n v="1"/>
    <n v="1"/>
    <n v="0"/>
    <x v="3"/>
    <x v="0"/>
    <x v="1"/>
    <x v="2"/>
    <x v="3"/>
    <x v="0"/>
  </r>
  <r>
    <x v="1"/>
    <x v="44"/>
    <n v="5"/>
    <s v="TYPE"/>
    <s v="STRING"/>
    <m/>
    <m/>
    <m/>
    <m/>
    <s v="lake_managed"/>
    <s v="V_NOW_OL_CANAL_CONTEUDO"/>
    <s v="DSC_TIPO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tipo do canal de conteudo. E a descricao do tipo do canal do conteudo do NOW. Ex: LIVE. Tabela origem (RAW): &lt;CHANNEL&gt;; Coluna origem (RAW): &lt;TYPE&gt;."/>
    <x v="1"/>
    <x v="1"/>
    <x v="0"/>
    <x v="0"/>
    <x v="0"/>
    <x v="0"/>
    <s v="Rafael Moreira"/>
    <x v="1"/>
    <s v="Anderson Nakayama"/>
    <x v="0"/>
    <m/>
    <m/>
    <s v="Dado de origem (BD NOW OL) não tratado"/>
    <n v="6"/>
    <n v="2"/>
    <n v="1"/>
    <n v="1"/>
    <n v="1"/>
    <n v="1"/>
    <n v="0"/>
    <x v="2"/>
    <x v="0"/>
    <x v="1"/>
    <x v="2"/>
    <x v="3"/>
    <x v="0"/>
  </r>
  <r>
    <x v="1"/>
    <x v="44"/>
    <n v="6"/>
    <s v="VIDEO_URL"/>
    <s v="STRING"/>
    <m/>
    <m/>
    <m/>
    <m/>
    <s v="lake_managed"/>
    <s v="V_NOW_OL_CANAL_CONTEUDO"/>
    <s v="DSC_URL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Uniform Resource Locator do canal de conteudo. Descricao do URL (Uniform Resource Locator) do canal de conteudo. A URL se refere ao endereco de rede no qual se encontra algum recurso de armazenamento, transmissao ou processamento de informacoes em meios digitais. Essa rede pode ser internet ou rede corporativa (intranet). Ex: DEFAULT_VIDEO_URL. Tabela origem (RAW): &lt;CHANNEL&gt;; Coluna origem (RAW): &lt;VIDEO_URL&gt;."/>
    <x v="1"/>
    <x v="1"/>
    <x v="0"/>
    <x v="0"/>
    <x v="0"/>
    <x v="0"/>
    <s v="Rafael Moreira"/>
    <x v="1"/>
    <s v="Anderson Nakayama"/>
    <x v="0"/>
    <m/>
    <m/>
    <s v="Dado de origem (BD NOW OL) não tratado"/>
    <n v="6"/>
    <n v="2"/>
    <n v="1"/>
    <n v="1"/>
    <n v="1"/>
    <n v="1"/>
    <n v="0"/>
    <x v="2"/>
    <x v="0"/>
    <x v="1"/>
    <x v="2"/>
    <x v="3"/>
    <x v="0"/>
  </r>
  <r>
    <x v="1"/>
    <x v="44"/>
    <n v="7"/>
    <s v="ORDER_ID"/>
    <s v="STRING"/>
    <m/>
    <m/>
    <m/>
    <m/>
    <s v="lake_managed"/>
    <s v="V_NOW_OL_CANAL_CONTEUDO"/>
    <s v="SEQ_EPG_CANAL_CONTEUDO"/>
    <s v="INTEGER"/>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Sequencial do Electronic Programming Guide do canal de conteudo. E o numero sequencial para ordenar a visualizacao do canal de conteudo no EPG (Electronic Programming Guide/Guia de Programacao Eletronica), na TV digital, do app/aplicativo do NOW Online. Na pratica, e a informacao do numero, nome do canal e o horario da programacao. Ex: 21; 7. Tabela origem (RAW): &lt;CHANNEL&gt;; Coluna origem (RAW): &lt;ORDER_ID&gt;."/>
    <x v="1"/>
    <x v="1"/>
    <x v="0"/>
    <x v="0"/>
    <x v="0"/>
    <x v="0"/>
    <s v="Rafael Moreira"/>
    <x v="1"/>
    <s v="Anderson Nakayama"/>
    <x v="0"/>
    <m/>
    <m/>
    <s v="Dado de origem (BD NOW OL) não tratado"/>
    <n v="6"/>
    <n v="2"/>
    <n v="1"/>
    <n v="1"/>
    <n v="1"/>
    <n v="1"/>
    <n v="0"/>
    <x v="2"/>
    <x v="0"/>
    <x v="1"/>
    <x v="2"/>
    <x v="3"/>
    <x v="0"/>
  </r>
  <r>
    <x v="1"/>
    <x v="44"/>
    <n v="8"/>
    <s v="EXTERNAL_ID"/>
    <s v="STRING"/>
    <m/>
    <m/>
    <m/>
    <m/>
    <s v="lake_managed"/>
    <s v="V_NOW_OL_CANAL_CONTEUDO"/>
    <s v="COD_CHAVE_EXTERNA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Codigo chave externa do canal de conteudo. E o identificador externo do canal de conteudo do NOW. Ex: SPODIKHD; SPOBNS. Tabela origem (RAW): &lt;CHANNEL&gt;; Coluna origem (RAW): &lt;EXTERNAL_ID&gt;."/>
    <x v="1"/>
    <x v="1"/>
    <x v="0"/>
    <x v="0"/>
    <x v="0"/>
    <x v="0"/>
    <s v="Rafael Moreira"/>
    <x v="1"/>
    <s v="Anderson Nakayama"/>
    <x v="0"/>
    <m/>
    <m/>
    <s v="Dado de origem (BD NOW OL) não tratado"/>
    <n v="6"/>
    <n v="2"/>
    <n v="1"/>
    <n v="1"/>
    <n v="1"/>
    <n v="1"/>
    <n v="0"/>
    <x v="2"/>
    <x v="0"/>
    <x v="1"/>
    <x v="2"/>
    <x v="3"/>
    <x v="0"/>
  </r>
  <r>
    <x v="1"/>
    <x v="44"/>
    <n v="9"/>
    <s v="IS_ADULT"/>
    <s v="STRING"/>
    <m/>
    <m/>
    <m/>
    <m/>
    <s v="lake_managed"/>
    <s v="V_NOW_OL_CANAL_CONTEUDO"/>
    <s v="IND_CONTEUDO_ADULTO"/>
    <s v="char"/>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canal de conteudo adulto. E o indicador/flag do canal de conteudo adulto do NOW. Ex: N. Tabela origem (RAW): &lt;CHANNEL&gt;; Coluna origem (RAW): &lt;IS_ADULT&gt;."/>
    <x v="1"/>
    <x v="1"/>
    <x v="0"/>
    <x v="0"/>
    <x v="0"/>
    <x v="0"/>
    <s v="Rafael Moreira"/>
    <x v="1"/>
    <s v="Anderson Nakayama"/>
    <x v="0"/>
    <m/>
    <m/>
    <s v="Dado de origem (BD NOW OL) não tratado"/>
    <n v="19"/>
    <n v="2"/>
    <n v="1"/>
    <n v="1"/>
    <n v="5"/>
    <n v="5"/>
    <n v="5"/>
    <x v="2"/>
    <x v="0"/>
    <x v="1"/>
    <x v="1"/>
    <x v="1"/>
    <x v="1"/>
  </r>
  <r>
    <x v="1"/>
    <x v="44"/>
    <n v="10"/>
    <s v="IS_RECORDABLE"/>
    <s v="STRING"/>
    <m/>
    <m/>
    <m/>
    <m/>
    <s v="lake_managed"/>
    <s v="V_NOW_OL_CANAL_CONTEUDO"/>
    <s v="IND_PERMISSAO_GRAVACAO"/>
    <s v="char"/>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permissao de gravacao. E o indicador/flag se o canal possui permissao de gravacao. Esta coluna nao sera utilizada, pois a permissao de gravacao e no nivel de cada programa/conteudo do canal do EPG (Electronic Programming Guide/Guia de Programacao Eletronica) da TV digital, do app/aplicativo do NOW Online. Ex: N. Tabela origem (RAW): &lt;CHANNEL&gt;; Coluna origem (RAW): &lt;IS_RECORDABLE&gt;."/>
    <x v="1"/>
    <x v="1"/>
    <x v="0"/>
    <x v="0"/>
    <x v="0"/>
    <x v="0"/>
    <s v="Rafael Moreira"/>
    <x v="1"/>
    <s v="Anderson Nakayama"/>
    <x v="0"/>
    <m/>
    <m/>
    <s v="Dado de origem (BD NOW OL) não tratado"/>
    <n v="6"/>
    <n v="2"/>
    <n v="1"/>
    <n v="1"/>
    <n v="1"/>
    <n v="1"/>
    <n v="0"/>
    <x v="2"/>
    <x v="0"/>
    <x v="1"/>
    <x v="2"/>
    <x v="3"/>
    <x v="0"/>
  </r>
  <r>
    <x v="1"/>
    <x v="44"/>
    <n v="11"/>
    <s v="DESCRIPTION"/>
    <s v="STRING"/>
    <m/>
    <m/>
    <m/>
    <m/>
    <s v="lake_managed"/>
    <s v="V_NOW_OL_CANAL_CONTEUDO"/>
    <s v="DSC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canal de conteudo. E a descricao do canal de conteudo do NOW. Ex: Discovery Kids HD; Band News. Tabela origem (RAW): &lt;CHANNEL&gt;; Coluna origem (RAW): &lt;DESCRIPTION&gt;."/>
    <x v="1"/>
    <x v="1"/>
    <x v="0"/>
    <x v="0"/>
    <x v="0"/>
    <x v="0"/>
    <s v="Rafael Moreira"/>
    <x v="1"/>
    <s v="Anderson Nakayama"/>
    <x v="0"/>
    <m/>
    <m/>
    <s v="Dado de origem (BD NOW OL) não tratado"/>
    <n v="5"/>
    <n v="1"/>
    <n v="1"/>
    <n v="1"/>
    <n v="1"/>
    <n v="1"/>
    <n v="0"/>
    <x v="3"/>
    <x v="0"/>
    <x v="1"/>
    <x v="2"/>
    <x v="3"/>
    <x v="0"/>
  </r>
  <r>
    <x v="1"/>
    <x v="44"/>
    <n v="12"/>
    <s v="ADV_TAGS"/>
    <s v="STRING"/>
    <m/>
    <m/>
    <m/>
    <m/>
    <s v="lake_managed"/>
    <s v="V_NOW_OL_CANAL_CONTEUDO"/>
    <s v="DSC_GENERO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genero do canal de conteudo. E a descricao do genero do canal de conteudo do NOW. Ex: kids; news. Tabela origem (RAW): &lt;CHANNEL&gt;; Coluna origem (RAW): &lt;ADV_TAGS&gt;."/>
    <x v="1"/>
    <x v="1"/>
    <x v="0"/>
    <x v="0"/>
    <x v="0"/>
    <x v="0"/>
    <s v="Rafael Moreira"/>
    <x v="1"/>
    <s v="Anderson Nakayama"/>
    <x v="0"/>
    <m/>
    <m/>
    <s v="Dado de origem (BD NOW OL) não tratado"/>
    <n v="6"/>
    <n v="2"/>
    <n v="1"/>
    <n v="1"/>
    <n v="1"/>
    <n v="1"/>
    <n v="0"/>
    <x v="2"/>
    <x v="0"/>
    <x v="1"/>
    <x v="2"/>
    <x v="3"/>
    <x v="0"/>
  </r>
  <r>
    <x v="1"/>
    <x v="44"/>
    <n v="13"/>
    <s v="INDIVIDUAL_COPY"/>
    <s v="STRING"/>
    <m/>
    <m/>
    <m/>
    <m/>
    <s v="lake_managed"/>
    <s v="V_NOW_OL_CANAL_CONTEUDO"/>
    <s v="IND_COPIA_INDIVIDUAL"/>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copia individual. Esta coluna nao esta ativa e nao deve ser utilizada. Ex: null. Tabela origem (RAW): &lt;CHANNEL&gt;; Coluna origem (RAW): &lt;INDIVIDUAL_COPY&gt;."/>
    <x v="1"/>
    <x v="1"/>
    <x v="0"/>
    <x v="0"/>
    <x v="0"/>
    <x v="0"/>
    <s v="Rafael Moreira"/>
    <x v="1"/>
    <s v="Anderson Nakayama"/>
    <x v="0"/>
    <m/>
    <m/>
    <s v="Dado de origem (BD NOW OL) não tratado"/>
    <n v="6"/>
    <n v="2"/>
    <n v="1"/>
    <n v="1"/>
    <n v="1"/>
    <n v="1"/>
    <n v="0"/>
    <x v="2"/>
    <x v="0"/>
    <x v="1"/>
    <x v="2"/>
    <x v="3"/>
    <x v="0"/>
  </r>
  <r>
    <x v="1"/>
    <x v="44"/>
    <n v="14"/>
    <s v="REFERENCE_DATE"/>
    <s v="DATE"/>
    <m/>
    <m/>
    <m/>
    <m/>
    <s v="lake_managed"/>
    <s v="V_NOW_OL_CANAL_CONTEUDO"/>
    <s v="DAT_REFERENCIA"/>
    <s v="DATE"/>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CHANNEL&gt;; Coluna origem (RAW): &lt;REFERENCE_DATE&gt;."/>
    <x v="1"/>
    <x v="1"/>
    <x v="0"/>
    <x v="0"/>
    <x v="0"/>
    <x v="0"/>
    <s v="Rafael Moreira"/>
    <x v="1"/>
    <s v="Anderson Nakayama"/>
    <x v="0"/>
    <s v="Tipo de Dado"/>
    <s v="Data válida"/>
    <s v="Dado de origem (BD NOW OL) não tratado"/>
    <n v="6"/>
    <n v="2"/>
    <n v="1"/>
    <n v="1"/>
    <n v="1"/>
    <n v="1"/>
    <n v="0"/>
    <x v="2"/>
    <x v="0"/>
    <x v="1"/>
    <x v="2"/>
    <x v="3"/>
    <x v="0"/>
  </r>
  <r>
    <x v="7"/>
    <x v="45"/>
    <n v="1"/>
    <s v="DATA "/>
    <s v="STRING"/>
    <m/>
    <m/>
    <m/>
    <m/>
    <s v="lake_managed"/>
    <s v="V_CMTS_MEDICAO"/>
    <s v="DAT_MEDICAO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Time stamp no formato Unix da medicao do CMTS. Ex: 1509500705. Tabela origem: &lt;CMTS_MEDICAO&gt;; Coluna Origem: &lt;DATA&gt;"/>
    <x v="0"/>
    <x v="6"/>
    <x v="4"/>
    <x v="1"/>
    <x v="1"/>
    <x v="3"/>
    <s v="Lucas Mascarenhas"/>
    <x v="9"/>
    <s v="Anderson Nakayama"/>
    <x v="0"/>
    <m/>
    <m/>
    <s v="Dado de origem (YELLOW PILL) não tratado"/>
    <n v="7"/>
    <n v="2"/>
    <n v="1"/>
    <n v="1"/>
    <n v="3"/>
    <n v="0"/>
    <n v="0"/>
    <x v="2"/>
    <x v="0"/>
    <x v="1"/>
    <x v="0"/>
    <x v="0"/>
    <x v="0"/>
  </r>
  <r>
    <x v="7"/>
    <x v="45"/>
    <n v="2"/>
    <s v="CMTS "/>
    <s v="STRING"/>
    <m/>
    <m/>
    <m/>
    <m/>
    <s v="lake_managed"/>
    <s v="V_CMTS_MEDICAO"/>
    <s v="NUM_IP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Endereco IP do CMTS. Ex: 201.17.128.126. Tabela origem: &lt;CMTS_MEDICAO&gt;; Coluna Origem: &lt;CMTS_MEDICAO&gt;"/>
    <x v="0"/>
    <x v="6"/>
    <x v="4"/>
    <x v="1"/>
    <x v="1"/>
    <x v="3"/>
    <s v="Lucas Mascarenhas"/>
    <x v="9"/>
    <s v="Anderson Nakayama"/>
    <x v="0"/>
    <m/>
    <m/>
    <s v="Dado de origem (YELLOW PILL) não tratado"/>
    <n v="2"/>
    <n v="2"/>
    <m/>
    <n v="0"/>
    <m/>
    <m/>
    <m/>
    <x v="2"/>
    <x v="0"/>
    <x v="0"/>
    <x v="3"/>
    <x v="0"/>
    <x v="0"/>
  </r>
  <r>
    <x v="7"/>
    <x v="45"/>
    <n v="3"/>
    <s v="MAC "/>
    <s v="STRING"/>
    <m/>
    <m/>
    <m/>
    <m/>
    <s v="lake_managed"/>
    <s v="V_CMTS_MEDICAO"/>
    <s v="COD_MAC_ADDRES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o mac address do cable modem em decimal (necessario converter para HEXA). Ex: 140916067326312. Tabela origem: &lt;CMTS_MEDICAO&gt;; Coluna Origem: &lt;MAC&gt;"/>
    <x v="0"/>
    <x v="6"/>
    <x v="4"/>
    <x v="1"/>
    <x v="1"/>
    <x v="3"/>
    <s v="Lucas Mascarenhas"/>
    <x v="9"/>
    <s v="Anderson Nakayama"/>
    <x v="0"/>
    <m/>
    <m/>
    <s v="Dado de origem (YELLOW PILL) não tratado"/>
    <n v="3"/>
    <n v="3"/>
    <m/>
    <n v="0"/>
    <m/>
    <m/>
    <m/>
    <x v="0"/>
    <x v="0"/>
    <x v="0"/>
    <x v="3"/>
    <x v="0"/>
    <x v="0"/>
  </r>
  <r>
    <x v="7"/>
    <x v="45"/>
    <n v="4"/>
    <s v="MODEM_IP "/>
    <s v="STRING"/>
    <m/>
    <m/>
    <m/>
    <m/>
    <s v="lake_managed"/>
    <s v="V_CMTS_MEDICAO"/>
    <s v="NUM_IP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Endereco IP do cable modem. Ex: 10.94.13.25; 10.23.43.223. Tabela origem: &lt;CMTS_MEDICAO&gt;; Coluna Origem: &lt;MODEM_IP&gt;"/>
    <x v="0"/>
    <x v="6"/>
    <x v="4"/>
    <x v="1"/>
    <x v="1"/>
    <x v="3"/>
    <s v="Lucas Mascarenhas"/>
    <x v="9"/>
    <s v="Anderson Nakayama"/>
    <x v="0"/>
    <m/>
    <m/>
    <s v="Dado de origem (YELLOW PILL) não tratado"/>
    <n v="2"/>
    <n v="2"/>
    <m/>
    <n v="0"/>
    <m/>
    <m/>
    <m/>
    <x v="2"/>
    <x v="0"/>
    <x v="0"/>
    <x v="3"/>
    <x v="0"/>
    <x v="0"/>
  </r>
  <r>
    <x v="7"/>
    <x v="45"/>
    <n v="5"/>
    <s v="STATUS "/>
    <s v="STRING"/>
    <m/>
    <m/>
    <m/>
    <m/>
    <s v="lake_managed"/>
    <s v="V_CMTS_MEDICAO"/>
    <s v="DSC_STATUS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Status do cable modem no momento da leitura. Ex: 1 = (off-line); 6 ou 8 = (online). Tabela origem: &lt;CMTS_MEDICAO&gt;; Coluna Origem: &lt;STATUS&gt;"/>
    <x v="0"/>
    <x v="6"/>
    <x v="4"/>
    <x v="1"/>
    <x v="1"/>
    <x v="3"/>
    <s v="Lucas Mascarenhas"/>
    <x v="9"/>
    <s v="Anderson Nakayama"/>
    <x v="0"/>
    <m/>
    <m/>
    <s v="Dado de origem (YELLOW PILL) não tratado"/>
    <n v="3"/>
    <n v="2"/>
    <m/>
    <n v="1"/>
    <m/>
    <m/>
    <m/>
    <x v="2"/>
    <x v="0"/>
    <x v="1"/>
    <x v="3"/>
    <x v="0"/>
    <x v="0"/>
  </r>
  <r>
    <x v="7"/>
    <x v="45"/>
    <n v="6"/>
    <s v="DOCSIS_VERSION "/>
    <s v="STRING"/>
    <m/>
    <m/>
    <m/>
    <m/>
    <s v="lake_managed"/>
    <s v="V_CMTS_MEDICAO"/>
    <s v="DSC_VERSAO_DOCSI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Versao do docsis do cable modem. Ex: 2; 3. Tabela origem: &lt;CMTS_MEDICAO&gt;; Coluna Origem: &lt;DOCSIS_VERSION&gt;. (Informacao nao utilizada)"/>
    <x v="0"/>
    <x v="6"/>
    <x v="4"/>
    <x v="1"/>
    <x v="1"/>
    <x v="3"/>
    <s v="Lucas Mascarenhas"/>
    <x v="9"/>
    <s v="Anderson Nakayama"/>
    <x v="0"/>
    <m/>
    <m/>
    <s v="Dado de origem (YELLOW PILL) não tratado"/>
    <n v="2"/>
    <n v="2"/>
    <m/>
    <n v="0"/>
    <m/>
    <m/>
    <m/>
    <x v="2"/>
    <x v="0"/>
    <x v="0"/>
    <x v="3"/>
    <x v="0"/>
    <x v="0"/>
  </r>
  <r>
    <x v="7"/>
    <x v="45"/>
    <n v="7"/>
    <s v="MAX_DOWN "/>
    <s v="STRING"/>
    <m/>
    <m/>
    <m/>
    <m/>
    <s v="lake_managed"/>
    <s v="V_CMTS_MEDICAO"/>
    <s v="QTD_MAXIMA_DOWNLOAD"/>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maxima de download. Ex: 8; 16. Tabela origem: &lt;CMTS_MEDICAO&gt;; Coluna Origem: &lt;MAX_DOWN&gt;. (Informacao nao utilizada)"/>
    <x v="0"/>
    <x v="6"/>
    <x v="4"/>
    <x v="1"/>
    <x v="1"/>
    <x v="3"/>
    <s v="Lucas Mascarenhas"/>
    <x v="9"/>
    <s v="Anderson Nakayama"/>
    <x v="0"/>
    <m/>
    <m/>
    <s v="Dado de origem (YELLOW PILL) não tratado"/>
    <n v="3"/>
    <n v="1"/>
    <m/>
    <n v="2"/>
    <m/>
    <m/>
    <m/>
    <x v="3"/>
    <x v="0"/>
    <x v="2"/>
    <x v="3"/>
    <x v="0"/>
    <x v="0"/>
  </r>
  <r>
    <x v="7"/>
    <x v="45"/>
    <n v="8"/>
    <s v="MAX_UP "/>
    <s v="STRING"/>
    <m/>
    <m/>
    <m/>
    <m/>
    <s v="lake_managed"/>
    <s v="V_CMTS_MEDICAO"/>
    <s v="QTD_MAXIMA_UPLOAD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maxima de upload. Ex: 1; 4. Tabela origem: &lt;CMTS_MEDICAO&gt;; Coluna Origem: &lt;MAX_UP&gt;. (Informacao nao utilizada)"/>
    <x v="0"/>
    <x v="6"/>
    <x v="4"/>
    <x v="1"/>
    <x v="1"/>
    <x v="3"/>
    <s v="Lucas Mascarenhas"/>
    <x v="9"/>
    <s v="Anderson Nakayama"/>
    <x v="0"/>
    <m/>
    <m/>
    <s v="Dado de origem (YELLOW PILL) não tratado"/>
    <n v="3"/>
    <n v="1"/>
    <m/>
    <n v="2"/>
    <m/>
    <m/>
    <m/>
    <x v="3"/>
    <x v="0"/>
    <x v="2"/>
    <x v="3"/>
    <x v="0"/>
    <x v="0"/>
  </r>
  <r>
    <x v="7"/>
    <x v="45"/>
    <n v="9"/>
    <s v="ACTUAL_DOWNSTREAMS "/>
    <s v="STRING"/>
    <m/>
    <m/>
    <m/>
    <m/>
    <s v="lake_managed"/>
    <s v="V_CMTS_MEDICAO"/>
    <s v="QTD_ATUAL_DOWNSTREA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atual de downstream. Ex: 8; 16. Tabela origem: &lt;CMTS_MEDICAO&gt;; Coluna Origem: &lt;ACTUAL_DOWNSTREAMS&gt;. (Informacao nao utilizada)"/>
    <x v="0"/>
    <x v="6"/>
    <x v="4"/>
    <x v="1"/>
    <x v="1"/>
    <x v="3"/>
    <s v="Lucas Mascarenhas"/>
    <x v="9"/>
    <s v="Anderson Nakayama"/>
    <x v="0"/>
    <m/>
    <m/>
    <s v="Dado de origem (YELLOW PILL) não tratado"/>
    <n v="3"/>
    <n v="1"/>
    <m/>
    <n v="2"/>
    <m/>
    <m/>
    <m/>
    <x v="3"/>
    <x v="0"/>
    <x v="2"/>
    <x v="3"/>
    <x v="0"/>
    <x v="0"/>
  </r>
  <r>
    <x v="7"/>
    <x v="45"/>
    <n v="10"/>
    <s v="ACTUAL_UPSTREAMS "/>
    <s v="STRING"/>
    <m/>
    <m/>
    <m/>
    <m/>
    <s v="lake_managed"/>
    <s v="V_CMTS_MEDICAO"/>
    <s v="QTD_ATUAL_UPSTREA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atual de upstream. Ex: 1; 4. Tabela origem: &lt;CMTS_MEDICAO&gt;; Coluna Origem: &lt;ACTUAL_UPSTREAMS&gt;. (Informacao nao utilizada)"/>
    <x v="0"/>
    <x v="6"/>
    <x v="4"/>
    <x v="1"/>
    <x v="1"/>
    <x v="3"/>
    <s v="Lucas Mascarenhas"/>
    <x v="9"/>
    <s v="Anderson Nakayama"/>
    <x v="0"/>
    <m/>
    <m/>
    <s v="Dado de origem (YELLOW PILL) não tratado"/>
    <n v="3"/>
    <n v="1"/>
    <m/>
    <n v="2"/>
    <m/>
    <m/>
    <m/>
    <x v="3"/>
    <x v="0"/>
    <x v="2"/>
    <x v="3"/>
    <x v="0"/>
    <x v="0"/>
  </r>
  <r>
    <x v="7"/>
    <x v="45"/>
    <n v="11"/>
    <s v="PRIMARY_DOWNSTREAM "/>
    <s v="STRING"/>
    <m/>
    <m/>
    <m/>
    <m/>
    <s v="lake_managed"/>
    <s v="V_CMTS_MEDICAO"/>
    <s v="COD_PORTA_PRIMARIA_DOWNSTREAM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a porta primaria de downstream onde o cable esta conectado. Ex: 168394856; 168378392. Tabela origem: &lt;CMTS_MEDICAO&gt;; Coluna Origem: &lt;PRIMARY_DOWNSTREAM&gt;"/>
    <x v="0"/>
    <x v="6"/>
    <x v="4"/>
    <x v="1"/>
    <x v="1"/>
    <x v="3"/>
    <s v="Lucas Mascarenhas"/>
    <x v="9"/>
    <s v="Anderson Nakayama"/>
    <x v="0"/>
    <m/>
    <m/>
    <s v="Dado de origem (YELLOW PILL) não tratado"/>
    <n v="3"/>
    <n v="3"/>
    <m/>
    <n v="0"/>
    <m/>
    <m/>
    <m/>
    <x v="0"/>
    <x v="0"/>
    <x v="0"/>
    <x v="3"/>
    <x v="0"/>
    <x v="0"/>
  </r>
  <r>
    <x v="7"/>
    <x v="45"/>
    <n v="12"/>
    <s v="PRIMARY_UPSTREAM "/>
    <s v="STRING"/>
    <m/>
    <m/>
    <m/>
    <m/>
    <s v="lake_managed"/>
    <s v="V_CMTS_MEDICAO"/>
    <s v="COD_PORTA_PRIMARIA_UPSTREAM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a porta primaria de upstream onde o cable esta conectado. Ex: 67600425; 67579969. Tabela origem: &lt;CMTS_MEDICAO&gt;; Coluna Origem: &lt;PRIMARY_UPSTREAM&gt;"/>
    <x v="0"/>
    <x v="6"/>
    <x v="4"/>
    <x v="1"/>
    <x v="1"/>
    <x v="3"/>
    <s v="Lucas Mascarenhas"/>
    <x v="9"/>
    <s v="Anderson Nakayama"/>
    <x v="0"/>
    <m/>
    <m/>
    <s v="Dado de origem (YELLOW PILL) não tratado"/>
    <n v="3"/>
    <n v="3"/>
    <m/>
    <n v="0"/>
    <m/>
    <m/>
    <m/>
    <x v="0"/>
    <x v="0"/>
    <x v="0"/>
    <x v="3"/>
    <x v="0"/>
    <x v="0"/>
  </r>
  <r>
    <x v="7"/>
    <x v="45"/>
    <n v="13"/>
    <s v="CMTS_RX_VALUE "/>
    <s v="STRING"/>
    <m/>
    <m/>
    <m/>
    <m/>
    <s v="lake_managed"/>
    <s v="V_CMTS_MEDICAO"/>
    <s v="NUM_NIVEL_DB_RX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recepcao do sinal do cable modem na porta do CMTS, em decimos de dB (decibeis). Ex: -5; 2. Tabela origem: &lt;CMTS_MEDICAO&gt;; Coluna Origem: &lt;CMTS_RX_VALUE&gt;"/>
    <x v="0"/>
    <x v="6"/>
    <x v="4"/>
    <x v="1"/>
    <x v="1"/>
    <x v="3"/>
    <s v="Lucas Mascarenhas"/>
    <x v="9"/>
    <s v="Anderson Nakayama"/>
    <x v="0"/>
    <m/>
    <m/>
    <s v="Dado de origem (YELLOW PILL) não tratado"/>
    <n v="6"/>
    <n v="2"/>
    <m/>
    <n v="4"/>
    <m/>
    <m/>
    <m/>
    <x v="2"/>
    <x v="0"/>
    <x v="3"/>
    <x v="3"/>
    <x v="0"/>
    <x v="0"/>
  </r>
  <r>
    <x v="7"/>
    <x v="45"/>
    <n v="14"/>
    <s v="CMTS_SNR "/>
    <s v="STRING"/>
    <m/>
    <m/>
    <m/>
    <m/>
    <s v="lake_managed"/>
    <s v="V_CMTS_MEDICAO"/>
    <s v="NUM_NIVEL_DB_SNR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Relacao do &quot;sinal/ruido do sinal recebido&quot; na porta do CMTS para este cable modem, em decimos de dB (decibeis). Ex: 339; 383. Tabela origem: &lt;CMTS_MEDICAO&gt;; Coluna Origem: &lt;CMTS_SNR&gt;"/>
    <x v="0"/>
    <x v="6"/>
    <x v="4"/>
    <x v="1"/>
    <x v="1"/>
    <x v="3"/>
    <s v="Lucas Mascarenhas"/>
    <x v="9"/>
    <s v="Anderson Nakayama"/>
    <x v="0"/>
    <m/>
    <m/>
    <s v="Dado de origem (YELLOW PILL) não tratado"/>
    <n v="6"/>
    <n v="2"/>
    <m/>
    <n v="4"/>
    <m/>
    <m/>
    <m/>
    <x v="2"/>
    <x v="0"/>
    <x v="3"/>
    <x v="3"/>
    <x v="0"/>
    <x v="0"/>
  </r>
  <r>
    <x v="7"/>
    <x v="45"/>
    <n v="15"/>
    <s v="MODEM_TX "/>
    <s v="STRING"/>
    <m/>
    <m/>
    <m/>
    <m/>
    <s v="lake_managed"/>
    <s v="V_CMTS_MEDICAO"/>
    <s v="NUM_NIVEL_DB_TX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transmissao do cable modem, em decimos de dB (decibeis). Ex: 437; -999. Tabela origem: &lt;CMTS_MEDICAO&gt;; Coluna Origem: &lt;MODEM_TX&gt;"/>
    <x v="0"/>
    <x v="6"/>
    <x v="4"/>
    <x v="1"/>
    <x v="1"/>
    <x v="3"/>
    <s v="Lucas Mascarenhas"/>
    <x v="9"/>
    <s v="Anderson Nakayama"/>
    <x v="0"/>
    <m/>
    <m/>
    <s v="Dado de origem (YELLOW PILL) não tratado"/>
    <n v="6"/>
    <n v="2"/>
    <m/>
    <n v="4"/>
    <m/>
    <m/>
    <m/>
    <x v="2"/>
    <x v="0"/>
    <x v="3"/>
    <x v="3"/>
    <x v="0"/>
    <x v="0"/>
  </r>
  <r>
    <x v="7"/>
    <x v="45"/>
    <n v="16"/>
    <s v="MODEM_RX "/>
    <s v="STRING"/>
    <m/>
    <m/>
    <m/>
    <m/>
    <s v="lake_managed"/>
    <s v="V_CMTS_MEDICAO"/>
    <s v="NUM_NIVEL_DB_RX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recepcao do cable modem, em decimos de dB (decibeis). Ex: 30; -103. Tabela origem: &lt;CMTS_MEDICAO&gt;; Coluna Origem: &lt;MODEM_RX&gt;"/>
    <x v="0"/>
    <x v="6"/>
    <x v="4"/>
    <x v="1"/>
    <x v="1"/>
    <x v="3"/>
    <s v="Lucas Mascarenhas"/>
    <x v="9"/>
    <s v="Anderson Nakayama"/>
    <x v="0"/>
    <m/>
    <m/>
    <s v="Dado de origem (YELLOW PILL) não tratado"/>
    <n v="6"/>
    <n v="2"/>
    <m/>
    <n v="4"/>
    <m/>
    <m/>
    <m/>
    <x v="2"/>
    <x v="0"/>
    <x v="3"/>
    <x v="3"/>
    <x v="0"/>
    <x v="0"/>
  </r>
  <r>
    <x v="7"/>
    <x v="45"/>
    <n v="17"/>
    <s v="MODEM_RX_SNR "/>
    <s v="STRING"/>
    <m/>
    <m/>
    <m/>
    <m/>
    <s v="lake_managed"/>
    <s v="V_CMTS_MEDICAO"/>
    <s v="NUM_NIVEL_DB_RX_SNR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Relacao do &quot;sinal/ruido do sinal recebido&quot; pelo cable modem, em decimos de dB (decibeis). Ex: 399; -999. Tabela origem: &lt;CMTS_MEDICAO&gt;; Coluna Origem: &lt;MODEM_RX_SNR&gt;"/>
    <x v="0"/>
    <x v="6"/>
    <x v="4"/>
    <x v="1"/>
    <x v="1"/>
    <x v="3"/>
    <s v="Lucas Mascarenhas"/>
    <x v="9"/>
    <s v="Anderson Nakayama"/>
    <x v="0"/>
    <m/>
    <m/>
    <s v="Dado de origem (YELLOW PILL) não tratado"/>
    <n v="6"/>
    <n v="2"/>
    <m/>
    <n v="4"/>
    <m/>
    <m/>
    <m/>
    <x v="2"/>
    <x v="0"/>
    <x v="3"/>
    <x v="3"/>
    <x v="0"/>
    <x v="0"/>
  </r>
  <r>
    <x v="7"/>
    <x v="45"/>
    <n v="18"/>
    <s v="CMTS_IF_SNR_AVG "/>
    <s v="STRING"/>
    <m/>
    <m/>
    <m/>
    <m/>
    <s v="lake_managed"/>
    <s v="V_CMTS_MEDICAO"/>
    <s v="NUM_MEDIA_NIVEL_DB_SNR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a media do &quot;sinal/ruido recebido&quot; pelo CMTS na porta onde o cable esta conectado. Ex: 336; 381. Tabela origem: &lt;CMTS_MEDICAO&gt;; Coluna Origem: &lt;CMTS_IF_SNR_AVG&gt;"/>
    <x v="0"/>
    <x v="6"/>
    <x v="4"/>
    <x v="1"/>
    <x v="1"/>
    <x v="3"/>
    <s v="Lucas Mascarenhas"/>
    <x v="9"/>
    <s v="Anderson Nakayama"/>
    <x v="0"/>
    <m/>
    <m/>
    <s v="Dado de origem (YELLOW PILL) não tratado"/>
    <n v="6"/>
    <n v="2"/>
    <m/>
    <n v="4"/>
    <m/>
    <m/>
    <m/>
    <x v="2"/>
    <x v="0"/>
    <x v="3"/>
    <x v="3"/>
    <x v="0"/>
    <x v="0"/>
  </r>
  <r>
    <x v="7"/>
    <x v="45"/>
    <n v="19"/>
    <s v="REFERENCE_DATE"/>
    <s v="INT"/>
    <m/>
    <m/>
    <m/>
    <m/>
    <s v="lake_managed"/>
    <s v="V_CMTS_MEDICAO"/>
    <s v="DAT_REFERENCIA"/>
    <s v="DATE"/>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m/>
    <m/>
    <s v="Dado de origem (YELLOW PILL) não tratado"/>
    <n v="3"/>
    <n v="2"/>
    <m/>
    <n v="1"/>
    <m/>
    <m/>
    <m/>
    <x v="2"/>
    <x v="0"/>
    <x v="1"/>
    <x v="3"/>
    <x v="0"/>
    <x v="0"/>
  </r>
  <r>
    <x v="7"/>
    <x v="46"/>
    <m/>
    <m/>
    <m/>
    <m/>
    <m/>
    <m/>
    <m/>
    <s v="lake_managed"/>
    <s v="V_CMTS_MEDICAO"/>
    <s v="DAT_MEDICAO_CMTS_DL"/>
    <s v="DATE"/>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m/>
    <m/>
    <s v="Dado de origem (YELLOW PILL) não tratado"/>
    <n v="3"/>
    <n v="2"/>
    <m/>
    <n v="1"/>
    <m/>
    <m/>
    <m/>
    <x v="2"/>
    <x v="0"/>
    <x v="1"/>
    <x v="3"/>
    <x v="0"/>
    <x v="0"/>
  </r>
  <r>
    <x v="7"/>
    <x v="46"/>
    <m/>
    <m/>
    <m/>
    <m/>
    <m/>
    <m/>
    <m/>
    <s v="lake_managed"/>
    <s v="V_CMTS_MEDICAO"/>
    <s v="HOR_MEDICAO_CMTS_DL"/>
    <s v="VARCHAR2"/>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hor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m/>
    <m/>
    <s v="Dado de origem (YELLOW PILL) não tratado"/>
    <n v="3"/>
    <n v="2"/>
    <m/>
    <n v="1"/>
    <m/>
    <m/>
    <m/>
    <x v="2"/>
    <x v="0"/>
    <x v="1"/>
    <x v="3"/>
    <x v="0"/>
    <x v="0"/>
  </r>
  <r>
    <x v="8"/>
    <x v="47"/>
    <n v="1"/>
    <s v="ID"/>
    <s v="STRING"/>
    <m/>
    <m/>
    <m/>
    <m/>
    <s v="lake_managed"/>
    <s v="EFIC_REDE_DETALHE_EQUIPAMENTO"/>
    <s v="COD_DETALHE_EQUIPAMENT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detalhe do equipamento. E uma Chave Primaria artificial (valida apenas no contexto do CMTS) criada mediante as necessidades da Diretoria de Operacoes Tecnicas (OSS) composta pelas colunas na RAW: &lt;DATE_TIME&gt;, &lt;HOST&gt;, &lt;TERMINAL&gt; e na MANAGED: &lt;DAT_HOR_MEDICAO&gt;, &lt;NUM_IP_CMTS&gt;, &lt;COD_MAC_ADDRESS&gt; transformadas em hexadecimal. Ex: 4258608792207400; 5963049556377640. Tabela origem (RAW): &lt;FACT_TERMINAL_MAC_DETAILS&gt;; Coluna origem (RAW): &lt;ID&gt;."/>
    <x v="0"/>
    <x v="6"/>
    <x v="4"/>
    <x v="1"/>
    <x v="1"/>
    <x v="3"/>
    <s v="Lucas Mascarenhas"/>
    <x v="10"/>
    <s v="Anderson Nakayama"/>
    <x v="0"/>
    <m/>
    <m/>
    <s v="Dado de origem (EFICIENCIA REDE) não tratado"/>
    <n v="5"/>
    <n v="2"/>
    <m/>
    <n v="3"/>
    <m/>
    <n v="0"/>
    <n v="0"/>
    <x v="2"/>
    <x v="0"/>
    <x v="5"/>
    <x v="3"/>
    <x v="0"/>
    <x v="0"/>
  </r>
  <r>
    <x v="8"/>
    <x v="47"/>
    <n v="2"/>
    <s v="DATE_TIME"/>
    <s v="STRING"/>
    <m/>
    <m/>
    <m/>
    <m/>
    <s v="lake_managed"/>
    <s v="EFIC_REDE_DETALHE_EQUIPAMENTO"/>
    <s v="DAT_HOR_MEDICAO"/>
    <s v="DATE"/>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ata e hora da medicao. E a data e hora da medicao, do momento que foi iniciado a coleta dos dados. Ex: 23/07/2018  10:05:00; 24/07/2018  11:10:00. Tabela origem (RAW): &lt;FACT_TERMINAL_MAC_DETAILS&gt;; Coluna origem (RAW): &lt;DATE_TIME&gt;."/>
    <x v="0"/>
    <x v="6"/>
    <x v="4"/>
    <x v="1"/>
    <x v="1"/>
    <x v="3"/>
    <s v="Lucas Mascarenhas"/>
    <x v="10"/>
    <s v="Anderson Nakayama"/>
    <x v="0"/>
    <m/>
    <m/>
    <s v="Dado de origem (EFICIENCIA REDE) não tratado"/>
    <n v="2"/>
    <n v="2"/>
    <m/>
    <n v="0"/>
    <m/>
    <m/>
    <m/>
    <x v="2"/>
    <x v="0"/>
    <x v="0"/>
    <x v="3"/>
    <x v="0"/>
    <x v="0"/>
  </r>
  <r>
    <x v="8"/>
    <x v="47"/>
    <n v="3"/>
    <s v="HOST"/>
    <s v="STRING"/>
    <m/>
    <m/>
    <m/>
    <m/>
    <s v="lake_managed"/>
    <s v="EFIC_REDE_DETALHE_EQUIPAMENTO"/>
    <s v="NUM_IP_CMTS"/>
    <s v="VARCHAR2"/>
    <n v="40"/>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IP do CMTS. E o numero/endereco IP do CMTS (Cable Modem Termination System, um roteador de cable modems). Ex: 201.6.32.10; 201.6.32.10. Tabela origem (RAW): &lt;FACT_TERMINAL_MAC_DETAILS&gt;; Coluna origem (RAW): &lt;HOST&gt;."/>
    <x v="0"/>
    <x v="6"/>
    <x v="4"/>
    <x v="1"/>
    <x v="1"/>
    <x v="3"/>
    <s v="Lucas Mascarenhas"/>
    <x v="10"/>
    <s v="Anderson Nakayama"/>
    <x v="0"/>
    <m/>
    <m/>
    <s v="Dado de origem (EFICIENCIA REDE) não tratado"/>
    <n v="3"/>
    <n v="3"/>
    <m/>
    <n v="0"/>
    <m/>
    <m/>
    <m/>
    <x v="0"/>
    <x v="0"/>
    <x v="0"/>
    <x v="3"/>
    <x v="0"/>
    <x v="0"/>
  </r>
  <r>
    <x v="8"/>
    <x v="47"/>
    <n v="4"/>
    <s v="TERMINAL"/>
    <s v="STRING"/>
    <m/>
    <m/>
    <m/>
    <m/>
    <s v="lake_managed"/>
    <s v="EFIC_REDE_DETALHE_EQUIPAMENTO"/>
    <s v="COD_MAC_ADDRESS"/>
    <s v="VARCHAR2"/>
    <n v="50"/>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MAC address. Numero de serie do equipamento/terminal (MAC). Ex: 000F212EA04C; 00152F5CAA96. Tabela origem (RAW): &lt;FACT_TERMINAL_MAC_DETAILS&gt;; Coluna origem (RAW): &lt;TERMINAL&gt;."/>
    <x v="0"/>
    <x v="6"/>
    <x v="4"/>
    <x v="1"/>
    <x v="1"/>
    <x v="3"/>
    <s v="Lucas Mascarenhas"/>
    <x v="10"/>
    <s v="Anderson Nakayama"/>
    <x v="0"/>
    <m/>
    <m/>
    <s v="Dado de origem (EFICIENCIA REDE) não tratado"/>
    <n v="3"/>
    <n v="3"/>
    <m/>
    <n v="0"/>
    <m/>
    <m/>
    <m/>
    <x v="0"/>
    <x v="0"/>
    <x v="0"/>
    <x v="3"/>
    <x v="0"/>
    <x v="0"/>
  </r>
  <r>
    <x v="8"/>
    <x v="47"/>
    <n v="5"/>
    <s v="TERM_PTR"/>
    <s v="STRING"/>
    <m/>
    <m/>
    <m/>
    <m/>
    <s v="lake_managed"/>
    <s v="EFIC_REDE_DETALHE_EQUIPAMENTO"/>
    <s v="NUM_EQUIPAMENTO_CMTS"/>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o equipamento no CMTS. Numero do Terminal no CMTS (Pointer). Ex: 1691111; 623670. Tabela origem (RAW): &lt;FACT_TERMINAL_MAC_DETAILS&gt;; Coluna origem (RAW): &lt;TERM_PTR&gt;."/>
    <x v="0"/>
    <x v="6"/>
    <x v="4"/>
    <x v="1"/>
    <x v="1"/>
    <x v="3"/>
    <s v="Lucas Mascarenhas"/>
    <x v="10"/>
    <s v="Anderson Nakayama"/>
    <x v="0"/>
    <m/>
    <m/>
    <s v="Dado de origem (EFICIENCIA REDE) não tratado"/>
    <n v="3"/>
    <n v="3"/>
    <m/>
    <n v="0"/>
    <m/>
    <m/>
    <m/>
    <x v="0"/>
    <x v="0"/>
    <x v="0"/>
    <x v="3"/>
    <x v="0"/>
    <x v="0"/>
  </r>
  <r>
    <x v="8"/>
    <x v="47"/>
    <n v="6"/>
    <s v="TERM_STATS"/>
    <s v="STRING"/>
    <m/>
    <m/>
    <m/>
    <m/>
    <s v="lake_managed"/>
    <s v="EFIC_REDE_DETALHE_EQUIPAMENTO"/>
    <s v="COD_STATUS_EQUIPAMENT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status do equipamento. Codigo do status do equipamento/terminal. Ex: 0; 2. Tabela origem (RAW): &lt;FACT_TERMINAL_MAC_DETAILS&gt;; Coluna origem (RAW): &lt;TERM_STATS&gt;."/>
    <x v="0"/>
    <x v="6"/>
    <x v="4"/>
    <x v="1"/>
    <x v="1"/>
    <x v="3"/>
    <s v="Lucas Mascarenhas"/>
    <x v="10"/>
    <s v="Anderson Nakayama"/>
    <x v="0"/>
    <m/>
    <m/>
    <s v="Dado de origem (EFICIENCIA REDE) não tratado"/>
    <n v="2"/>
    <n v="2"/>
    <m/>
    <n v="0"/>
    <m/>
    <m/>
    <m/>
    <x v="2"/>
    <x v="0"/>
    <x v="0"/>
    <x v="3"/>
    <x v="0"/>
    <x v="0"/>
  </r>
  <r>
    <x v="8"/>
    <x v="47"/>
    <n v="7"/>
    <s v="DOMAIN"/>
    <s v="STRING"/>
    <m/>
    <m/>
    <m/>
    <m/>
    <s v="lake_managed"/>
    <s v="EFIC_REDE_DETALHE_EQUIPAMENTO"/>
    <s v="NUM_DOMINIO_EQUIPAMENTO_CMTS"/>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o dominio do equipamento no CMTS. E o numero do dominio (Cable Domain) no CMTS. Ex: 1049; 1245. Tabela origem (RAW): &lt;FACT_TERMINAL_MAC_DETAILS&gt;; Coluna origem (RAW): &lt;DOMAIN&gt;."/>
    <x v="0"/>
    <x v="6"/>
    <x v="4"/>
    <x v="1"/>
    <x v="1"/>
    <x v="3"/>
    <s v="Lucas Mascarenhas"/>
    <x v="10"/>
    <s v="Anderson Nakayama"/>
    <x v="0"/>
    <m/>
    <m/>
    <s v="Dado de origem (EFICIENCIA REDE) não tratado"/>
    <n v="2"/>
    <n v="2"/>
    <m/>
    <n v="0"/>
    <m/>
    <m/>
    <m/>
    <x v="2"/>
    <x v="0"/>
    <x v="0"/>
    <x v="3"/>
    <x v="0"/>
    <x v="0"/>
  </r>
  <r>
    <x v="8"/>
    <x v="47"/>
    <n v="8"/>
    <s v="FIBERNODE"/>
    <s v="STRING"/>
    <m/>
    <m/>
    <m/>
    <m/>
    <s v="lake_managed"/>
    <s v="EFIC_REDE_DETALHE_EQUIPAMENTO"/>
    <s v="DSC_FIBERNODE"/>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escricao do fibernode. E a descricao/nome para identificacao do acessorio do fiber node, no de fibra. Fibernode (Fiber to the node (FTTN)) e uma celula do node e o node pode ter ate 4 celulas. Ex: FN-2; FN-85. Tabela origem (RAW): &lt;FACT_TERMINAL_MAC_DETAILS&gt;; Coluna origem (RAW): &lt;FIBERNODE&gt;."/>
    <x v="0"/>
    <x v="6"/>
    <x v="4"/>
    <x v="1"/>
    <x v="1"/>
    <x v="3"/>
    <s v="Lucas Mascarenhas"/>
    <x v="10"/>
    <s v="Anderson Nakayama"/>
    <x v="0"/>
    <m/>
    <m/>
    <s v="Dado de origem (EFICIENCIA REDE) não tratado"/>
    <n v="2"/>
    <n v="2"/>
    <m/>
    <n v="0"/>
    <m/>
    <m/>
    <m/>
    <x v="2"/>
    <x v="0"/>
    <x v="0"/>
    <x v="3"/>
    <x v="0"/>
    <x v="0"/>
  </r>
  <r>
    <x v="8"/>
    <x v="47"/>
    <n v="9"/>
    <s v="IF_DS_COUNT"/>
    <s v="STRING"/>
    <m/>
    <m/>
    <m/>
    <m/>
    <s v="lake_managed"/>
    <s v="EFIC_REDE_DETALHE_EQUIPAMENTO"/>
    <s v="QTD_DOWNSTREAM_CONECTAD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Quantidade de downstream conectado. Quantidade total de interfaces de downstreams conectadas no equipamento/terminal. Ex: 1; 1. Tabela origem (RAW): &lt;FACT_TERMINAL_MAC_DETAILS&gt;; Coluna origem (RAW): &lt;IF_DS_COUNT&gt;."/>
    <x v="0"/>
    <x v="6"/>
    <x v="4"/>
    <x v="1"/>
    <x v="1"/>
    <x v="3"/>
    <s v="Lucas Mascarenhas"/>
    <x v="10"/>
    <s v="Anderson Nakayama"/>
    <x v="0"/>
    <m/>
    <m/>
    <s v="Dado de origem (EFICIENCIA REDE) não tratado"/>
    <n v="4"/>
    <n v="2"/>
    <m/>
    <n v="2"/>
    <m/>
    <m/>
    <m/>
    <x v="2"/>
    <x v="0"/>
    <x v="2"/>
    <x v="3"/>
    <x v="0"/>
    <x v="0"/>
  </r>
  <r>
    <x v="8"/>
    <x v="47"/>
    <n v="10"/>
    <s v="IF_US_COUNT"/>
    <s v="STRING"/>
    <m/>
    <m/>
    <m/>
    <m/>
    <s v="lake_managed"/>
    <s v="EFIC_REDE_DETALHE_EQUIPAMENTO"/>
    <s v="QTD_UPSTREAM_CONECTAD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Quantidade de upstream conectado. Quantidade total de interfaces de upstreams conectadas no equipamento/terminal. Ex: 1; 1. Tabela origem (RAW): &lt;FACT_TERMINAL_MAC_DETAILS&gt;; Coluna origem (RAW): &lt;IF_US_COUNT&gt;."/>
    <x v="0"/>
    <x v="6"/>
    <x v="4"/>
    <x v="1"/>
    <x v="1"/>
    <x v="3"/>
    <s v="Lucas Mascarenhas"/>
    <x v="10"/>
    <s v="Anderson Nakayama"/>
    <x v="0"/>
    <m/>
    <m/>
    <s v="Dado de origem (EFICIENCIA REDE) não tratado"/>
    <n v="4"/>
    <n v="2"/>
    <m/>
    <n v="2"/>
    <m/>
    <m/>
    <m/>
    <x v="2"/>
    <x v="0"/>
    <x v="2"/>
    <x v="3"/>
    <x v="0"/>
    <x v="0"/>
  </r>
  <r>
    <x v="8"/>
    <x v="47"/>
    <n v="11"/>
    <s v="IF_DS_PRIMARY"/>
    <s v="STRING"/>
    <m/>
    <m/>
    <m/>
    <m/>
    <s v="lake_managed"/>
    <s v="EFIC_REDE_DETALHE_EQUIPAMENTO"/>
    <s v="NUM_INTERF_PRIMARIA_DOWN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a interface primaria de downstream. Numero de identificacao da interface principal de downstream conectada ao equipamento/terminal. Ex: 137001; 154431. Tabela origem (RAW): &lt;FACT_TERMINAL_MAC_DETAILS&gt;; Coluna origem (RAW): &lt;IF_DS_PRIMARY&gt;."/>
    <x v="0"/>
    <x v="6"/>
    <x v="4"/>
    <x v="1"/>
    <x v="1"/>
    <x v="3"/>
    <s v="Lucas Mascarenhas"/>
    <x v="10"/>
    <s v="Anderson Nakayama"/>
    <x v="0"/>
    <m/>
    <m/>
    <s v="Dado de origem (EFICIENCIA REDE) não tratado"/>
    <n v="2"/>
    <n v="2"/>
    <m/>
    <n v="0"/>
    <m/>
    <m/>
    <m/>
    <x v="2"/>
    <x v="0"/>
    <x v="0"/>
    <x v="3"/>
    <x v="0"/>
    <x v="0"/>
  </r>
  <r>
    <x v="8"/>
    <x v="47"/>
    <n v="12"/>
    <s v="IF_US_PRIMARY"/>
    <s v="STRING"/>
    <m/>
    <m/>
    <m/>
    <m/>
    <s v="lake_managed"/>
    <s v="EFIC_REDE_DETALHE_EQUIPAMENTO"/>
    <s v="NUM_INTERF_PRIMARIA_UP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a interface primaria de upstream. Numero de identificacao da interface principal de upstream conectada ao equipamento/terminal. Ex: 191091; 200489. Tabela origem (RAW): &lt;FACT_TERMINAL_MAC_DETAILS&gt;; Coluna origem (RAW): &lt;IF_US_PRIMARY&gt;."/>
    <x v="0"/>
    <x v="6"/>
    <x v="4"/>
    <x v="1"/>
    <x v="1"/>
    <x v="3"/>
    <s v="Lucas Mascarenhas"/>
    <x v="10"/>
    <s v="Anderson Nakayama"/>
    <x v="0"/>
    <m/>
    <m/>
    <s v="Dado de origem (EFICIENCIA REDE) não tratado"/>
    <n v="2"/>
    <n v="2"/>
    <m/>
    <n v="0"/>
    <m/>
    <m/>
    <m/>
    <x v="2"/>
    <x v="0"/>
    <x v="0"/>
    <x v="3"/>
    <x v="0"/>
    <x v="0"/>
  </r>
  <r>
    <x v="8"/>
    <x v="47"/>
    <n v="13"/>
    <s v="SPECTRUM_ANALYSIS"/>
    <s v="STRING"/>
    <m/>
    <m/>
    <m/>
    <m/>
    <s v="lake_managed"/>
    <s v="EFIC_REDE_DETALHE_EQUIPAMENTO"/>
    <s v="COD_STATUS_ESPECTRO_DOWN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status do espectro de downstream. E o codigo do status do analisador de espectro da interface de downstream. O Analisador de espectro e um instrumento eletronico utilizado para se conhecer as componentes harmonicas de sinais eletricos. Tais componentes podem ser de frequencias e amplitudes diferentes. Ex: Null; Null. Tabela origem (RAW): &lt;FACT_TERMINAL_MAC_DETAILS&gt;; Coluna origem (RAW): &lt;SPECTRUM_ANALYSIS&gt;."/>
    <x v="0"/>
    <x v="6"/>
    <x v="4"/>
    <x v="1"/>
    <x v="1"/>
    <x v="3"/>
    <s v="Lucas Mascarenhas"/>
    <x v="10"/>
    <s v="Anderson Nakayama"/>
    <x v="0"/>
    <m/>
    <m/>
    <s v="Dado de origem (EFICIENCIA REDE) não tratado"/>
    <n v="2"/>
    <n v="2"/>
    <m/>
    <n v="0"/>
    <m/>
    <m/>
    <m/>
    <x v="2"/>
    <x v="0"/>
    <x v="0"/>
    <x v="3"/>
    <x v="0"/>
    <x v="0"/>
  </r>
  <r>
    <x v="8"/>
    <x v="47"/>
    <n v="14"/>
    <s v="REFERENCE_DATE"/>
    <s v="DATE"/>
    <m/>
    <m/>
    <m/>
    <m/>
    <s v="lake_managed"/>
    <s v="EFIC_REDE_DETALHE_EQUIPAMENTO"/>
    <s v="DAT_REFERENCIA"/>
    <s v="DATE"/>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MAC_DETAILS&gt;; Coluna origem (RAW): &lt;REFERENCE_DATE&gt;."/>
    <x v="0"/>
    <x v="6"/>
    <x v="4"/>
    <x v="1"/>
    <x v="1"/>
    <x v="3"/>
    <s v="Lucas Mascarenhas"/>
    <x v="10"/>
    <s v="Anderson Nakayama"/>
    <x v="0"/>
    <m/>
    <m/>
    <s v="Dado de origem (EFICIENCIA REDE) não tratado"/>
    <n v="2"/>
    <n v="2"/>
    <m/>
    <n v="0"/>
    <m/>
    <m/>
    <m/>
    <x v="2"/>
    <x v="0"/>
    <x v="0"/>
    <x v="3"/>
    <x v="0"/>
    <x v="0"/>
  </r>
  <r>
    <x v="8"/>
    <x v="48"/>
    <n v="1"/>
    <s v="ID"/>
    <s v="STRING"/>
    <m/>
    <m/>
    <m/>
    <m/>
    <s v="lake_managed"/>
    <s v="EFIC_REDE_NIVEL_INTERFACE_EQUIPAMENTO"/>
    <s v="COD_NVL_INTERFACE_EQUIP"/>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nivel da interface do terminal.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5330; 5472385841103400. Tabela origem (RAW): &lt;FACT_TERMINAL_INTERFACE_STATS&gt;; Coluna origem (RAW): &lt;ID&gt;."/>
    <x v="0"/>
    <x v="6"/>
    <x v="4"/>
    <x v="1"/>
    <x v="1"/>
    <x v="3"/>
    <s v="Lucas Mascarenhas"/>
    <x v="10"/>
    <s v="Anderson Nakayama"/>
    <x v="0"/>
    <m/>
    <m/>
    <s v="Dado de origem (EFICIENCIA REDE) não tratado"/>
    <n v="3"/>
    <n v="2"/>
    <m/>
    <n v="1"/>
    <m/>
    <m/>
    <m/>
    <x v="2"/>
    <x v="0"/>
    <x v="1"/>
    <x v="3"/>
    <x v="0"/>
    <x v="0"/>
  </r>
  <r>
    <x v="8"/>
    <x v="48"/>
    <n v="2"/>
    <s v="DATE_TIME"/>
    <s v="STRING"/>
    <m/>
    <m/>
    <m/>
    <m/>
    <s v="lake_managed"/>
    <s v="EFIC_REDE_NIVEL_INTERFACE_EQUIPAMENTO"/>
    <s v="DAT_HOR_MEDICAO"/>
    <s v="DATE"/>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Data e hora da medicao. E a data e hora da medicao, do momento que foi iniciado a coleta dos dados. Ex: 23/07/2018  10:05:00; 24/07/2018  11:10:00. Tabela origem (RAW): &lt;FACT_TERMINAL_INTERFACE_STATS&gt;; Coluna origem (RAW): &lt;DATE_TIME&gt;."/>
    <x v="0"/>
    <x v="6"/>
    <x v="4"/>
    <x v="1"/>
    <x v="1"/>
    <x v="3"/>
    <s v="Lucas Mascarenhas"/>
    <x v="10"/>
    <s v="Anderson Nakayama"/>
    <x v="0"/>
    <m/>
    <m/>
    <s v="Dado de origem (EFICIENCIA REDE) não tratado"/>
    <n v="2"/>
    <n v="2"/>
    <m/>
    <n v="0"/>
    <m/>
    <m/>
    <m/>
    <x v="2"/>
    <x v="0"/>
    <x v="0"/>
    <x v="3"/>
    <x v="0"/>
    <x v="0"/>
  </r>
  <r>
    <x v="8"/>
    <x v="48"/>
    <n v="3"/>
    <s v="HOST"/>
    <s v="STRING"/>
    <m/>
    <m/>
    <m/>
    <m/>
    <s v="lake_managed"/>
    <s v="EFIC_REDE_NIVEL_INTERFACE_EQUIPAMENTO"/>
    <s v="NUM_IP_CMTS"/>
    <s v="VARCHAR2"/>
    <n v="40"/>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IP do CMTS. E o numero/endereco IP do CMTS (Cable Modem Termination System, um roteador de cable modems). Ex: 201.6.32.10; 201.6.32.10. Tabela origem (RAW): &lt;FACT_TERMINAL_INTERFACE_STATS&gt;; Coluna origem (RAW): &lt;HOST&gt;."/>
    <x v="0"/>
    <x v="6"/>
    <x v="4"/>
    <x v="1"/>
    <x v="1"/>
    <x v="3"/>
    <s v="Lucas Mascarenhas"/>
    <x v="10"/>
    <s v="Anderson Nakayama"/>
    <x v="0"/>
    <m/>
    <m/>
    <s v="Dado de origem (EFICIENCIA REDE) não tratado"/>
    <n v="3"/>
    <n v="3"/>
    <m/>
    <n v="0"/>
    <m/>
    <m/>
    <m/>
    <x v="0"/>
    <x v="0"/>
    <x v="0"/>
    <x v="3"/>
    <x v="0"/>
    <x v="0"/>
  </r>
  <r>
    <x v="8"/>
    <x v="48"/>
    <n v="4"/>
    <s v="INTERFACE"/>
    <s v="STRING"/>
    <m/>
    <m/>
    <m/>
    <m/>
    <s v="lake_managed"/>
    <s v="EFIC_REDE_NIVEL_INTERFACE_EQUIPAMENTO"/>
    <s v="NUM_INTERFACE_CMTS"/>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da interface no CMTS. Numero de identificacao da interface no CMTS. Ex: 142380; 202851. Tabela origem (RAW): &lt;FACT_TERMINAL_INTERFACE_STATS&gt;; Coluna origem (RAW): &lt;INTERFACE&gt;."/>
    <x v="0"/>
    <x v="6"/>
    <x v="4"/>
    <x v="1"/>
    <x v="1"/>
    <x v="3"/>
    <s v="Lucas Mascarenhas"/>
    <x v="10"/>
    <s v="Anderson Nakayama"/>
    <x v="0"/>
    <m/>
    <m/>
    <s v="Dado de origem (EFICIENCIA REDE) não tratado"/>
    <n v="2"/>
    <n v="2"/>
    <m/>
    <n v="0"/>
    <m/>
    <m/>
    <m/>
    <x v="2"/>
    <x v="0"/>
    <x v="0"/>
    <x v="3"/>
    <x v="0"/>
    <x v="0"/>
  </r>
  <r>
    <x v="8"/>
    <x v="48"/>
    <n v="5"/>
    <s v="TERMINAL"/>
    <s v="STRING"/>
    <m/>
    <m/>
    <m/>
    <m/>
    <s v="lake_managed"/>
    <s v="EFIC_REDE_NIVEL_INTERFACE_EQUIPAMENTO"/>
    <s v="COD_MAC_ADDRESS"/>
    <s v="VARCHAR2"/>
    <n v="50"/>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MAC address. Numero de serie do equipamento/terminal (MAC). Ex: 000F9F1C6862; 0013711B1E22. Tabela origem (RAW): &lt;FACT_TERMINAL_INTERFACE_STATS&gt;; Coluna origem (RAW): &lt;TERMINAL&gt;."/>
    <x v="0"/>
    <x v="6"/>
    <x v="4"/>
    <x v="1"/>
    <x v="1"/>
    <x v="3"/>
    <s v="Lucas Mascarenhas"/>
    <x v="10"/>
    <s v="Anderson Nakayama"/>
    <x v="0"/>
    <m/>
    <m/>
    <s v="Dado de origem (EFICIENCIA REDE) não tratado"/>
    <n v="3"/>
    <n v="3"/>
    <m/>
    <n v="0"/>
    <m/>
    <m/>
    <m/>
    <x v="0"/>
    <x v="0"/>
    <x v="0"/>
    <x v="3"/>
    <x v="0"/>
    <x v="0"/>
  </r>
  <r>
    <x v="8"/>
    <x v="48"/>
    <n v="6"/>
    <s v="TYPE"/>
    <s v="STRING"/>
    <m/>
    <m/>
    <m/>
    <m/>
    <s v="lake_managed"/>
    <s v="EFIC_REDE_NIVEL_INTERFACE_EQUIPAMENTO"/>
    <s v="COD_TIP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tipo da interface. Codigo de identificao do tipo de interface, 128 = upstream e 129 = downstream. Ex: 128; 129. Tabela origem (RAW): &lt;FACT_TERMINAL_INTERFACE_STATS&gt;; Coluna origem (RAW): &lt;TYPE&gt;."/>
    <x v="0"/>
    <x v="6"/>
    <x v="4"/>
    <x v="1"/>
    <x v="1"/>
    <x v="3"/>
    <s v="Lucas Mascarenhas"/>
    <x v="10"/>
    <s v="Anderson Nakayama"/>
    <x v="0"/>
    <m/>
    <m/>
    <s v="Dado de origem (EFICIENCIA REDE) não tratado"/>
    <n v="2"/>
    <n v="2"/>
    <m/>
    <n v="0"/>
    <m/>
    <m/>
    <m/>
    <x v="2"/>
    <x v="0"/>
    <x v="0"/>
    <x v="3"/>
    <x v="0"/>
    <x v="0"/>
  </r>
  <r>
    <x v="8"/>
    <x v="48"/>
    <n v="7"/>
    <s v="IF_ORDER"/>
    <s v="STRING"/>
    <m/>
    <m/>
    <m/>
    <m/>
    <s v="lake_managed"/>
    <s v="EFIC_REDE_NIVEL_INTERFACE_EQUIPAMENTO"/>
    <s v="NUM_SEQ_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da sequencia da conexao da interface. Numero sequencial/ordem de conexao da interface no equipamento/terminal. Ex: 1; 1. Tabela origem (RAW): &lt;FACT_TERMINAL_INTERFACE_STATS&gt;; Coluna origem (RAW): &lt;IF_ORDER&gt;."/>
    <x v="0"/>
    <x v="6"/>
    <x v="4"/>
    <x v="1"/>
    <x v="1"/>
    <x v="3"/>
    <s v="Lucas Mascarenhas"/>
    <x v="10"/>
    <s v="Anderson Nakayama"/>
    <x v="0"/>
    <m/>
    <m/>
    <s v="Dado de origem (EFICIENCIA REDE) não tratado"/>
    <n v="2"/>
    <n v="2"/>
    <m/>
    <n v="0"/>
    <m/>
    <m/>
    <m/>
    <x v="2"/>
    <x v="0"/>
    <x v="0"/>
    <x v="3"/>
    <x v="0"/>
    <x v="0"/>
  </r>
  <r>
    <x v="8"/>
    <x v="48"/>
    <n v="8"/>
    <s v="IF_COUNT"/>
    <s v="STRING"/>
    <m/>
    <m/>
    <m/>
    <m/>
    <s v="lake_managed"/>
    <s v="EFIC_REDE_NIVEL_INTERFACE_EQUIPAMENTO"/>
    <s v="QTD_INTERFACE_CONECTADA_EQUIP"/>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interface conectada no equipamento. Quantidade total de interfaces conectadas ao equipamento/terminal. Ex: 1; 1. Tabela origem (RAW): &lt;FACT_TERMINAL_INTERFACE_STATS&gt;; Coluna origem (RAW): &lt;IF_COUNT&gt;."/>
    <x v="0"/>
    <x v="6"/>
    <x v="4"/>
    <x v="1"/>
    <x v="1"/>
    <x v="3"/>
    <s v="Lucas Mascarenhas"/>
    <x v="10"/>
    <s v="Anderson Nakayama"/>
    <x v="0"/>
    <m/>
    <m/>
    <s v="Dado de origem (EFICIENCIA REDE) não tratado"/>
    <n v="4"/>
    <n v="2"/>
    <m/>
    <n v="2"/>
    <m/>
    <m/>
    <m/>
    <x v="2"/>
    <x v="0"/>
    <x v="2"/>
    <x v="3"/>
    <x v="0"/>
    <x v="0"/>
  </r>
  <r>
    <x v="8"/>
    <x v="48"/>
    <n v="9"/>
    <s v="SNR"/>
    <s v="STRING"/>
    <m/>
    <m/>
    <m/>
    <m/>
    <s v="lake_managed"/>
    <s v="EFIC_REDE_NIVEL_INTERFACE_EQUIPAMENTO"/>
    <s v="VAL_SNR_CMTS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o SNR no CMTS em decibeis. E o valor do nivel da razao sinal-ruido (SNR) da interface em decibeis. Ex: 36.1; 40.1. Tabela origem (RAW): &lt;FACT_TERMINAL_INTERFACE_STATS&gt;; Coluna origem (RAW): &lt;SNR&gt;."/>
    <x v="0"/>
    <x v="6"/>
    <x v="4"/>
    <x v="1"/>
    <x v="1"/>
    <x v="3"/>
    <s v="Lucas Mascarenhas"/>
    <x v="10"/>
    <s v="Anderson Nakayama"/>
    <x v="0"/>
    <m/>
    <m/>
    <s v="Dado de origem (EFICIENCIA REDE) não tratado"/>
    <n v="7"/>
    <n v="3"/>
    <m/>
    <n v="4"/>
    <m/>
    <m/>
    <m/>
    <x v="0"/>
    <x v="0"/>
    <x v="3"/>
    <x v="3"/>
    <x v="0"/>
    <x v="0"/>
  </r>
  <r>
    <x v="8"/>
    <x v="48"/>
    <n v="10"/>
    <s v="TX"/>
    <s v="STRING"/>
    <m/>
    <m/>
    <m/>
    <m/>
    <s v="lake_managed"/>
    <s v="EFIC_REDE_NIVEL_INTERFACE_EQUIPAMENTO"/>
    <s v="VAL_TX_INTERFACE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o TX da interface em decibeis por milivolt. E o valor do nivel da potencia de transmissao (TX) do sinal da interface em decibeis por milivolt. Ex: 36.2; 48.2. Tabela origem (RAW): &lt;FACT_TERMINAL_INTERFACE_STATS&gt;; Coluna origem (RAW): &lt;TX&gt;."/>
    <x v="0"/>
    <x v="6"/>
    <x v="4"/>
    <x v="1"/>
    <x v="1"/>
    <x v="3"/>
    <s v="Lucas Mascarenhas"/>
    <x v="10"/>
    <s v="Anderson Nakayama"/>
    <x v="0"/>
    <m/>
    <m/>
    <s v="Dado de origem (EFICIENCIA REDE) não tratado"/>
    <n v="7"/>
    <n v="3"/>
    <m/>
    <n v="4"/>
    <m/>
    <m/>
    <m/>
    <x v="0"/>
    <x v="0"/>
    <x v="3"/>
    <x v="3"/>
    <x v="0"/>
    <x v="0"/>
  </r>
  <r>
    <x v="8"/>
    <x v="48"/>
    <n v="11"/>
    <s v="RX"/>
    <s v="STRING"/>
    <m/>
    <m/>
    <m/>
    <m/>
    <s v="lake_managed"/>
    <s v="EFIC_REDE_NIVEL_INTERFACE_EQUIPAMENTO"/>
    <s v="VAL_RX_INTERFACE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RX da interface em decibeis milivolt. E o valor nivel da potencia de recepcao (RX) do sinal em decibeis por milivolt. Ex: -3.4; -1.1. Tabela origem (RAW): &lt;FACT_TERMINAL_INTERFACE_STATS&gt;; Coluna origem (RAW): &lt;RX&gt;."/>
    <x v="0"/>
    <x v="6"/>
    <x v="4"/>
    <x v="1"/>
    <x v="1"/>
    <x v="3"/>
    <s v="Lucas Mascarenhas"/>
    <x v="10"/>
    <s v="Anderson Nakayama"/>
    <x v="0"/>
    <m/>
    <m/>
    <s v="Dado de origem (EFICIENCIA REDE) não tratado"/>
    <n v="7"/>
    <n v="3"/>
    <m/>
    <n v="4"/>
    <m/>
    <m/>
    <m/>
    <x v="0"/>
    <x v="0"/>
    <x v="3"/>
    <x v="3"/>
    <x v="0"/>
    <x v="0"/>
  </r>
  <r>
    <x v="8"/>
    <x v="48"/>
    <n v="12"/>
    <s v="ICFR_RIPPLE"/>
    <s v="STRING"/>
    <m/>
    <m/>
    <m/>
    <m/>
    <s v="lake_managed"/>
    <s v="EFIC_REDE_NIVEL_INTERFACE_EQUIPAMENTO"/>
    <s v="VAL_ONDA_MAGNITUDE_ICFR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onda da magnitude ICFR em decibeis. Ripple da ICRF. ICFR (in-channel frequency response)_x000a_Explicacao em ingles: Micro-reflections can degrade service by wrecking ICFR (in-channel frequency response) and causing amplitude/group delay ripples. If ICFR or ripples exceed the manufacturer’s specified range for a piece of CPE, that equipment simply will not perform to specification—likely prompting a truck roll._x000a_Explicacao em portugues: As micro-reflexoes podem degradar o servico destruindo ICFR (resposta de freqüencia no canal) e causando ondulacoes de atraso de amplitude / grupo. Se o ICFR ou ondulacoes excederem o intervalo especificado pelo fabricante para uma peca de CPE, esse equipamento simplesmente nao funcionara de acordo com a especificacao - o que provavelmente causara uma rolagem de caminhao.. Ex: 0.6; 0.8. Tabela origem (RAW): &lt;FACT_TERMINAL_INTERFACE_STATS&gt;; Coluna origem (RAW): &lt;ICFR_RIPPLE&gt;."/>
    <x v="0"/>
    <x v="6"/>
    <x v="4"/>
    <x v="1"/>
    <x v="1"/>
    <x v="3"/>
    <s v="Lucas Mascarenhas"/>
    <x v="10"/>
    <s v="Anderson Nakayama"/>
    <x v="0"/>
    <m/>
    <m/>
    <s v="Dado de origem (EFICIENCIA REDE) não tratado"/>
    <n v="7"/>
    <n v="3"/>
    <m/>
    <n v="4"/>
    <m/>
    <m/>
    <m/>
    <x v="0"/>
    <x v="0"/>
    <x v="3"/>
    <x v="3"/>
    <x v="0"/>
    <x v="0"/>
  </r>
  <r>
    <x v="8"/>
    <x v="48"/>
    <n v="13"/>
    <s v="SNR_AVG"/>
    <s v="STRING"/>
    <m/>
    <m/>
    <m/>
    <m/>
    <s v="lake_managed"/>
    <s v="EFIC_REDE_NIVEL_INTERFACE_EQUIPAMENTO"/>
    <s v="VAL_MEDIA_SNR_INTERF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SNR da interface em decibeis. E o valor da media da razao sinal-ruido (SNR) da interface em decibeis. Ex: 35.4; 41.5. Tabela origem (RAW): &lt;FACT_TERMINAL_INTERFACE_STATS&gt;; Coluna origem (RAW): &lt;SNR_AVG&gt;."/>
    <x v="0"/>
    <x v="6"/>
    <x v="4"/>
    <x v="1"/>
    <x v="1"/>
    <x v="3"/>
    <s v="Lucas Mascarenhas"/>
    <x v="10"/>
    <s v="Anderson Nakayama"/>
    <x v="0"/>
    <m/>
    <m/>
    <s v="Dado de origem (EFICIENCIA REDE) não tratado"/>
    <n v="7"/>
    <n v="3"/>
    <m/>
    <n v="4"/>
    <m/>
    <m/>
    <m/>
    <x v="0"/>
    <x v="0"/>
    <x v="3"/>
    <x v="3"/>
    <x v="0"/>
    <x v="0"/>
  </r>
  <r>
    <x v="8"/>
    <x v="48"/>
    <n v="14"/>
    <s v="TX_AVG"/>
    <s v="STRING"/>
    <m/>
    <m/>
    <m/>
    <m/>
    <s v="lake_managed"/>
    <s v="EFIC_REDE_NIVEL_INTERFACE_EQUIPAMENTO"/>
    <s v="VAL_MEDIA_TX_INTERF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TX da interface em decibeis por milivolt. E o valor da media da potencia de transmissao do sinal (TX) em decibeis por milivolt. Ex: 45.8; 40.3. Tabela origem (RAW): &lt;FACT_TERMINAL_INTERFACE_STATS&gt;; Coluna origem (RAW): &lt;TX_AVG&gt;."/>
    <x v="0"/>
    <x v="6"/>
    <x v="4"/>
    <x v="1"/>
    <x v="1"/>
    <x v="3"/>
    <s v="Lucas Mascarenhas"/>
    <x v="10"/>
    <s v="Anderson Nakayama"/>
    <x v="0"/>
    <m/>
    <m/>
    <s v="Dado de origem (EFICIENCIA REDE) não tratado"/>
    <n v="7"/>
    <n v="3"/>
    <m/>
    <n v="4"/>
    <m/>
    <m/>
    <m/>
    <x v="0"/>
    <x v="0"/>
    <x v="3"/>
    <x v="3"/>
    <x v="0"/>
    <x v="0"/>
  </r>
  <r>
    <x v="8"/>
    <x v="48"/>
    <n v="15"/>
    <s v="RX_AVG"/>
    <s v="STRING"/>
    <m/>
    <m/>
    <m/>
    <m/>
    <s v="lake_managed"/>
    <s v="EFIC_REDE_NIVEL_INTERFACE_EQUIPAMENTO"/>
    <s v="VAL_MEDIA_RX_INTERF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RX da interface em decibeis por milivolt. E o valor da media da potencia de recepccao do sinal (RX) em decibeis por milivolt. Ex: -4.2; 5.4. Tabela origem (RAW): &lt;FACT_TERMINAL_INTERFACE_STATS&gt;; Coluna origem (RAW): &lt;RX_AVG&gt;."/>
    <x v="0"/>
    <x v="6"/>
    <x v="4"/>
    <x v="1"/>
    <x v="1"/>
    <x v="3"/>
    <s v="Lucas Mascarenhas"/>
    <x v="10"/>
    <s v="Anderson Nakayama"/>
    <x v="0"/>
    <m/>
    <m/>
    <s v="Dado de origem (EFICIENCIA REDE) não tratado"/>
    <n v="7"/>
    <n v="3"/>
    <m/>
    <n v="4"/>
    <m/>
    <m/>
    <m/>
    <x v="0"/>
    <x v="0"/>
    <x v="3"/>
    <x v="3"/>
    <x v="0"/>
    <x v="0"/>
  </r>
  <r>
    <x v="8"/>
    <x v="48"/>
    <n v="16"/>
    <s v="ICFR_RIPPLE_AVG"/>
    <s v="STRING"/>
    <m/>
    <m/>
    <m/>
    <m/>
    <s v="lake_managed"/>
    <s v="EFIC_REDE_NIVEL_INTERFACE_EQUIPAMENTO"/>
    <s v="VAL_MED_ONDA_MAGN_ICFR_INTE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a onda da magnitude ICFR da interface em decibeis. E o valor da media da ondulacao (ripple) da magnitude ICRF da interface em decibeis. Ex: 0.8; 1.3. Tabela origem (RAW): &lt;FACT_TERMINAL_INTERFACE_STATS&gt;; Coluna origem (RAW): &lt;ICFR_RIPPLE_AVG&gt;."/>
    <x v="0"/>
    <x v="6"/>
    <x v="4"/>
    <x v="1"/>
    <x v="1"/>
    <x v="3"/>
    <s v="Lucas Mascarenhas"/>
    <x v="10"/>
    <s v="Anderson Nakayama"/>
    <x v="0"/>
    <m/>
    <m/>
    <s v="Dado de origem (EFICIENCIA REDE) não tratado"/>
    <n v="7"/>
    <n v="3"/>
    <m/>
    <n v="4"/>
    <m/>
    <m/>
    <m/>
    <x v="0"/>
    <x v="0"/>
    <x v="3"/>
    <x v="3"/>
    <x v="0"/>
    <x v="0"/>
  </r>
  <r>
    <x v="8"/>
    <x v="48"/>
    <n v="17"/>
    <s v="RANGING_ABORT"/>
    <s v="STRING"/>
    <m/>
    <m/>
    <m/>
    <m/>
    <s v="lake_managed"/>
    <s v="EFIC_REDE_NIVEL_INTERFACE_EQUIPAMENTO"/>
    <s v="QTD_RE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reconexao da interface. Quantidade total de reconexao da interface. Ex: 0; 2. Tabela origem (RAW): &lt;FACT_TERMINAL_INTERFACE_STATS&gt;; Coluna origem (RAW): &lt;RANGING_ABORT&gt;."/>
    <x v="0"/>
    <x v="6"/>
    <x v="4"/>
    <x v="1"/>
    <x v="1"/>
    <x v="3"/>
    <s v="Lucas Mascarenhas"/>
    <x v="10"/>
    <s v="Anderson Nakayama"/>
    <x v="0"/>
    <m/>
    <m/>
    <s v="Dado de origem (EFICIENCIA REDE) não tratado"/>
    <n v="4"/>
    <n v="2"/>
    <m/>
    <n v="2"/>
    <m/>
    <m/>
    <m/>
    <x v="2"/>
    <x v="0"/>
    <x v="2"/>
    <x v="3"/>
    <x v="0"/>
    <x v="0"/>
  </r>
  <r>
    <x v="8"/>
    <x v="48"/>
    <n v="18"/>
    <s v="LOST_SYNC"/>
    <s v="STRING"/>
    <m/>
    <m/>
    <m/>
    <m/>
    <s v="lake_managed"/>
    <s v="EFIC_REDE_NIVEL_INTERFACE_EQUIPAMENTO"/>
    <s v="QTD_PERDA_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perda da conexao da interface. Quantidade total de perda de conexao da interface. Ex: 0; 1. Tabela origem (RAW): &lt;FACT_TERMINAL_INTERFACE_STATS&gt;; Coluna origem (RAW): &lt;LOST_SYNC&gt;."/>
    <x v="0"/>
    <x v="6"/>
    <x v="4"/>
    <x v="1"/>
    <x v="1"/>
    <x v="3"/>
    <s v="Lucas Mascarenhas"/>
    <x v="10"/>
    <s v="Anderson Nakayama"/>
    <x v="0"/>
    <m/>
    <m/>
    <s v="Dado de origem (EFICIENCIA REDE) não tratado"/>
    <n v="5"/>
    <n v="3"/>
    <m/>
    <n v="2"/>
    <m/>
    <m/>
    <m/>
    <x v="0"/>
    <x v="0"/>
    <x v="2"/>
    <x v="3"/>
    <x v="0"/>
    <x v="0"/>
  </r>
  <r>
    <x v="8"/>
    <x v="48"/>
    <n v="19"/>
    <s v="REFERENCE_DATE"/>
    <s v="DATE"/>
    <m/>
    <m/>
    <m/>
    <m/>
    <s v="lake_managed"/>
    <s v="EFIC_REDE_NIVEL_INTERFACE_EQUIPAMENTO"/>
    <s v="DAT_REFERENCIA"/>
    <s v="DATE"/>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STATS&gt;; Coluna origem (RAW): &lt;REFERENCE_DATE&gt;."/>
    <x v="0"/>
    <x v="6"/>
    <x v="4"/>
    <x v="1"/>
    <x v="1"/>
    <x v="3"/>
    <s v="Lucas Mascarenhas"/>
    <x v="10"/>
    <s v="Anderson Nakayama"/>
    <x v="0"/>
    <m/>
    <m/>
    <s v="Dado de origem (EFICIENCIA REDE) não tratado"/>
    <n v="2"/>
    <n v="2"/>
    <m/>
    <n v="0"/>
    <m/>
    <m/>
    <m/>
    <x v="2"/>
    <x v="0"/>
    <x v="0"/>
    <x v="3"/>
    <x v="0"/>
    <x v="0"/>
  </r>
  <r>
    <x v="8"/>
    <x v="49"/>
    <n v="1"/>
    <s v="ID"/>
    <s v="STRING"/>
    <m/>
    <m/>
    <m/>
    <m/>
    <s v="lake_managed"/>
    <s v="EFIC_REDE_PRE_EQUALIZACAO_INTERFACE_EQUIPAMENTO"/>
    <s v="COD_NVL_PRE_EQUALIZACAO_EQUIP"/>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nivel da pre-equalizacao do equipamento.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6610; 7115256766794790. Tabela origem (RAW): &lt;FACT_TERMINAL_INTERFACE_PREEQ&gt;; Coluna origem (RAW): &lt;ID&gt;."/>
    <x v="0"/>
    <x v="6"/>
    <x v="4"/>
    <x v="1"/>
    <x v="1"/>
    <x v="3"/>
    <s v="Lucas Mascarenhas"/>
    <x v="10"/>
    <s v="Anderson Nakayama"/>
    <x v="0"/>
    <m/>
    <m/>
    <s v="Dado de origem (EFICIENCIA REDE) não tratado"/>
    <n v="3"/>
    <n v="2"/>
    <m/>
    <n v="1"/>
    <m/>
    <m/>
    <m/>
    <x v="2"/>
    <x v="0"/>
    <x v="1"/>
    <x v="3"/>
    <x v="0"/>
    <x v="0"/>
  </r>
  <r>
    <x v="8"/>
    <x v="49"/>
    <n v="2"/>
    <s v="DATE_TIME"/>
    <s v="STRING"/>
    <m/>
    <m/>
    <m/>
    <m/>
    <s v="lake_managed"/>
    <s v="EFIC_REDE_PRE_EQUALIZACAO_INTERFACE_EQUIPAMENTO"/>
    <s v="DAT_HOR_MEDICAO"/>
    <s v="DATE"/>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Data e hora da medicao. E a data e hora da medicao, do momento que foi iniciado a coleta dos dados. Ex: 23/07/2018  10:05:00; 24/07/2018  11:10:00. Tabela origem (RAW): &lt;FACT_TERMINAL_INTERFACE_PREEQ&gt;; Coluna origem (RAW): &lt;DATE_TIME&gt;."/>
    <x v="0"/>
    <x v="6"/>
    <x v="4"/>
    <x v="1"/>
    <x v="1"/>
    <x v="3"/>
    <s v="Lucas Mascarenhas"/>
    <x v="10"/>
    <s v="Anderson Nakayama"/>
    <x v="0"/>
    <m/>
    <m/>
    <s v="Dado de origem (EFICIENCIA REDE) não tratado"/>
    <n v="2"/>
    <n v="2"/>
    <m/>
    <n v="0"/>
    <m/>
    <m/>
    <m/>
    <x v="2"/>
    <x v="0"/>
    <x v="0"/>
    <x v="3"/>
    <x v="0"/>
    <x v="0"/>
  </r>
  <r>
    <x v="8"/>
    <x v="49"/>
    <n v="3"/>
    <s v="HOST"/>
    <s v="STRING"/>
    <m/>
    <m/>
    <m/>
    <m/>
    <s v="lake_managed"/>
    <s v="EFIC_REDE_PRE_EQUALIZACAO_INTERFACE_EQUIPAMENTO"/>
    <s v="NUM_IP_CMTS"/>
    <s v="VARCHAR2"/>
    <n v="40"/>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IP do CMTS. E o numero/endereco IP do CMTS (Cable Modem Termination System, um roteador de cable modems). Ex: 201.6.32.10; 201.6.32.10. Tabela origem (RAW): &lt;FACT_TERMINAL_INTERFACE_PREEQ&gt;; Coluna origem (RAW): &lt;HOST&gt;."/>
    <x v="0"/>
    <x v="6"/>
    <x v="4"/>
    <x v="1"/>
    <x v="1"/>
    <x v="3"/>
    <s v="Lucas Mascarenhas"/>
    <x v="10"/>
    <s v="Anderson Nakayama"/>
    <x v="0"/>
    <m/>
    <m/>
    <s v="Dado de origem (EFICIENCIA REDE) não tratado"/>
    <n v="3"/>
    <n v="3"/>
    <m/>
    <n v="0"/>
    <m/>
    <m/>
    <m/>
    <x v="0"/>
    <x v="0"/>
    <x v="0"/>
    <x v="3"/>
    <x v="0"/>
    <x v="0"/>
  </r>
  <r>
    <x v="8"/>
    <x v="49"/>
    <n v="4"/>
    <s v="INTERFACE"/>
    <s v="STRING"/>
    <m/>
    <m/>
    <m/>
    <m/>
    <s v="lake_managed"/>
    <s v="EFIC_REDE_PRE_EQUALIZACAO_INTERFACE_EQUIPAMENTO"/>
    <s v="NUM_INTERFACE_CMTS"/>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a interface no CMTS. Numero de identificacao da interface no CMTS. Ex: 191090; 202938. Tabela origem (RAW): &lt;FACT_TERMINAL_INTERFACE_PREEQ&gt;; Coluna origem (RAW): &lt;INTERFACE&gt;."/>
    <x v="0"/>
    <x v="6"/>
    <x v="4"/>
    <x v="1"/>
    <x v="1"/>
    <x v="3"/>
    <s v="Lucas Mascarenhas"/>
    <x v="10"/>
    <s v="Anderson Nakayama"/>
    <x v="0"/>
    <m/>
    <m/>
    <s v="Dado de origem (EFICIENCIA REDE) não tratado"/>
    <n v="2"/>
    <n v="2"/>
    <m/>
    <n v="0"/>
    <m/>
    <m/>
    <m/>
    <x v="2"/>
    <x v="0"/>
    <x v="0"/>
    <x v="3"/>
    <x v="0"/>
    <x v="0"/>
  </r>
  <r>
    <x v="8"/>
    <x v="49"/>
    <n v="5"/>
    <s v="TERMINAL"/>
    <s v="STRING"/>
    <m/>
    <m/>
    <m/>
    <m/>
    <s v="lake_managed"/>
    <s v="EFIC_REDE_PRE_EQUALIZACAO_INTERFACE_EQUIPAMENTO"/>
    <s v="COD_MAC_ADDRESS"/>
    <s v="VARCHAR2"/>
    <n v="50"/>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MAC address. Numero de serie do equipamento/terminal (MAC). Ex: 000F9F1C6862; 00194749D012. Tabela origem (RAW): &lt;FACT_TERMINAL_INTERFACE_PREEQ&gt;; Coluna origem (RAW): &lt;TERMINAL&gt;."/>
    <x v="0"/>
    <x v="6"/>
    <x v="4"/>
    <x v="1"/>
    <x v="1"/>
    <x v="3"/>
    <s v="Lucas Mascarenhas"/>
    <x v="10"/>
    <s v="Anderson Nakayama"/>
    <x v="0"/>
    <m/>
    <m/>
    <s v="Dado de origem (EFICIENCIA REDE) não tratado"/>
    <n v="3"/>
    <n v="3"/>
    <m/>
    <n v="0"/>
    <m/>
    <m/>
    <m/>
    <x v="0"/>
    <x v="0"/>
    <x v="0"/>
    <x v="3"/>
    <x v="0"/>
    <x v="0"/>
  </r>
  <r>
    <x v="8"/>
    <x v="49"/>
    <n v="6"/>
    <s v="TYPE"/>
    <s v="STRING"/>
    <m/>
    <m/>
    <m/>
    <m/>
    <s v="lake_managed"/>
    <s v="EFIC_REDE_PRE_EQUALIZACAO_INTERFACE_EQUIPAMENTO"/>
    <s v="COD_TIPO_INTERFAC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tipo da interface. Codigo de identificao do tipo de interface, 128 = upstream e 129 = downstream. Ex: 129; 129. Tabela origem (RAW): &lt;FACT_TERMINAL_INTERFACE_PREEQ&gt;; Coluna origem (RAW): &lt;TYPE&gt;."/>
    <x v="0"/>
    <x v="6"/>
    <x v="4"/>
    <x v="1"/>
    <x v="1"/>
    <x v="3"/>
    <s v="Lucas Mascarenhas"/>
    <x v="10"/>
    <s v="Anderson Nakayama"/>
    <x v="0"/>
    <m/>
    <m/>
    <s v="Dado de origem (EFICIENCIA REDE) não tratado"/>
    <n v="2"/>
    <n v="2"/>
    <m/>
    <n v="0"/>
    <m/>
    <m/>
    <m/>
    <x v="2"/>
    <x v="0"/>
    <x v="0"/>
    <x v="3"/>
    <x v="0"/>
    <x v="0"/>
  </r>
  <r>
    <x v="8"/>
    <x v="49"/>
    <n v="7"/>
    <s v="IF_ORDER"/>
    <s v="STRING"/>
    <m/>
    <m/>
    <m/>
    <m/>
    <s v="lake_managed"/>
    <s v="EFIC_REDE_PRE_EQUALIZACAO_INTERFACE_EQUIPAMENTO"/>
    <s v="NUM_SEQ_CONEXAO_INTERFAC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a sequencia da conexao da interface. Numero sequencial/ordem de conexao da interface no equipamento/terminal. Ex: 1; 1. Tabela origem (RAW): &lt;FACT_TERMINAL_INTERFACE_PREEQ&gt;; Coluna origem (RAW): &lt;IF_ORDER&gt;."/>
    <x v="0"/>
    <x v="6"/>
    <x v="4"/>
    <x v="1"/>
    <x v="1"/>
    <x v="3"/>
    <s v="Lucas Mascarenhas"/>
    <x v="10"/>
    <s v="Anderson Nakayama"/>
    <x v="0"/>
    <m/>
    <m/>
    <s v="Dado de origem (EFICIENCIA REDE) não tratado"/>
    <n v="2"/>
    <n v="2"/>
    <m/>
    <n v="0"/>
    <m/>
    <m/>
    <m/>
    <x v="2"/>
    <x v="0"/>
    <x v="0"/>
    <x v="3"/>
    <x v="0"/>
    <x v="0"/>
  </r>
  <r>
    <x v="8"/>
    <x v="49"/>
    <n v="8"/>
    <s v="IF_COUNT"/>
    <s v="STRING"/>
    <m/>
    <m/>
    <m/>
    <m/>
    <s v="lake_managed"/>
    <s v="EFIC_REDE_PRE_EQUALIZACAO_INTERFACE_EQUIPAMENTO"/>
    <s v="QTD_INTERFACE_CONECTADA_EQUIP"/>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Quantidade de interface conectada no equipamento. Quantidade total de interfaces conectadas ao equipamento/terminal. Ex: 1; 1. Tabela origem (RAW): &lt;FACT_TERMINAL_INTERFACE_PREEQ&gt;; Coluna origem (RAW): &lt;IF_COUNT&gt;."/>
    <x v="0"/>
    <x v="6"/>
    <x v="4"/>
    <x v="1"/>
    <x v="1"/>
    <x v="3"/>
    <s v="Lucas Mascarenhas"/>
    <x v="10"/>
    <s v="Anderson Nakayama"/>
    <x v="0"/>
    <m/>
    <m/>
    <s v="Dado de origem (EFICIENCIA REDE) não tratado"/>
    <n v="4"/>
    <n v="2"/>
    <m/>
    <n v="2"/>
    <m/>
    <m/>
    <m/>
    <x v="2"/>
    <x v="0"/>
    <x v="2"/>
    <x v="3"/>
    <x v="0"/>
    <x v="0"/>
  </r>
  <r>
    <x v="8"/>
    <x v="49"/>
    <n v="9"/>
    <s v="TAP_WORSE_INDEX"/>
    <s v="STRING"/>
    <m/>
    <m/>
    <m/>
    <m/>
    <s v="lake_managed"/>
    <s v="EFIC_REDE_PRE_EQUALIZACAO_INTERFACE_EQUIPAMENTO"/>
    <s v="NUM_INDICE_TAP_MENOR_MAGNITUD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o indice do tap com menor magnitude. E o identificador da posicao em que se encontra o Tap com menor magnitude. Ex: 1; 3. Tabela origem (RAW): &lt;FACT_TERMINAL_INTERFACE_PREEQ&gt;; Coluna origem (RAW): &lt;TAP_WORSE_INDEX&gt;."/>
    <x v="0"/>
    <x v="6"/>
    <x v="4"/>
    <x v="1"/>
    <x v="1"/>
    <x v="3"/>
    <s v="Lucas Mascarenhas"/>
    <x v="10"/>
    <s v="Anderson Nakayama"/>
    <x v="0"/>
    <m/>
    <m/>
    <s v="Dado de origem (EFICIENCIA REDE) não tratado"/>
    <n v="3"/>
    <n v="3"/>
    <m/>
    <n v="0"/>
    <m/>
    <m/>
    <m/>
    <x v="0"/>
    <x v="0"/>
    <x v="0"/>
    <x v="3"/>
    <x v="0"/>
    <x v="0"/>
  </r>
  <r>
    <x v="8"/>
    <x v="49"/>
    <n v="10"/>
    <s v="TAP_WORSE_MAGNITUDE"/>
    <s v="STRING"/>
    <m/>
    <m/>
    <m/>
    <m/>
    <s v="lake_managed"/>
    <s v="EFIC_REDE_PRE_EQUALIZACAO_INTERFACE_EQUIPAMENTO"/>
    <s v="VAL_TAP_MENOR_MAGNITUDE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de menor magnitude em decibeis. E o valor do Tap com menor magnitude. Ex: -12.75; -34.00. Tabela origem (RAW): &lt;FACT_TERMINAL_INTERFACE_PREEQ&gt;; Coluna origem (RAW): &lt;TAP_WORSE_MAGNITUDE&gt;."/>
    <x v="0"/>
    <x v="6"/>
    <x v="4"/>
    <x v="1"/>
    <x v="1"/>
    <x v="3"/>
    <s v="Lucas Mascarenhas"/>
    <x v="10"/>
    <s v="Anderson Nakayama"/>
    <x v="0"/>
    <m/>
    <m/>
    <s v="Dado de origem (EFICIENCIA REDE) não tratado"/>
    <n v="6"/>
    <n v="2"/>
    <m/>
    <n v="4"/>
    <m/>
    <m/>
    <m/>
    <x v="2"/>
    <x v="0"/>
    <x v="3"/>
    <x v="3"/>
    <x v="0"/>
    <x v="0"/>
  </r>
  <r>
    <x v="8"/>
    <x v="49"/>
    <n v="11"/>
    <s v="TAP_WORSE_DEGREES"/>
    <s v="STRING"/>
    <m/>
    <m/>
    <m/>
    <m/>
    <s v="lake_managed"/>
    <s v="EFIC_REDE_PRE_EQUALIZACAO_INTERFACE_EQUIPAMENTO"/>
    <s v="VAL_TAP_MENOR_MAGNITUDE_GRAUS"/>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de menor magnitude em graus. E o valor do Tap de menor magnitude em graus. Ex: 0; 93. Tabela origem (RAW): &lt;FACT_TERMINAL_INTERFACE_PREEQ&gt;; Coluna origem (RAW): &lt;TAP_WORSE_DEGREES&gt;."/>
    <x v="0"/>
    <x v="6"/>
    <x v="4"/>
    <x v="1"/>
    <x v="1"/>
    <x v="3"/>
    <s v="Lucas Mascarenhas"/>
    <x v="10"/>
    <s v="Anderson Nakayama"/>
    <x v="0"/>
    <m/>
    <m/>
    <s v="Dado de origem (EFICIENCIA REDE) não tratado"/>
    <n v="6"/>
    <n v="2"/>
    <m/>
    <n v="4"/>
    <m/>
    <m/>
    <m/>
    <x v="2"/>
    <x v="0"/>
    <x v="3"/>
    <x v="3"/>
    <x v="0"/>
    <x v="0"/>
  </r>
  <r>
    <x v="8"/>
    <x v="49"/>
    <n v="12"/>
    <s v="TAP_MTC"/>
    <s v="STRING"/>
    <m/>
    <m/>
    <m/>
    <m/>
    <s v="lake_managed"/>
    <s v="EFIC_REDE_PRE_EQUALIZACAO_INTERFACE_EQUIPAMENTO"/>
    <s v="VAL_TAP_MTC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MTC em decibeis. E o valor da compressao do Tap principal (MTC) da interface do CMTS em decibeis. Ex: 0.01; 0.67. Tabela origem (RAW): &lt;FACT_TERMINAL_INTERFACE_PREEQ&gt;; Coluna origem (RAW): &lt;TAP_MTC&gt;."/>
    <x v="0"/>
    <x v="6"/>
    <x v="4"/>
    <x v="1"/>
    <x v="1"/>
    <x v="3"/>
    <s v="Lucas Mascarenhas"/>
    <x v="10"/>
    <s v="Anderson Nakayama"/>
    <x v="0"/>
    <m/>
    <m/>
    <s v="Dado de origem (EFICIENCIA REDE) não tratado"/>
    <n v="6"/>
    <n v="2"/>
    <m/>
    <n v="4"/>
    <m/>
    <m/>
    <m/>
    <x v="2"/>
    <x v="0"/>
    <x v="3"/>
    <x v="3"/>
    <x v="0"/>
    <x v="0"/>
  </r>
  <r>
    <x v="8"/>
    <x v="49"/>
    <n v="13"/>
    <s v="TAP_NMTER"/>
    <s v="STRING"/>
    <m/>
    <m/>
    <m/>
    <m/>
    <s v="lake_managed"/>
    <s v="EFIC_REDE_PRE_EQUALIZACAO_INTERFACE_EQUIPAMENTO"/>
    <s v="VAL_DISPERSAO_ENERG_NMTE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dispersao de energia no Tap NMTER em decibeis da interface. E o valor da dispersao de energia NMTER do TAP. Ex: -10.18; -8.43. Tabela origem (RAW): &lt;FACT_TERMINAL_INTERFACE_PREEQ&gt;; Coluna origem (RAW): &lt;TAP_NMTER&gt;."/>
    <x v="0"/>
    <x v="6"/>
    <x v="4"/>
    <x v="1"/>
    <x v="1"/>
    <x v="3"/>
    <s v="Lucas Mascarenhas"/>
    <x v="10"/>
    <s v="Anderson Nakayama"/>
    <x v="0"/>
    <m/>
    <m/>
    <s v="Dado de origem (EFICIENCIA REDE) não tratado"/>
    <n v="6"/>
    <n v="2"/>
    <m/>
    <n v="4"/>
    <m/>
    <m/>
    <m/>
    <x v="2"/>
    <x v="0"/>
    <x v="3"/>
    <x v="3"/>
    <x v="0"/>
    <x v="0"/>
  </r>
  <r>
    <x v="8"/>
    <x v="49"/>
    <n v="14"/>
    <s v="ICFR_RIPPLE"/>
    <s v="STRING"/>
    <m/>
    <m/>
    <m/>
    <m/>
    <s v="lake_managed"/>
    <s v="EFIC_REDE_PRE_EQUALIZACAO_INTERFACE_EQUIPAMENTO"/>
    <s v="VAL_ONDA_MAGNITUDE_ICF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onda da magnitude ICFR em decibeis. Ripple da ICRF. Ex: 1.00; 5.57. Tabela origem (RAW): &lt;FACT_TERMINAL_INTERFACE_PREEQ&gt;; Coluna origem (RAW): &lt;ICFR_RIPPLE&gt;."/>
    <x v="0"/>
    <x v="6"/>
    <x v="4"/>
    <x v="1"/>
    <x v="1"/>
    <x v="3"/>
    <s v="Lucas Mascarenhas"/>
    <x v="10"/>
    <s v="Anderson Nakayama"/>
    <x v="0"/>
    <m/>
    <m/>
    <s v="Dado de origem (EFICIENCIA REDE) não tratado"/>
    <n v="6"/>
    <n v="2"/>
    <m/>
    <n v="4"/>
    <m/>
    <m/>
    <m/>
    <x v="2"/>
    <x v="0"/>
    <x v="3"/>
    <x v="3"/>
    <x v="0"/>
    <x v="0"/>
  </r>
  <r>
    <x v="8"/>
    <x v="49"/>
    <n v="15"/>
    <s v="ICFR_RIPPLE_SUM"/>
    <s v="STRING"/>
    <m/>
    <m/>
    <m/>
    <m/>
    <s v="lake_managed"/>
    <s v="EFIC_REDE_PRE_EQUALIZACAO_INTERFACE_EQUIPAMENTO"/>
    <s v="VAL_TOT_ONDA_MAGNITUDE_ICF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total da onda da magnitude ICFR em decibeis. E o valor todal da ondulacao (ripple) da magnitude ICFR da interface em decibeis. Ex: 10.39; 9.45. Tabela origem (RAW): &lt;FACT_TERMINAL_INTERFACE_PREEQ&gt;; Coluna origem (RAW): &lt;ICFR_RIPPLE_SUM&gt;."/>
    <x v="0"/>
    <x v="6"/>
    <x v="4"/>
    <x v="1"/>
    <x v="1"/>
    <x v="3"/>
    <s v="Lucas Mascarenhas"/>
    <x v="10"/>
    <s v="Anderson Nakayama"/>
    <x v="0"/>
    <m/>
    <m/>
    <s v="Dado de origem (EFICIENCIA REDE) não tratado"/>
    <n v="6"/>
    <n v="2"/>
    <m/>
    <n v="4"/>
    <m/>
    <m/>
    <m/>
    <x v="2"/>
    <x v="0"/>
    <x v="3"/>
    <x v="3"/>
    <x v="0"/>
    <x v="0"/>
  </r>
  <r>
    <x v="8"/>
    <x v="49"/>
    <n v="16"/>
    <s v="ICFR_FREQ_1"/>
    <s v="STRING"/>
    <m/>
    <m/>
    <m/>
    <m/>
    <s v="lake_managed"/>
    <s v="EFIC_REDE_PRE_EQUALIZACAO_INTERFACE_EQUIPAMENTO"/>
    <s v="VAL_FREQUENCIA_ICFR_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 em MHZ. E a magnitude da frequencia ICFR em MHZ na posicao 1. Ex: -0.02; 3.37. Tabela origem (RAW): &lt;FACT_TERMINAL_INTERFACE_PREEQ&gt;; Coluna origem (RAW): &lt;ICFR_FREQ_1&gt;."/>
    <x v="0"/>
    <x v="6"/>
    <x v="4"/>
    <x v="1"/>
    <x v="1"/>
    <x v="3"/>
    <s v="Lucas Mascarenhas"/>
    <x v="10"/>
    <s v="Anderson Nakayama"/>
    <x v="0"/>
    <m/>
    <m/>
    <s v="Dado de origem (EFICIENCIA REDE) não tratado"/>
    <n v="6"/>
    <n v="2"/>
    <m/>
    <n v="4"/>
    <m/>
    <m/>
    <m/>
    <x v="2"/>
    <x v="0"/>
    <x v="3"/>
    <x v="3"/>
    <x v="0"/>
    <x v="0"/>
  </r>
  <r>
    <x v="8"/>
    <x v="49"/>
    <n v="17"/>
    <s v="ICFR_FREQ_2"/>
    <s v="STRING"/>
    <m/>
    <m/>
    <m/>
    <m/>
    <s v="lake_managed"/>
    <s v="EFIC_REDE_PRE_EQUALIZACAO_INTERFACE_EQUIPAMENTO"/>
    <s v="VAL_FREQUENCIA_ICFR_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 em MHZ. E a magnitude da frequencia ICFR em MHZ na posicao 2. Ex: -0.00; 3.34. Tabela origem (RAW): &lt;FACT_TERMINAL_INTERFACE_PREEQ&gt;; Coluna origem (RAW): &lt;ICFR_FREQ_2&gt;."/>
    <x v="0"/>
    <x v="6"/>
    <x v="4"/>
    <x v="1"/>
    <x v="1"/>
    <x v="3"/>
    <s v="Lucas Mascarenhas"/>
    <x v="10"/>
    <s v="Anderson Nakayama"/>
    <x v="0"/>
    <m/>
    <m/>
    <s v="Dado de origem (EFICIENCIA REDE) não tratado"/>
    <n v="6"/>
    <n v="2"/>
    <m/>
    <n v="4"/>
    <m/>
    <m/>
    <m/>
    <x v="2"/>
    <x v="0"/>
    <x v="3"/>
    <x v="3"/>
    <x v="0"/>
    <x v="0"/>
  </r>
  <r>
    <x v="8"/>
    <x v="49"/>
    <n v="18"/>
    <s v="ICFR_FREQ_3"/>
    <s v="STRING"/>
    <m/>
    <m/>
    <m/>
    <m/>
    <s v="lake_managed"/>
    <s v="EFIC_REDE_PRE_EQUALIZACAO_INTERFACE_EQUIPAMENTO"/>
    <s v="VAL_FREQUENCIA_ICFR_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 em MHZ. E a magnitude da frequencia ICFR em MHZ na posicao _3. Ex: -0.00; 2.40. Tabela origem (RAW): &lt;FACT_TERMINAL_INTERFACE_PREEQ&gt;; Coluna origem (RAW): &lt;ICFR_FREQ_3&gt;."/>
    <x v="0"/>
    <x v="6"/>
    <x v="4"/>
    <x v="1"/>
    <x v="1"/>
    <x v="3"/>
    <s v="Lucas Mascarenhas"/>
    <x v="10"/>
    <s v="Anderson Nakayama"/>
    <x v="0"/>
    <m/>
    <m/>
    <s v="Dado de origem (EFICIENCIA REDE) não tratado"/>
    <n v="6"/>
    <n v="2"/>
    <m/>
    <n v="4"/>
    <m/>
    <m/>
    <m/>
    <x v="2"/>
    <x v="0"/>
    <x v="3"/>
    <x v="3"/>
    <x v="0"/>
    <x v="0"/>
  </r>
  <r>
    <x v="8"/>
    <x v="49"/>
    <n v="19"/>
    <s v="ICFR_FREQ_4"/>
    <s v="STRING"/>
    <m/>
    <m/>
    <m/>
    <m/>
    <s v="lake_managed"/>
    <s v="EFIC_REDE_PRE_EQUALIZACAO_INTERFACE_EQUIPAMENTO"/>
    <s v="VAL_FREQUENCIA_ICFR_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4 em MHZ. E a magnitude da frequencia ICFR em MHZ na posicao 2. Ex: -0.01; 1.64. Tabela origem (RAW): &lt;FACT_TERMINAL_INTERFACE_PREEQ&gt;; Coluna origem (RAW): &lt;ICFR_FREQ_4&gt;."/>
    <x v="0"/>
    <x v="6"/>
    <x v="4"/>
    <x v="1"/>
    <x v="1"/>
    <x v="3"/>
    <s v="Lucas Mascarenhas"/>
    <x v="10"/>
    <s v="Anderson Nakayama"/>
    <x v="0"/>
    <m/>
    <m/>
    <s v="Dado de origem (EFICIENCIA REDE) não tratado"/>
    <n v="6"/>
    <n v="2"/>
    <m/>
    <n v="4"/>
    <m/>
    <m/>
    <m/>
    <x v="2"/>
    <x v="0"/>
    <x v="3"/>
    <x v="3"/>
    <x v="0"/>
    <x v="0"/>
  </r>
  <r>
    <x v="8"/>
    <x v="49"/>
    <n v="20"/>
    <s v="ICFR_FREQ_5"/>
    <s v="STRING"/>
    <m/>
    <m/>
    <m/>
    <m/>
    <s v="lake_managed"/>
    <s v="EFIC_REDE_PRE_EQUALIZACAO_INTERFACE_EQUIPAMENTO"/>
    <s v="VAL_FREQUENCIA_ICFR_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5 em MHZ. E a magnitude da frequencia ICFR em MHZ na posicao 4. Ex: -0.01; 1.31. Tabela origem (RAW): &lt;FACT_TERMINAL_INTERFACE_PREEQ&gt;; Coluna origem (RAW): &lt;ICFR_FREQ_5&gt;."/>
    <x v="0"/>
    <x v="6"/>
    <x v="4"/>
    <x v="1"/>
    <x v="1"/>
    <x v="3"/>
    <s v="Lucas Mascarenhas"/>
    <x v="10"/>
    <s v="Anderson Nakayama"/>
    <x v="0"/>
    <m/>
    <m/>
    <s v="Dado de origem (EFICIENCIA REDE) não tratado"/>
    <n v="6"/>
    <n v="2"/>
    <m/>
    <n v="4"/>
    <m/>
    <m/>
    <m/>
    <x v="2"/>
    <x v="0"/>
    <x v="3"/>
    <x v="3"/>
    <x v="0"/>
    <x v="0"/>
  </r>
  <r>
    <x v="8"/>
    <x v="49"/>
    <n v="21"/>
    <s v="ICFR_FREQ_6"/>
    <s v="STRING"/>
    <m/>
    <m/>
    <m/>
    <m/>
    <s v="lake_managed"/>
    <s v="EFIC_REDE_PRE_EQUALIZACAO_INTERFACE_EQUIPAMENTO"/>
    <s v="VAL_FREQUENCIA_ICFR_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6 em MHZ. E a magnitude da frequencia ICFR em MHZ na posicao 5. Ex: -0.01; 1.33. Tabela origem (RAW): &lt;FACT_TERMINAL_INTERFACE_PREEQ&gt;; Coluna origem (RAW): &lt;ICFR_FREQ_6&gt;."/>
    <x v="0"/>
    <x v="6"/>
    <x v="4"/>
    <x v="1"/>
    <x v="1"/>
    <x v="3"/>
    <s v="Lucas Mascarenhas"/>
    <x v="10"/>
    <s v="Anderson Nakayama"/>
    <x v="0"/>
    <m/>
    <m/>
    <s v="Dado de origem (EFICIENCIA REDE) não tratado"/>
    <n v="6"/>
    <n v="2"/>
    <m/>
    <n v="4"/>
    <m/>
    <m/>
    <m/>
    <x v="2"/>
    <x v="0"/>
    <x v="3"/>
    <x v="3"/>
    <x v="0"/>
    <x v="0"/>
  </r>
  <r>
    <x v="8"/>
    <x v="49"/>
    <n v="22"/>
    <s v="ICFR_FREQ_7"/>
    <s v="STRING"/>
    <m/>
    <m/>
    <m/>
    <m/>
    <s v="lake_managed"/>
    <s v="EFIC_REDE_PRE_EQUALIZACAO_INTERFACE_EQUIPAMENTO"/>
    <s v="VAL_FREQUENCIA_ICFR_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7 em MHZ. E a magnitude da frequencia ICFR em MHZ na posicao 6. Ex: -0.02; 1.28. Tabela origem (RAW): &lt;FACT_TERMINAL_INTERFACE_PREEQ&gt;; Coluna origem (RAW): &lt;ICFR_FREQ_7&gt;."/>
    <x v="0"/>
    <x v="6"/>
    <x v="4"/>
    <x v="1"/>
    <x v="1"/>
    <x v="3"/>
    <s v="Lucas Mascarenhas"/>
    <x v="10"/>
    <s v="Anderson Nakayama"/>
    <x v="0"/>
    <m/>
    <m/>
    <s v="Dado de origem (EFICIENCIA REDE) não tratado"/>
    <n v="6"/>
    <n v="2"/>
    <m/>
    <n v="4"/>
    <m/>
    <m/>
    <m/>
    <x v="2"/>
    <x v="0"/>
    <x v="3"/>
    <x v="3"/>
    <x v="0"/>
    <x v="0"/>
  </r>
  <r>
    <x v="8"/>
    <x v="49"/>
    <n v="23"/>
    <s v="ICFR_FREQ_8"/>
    <s v="STRING"/>
    <m/>
    <m/>
    <m/>
    <m/>
    <s v="lake_managed"/>
    <s v="EFIC_REDE_PRE_EQUALIZACAO_INTERFACE_EQUIPAMENTO"/>
    <s v="VAL_FREQUENCIA_ICFR_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8 em MHZ. E a magnitude da frequencia ICFR em MHZ na posicao 7. Ex: -0.02; 1.27. Tabela origem (RAW): &lt;FACT_TERMINAL_INTERFACE_PREEQ&gt;; Coluna origem (RAW): &lt;ICFR_FREQ_8&gt;."/>
    <x v="0"/>
    <x v="6"/>
    <x v="4"/>
    <x v="1"/>
    <x v="1"/>
    <x v="3"/>
    <s v="Lucas Mascarenhas"/>
    <x v="10"/>
    <s v="Anderson Nakayama"/>
    <x v="0"/>
    <m/>
    <m/>
    <s v="Dado de origem (EFICIENCIA REDE) não tratado"/>
    <n v="6"/>
    <n v="2"/>
    <m/>
    <n v="4"/>
    <m/>
    <m/>
    <m/>
    <x v="2"/>
    <x v="0"/>
    <x v="3"/>
    <x v="3"/>
    <x v="0"/>
    <x v="0"/>
  </r>
  <r>
    <x v="8"/>
    <x v="49"/>
    <n v="24"/>
    <s v="ICFR_FREQ_9"/>
    <s v="STRING"/>
    <m/>
    <m/>
    <m/>
    <m/>
    <s v="lake_managed"/>
    <s v="EFIC_REDE_PRE_EQUALIZACAO_INTERFACE_EQUIPAMENTO"/>
    <s v="VAL_FREQUENCIA_ICFR_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9 em MHZ. E a magnitude da frequencia ICFR em MHZ na posicao 8. Ex: -0.02; 1.34. Tabela origem (RAW): &lt;FACT_TERMINAL_INTERFACE_PREEQ&gt;; Coluna origem (RAW): &lt;ICFR_FREQ_9&gt;."/>
    <x v="0"/>
    <x v="6"/>
    <x v="4"/>
    <x v="1"/>
    <x v="1"/>
    <x v="3"/>
    <s v="Lucas Mascarenhas"/>
    <x v="10"/>
    <s v="Anderson Nakayama"/>
    <x v="0"/>
    <m/>
    <m/>
    <s v="Dado de origem (EFICIENCIA REDE) não tratado"/>
    <n v="6"/>
    <n v="2"/>
    <m/>
    <n v="4"/>
    <m/>
    <m/>
    <m/>
    <x v="2"/>
    <x v="0"/>
    <x v="3"/>
    <x v="3"/>
    <x v="0"/>
    <x v="0"/>
  </r>
  <r>
    <x v="8"/>
    <x v="49"/>
    <n v="25"/>
    <s v="ICFR_FREQ_10"/>
    <s v="STRING"/>
    <m/>
    <m/>
    <m/>
    <m/>
    <s v="lake_managed"/>
    <s v="EFIC_REDE_PRE_EQUALIZACAO_INTERFACE_EQUIPAMENTO"/>
    <s v="VAL_FREQUENCIA_ICFR_1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0 em MHZ. E a magnitude da frequencia ICFR em MHZ na posicao 10. Ex: -0.00; 1.34. Tabela origem (RAW): &lt;FACT_TERMINAL_INTERFACE_PREEQ&gt;; Coluna origem (RAW): &lt;ICFR_FREQ_10&gt;."/>
    <x v="0"/>
    <x v="6"/>
    <x v="4"/>
    <x v="1"/>
    <x v="1"/>
    <x v="3"/>
    <s v="Lucas Mascarenhas"/>
    <x v="10"/>
    <s v="Anderson Nakayama"/>
    <x v="0"/>
    <m/>
    <m/>
    <s v="Dado de origem (EFICIENCIA REDE) não tratado"/>
    <n v="6"/>
    <n v="2"/>
    <m/>
    <n v="4"/>
    <m/>
    <m/>
    <m/>
    <x v="2"/>
    <x v="0"/>
    <x v="3"/>
    <x v="3"/>
    <x v="0"/>
    <x v="0"/>
  </r>
  <r>
    <x v="8"/>
    <x v="49"/>
    <n v="26"/>
    <s v="ICFR_FREQ_11"/>
    <s v="STRING"/>
    <m/>
    <m/>
    <m/>
    <m/>
    <s v="lake_managed"/>
    <s v="EFIC_REDE_PRE_EQUALIZACAO_INTERFACE_EQUIPAMENTO"/>
    <s v="VAL_FREQUENCIA_ICFR_1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1 em MHZ. E a magnitude da frequencia ICFR em MHZ na posicao 11. Ex: -0.00; 1.46. Tabela origem (RAW): &lt;FACT_TERMINAL_INTERFACE_PREEQ&gt;; Coluna origem (RAW): &lt;ICFR_FREQ_11&gt;."/>
    <x v="0"/>
    <x v="6"/>
    <x v="4"/>
    <x v="1"/>
    <x v="1"/>
    <x v="3"/>
    <s v="Lucas Mascarenhas"/>
    <x v="10"/>
    <s v="Anderson Nakayama"/>
    <x v="0"/>
    <m/>
    <m/>
    <s v="Dado de origem (EFICIENCIA REDE) não tratado"/>
    <n v="6"/>
    <n v="2"/>
    <m/>
    <n v="4"/>
    <m/>
    <m/>
    <m/>
    <x v="2"/>
    <x v="0"/>
    <x v="3"/>
    <x v="3"/>
    <x v="0"/>
    <x v="0"/>
  </r>
  <r>
    <x v="8"/>
    <x v="49"/>
    <n v="27"/>
    <s v="ICFR_FREQ_12"/>
    <s v="STRING"/>
    <m/>
    <m/>
    <m/>
    <m/>
    <s v="lake_managed"/>
    <s v="EFIC_REDE_PRE_EQUALIZACAO_INTERFACE_EQUIPAMENTO"/>
    <s v="VAL_FREQUENCIA_ICFR_1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2 em MHZ. E a magnitude da frequencia ICFR em MHZ na posicao 12. Ex: -0.01; 1.57. Tabela origem (RAW): &lt;FACT_TERMINAL_INTERFACE_PREEQ&gt;; Coluna origem (RAW): &lt;ICFR_FREQ_12&gt;."/>
    <x v="0"/>
    <x v="6"/>
    <x v="4"/>
    <x v="1"/>
    <x v="1"/>
    <x v="3"/>
    <s v="Lucas Mascarenhas"/>
    <x v="10"/>
    <s v="Anderson Nakayama"/>
    <x v="0"/>
    <m/>
    <m/>
    <s v="Dado de origem (EFICIENCIA REDE) não tratado"/>
    <n v="6"/>
    <n v="2"/>
    <m/>
    <n v="4"/>
    <m/>
    <m/>
    <m/>
    <x v="2"/>
    <x v="0"/>
    <x v="3"/>
    <x v="3"/>
    <x v="0"/>
    <x v="0"/>
  </r>
  <r>
    <x v="8"/>
    <x v="49"/>
    <n v="28"/>
    <s v="ICFR_FREQ_13"/>
    <s v="STRING"/>
    <m/>
    <m/>
    <m/>
    <m/>
    <s v="lake_managed"/>
    <s v="EFIC_REDE_PRE_EQUALIZACAO_INTERFACE_EQUIPAMENTO"/>
    <s v="VAL_FREQUENCIA_ICFR_1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3 em MHZ. E a magnitude da frequencia ICFR em MHZ na posicao 13. Ex: -0.00; 1.59. Tabela origem (RAW): &lt;FACT_TERMINAL_INTERFACE_PREEQ&gt;; Coluna origem (RAW): &lt;ICFR_FREQ_13&gt;."/>
    <x v="0"/>
    <x v="6"/>
    <x v="4"/>
    <x v="1"/>
    <x v="1"/>
    <x v="3"/>
    <s v="Lucas Mascarenhas"/>
    <x v="10"/>
    <s v="Anderson Nakayama"/>
    <x v="0"/>
    <m/>
    <m/>
    <s v="Dado de origem (EFICIENCIA REDE) não tratado"/>
    <n v="6"/>
    <n v="2"/>
    <m/>
    <n v="4"/>
    <m/>
    <m/>
    <m/>
    <x v="2"/>
    <x v="0"/>
    <x v="3"/>
    <x v="3"/>
    <x v="0"/>
    <x v="0"/>
  </r>
  <r>
    <x v="8"/>
    <x v="49"/>
    <n v="29"/>
    <s v="ICFR_FREQ_14"/>
    <s v="STRING"/>
    <m/>
    <m/>
    <m/>
    <m/>
    <s v="lake_managed"/>
    <s v="EFIC_REDE_PRE_EQUALIZACAO_INTERFACE_EQUIPAMENTO"/>
    <s v="VAL_FREQUENCIA_ICFR_1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4 em MHZ. E a magnitude da frequencia ICFR em MHZ na posicao 14. Ex: -0.00; 1.65. Tabela origem (RAW): &lt;FACT_TERMINAL_INTERFACE_PREEQ&gt;; Coluna origem (RAW): &lt;ICFR_FREQ_14&gt;."/>
    <x v="0"/>
    <x v="6"/>
    <x v="4"/>
    <x v="1"/>
    <x v="1"/>
    <x v="3"/>
    <s v="Lucas Mascarenhas"/>
    <x v="10"/>
    <s v="Anderson Nakayama"/>
    <x v="0"/>
    <m/>
    <m/>
    <s v="Dado de origem (EFICIENCIA REDE) não tratado"/>
    <n v="6"/>
    <n v="2"/>
    <m/>
    <n v="4"/>
    <m/>
    <m/>
    <m/>
    <x v="2"/>
    <x v="0"/>
    <x v="3"/>
    <x v="3"/>
    <x v="0"/>
    <x v="0"/>
  </r>
  <r>
    <x v="8"/>
    <x v="49"/>
    <n v="30"/>
    <s v="ICFR_FREQ_15"/>
    <s v="STRING"/>
    <m/>
    <m/>
    <m/>
    <m/>
    <s v="lake_managed"/>
    <s v="EFIC_REDE_PRE_EQUALIZACAO_INTERFACE_EQUIPAMENTO"/>
    <s v="VAL_FREQUENCIA_ICFR_1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5 em MHZ. E a magnitude da frequencia ICFR em MHZ na posicao 15. Ex: -0.00; 1.77. Tabela origem (RAW): &lt;FACT_TERMINAL_INTERFACE_PREEQ&gt;; Coluna origem (RAW): &lt;ICFR_FREQ_15&gt;."/>
    <x v="0"/>
    <x v="6"/>
    <x v="4"/>
    <x v="1"/>
    <x v="1"/>
    <x v="3"/>
    <s v="Lucas Mascarenhas"/>
    <x v="10"/>
    <s v="Anderson Nakayama"/>
    <x v="0"/>
    <m/>
    <m/>
    <s v="Dado de origem (EFICIENCIA REDE) não tratado"/>
    <n v="6"/>
    <n v="2"/>
    <m/>
    <n v="4"/>
    <m/>
    <m/>
    <m/>
    <x v="2"/>
    <x v="0"/>
    <x v="3"/>
    <x v="3"/>
    <x v="0"/>
    <x v="0"/>
  </r>
  <r>
    <x v="8"/>
    <x v="49"/>
    <n v="31"/>
    <s v="ICFR_FREQ_16"/>
    <s v="STRING"/>
    <m/>
    <m/>
    <m/>
    <m/>
    <s v="lake_managed"/>
    <s v="EFIC_REDE_PRE_EQUALIZACAO_INTERFACE_EQUIPAMENTO"/>
    <s v="VAL_FREQUENCIA_ICFR_1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6 em MHZ. E a magnitude da frequencia ICFR em MHZ na posicao 16. Ex: -0.01; 1.75. Tabela origem (RAW): &lt;FACT_TERMINAL_INTERFACE_PREEQ&gt;; Coluna origem (RAW): &lt;ICFR_FREQ_16&gt;."/>
    <x v="0"/>
    <x v="6"/>
    <x v="4"/>
    <x v="1"/>
    <x v="1"/>
    <x v="3"/>
    <s v="Lucas Mascarenhas"/>
    <x v="10"/>
    <s v="Anderson Nakayama"/>
    <x v="0"/>
    <m/>
    <m/>
    <s v="Dado de origem (EFICIENCIA REDE) não tratado"/>
    <n v="6"/>
    <n v="2"/>
    <m/>
    <n v="4"/>
    <m/>
    <m/>
    <m/>
    <x v="2"/>
    <x v="0"/>
    <x v="3"/>
    <x v="3"/>
    <x v="0"/>
    <x v="0"/>
  </r>
  <r>
    <x v="8"/>
    <x v="49"/>
    <n v="32"/>
    <s v="ICFR_FREQ_17"/>
    <s v="STRING"/>
    <m/>
    <m/>
    <m/>
    <m/>
    <s v="lake_managed"/>
    <s v="EFIC_REDE_PRE_EQUALIZACAO_INTERFACE_EQUIPAMENTO"/>
    <s v="VAL_FREQUENCIA_ICFR_1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7 em MHZ. E a magnitude da frequencia ICFR em MHZ na posicao 17. Ex: -0.00; 1.86. Tabela origem (RAW): &lt;FACT_TERMINAL_INTERFACE_PREEQ&gt;; Coluna origem (RAW): &lt;ICFR_FREQ_17&gt;."/>
    <x v="0"/>
    <x v="6"/>
    <x v="4"/>
    <x v="1"/>
    <x v="1"/>
    <x v="3"/>
    <s v="Lucas Mascarenhas"/>
    <x v="10"/>
    <s v="Anderson Nakayama"/>
    <x v="0"/>
    <m/>
    <m/>
    <s v="Dado de origem (EFICIENCIA REDE) não tratado"/>
    <n v="6"/>
    <n v="2"/>
    <m/>
    <n v="4"/>
    <m/>
    <m/>
    <m/>
    <x v="2"/>
    <x v="0"/>
    <x v="3"/>
    <x v="3"/>
    <x v="0"/>
    <x v="0"/>
  </r>
  <r>
    <x v="8"/>
    <x v="49"/>
    <n v="33"/>
    <s v="ICFR_FREQ_18"/>
    <s v="STRING"/>
    <m/>
    <m/>
    <m/>
    <m/>
    <s v="lake_managed"/>
    <s v="EFIC_REDE_PRE_EQUALIZACAO_INTERFACE_EQUIPAMENTO"/>
    <s v="VAL_FREQUENCIA_ICFR_1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8 em MHZ. E a magnitude da frequencia ICFR em MHZ na posicao 18. Ex: -0.00; 1.73. Tabela origem (RAW): &lt;FACT_TERMINAL_INTERFACE_PREEQ&gt;; Coluna origem (RAW): &lt;ICFR_FREQ_18&gt;."/>
    <x v="0"/>
    <x v="6"/>
    <x v="4"/>
    <x v="1"/>
    <x v="1"/>
    <x v="3"/>
    <s v="Lucas Mascarenhas"/>
    <x v="10"/>
    <s v="Anderson Nakayama"/>
    <x v="0"/>
    <m/>
    <m/>
    <s v="Dado de origem (EFICIENCIA REDE) não tratado"/>
    <n v="6"/>
    <n v="2"/>
    <m/>
    <n v="4"/>
    <m/>
    <m/>
    <m/>
    <x v="2"/>
    <x v="0"/>
    <x v="3"/>
    <x v="3"/>
    <x v="0"/>
    <x v="0"/>
  </r>
  <r>
    <x v="8"/>
    <x v="49"/>
    <n v="34"/>
    <s v="ICFR_FREQ_19"/>
    <s v="STRING"/>
    <m/>
    <m/>
    <m/>
    <m/>
    <s v="lake_managed"/>
    <s v="EFIC_REDE_PRE_EQUALIZACAO_INTERFACE_EQUIPAMENTO"/>
    <s v="VAL_FREQUENCIA_ICFR_1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9 em MHZ. E a magnitude da frequencia ICFR em MHZ na posicao 19. Ex: -0.00; 1.63. Tabela origem (RAW): &lt;FACT_TERMINAL_INTERFACE_PREEQ&gt;; Coluna origem (RAW): &lt;ICFR_FREQ_19&gt;."/>
    <x v="0"/>
    <x v="6"/>
    <x v="4"/>
    <x v="1"/>
    <x v="1"/>
    <x v="3"/>
    <s v="Lucas Mascarenhas"/>
    <x v="10"/>
    <s v="Anderson Nakayama"/>
    <x v="0"/>
    <m/>
    <m/>
    <s v="Dado de origem (EFICIENCIA REDE) não tratado"/>
    <n v="6"/>
    <n v="2"/>
    <m/>
    <n v="4"/>
    <m/>
    <m/>
    <m/>
    <x v="2"/>
    <x v="0"/>
    <x v="3"/>
    <x v="3"/>
    <x v="0"/>
    <x v="0"/>
  </r>
  <r>
    <x v="8"/>
    <x v="49"/>
    <n v="35"/>
    <s v="ICFR_FREQ_20"/>
    <s v="STRING"/>
    <m/>
    <m/>
    <m/>
    <m/>
    <s v="lake_managed"/>
    <s v="EFIC_REDE_PRE_EQUALIZACAO_INTERFACE_EQUIPAMENTO"/>
    <s v="VAL_FREQUENCIA_ICFR_2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0 em MHZ. E a magnitude da frequencia ICFR em MHZ na posicao 20. Ex: -0.02; 1.93. Tabela origem (RAW): &lt;FACT_TERMINAL_INTERFACE_PREEQ&gt;; Coluna origem (RAW): &lt;ICFR_FREQ_20&gt;."/>
    <x v="0"/>
    <x v="6"/>
    <x v="4"/>
    <x v="1"/>
    <x v="1"/>
    <x v="3"/>
    <s v="Lucas Mascarenhas"/>
    <x v="10"/>
    <s v="Anderson Nakayama"/>
    <x v="0"/>
    <m/>
    <m/>
    <s v="Dado de origem (EFICIENCIA REDE) não tratado"/>
    <n v="6"/>
    <n v="2"/>
    <m/>
    <n v="4"/>
    <m/>
    <m/>
    <m/>
    <x v="2"/>
    <x v="0"/>
    <x v="3"/>
    <x v="3"/>
    <x v="0"/>
    <x v="0"/>
  </r>
  <r>
    <x v="8"/>
    <x v="49"/>
    <n v="36"/>
    <s v="ICFR_FREQ_21"/>
    <s v="STRING"/>
    <m/>
    <m/>
    <m/>
    <m/>
    <s v="lake_managed"/>
    <s v="EFIC_REDE_PRE_EQUALIZACAO_INTERFACE_EQUIPAMENTO"/>
    <s v="VAL_FREQUENCIA_ICFR_2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1 em MHZ. E a magnitude da frequencia ICFR em MHZ na posicao 21. Ex: -0.03; 1.85. Tabela origem (RAW): &lt;FACT_TERMINAL_INTERFACE_PREEQ&gt;; Coluna origem (RAW): &lt;ICFR_FREQ_21&gt;."/>
    <x v="0"/>
    <x v="6"/>
    <x v="4"/>
    <x v="1"/>
    <x v="1"/>
    <x v="3"/>
    <s v="Lucas Mascarenhas"/>
    <x v="10"/>
    <s v="Anderson Nakayama"/>
    <x v="0"/>
    <m/>
    <m/>
    <s v="Dado de origem (EFICIENCIA REDE) não tratado"/>
    <n v="6"/>
    <n v="2"/>
    <m/>
    <n v="4"/>
    <m/>
    <m/>
    <m/>
    <x v="2"/>
    <x v="0"/>
    <x v="3"/>
    <x v="3"/>
    <x v="0"/>
    <x v="0"/>
  </r>
  <r>
    <x v="8"/>
    <x v="49"/>
    <n v="37"/>
    <s v="ICFR_FREQ_22"/>
    <s v="STRING"/>
    <m/>
    <m/>
    <m/>
    <m/>
    <s v="lake_managed"/>
    <s v="EFIC_REDE_PRE_EQUALIZACAO_INTERFACE_EQUIPAMENTO"/>
    <s v="VAL_FREQUENCIA_ICFR_2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2 em MHZ. E a magnitude da frequencia ICFR em MHZ na posicao 22. Ex: -0.04; 1.75. Tabela origem (RAW): &lt;FACT_TERMINAL_INTERFACE_PREEQ&gt;; Coluna origem (RAW): &lt;ICFR_FREQ_22&gt;."/>
    <x v="0"/>
    <x v="6"/>
    <x v="4"/>
    <x v="1"/>
    <x v="1"/>
    <x v="3"/>
    <s v="Lucas Mascarenhas"/>
    <x v="10"/>
    <s v="Anderson Nakayama"/>
    <x v="0"/>
    <m/>
    <m/>
    <s v="Dado de origem (EFICIENCIA REDE) não tratado"/>
    <n v="6"/>
    <n v="2"/>
    <m/>
    <n v="4"/>
    <m/>
    <m/>
    <m/>
    <x v="2"/>
    <x v="0"/>
    <x v="3"/>
    <x v="3"/>
    <x v="0"/>
    <x v="0"/>
  </r>
  <r>
    <x v="8"/>
    <x v="49"/>
    <n v="38"/>
    <s v="ICFR_FREQ_23"/>
    <s v="STRING"/>
    <m/>
    <m/>
    <m/>
    <m/>
    <s v="lake_managed"/>
    <s v="EFIC_REDE_PRE_EQUALIZACAO_INTERFACE_EQUIPAMENTO"/>
    <s v="VAL_FREQUENCIA_ICFR_2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3 em MHZ. E a magnitude da frequencia ICFR em MHZ na posicao 23. Ex: -0.03; 2.19. Tabela origem (RAW): &lt;FACT_TERMINAL_INTERFACE_PREEQ&gt;; Coluna origem (RAW): &lt;ICFR_FREQ_23&gt;."/>
    <x v="0"/>
    <x v="6"/>
    <x v="4"/>
    <x v="1"/>
    <x v="1"/>
    <x v="3"/>
    <s v="Lucas Mascarenhas"/>
    <x v="10"/>
    <s v="Anderson Nakayama"/>
    <x v="0"/>
    <m/>
    <m/>
    <s v="Dado de origem (EFICIENCIA REDE) não tratado"/>
    <n v="6"/>
    <n v="2"/>
    <m/>
    <n v="4"/>
    <m/>
    <m/>
    <m/>
    <x v="2"/>
    <x v="0"/>
    <x v="3"/>
    <x v="3"/>
    <x v="0"/>
    <x v="0"/>
  </r>
  <r>
    <x v="8"/>
    <x v="49"/>
    <n v="39"/>
    <s v="ICFR_FREQ_24"/>
    <s v="STRING"/>
    <m/>
    <m/>
    <m/>
    <m/>
    <s v="lake_managed"/>
    <s v="EFIC_REDE_PRE_EQUALIZACAO_INTERFACE_EQUIPAMENTO"/>
    <s v="VAL_FREQUENCIA_ICFR_2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4 em MHZ. E a magnitude da frequencia ICFR em MHZ na posicao 24. Ex: -0.04; 2.01. Tabela origem (RAW): &lt;FACT_TERMINAL_INTERFACE_PREEQ&gt;; Coluna origem (RAW): &lt;ICFR_FREQ_24&gt;."/>
    <x v="0"/>
    <x v="6"/>
    <x v="4"/>
    <x v="1"/>
    <x v="1"/>
    <x v="3"/>
    <s v="Lucas Mascarenhas"/>
    <x v="10"/>
    <s v="Anderson Nakayama"/>
    <x v="0"/>
    <m/>
    <m/>
    <s v="Dado de origem (EFICIENCIA REDE) não tratado"/>
    <n v="6"/>
    <n v="2"/>
    <m/>
    <n v="4"/>
    <m/>
    <m/>
    <m/>
    <x v="2"/>
    <x v="0"/>
    <x v="3"/>
    <x v="3"/>
    <x v="0"/>
    <x v="0"/>
  </r>
  <r>
    <x v="8"/>
    <x v="49"/>
    <n v="40"/>
    <s v="ICFR_FREQ_25"/>
    <s v="STRING"/>
    <m/>
    <m/>
    <m/>
    <m/>
    <s v="lake_managed"/>
    <s v="EFIC_REDE_PRE_EQUALIZACAO_INTERFACE_EQUIPAMENTO"/>
    <s v="VAL_FREQUENCIA_ICFR_2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5 em MHZ. E a magnitude da frequencia ICFR em MHZ na posicao 25. Ex: -0.03; 2.10. Tabela origem (RAW): &lt;FACT_TERMINAL_INTERFACE_PREEQ&gt;; Coluna origem (RAW): &lt;ICFR_FREQ_25&gt;."/>
    <x v="0"/>
    <x v="6"/>
    <x v="4"/>
    <x v="1"/>
    <x v="1"/>
    <x v="3"/>
    <s v="Lucas Mascarenhas"/>
    <x v="10"/>
    <s v="Anderson Nakayama"/>
    <x v="0"/>
    <m/>
    <m/>
    <s v="Dado de origem (EFICIENCIA REDE) não tratado"/>
    <n v="6"/>
    <n v="2"/>
    <m/>
    <n v="4"/>
    <m/>
    <m/>
    <m/>
    <x v="2"/>
    <x v="0"/>
    <x v="3"/>
    <x v="3"/>
    <x v="0"/>
    <x v="0"/>
  </r>
  <r>
    <x v="8"/>
    <x v="49"/>
    <n v="41"/>
    <s v="ICFR_FREQ_26"/>
    <s v="STRING"/>
    <m/>
    <m/>
    <m/>
    <m/>
    <s v="lake_managed"/>
    <s v="EFIC_REDE_PRE_EQUALIZACAO_INTERFACE_EQUIPAMENTO"/>
    <s v="VAL_FREQUENCIA_ICFR_2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6 em MHZ. E a magnitude da frequencia ICFR em MHZ na posicao 26. Ex: -0.02; 2.38. Tabela origem (RAW): &lt;FACT_TERMINAL_INTERFACE_PREEQ&gt;; Coluna origem (RAW): &lt;ICFR_FREQ_26&gt;."/>
    <x v="0"/>
    <x v="6"/>
    <x v="4"/>
    <x v="1"/>
    <x v="1"/>
    <x v="3"/>
    <s v="Lucas Mascarenhas"/>
    <x v="10"/>
    <s v="Anderson Nakayama"/>
    <x v="0"/>
    <m/>
    <m/>
    <s v="Dado de origem (EFICIENCIA REDE) não tratado"/>
    <n v="6"/>
    <n v="2"/>
    <m/>
    <n v="4"/>
    <m/>
    <m/>
    <m/>
    <x v="2"/>
    <x v="0"/>
    <x v="3"/>
    <x v="3"/>
    <x v="0"/>
    <x v="0"/>
  </r>
  <r>
    <x v="8"/>
    <x v="49"/>
    <n v="42"/>
    <s v="ICFR_FREQ_27"/>
    <s v="STRING"/>
    <m/>
    <m/>
    <m/>
    <m/>
    <s v="lake_managed"/>
    <s v="EFIC_REDE_PRE_EQUALIZACAO_INTERFACE_EQUIPAMENTO"/>
    <s v="VAL_FREQUENCIA_ICFR_2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7 em MHZ. E a magnitude da frequencia ICFR em MHZ na posicao 27. Ex: -0.00; 2.23. Tabela origem (RAW): &lt;FACT_TERMINAL_INTERFACE_PREEQ&gt;; Coluna origem (RAW): &lt;ICFR_FREQ_27&gt;."/>
    <x v="0"/>
    <x v="6"/>
    <x v="4"/>
    <x v="1"/>
    <x v="1"/>
    <x v="3"/>
    <s v="Lucas Mascarenhas"/>
    <x v="10"/>
    <s v="Anderson Nakayama"/>
    <x v="0"/>
    <m/>
    <m/>
    <s v="Dado de origem (EFICIENCIA REDE) não tratado"/>
    <n v="6"/>
    <n v="2"/>
    <m/>
    <n v="4"/>
    <m/>
    <m/>
    <m/>
    <x v="2"/>
    <x v="0"/>
    <x v="3"/>
    <x v="3"/>
    <x v="0"/>
    <x v="0"/>
  </r>
  <r>
    <x v="8"/>
    <x v="49"/>
    <n v="43"/>
    <s v="ICFR_FREQ_28"/>
    <s v="STRING"/>
    <m/>
    <m/>
    <m/>
    <m/>
    <s v="lake_managed"/>
    <s v="EFIC_REDE_PRE_EQUALIZACAO_INTERFACE_EQUIPAMENTO"/>
    <s v="VAL_FREQUENCIA_ICFR_2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8 em MHZ. E a magnitude da frequencia ICFR em MHZ na posicao 28. Ex: -0.01; 2.45. Tabela origem (RAW): &lt;FACT_TERMINAL_INTERFACE_PREEQ&gt;; Coluna origem (RAW): &lt;ICFR_FREQ_28&gt;."/>
    <x v="0"/>
    <x v="6"/>
    <x v="4"/>
    <x v="1"/>
    <x v="1"/>
    <x v="3"/>
    <s v="Lucas Mascarenhas"/>
    <x v="10"/>
    <s v="Anderson Nakayama"/>
    <x v="0"/>
    <m/>
    <m/>
    <s v="Dado de origem (EFICIENCIA REDE) não tratado"/>
    <n v="6"/>
    <n v="2"/>
    <m/>
    <n v="4"/>
    <m/>
    <m/>
    <m/>
    <x v="2"/>
    <x v="0"/>
    <x v="3"/>
    <x v="3"/>
    <x v="0"/>
    <x v="0"/>
  </r>
  <r>
    <x v="8"/>
    <x v="49"/>
    <n v="44"/>
    <s v="ICFR_FREQ_29"/>
    <s v="STRING"/>
    <m/>
    <m/>
    <m/>
    <m/>
    <s v="lake_managed"/>
    <s v="EFIC_REDE_PRE_EQUALIZACAO_INTERFACE_EQUIPAMENTO"/>
    <s v="VAL_FREQUENCIA_ICFR_2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9 em MHZ. E a magnitude da frequencia ICFR em MHZ na posicao 29. Ex: -0.02; 2.06. Tabela origem (RAW): &lt;FACT_TERMINAL_INTERFACE_PREEQ&gt;; Coluna origem (RAW): &lt;ICFR_FREQ_29&gt;."/>
    <x v="0"/>
    <x v="6"/>
    <x v="4"/>
    <x v="1"/>
    <x v="1"/>
    <x v="3"/>
    <s v="Lucas Mascarenhas"/>
    <x v="10"/>
    <s v="Anderson Nakayama"/>
    <x v="0"/>
    <m/>
    <m/>
    <s v="Dado de origem (EFICIENCIA REDE) não tratado"/>
    <n v="6"/>
    <n v="2"/>
    <m/>
    <n v="4"/>
    <m/>
    <m/>
    <m/>
    <x v="2"/>
    <x v="0"/>
    <x v="3"/>
    <x v="3"/>
    <x v="0"/>
    <x v="0"/>
  </r>
  <r>
    <x v="8"/>
    <x v="49"/>
    <n v="45"/>
    <s v="ICFR_FREQ_30"/>
    <s v="STRING"/>
    <m/>
    <m/>
    <m/>
    <m/>
    <s v="lake_managed"/>
    <s v="EFIC_REDE_PRE_EQUALIZACAO_INTERFACE_EQUIPAMENTO"/>
    <s v="VAL_FREQUENCIA_ICFR_3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0 em MHZ. E a magnitude da frequencia ICFR em MHZ na posicao 30. Ex: -0.01; 2.09. Tabela origem (RAW): &lt;FACT_TERMINAL_INTERFACE_PREEQ&gt;; Coluna origem (RAW): &lt;ICFR_FREQ_30&gt;."/>
    <x v="0"/>
    <x v="6"/>
    <x v="4"/>
    <x v="1"/>
    <x v="1"/>
    <x v="3"/>
    <s v="Lucas Mascarenhas"/>
    <x v="10"/>
    <s v="Anderson Nakayama"/>
    <x v="0"/>
    <m/>
    <m/>
    <s v="Dado de origem (EFICIENCIA REDE) não tratado"/>
    <n v="6"/>
    <n v="2"/>
    <m/>
    <n v="4"/>
    <m/>
    <m/>
    <m/>
    <x v="2"/>
    <x v="0"/>
    <x v="3"/>
    <x v="3"/>
    <x v="0"/>
    <x v="0"/>
  </r>
  <r>
    <x v="8"/>
    <x v="49"/>
    <n v="46"/>
    <s v="ICFR_FREQ_31"/>
    <s v="STRING"/>
    <m/>
    <m/>
    <m/>
    <m/>
    <s v="lake_managed"/>
    <s v="EFIC_REDE_PRE_EQUALIZACAO_INTERFACE_EQUIPAMENTO"/>
    <s v="VAL_FREQUENCIA_ICFR_3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1 em MHZ. E a magnitude da frequencia ICFR em MHZ na posicao 31. Ex: -0.01; 2.47. Tabela origem (RAW): &lt;FACT_TERMINAL_INTERFACE_PREEQ&gt;; Coluna origem (RAW): &lt;ICFR_FREQ_31&gt;."/>
    <x v="0"/>
    <x v="6"/>
    <x v="4"/>
    <x v="1"/>
    <x v="1"/>
    <x v="3"/>
    <s v="Lucas Mascarenhas"/>
    <x v="10"/>
    <s v="Anderson Nakayama"/>
    <x v="0"/>
    <m/>
    <m/>
    <s v="Dado de origem (EFICIENCIA REDE) não tratado"/>
    <n v="6"/>
    <n v="2"/>
    <m/>
    <n v="4"/>
    <m/>
    <m/>
    <m/>
    <x v="2"/>
    <x v="0"/>
    <x v="3"/>
    <x v="3"/>
    <x v="0"/>
    <x v="0"/>
  </r>
  <r>
    <x v="8"/>
    <x v="49"/>
    <n v="47"/>
    <s v="ICFR_FREQ_32"/>
    <s v="STRING"/>
    <m/>
    <m/>
    <m/>
    <m/>
    <s v="lake_managed"/>
    <s v="EFIC_REDE_PRE_EQUALIZACAO_INTERFACE_EQUIPAMENTO"/>
    <s v="VAL_FREQUENCIA_ICFR_3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2 em MHZ. E a magnitude da frequencia ICFR em MHZ na posicao 32. Ex: -0.01; 3.18. Tabela origem (RAW): &lt;FACT_TERMINAL_INTERFACE_PREEQ&gt;; Coluna origem (RAW): &lt;ICFR_FREQ_32&gt;."/>
    <x v="0"/>
    <x v="6"/>
    <x v="4"/>
    <x v="1"/>
    <x v="1"/>
    <x v="3"/>
    <s v="Lucas Mascarenhas"/>
    <x v="10"/>
    <s v="Anderson Nakayama"/>
    <x v="0"/>
    <m/>
    <m/>
    <s v="Dado de origem (EFICIENCIA REDE) não tratado"/>
    <n v="6"/>
    <n v="2"/>
    <m/>
    <n v="4"/>
    <m/>
    <m/>
    <m/>
    <x v="2"/>
    <x v="0"/>
    <x v="3"/>
    <x v="3"/>
    <x v="0"/>
    <x v="0"/>
  </r>
  <r>
    <x v="8"/>
    <x v="49"/>
    <n v="48"/>
    <s v="REFERENCE_DATE"/>
    <s v="DATE"/>
    <m/>
    <m/>
    <m/>
    <m/>
    <s v="lake_managed"/>
    <s v="EFIC_REDE_PRE_EQUALIZACAO_INTERFACE_EQUIPAMENTO"/>
    <s v="DAT_REFERENCIA"/>
    <s v="DATE"/>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PREEQ&gt;; Coluna origem (RAW): &lt;REFERENCE_DATE&gt;."/>
    <x v="0"/>
    <x v="6"/>
    <x v="4"/>
    <x v="1"/>
    <x v="1"/>
    <x v="3"/>
    <s v="Lucas Mascarenhas"/>
    <x v="10"/>
    <s v="Anderson Nakayama"/>
    <x v="0"/>
    <m/>
    <m/>
    <s v="Dado de origem (EFICIENCIA REDE) não tratado"/>
    <n v="2"/>
    <n v="2"/>
    <m/>
    <n v="0"/>
    <m/>
    <m/>
    <m/>
    <x v="2"/>
    <x v="0"/>
    <x v="0"/>
    <x v="3"/>
    <x v="0"/>
    <x v="0"/>
  </r>
  <r>
    <x v="8"/>
    <x v="50"/>
    <n v="1"/>
    <s v="ID"/>
    <s v="STRING"/>
    <m/>
    <m/>
    <m/>
    <m/>
    <s v="lake_managed"/>
    <s v="EFIC_REDE_DETALHE_INTERFACE_EQUIPAMENTO_CMTS"/>
    <s v="COD_DETALHE_INTERF_EQUIP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Codigo do detalhe da interface do equipamento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Ex: 35073320; 35273256. Tabela origem (RAW): &lt;FACT_CMTS_INTERFACE_TERMINAL_STATS_SUMMARY&gt;; Coluna origem (RAW): &lt;ID&gt;."/>
    <x v="0"/>
    <x v="6"/>
    <x v="4"/>
    <x v="1"/>
    <x v="1"/>
    <x v="3"/>
    <s v="Lucas Mascarenhas"/>
    <x v="10"/>
    <s v="Anderson Nakayama"/>
    <x v="0"/>
    <m/>
    <m/>
    <s v="Dado de origem (EFICIENCIA REDE) não tratado"/>
    <n v="5"/>
    <n v="2"/>
    <m/>
    <n v="3"/>
    <m/>
    <m/>
    <m/>
    <x v="2"/>
    <x v="0"/>
    <x v="5"/>
    <x v="3"/>
    <x v="0"/>
    <x v="0"/>
  </r>
  <r>
    <x v="8"/>
    <x v="50"/>
    <n v="2"/>
    <s v="DATE_TIME"/>
    <s v="STRING"/>
    <m/>
    <m/>
    <m/>
    <m/>
    <s v="lake_managed"/>
    <s v="EFIC_REDE_DETALHE_INTERFACE_EQUIPAMENTO_CMTS"/>
    <s v="DAT_HOR_MEDICAO"/>
    <s v="DATE"/>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ata e hora da medicao. E a data e hora da medicao, do momento que foi iniciado a coleta dos dados. Ex: 23/07/2018  10:05:00; 24/07/2018  11:10:00. Tabela origem (RAW): &lt;FACT_CMTS_INTERFACE_TERMINAL_STATS_SUMMARY&gt;; Coluna origem (RAW): &lt;DATE_TIME&gt;."/>
    <x v="0"/>
    <x v="6"/>
    <x v="4"/>
    <x v="1"/>
    <x v="1"/>
    <x v="3"/>
    <s v="Lucas Mascarenhas"/>
    <x v="10"/>
    <s v="Anderson Nakayama"/>
    <x v="0"/>
    <m/>
    <m/>
    <s v="Dado de origem (EFICIENCIA REDE) não tratado"/>
    <n v="2"/>
    <n v="2"/>
    <m/>
    <n v="0"/>
    <m/>
    <m/>
    <m/>
    <x v="2"/>
    <x v="0"/>
    <x v="0"/>
    <x v="3"/>
    <x v="0"/>
    <x v="0"/>
  </r>
  <r>
    <x v="8"/>
    <x v="50"/>
    <n v="3"/>
    <s v="HOST"/>
    <s v="STRING"/>
    <m/>
    <m/>
    <m/>
    <m/>
    <s v="lake_managed"/>
    <s v="EFIC_REDE_DETALHE_INTERFACE_EQUIPAMENTO_CMTS"/>
    <s v="NUM_IP_CMTS"/>
    <s v="VARCHAR2"/>
    <n v="40"/>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IP do CMTS. E o numero/endereco IP do CMTS (Cable Modem Termination System, um roteador de cable modems). Ex: 201.6.32.10; 201.6.32.10. Tabela origem (RAW): &lt;FACT_CMTS_INTERFACE_TERMINAL_STATS_SUMMARY&gt;; Coluna origem (RAW): &lt;HOST&gt;."/>
    <x v="0"/>
    <x v="6"/>
    <x v="4"/>
    <x v="1"/>
    <x v="1"/>
    <x v="3"/>
    <s v="Lucas Mascarenhas"/>
    <x v="10"/>
    <s v="Anderson Nakayama"/>
    <x v="0"/>
    <m/>
    <m/>
    <s v="Dado de origem (EFICIENCIA REDE) não tratado"/>
    <n v="3"/>
    <n v="3"/>
    <m/>
    <n v="0"/>
    <m/>
    <m/>
    <m/>
    <x v="0"/>
    <x v="0"/>
    <x v="0"/>
    <x v="3"/>
    <x v="0"/>
    <x v="0"/>
  </r>
  <r>
    <x v="8"/>
    <x v="50"/>
    <n v="4"/>
    <s v="INTERFACE"/>
    <s v="STRING"/>
    <m/>
    <m/>
    <m/>
    <m/>
    <s v="lake_managed"/>
    <s v="EFIC_REDE_DETALHE_INTERFACE_EQUIPAMENTO_CMTS"/>
    <s v="NUM_INTERFACE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a interface no CMTS. Numero de identificacao da interface no CMTS. Ex: 137005; 137786. Tabela origem (RAW): &lt;FACT_CMTS_INTERFACE_TERMINAL_STATS_SUMMARY&gt;; Coluna origem (RAW): &lt;INTERFACE&gt;."/>
    <x v="0"/>
    <x v="6"/>
    <x v="4"/>
    <x v="1"/>
    <x v="1"/>
    <x v="3"/>
    <s v="Lucas Mascarenhas"/>
    <x v="10"/>
    <s v="Anderson Nakayama"/>
    <x v="0"/>
    <m/>
    <m/>
    <s v="Dado de origem (EFICIENCIA REDE) não tratado"/>
    <n v="2"/>
    <n v="2"/>
    <m/>
    <n v="0"/>
    <m/>
    <m/>
    <m/>
    <x v="2"/>
    <x v="0"/>
    <x v="0"/>
    <x v="3"/>
    <x v="0"/>
    <x v="0"/>
  </r>
  <r>
    <x v="8"/>
    <x v="50"/>
    <n v="5"/>
    <s v="DOMAIN"/>
    <s v="STRING"/>
    <m/>
    <m/>
    <m/>
    <m/>
    <s v="lake_managed"/>
    <s v="EFIC_REDE_DETALHE_INTERFACE_EQUIPAMENTO_CMTS"/>
    <s v="NUM_DOMINIO_EQUIPAMENTO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o dominio do equipamento no CMTS. E o numero do dominio (Cable Domain) no CMTS. Ex: 1049; 1052. Tabela origem (RAW): &lt;FACT_CMTS_INTERFACE_TERMINAL_STATS_SUMMARY&gt;; Coluna origem (RAW): &lt;DOMAIN&gt;."/>
    <x v="0"/>
    <x v="6"/>
    <x v="4"/>
    <x v="1"/>
    <x v="1"/>
    <x v="3"/>
    <s v="Lucas Mascarenhas"/>
    <x v="10"/>
    <s v="Anderson Nakayama"/>
    <x v="0"/>
    <m/>
    <m/>
    <s v="Dado de origem (EFICIENCIA REDE) não tratado"/>
    <n v="2"/>
    <n v="2"/>
    <m/>
    <n v="0"/>
    <m/>
    <m/>
    <m/>
    <x v="2"/>
    <x v="0"/>
    <x v="0"/>
    <x v="3"/>
    <x v="0"/>
    <x v="0"/>
  </r>
  <r>
    <x v="8"/>
    <x v="50"/>
    <n v="6"/>
    <s v="DOMAIN_CHID"/>
    <s v="STRING"/>
    <m/>
    <m/>
    <m/>
    <m/>
    <s v="lake_managed"/>
    <s v="EFIC_REDE_DETALHE_INTERFACE_EQUIPAMENTO_CMTS"/>
    <s v="NUM_CANAL_DOMINIO"/>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o canal do dominio. Numero do canal no dominio. Ex: 16; 8. Tabela origem (RAW): &lt;FACT_CMTS_INTERFACE_TERMINAL_STATS_SUMMARY&gt;; Coluna origem (RAW): &lt;DOMAIN_CHID&gt;."/>
    <x v="0"/>
    <x v="6"/>
    <x v="4"/>
    <x v="1"/>
    <x v="1"/>
    <x v="3"/>
    <s v="Lucas Mascarenhas"/>
    <x v="10"/>
    <s v="Anderson Nakayama"/>
    <x v="0"/>
    <m/>
    <m/>
    <s v="Dado de origem (EFICIENCIA REDE) não tratado"/>
    <n v="2"/>
    <n v="2"/>
    <m/>
    <n v="0"/>
    <m/>
    <m/>
    <m/>
    <x v="2"/>
    <x v="0"/>
    <x v="0"/>
    <x v="3"/>
    <x v="0"/>
    <x v="0"/>
  </r>
  <r>
    <x v="8"/>
    <x v="50"/>
    <n v="7"/>
    <s v="TYPE"/>
    <s v="STRING"/>
    <m/>
    <m/>
    <m/>
    <m/>
    <s v="lake_managed"/>
    <s v="EFIC_REDE_DETALHE_INTERFACE_EQUIPAMENTO_CMTS"/>
    <s v="COD_TIP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Codigo do tipo da interface. Codigo de identificao do tipo de interface, 128 = upstream e 129 = downstream. Ex: 128; 128. Tabela origem (RAW): &lt;FACT_CMTS_INTERFACE_TERMINAL_STATS_SUMMARY&gt;; Coluna origem (RAW): &lt;TYPE&gt;."/>
    <x v="0"/>
    <x v="6"/>
    <x v="4"/>
    <x v="1"/>
    <x v="1"/>
    <x v="3"/>
    <s v="Lucas Mascarenhas"/>
    <x v="10"/>
    <s v="Anderson Nakayama"/>
    <x v="0"/>
    <m/>
    <m/>
    <s v="Dado de origem (EFICIENCIA REDE) não tratado"/>
    <n v="2"/>
    <n v="2"/>
    <m/>
    <n v="0"/>
    <m/>
    <m/>
    <m/>
    <x v="2"/>
    <x v="0"/>
    <x v="0"/>
    <x v="3"/>
    <x v="0"/>
    <x v="0"/>
  </r>
  <r>
    <x v="8"/>
    <x v="50"/>
    <n v="8"/>
    <s v="FIBERNODE"/>
    <s v="STRING"/>
    <m/>
    <m/>
    <m/>
    <m/>
    <s v="lake_managed"/>
    <s v="EFIC_REDE_DETALHE_INTERFACE_EQUIPAMENTO_CMTS"/>
    <s v="DSC_FIBERNOD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escricao do fibernode. E a descricao/nome para identificacao do acessorio do fiber node, no de fibra. Fibernode (Fiber to the node (FTTN)) e uma celula do node e o node pode ter ate 4 celulas. Ex: FN-2; FN-8. Tabela origem (RAW): &lt;FACT_CMTS_INTERFACE_TERMINAL_STATS_SUMMARY&gt;; Coluna origem (RAW): &lt;FIBERNODE&gt;."/>
    <x v="0"/>
    <x v="6"/>
    <x v="4"/>
    <x v="1"/>
    <x v="1"/>
    <x v="3"/>
    <s v="Lucas Mascarenhas"/>
    <x v="10"/>
    <s v="Anderson Nakayama"/>
    <x v="0"/>
    <m/>
    <m/>
    <s v="Dado de origem (EFICIENCIA REDE) não tratado"/>
    <n v="2"/>
    <n v="2"/>
    <m/>
    <n v="0"/>
    <m/>
    <m/>
    <m/>
    <x v="2"/>
    <x v="0"/>
    <x v="0"/>
    <x v="3"/>
    <x v="0"/>
    <x v="0"/>
  </r>
  <r>
    <x v="8"/>
    <x v="50"/>
    <n v="9"/>
    <s v="FREQUENCY"/>
    <s v="STRING"/>
    <m/>
    <m/>
    <m/>
    <m/>
    <s v="lake_managed"/>
    <s v="EFIC_REDE_DETALHE_INTERFACE_EQUIPAMENTO_CMTS"/>
    <s v="VAL_FREQUENCIA_INTERFACE_MHZ"/>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frequencia da interface em megahertz. E o valor da frequencia da interface em megahertz. Ex: 729.0; 825.0. Tabela origem (RAW): &lt;FACT_CMTS_INTERFACE_TERMINAL_STATS_SUMMARY&gt;; Coluna origem (RAW): &lt;FREQUENCY&gt;."/>
    <x v="0"/>
    <x v="6"/>
    <x v="4"/>
    <x v="1"/>
    <x v="1"/>
    <x v="3"/>
    <s v="Lucas Mascarenhas"/>
    <x v="10"/>
    <s v="Anderson Nakayama"/>
    <x v="0"/>
    <m/>
    <m/>
    <s v="Dado de origem (EFICIENCIA REDE) não tratado"/>
    <n v="6"/>
    <n v="2"/>
    <m/>
    <n v="4"/>
    <m/>
    <m/>
    <m/>
    <x v="2"/>
    <x v="0"/>
    <x v="3"/>
    <x v="3"/>
    <x v="0"/>
    <x v="0"/>
  </r>
  <r>
    <x v="8"/>
    <x v="50"/>
    <n v="10"/>
    <s v="TERM_COUNT"/>
    <s v="STRING"/>
    <m/>
    <m/>
    <m/>
    <m/>
    <s v="lake_managed"/>
    <s v="EFIC_REDE_DETALHE_INTERFACE_EQUIPAMENTO_CMTS"/>
    <s v="QTD_EQUIP_CONECTAD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nectado na interface. Quantidade total de equipamentos/terminais conectados na interface. Ex: 123; 93. Tabela origem (RAW): &lt;FACT_CMTS_INTERFACE_TERMINAL_STATS_SUMMARY&gt;; Coluna origem (RAW): &lt;TERM_COUNT&gt;."/>
    <x v="0"/>
    <x v="6"/>
    <x v="4"/>
    <x v="1"/>
    <x v="1"/>
    <x v="3"/>
    <s v="Lucas Mascarenhas"/>
    <x v="10"/>
    <s v="Anderson Nakayama"/>
    <x v="0"/>
    <m/>
    <m/>
    <s v="Dado de origem (EFICIENCIA REDE) não tratado"/>
    <n v="4"/>
    <n v="2"/>
    <m/>
    <n v="2"/>
    <m/>
    <m/>
    <m/>
    <x v="2"/>
    <x v="0"/>
    <x v="2"/>
    <x v="3"/>
    <x v="0"/>
    <x v="0"/>
  </r>
  <r>
    <x v="8"/>
    <x v="50"/>
    <n v="11"/>
    <s v="TERM_PRI_COUNT"/>
    <s v="STRING"/>
    <m/>
    <m/>
    <m/>
    <m/>
    <s v="lake_managed"/>
    <s v="EFIC_REDE_DETALHE_INTERFACE_EQUIPAMENTO_CMTS"/>
    <s v="QTD_EQUIP_PRIMARI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primarios na interface. Quantidade total de equipamentos/terminais primarios conectados na interface. Ex: 20; 49. Tabela origem (RAW): &lt;FACT_CMTS_INTERFACE_TERMINAL_STATS_SUMMARY&gt;; Coluna origem (RAW): &lt;TERM_PRI_COUNT&gt;."/>
    <x v="0"/>
    <x v="6"/>
    <x v="4"/>
    <x v="1"/>
    <x v="1"/>
    <x v="3"/>
    <s v="Lucas Mascarenhas"/>
    <x v="10"/>
    <s v="Anderson Nakayama"/>
    <x v="0"/>
    <m/>
    <m/>
    <s v="Dado de origem (EFICIENCIA REDE) não tratado"/>
    <n v="4"/>
    <n v="2"/>
    <m/>
    <n v="2"/>
    <m/>
    <m/>
    <m/>
    <x v="2"/>
    <x v="0"/>
    <x v="2"/>
    <x v="3"/>
    <x v="0"/>
    <x v="0"/>
  </r>
  <r>
    <x v="8"/>
    <x v="50"/>
    <n v="12"/>
    <s v="TERM_SCD_COUNT"/>
    <s v="STRING"/>
    <m/>
    <m/>
    <m/>
    <m/>
    <s v="lake_managed"/>
    <s v="EFIC_REDE_DETALHE_INTERFACE_EQUIPAMENTO_CMTS"/>
    <s v="QTD_EQUIP_SECUNDARI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secundario na interface. Quantidade total de equipamentos/terminais secundarios conectados na interface. Ex: 141; 99. Tabela origem (RAW): &lt;FACT_CMTS_INTERFACE_TERMINAL_STATS_SUMMARY&gt;; Coluna origem (RAW): &lt;TERM_SCD_COUNT&gt;."/>
    <x v="0"/>
    <x v="6"/>
    <x v="4"/>
    <x v="1"/>
    <x v="1"/>
    <x v="3"/>
    <s v="Lucas Mascarenhas"/>
    <x v="10"/>
    <s v="Anderson Nakayama"/>
    <x v="0"/>
    <m/>
    <m/>
    <s v="Dado de origem (EFICIENCIA REDE) não tratado"/>
    <n v="4"/>
    <n v="2"/>
    <m/>
    <n v="2"/>
    <m/>
    <m/>
    <m/>
    <x v="2"/>
    <x v="0"/>
    <x v="2"/>
    <x v="3"/>
    <x v="0"/>
    <x v="0"/>
  </r>
  <r>
    <x v="8"/>
    <x v="50"/>
    <n v="13"/>
    <s v="SNR_AVG"/>
    <s v="STRING"/>
    <m/>
    <m/>
    <m/>
    <m/>
    <s v="lake_managed"/>
    <s v="EFIC_REDE_DETALHE_INTERFACE_EQUIPAMENTO_CMTS"/>
    <s v="VAL_MEDIA_SNR_INTERF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SNR da interface em decibeis. E o valor da media da razao sinal-ruido (SNR) da interface em decibeis. Ex: 36.89; 40.65. Tabela origem (RAW): &lt;FACT_CMTS_INTERFACE_TERMINAL_STATS_SUMMARY&gt;; Coluna origem (RAW): &lt;SNR_AVG&gt;."/>
    <x v="0"/>
    <x v="6"/>
    <x v="4"/>
    <x v="1"/>
    <x v="1"/>
    <x v="3"/>
    <s v="Lucas Mascarenhas"/>
    <x v="10"/>
    <s v="Anderson Nakayama"/>
    <x v="0"/>
    <m/>
    <m/>
    <s v="Dado de origem (EFICIENCIA REDE) não tratado"/>
    <n v="6"/>
    <n v="2"/>
    <m/>
    <n v="4"/>
    <m/>
    <m/>
    <m/>
    <x v="2"/>
    <x v="0"/>
    <x v="3"/>
    <x v="3"/>
    <x v="0"/>
    <x v="0"/>
  </r>
  <r>
    <x v="8"/>
    <x v="50"/>
    <n v="14"/>
    <s v="SNR_LMT"/>
    <s v="STRING"/>
    <m/>
    <m/>
    <m/>
    <m/>
    <s v="lake_managed"/>
    <s v="EFIC_REDE_DETALHE_INTERFACE_EQUIPAMENTO_CMTS"/>
    <s v="QTD_EQP_SNR_MAIOR_34DS_31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aior que 34 decibeis de downstream e 31 decibeis de upstream. Quantidade total de equipamento/terminais com razao sinal-ruido (SNR) maior que 34 decibeis de downstream e 31 decibeis de upstream. Ex: 113; 90. Tabela origem (RAW): &lt;FACT_CMTS_INTERFACE_TERMINAL_STATS_SUMMARY&gt;; Coluna origem (RAW): &lt;SNR_LMT&gt;."/>
    <x v="0"/>
    <x v="6"/>
    <x v="4"/>
    <x v="1"/>
    <x v="1"/>
    <x v="3"/>
    <s v="Lucas Mascarenhas"/>
    <x v="10"/>
    <s v="Anderson Nakayama"/>
    <x v="0"/>
    <m/>
    <m/>
    <s v="Dado de origem (EFICIENCIA REDE) não tratado"/>
    <n v="4"/>
    <n v="2"/>
    <m/>
    <n v="2"/>
    <m/>
    <m/>
    <m/>
    <x v="2"/>
    <x v="0"/>
    <x v="2"/>
    <x v="3"/>
    <x v="0"/>
    <x v="0"/>
  </r>
  <r>
    <x v="8"/>
    <x v="50"/>
    <n v="15"/>
    <s v="SNR_LMT1"/>
    <s v="STRING"/>
    <m/>
    <m/>
    <m/>
    <m/>
    <s v="lake_managed"/>
    <s v="EFIC_REDE_DETALHE_INTERFACE_EQUIPAMENTO_CMTS"/>
    <s v="QTD_EQP_SNR_MENOR_34DS_31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34 decibeis de downstream e 31 decibeis de upstream. Quantidade total de equipamento/terminais com razao sinal-ruido (SNR) menor que 34 decibeis de downstream e 31 decibeis de upstream. Ex: 0; 7. Tabela origem (RAW): &lt;FACT_CMTS_INTERFACE_TERMINAL_STATS_SUMMARY&gt;; Coluna origem (RAW): &lt;SNR_LMT1&gt;."/>
    <x v="0"/>
    <x v="6"/>
    <x v="4"/>
    <x v="1"/>
    <x v="1"/>
    <x v="3"/>
    <s v="Lucas Mascarenhas"/>
    <x v="10"/>
    <s v="Anderson Nakayama"/>
    <x v="0"/>
    <m/>
    <m/>
    <s v="Dado de origem (EFICIENCIA REDE) não tratado"/>
    <n v="4"/>
    <n v="2"/>
    <m/>
    <n v="2"/>
    <m/>
    <m/>
    <m/>
    <x v="2"/>
    <x v="0"/>
    <x v="2"/>
    <x v="3"/>
    <x v="0"/>
    <x v="0"/>
  </r>
  <r>
    <x v="8"/>
    <x v="50"/>
    <n v="16"/>
    <s v="SNR_LMT2"/>
    <s v="STRING"/>
    <m/>
    <m/>
    <m/>
    <m/>
    <s v="lake_managed"/>
    <s v="EFIC_REDE_DETALHE_INTERFACE_EQUIPAMENTO_CMTS"/>
    <s v="QTD_EQP_SNR_MENOR_31DS_28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31 decibeis de downstream e 28 decibeis de upstream. Quantidade total de equipamento/terminais com razao sinal-ruido (SNR) menor que 31 decibeis de downstream e 28 decibeis de upstream. Ex: 0; 5. Tabela origem (RAW): &lt;FACT_CMTS_INTERFACE_TERMINAL_STATS_SUMMARY&gt;; Coluna origem (RAW): &lt;SNR_LMT2&gt;."/>
    <x v="0"/>
    <x v="6"/>
    <x v="4"/>
    <x v="1"/>
    <x v="1"/>
    <x v="3"/>
    <s v="Lucas Mascarenhas"/>
    <x v="10"/>
    <s v="Anderson Nakayama"/>
    <x v="0"/>
    <m/>
    <m/>
    <s v="Dado de origem (EFICIENCIA REDE) não tratado"/>
    <n v="4"/>
    <n v="2"/>
    <m/>
    <n v="2"/>
    <m/>
    <m/>
    <m/>
    <x v="2"/>
    <x v="0"/>
    <x v="2"/>
    <x v="3"/>
    <x v="0"/>
    <x v="0"/>
  </r>
  <r>
    <x v="8"/>
    <x v="50"/>
    <n v="17"/>
    <s v="SNR_LMT3"/>
    <s v="STRING"/>
    <m/>
    <m/>
    <m/>
    <m/>
    <s v="lake_managed"/>
    <s v="EFIC_REDE_DETALHE_INTERFACE_EQUIPAMENTO_CMTS"/>
    <s v="QTD_EQP_SNR_MENOR_28DS_25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28 decibeis de downstream e 25 decibeis de upstream. Quantidade total de equipamento/terminais com razao sinal-ruido (SNR) menor que 28 decibeis de downstream e 25 decibeis de upstream. Ex: 0; 2. Tabela origem (RAW): &lt;FACT_CMTS_INTERFACE_TERMINAL_STATS_SUMMARY&gt;; Coluna origem (RAW): &lt;SNR_LMT3&gt;."/>
    <x v="0"/>
    <x v="6"/>
    <x v="4"/>
    <x v="1"/>
    <x v="1"/>
    <x v="3"/>
    <s v="Lucas Mascarenhas"/>
    <x v="10"/>
    <s v="Anderson Nakayama"/>
    <x v="0"/>
    <m/>
    <m/>
    <s v="Dado de origem (EFICIENCIA REDE) não tratado"/>
    <n v="4"/>
    <n v="2"/>
    <m/>
    <n v="2"/>
    <m/>
    <m/>
    <m/>
    <x v="2"/>
    <x v="0"/>
    <x v="2"/>
    <x v="3"/>
    <x v="0"/>
    <x v="0"/>
  </r>
  <r>
    <x v="8"/>
    <x v="50"/>
    <n v="18"/>
    <s v="TX_AVG"/>
    <s v="STRING"/>
    <m/>
    <m/>
    <m/>
    <m/>
    <s v="lake_managed"/>
    <s v="EFIC_REDE_DETALHE_INTERFACE_EQUIPAMENTO_CMTS"/>
    <s v="VAL_MEDIA_TX_INTERF_US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TX da interface de upstream em decibeis por milivolt. E o valor da media da potencia de transmissao do sinal (TX) da interface de upstream em decibeis por milivolt. Ex: Null; Null. Tabela origem (RAW): &lt;FACT_CMTS_INTERFACE_TERMINAL_STATS_SUMMARY&gt;; Coluna origem (RAW): &lt;TX_AVG&gt;."/>
    <x v="0"/>
    <x v="6"/>
    <x v="4"/>
    <x v="1"/>
    <x v="1"/>
    <x v="3"/>
    <s v="Lucas Mascarenhas"/>
    <x v="10"/>
    <s v="Anderson Nakayama"/>
    <x v="0"/>
    <m/>
    <m/>
    <s v="Dado de origem (EFICIENCIA REDE) não tratado"/>
    <n v="6"/>
    <n v="2"/>
    <m/>
    <n v="4"/>
    <m/>
    <m/>
    <m/>
    <x v="2"/>
    <x v="0"/>
    <x v="3"/>
    <x v="3"/>
    <x v="0"/>
    <x v="0"/>
  </r>
  <r>
    <x v="8"/>
    <x v="50"/>
    <n v="19"/>
    <s v="TX_LMT"/>
    <s v="STRING"/>
    <m/>
    <m/>
    <m/>
    <m/>
    <s v="lake_managed"/>
    <s v="EFIC_REDE_DETALHE_INTERFACE_EQUIPAMENTO_CMTS"/>
    <s v="QTD_EQUIP_TX_38A52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de 38 a 52 decibeis por milivolt. Quantidade total de equipamento/terminais com potencia de transmissao (TX) entre 38 e 52 decibeis por milivolt. Ex: Null; Null. Tabela origem (RAW): &lt;FACT_CMTS_INTERFACE_TERMINAL_STATS_SUMMARY&gt;; Coluna origem (RAW): &lt;TX_LMT&gt;."/>
    <x v="0"/>
    <x v="6"/>
    <x v="4"/>
    <x v="1"/>
    <x v="1"/>
    <x v="3"/>
    <s v="Lucas Mascarenhas"/>
    <x v="10"/>
    <s v="Anderson Nakayama"/>
    <x v="0"/>
    <m/>
    <m/>
    <s v="Dado de origem (EFICIENCIA REDE) não tratado"/>
    <n v="4"/>
    <n v="2"/>
    <m/>
    <n v="2"/>
    <m/>
    <m/>
    <m/>
    <x v="2"/>
    <x v="0"/>
    <x v="2"/>
    <x v="3"/>
    <x v="0"/>
    <x v="0"/>
  </r>
  <r>
    <x v="8"/>
    <x v="50"/>
    <n v="20"/>
    <s v="TX_LMT_INF1"/>
    <s v="STRING"/>
    <m/>
    <m/>
    <m/>
    <m/>
    <s v="lake_managed"/>
    <s v="EFIC_REDE_DETALHE_INTERFACE_EQUIPAMENTO_CMTS"/>
    <s v="QTD_EQUIP_TX_MENOR_34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4 decibeis por milivolt. Quantidade total de equipamento/terminais com potencia de transmissao (TX) menor que 34 decibeis por milivolt. Ex: Null; Null. Tabela origem (RAW): &lt;FACT_CMTS_INTERFACE_TERMINAL_STATS_SUMMARY&gt;; Coluna origem (RAW): &lt;TX_LMT_INF1&gt;."/>
    <x v="0"/>
    <x v="6"/>
    <x v="4"/>
    <x v="1"/>
    <x v="1"/>
    <x v="3"/>
    <s v="Lucas Mascarenhas"/>
    <x v="10"/>
    <s v="Anderson Nakayama"/>
    <x v="0"/>
    <m/>
    <m/>
    <s v="Dado de origem (EFICIENCIA REDE) não tratado"/>
    <n v="4"/>
    <n v="2"/>
    <m/>
    <n v="2"/>
    <m/>
    <m/>
    <m/>
    <x v="2"/>
    <x v="0"/>
    <x v="2"/>
    <x v="3"/>
    <x v="0"/>
    <x v="0"/>
  </r>
  <r>
    <x v="8"/>
    <x v="50"/>
    <n v="21"/>
    <s v="TX_LMT_INF2"/>
    <s v="STRING"/>
    <m/>
    <m/>
    <m/>
    <m/>
    <s v="lake_managed"/>
    <s v="EFIC_REDE_DETALHE_INTERFACE_EQUIPAMENTO_CMTS"/>
    <s v="QTD_EQUIP_TX_MENOR_36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6 decibeis por milivolt. Quantidade total de equipamento/terminais com potencia de transmissao (TX) menor que 36 decibeis por milivolt. Ex: Null; Null. Tabela origem (RAW): &lt;FACT_CMTS_INTERFACE_TERMINAL_STATS_SUMMARY&gt;; Coluna origem (RAW): &lt;TX_LMT_INF2&gt;."/>
    <x v="0"/>
    <x v="6"/>
    <x v="4"/>
    <x v="1"/>
    <x v="1"/>
    <x v="3"/>
    <s v="Lucas Mascarenhas"/>
    <x v="10"/>
    <s v="Anderson Nakayama"/>
    <x v="0"/>
    <m/>
    <m/>
    <s v="Dado de origem (EFICIENCIA REDE) não tratado"/>
    <n v="4"/>
    <n v="2"/>
    <m/>
    <n v="2"/>
    <m/>
    <m/>
    <m/>
    <x v="2"/>
    <x v="0"/>
    <x v="2"/>
    <x v="3"/>
    <x v="0"/>
    <x v="0"/>
  </r>
  <r>
    <x v="8"/>
    <x v="50"/>
    <n v="22"/>
    <s v="TX_LMT_INF3"/>
    <s v="STRING"/>
    <m/>
    <m/>
    <m/>
    <m/>
    <s v="lake_managed"/>
    <s v="EFIC_REDE_DETALHE_INTERFACE_EQUIPAMENTO_CMTS"/>
    <s v="QTD_EQUIP_TX_MENOR_38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8 decibeis por milivolt. Quantidade total de equipamento/terminais com potencia de transmissao (TX) menor que 38 decibeis por milivolt. Ex: Null; Null. Tabela origem (RAW): &lt;FACT_CMTS_INTERFACE_TERMINAL_STATS_SUMMARY&gt;; Coluna origem (RAW): &lt;TX_LMT_INF3&gt;."/>
    <x v="0"/>
    <x v="6"/>
    <x v="4"/>
    <x v="1"/>
    <x v="1"/>
    <x v="3"/>
    <s v="Lucas Mascarenhas"/>
    <x v="10"/>
    <s v="Anderson Nakayama"/>
    <x v="0"/>
    <m/>
    <m/>
    <s v="Dado de origem (EFICIENCIA REDE) não tratado"/>
    <n v="4"/>
    <n v="2"/>
    <m/>
    <n v="2"/>
    <m/>
    <m/>
    <m/>
    <x v="2"/>
    <x v="0"/>
    <x v="2"/>
    <x v="3"/>
    <x v="0"/>
    <x v="0"/>
  </r>
  <r>
    <x v="8"/>
    <x v="50"/>
    <n v="23"/>
    <s v="TX_LMT_SUP1"/>
    <s v="STRING"/>
    <m/>
    <m/>
    <m/>
    <m/>
    <s v="lake_managed"/>
    <s v="EFIC_REDE_DETALHE_INTERFACE_EQUIPAMENTO_CMTS"/>
    <s v="QTD_EQUIP_TX_MAIOR_52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2 decibeis por milivolt. Quantidade total de equipamento/terminais com potencia de transmissao (TX) maior que 52 decibeis por milivolt. Ex: Null; Null. Tabela origem (RAW): &lt;FACT_CMTS_INTERFACE_TERMINAL_STATS_SUMMARY&gt;; Coluna origem (RAW): &lt;TX_LMT_SUP1&gt;."/>
    <x v="0"/>
    <x v="6"/>
    <x v="4"/>
    <x v="1"/>
    <x v="1"/>
    <x v="3"/>
    <s v="Lucas Mascarenhas"/>
    <x v="10"/>
    <s v="Anderson Nakayama"/>
    <x v="0"/>
    <m/>
    <m/>
    <s v="Dado de origem (EFICIENCIA REDE) não tratado"/>
    <n v="4"/>
    <n v="2"/>
    <m/>
    <n v="2"/>
    <m/>
    <m/>
    <m/>
    <x v="2"/>
    <x v="0"/>
    <x v="2"/>
    <x v="3"/>
    <x v="0"/>
    <x v="0"/>
  </r>
  <r>
    <x v="8"/>
    <x v="50"/>
    <n v="24"/>
    <s v="TX_LMT_SUP2"/>
    <s v="STRING"/>
    <m/>
    <m/>
    <m/>
    <m/>
    <s v="lake_managed"/>
    <s v="EFIC_REDE_DETALHE_INTERFACE_EQUIPAMENTO_CMTS"/>
    <s v="QTD_EQUIP_TX_MAIOR_54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4 decibeis por milivolt. Quantidade total de equipamento/terminais com potencia de transmissao (TX) maior que 54 decibeis por milivolt. Ex: Null; Null. Tabela origem (RAW): &lt;FACT_CMTS_INTERFACE_TERMINAL_STATS_SUMMARY&gt;; Coluna origem (RAW): &lt;TX_LMT_SUP2&gt;."/>
    <x v="0"/>
    <x v="6"/>
    <x v="4"/>
    <x v="1"/>
    <x v="1"/>
    <x v="3"/>
    <s v="Lucas Mascarenhas"/>
    <x v="10"/>
    <s v="Anderson Nakayama"/>
    <x v="0"/>
    <m/>
    <m/>
    <s v="Dado de origem (EFICIENCIA REDE) não tratado"/>
    <n v="4"/>
    <n v="2"/>
    <m/>
    <n v="2"/>
    <m/>
    <m/>
    <m/>
    <x v="2"/>
    <x v="0"/>
    <x v="2"/>
    <x v="3"/>
    <x v="0"/>
    <x v="0"/>
  </r>
  <r>
    <x v="8"/>
    <x v="50"/>
    <n v="25"/>
    <s v="TX_LMT_SUP3"/>
    <s v="STRING"/>
    <m/>
    <m/>
    <m/>
    <m/>
    <s v="lake_managed"/>
    <s v="EFIC_REDE_DETALHE_INTERFACE_EQUIPAMENTO_CMTS"/>
    <s v="QTD_EQUIP_TX_MAIOR_56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6 decibeis por milivolt. Quantidade total de equipamento/terminais com potencia de transmissao (TX) maior que 56 decibeis por milivolt. Ex: Null; Null. Tabela origem (RAW): &lt;FACT_CMTS_INTERFACE_TERMINAL_STATS_SUMMARY&gt;; Coluna origem (RAW): &lt;TX_LMT_SUP3&gt;."/>
    <x v="0"/>
    <x v="6"/>
    <x v="4"/>
    <x v="1"/>
    <x v="1"/>
    <x v="3"/>
    <s v="Lucas Mascarenhas"/>
    <x v="10"/>
    <s v="Anderson Nakayama"/>
    <x v="0"/>
    <m/>
    <m/>
    <s v="Dado de origem (EFICIENCIA REDE) não tratado"/>
    <n v="4"/>
    <n v="2"/>
    <m/>
    <n v="2"/>
    <m/>
    <m/>
    <m/>
    <x v="2"/>
    <x v="0"/>
    <x v="2"/>
    <x v="3"/>
    <x v="0"/>
    <x v="0"/>
  </r>
  <r>
    <x v="8"/>
    <x v="50"/>
    <n v="26"/>
    <s v="RX_AVG"/>
    <s v="STRING"/>
    <m/>
    <m/>
    <m/>
    <m/>
    <s v="lake_managed"/>
    <s v="EFIC_REDE_DETALHE_INTERFACE_EQUIPAMENTO_CMTS"/>
    <s v="VAL_MEDIA_RX_INTERF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RX da interface em decibeis por milivolt. E o valor da media da potencia de recepccao do sinal (RX) em decibeis por milivolt. Ex: -1.62; 5.45. Tabela origem (RAW): &lt;FACT_CMTS_INTERFACE_TERMINAL_STATS_SUMMARY&gt;; Coluna origem (RAW): &lt;RX_AVG&gt;."/>
    <x v="0"/>
    <x v="6"/>
    <x v="4"/>
    <x v="1"/>
    <x v="1"/>
    <x v="3"/>
    <s v="Lucas Mascarenhas"/>
    <x v="10"/>
    <s v="Anderson Nakayama"/>
    <x v="0"/>
    <m/>
    <m/>
    <s v="Dado de origem (EFICIENCIA REDE) não tratado"/>
    <n v="6"/>
    <n v="2"/>
    <m/>
    <n v="4"/>
    <m/>
    <m/>
    <m/>
    <x v="2"/>
    <x v="0"/>
    <x v="3"/>
    <x v="3"/>
    <x v="0"/>
    <x v="0"/>
  </r>
  <r>
    <x v="8"/>
    <x v="50"/>
    <n v="27"/>
    <s v="RX_LMT"/>
    <s v="STRING"/>
    <m/>
    <m/>
    <m/>
    <m/>
    <s v="lake_managed"/>
    <s v="EFIC_REDE_DETALHE_INTERFACE_EQUIPAMENTO_CMTS"/>
    <s v="QTD_EQUIP_RX_ENTRE_N10A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entre -10 a 10 decibeis milivolt. Quantidade total de equipamento/terminais com potencia do sinal de recepcao (RX) entre -10 e 10 decibeis por milivolt. Ex: 105; 81. Tabela origem (RAW): &lt;FACT_CMTS_INTERFACE_TERMINAL_STATS_SUMMARY&gt;; Coluna origem (RAW): &lt;RX_LMT&gt;."/>
    <x v="0"/>
    <x v="6"/>
    <x v="4"/>
    <x v="1"/>
    <x v="1"/>
    <x v="3"/>
    <s v="Lucas Mascarenhas"/>
    <x v="10"/>
    <s v="Anderson Nakayama"/>
    <x v="0"/>
    <m/>
    <m/>
    <s v="Dado de origem (EFICIENCIA REDE) não tratado"/>
    <n v="4"/>
    <n v="2"/>
    <m/>
    <n v="2"/>
    <m/>
    <m/>
    <m/>
    <x v="2"/>
    <x v="0"/>
    <x v="2"/>
    <x v="3"/>
    <x v="0"/>
    <x v="0"/>
  </r>
  <r>
    <x v="8"/>
    <x v="50"/>
    <n v="28"/>
    <s v="RX_LMT_INF1"/>
    <s v="STRING"/>
    <m/>
    <m/>
    <m/>
    <m/>
    <s v="lake_managed"/>
    <s v="EFIC_REDE_DETALHE_INTERFACE_EQUIPAMENTO_CMTS"/>
    <s v="QTD_EQUIP_RX_MENOR_N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0 decibeis milivolt. Quantidade total de equipamento/terminais com potencia do sinal de recepcao (RX) menor que -10 decibeis por milivolt. Ex: 0; 9. Tabela origem (RAW): &lt;FACT_CMTS_INTERFACE_TERMINAL_STATS_SUMMARY&gt;; Coluna origem (RAW): &lt;RX_LMT_INF1&gt;."/>
    <x v="0"/>
    <x v="6"/>
    <x v="4"/>
    <x v="1"/>
    <x v="1"/>
    <x v="3"/>
    <s v="Lucas Mascarenhas"/>
    <x v="10"/>
    <s v="Anderson Nakayama"/>
    <x v="0"/>
    <m/>
    <m/>
    <s v="Dado de origem (EFICIENCIA REDE) não tratado"/>
    <n v="4"/>
    <n v="2"/>
    <m/>
    <n v="2"/>
    <m/>
    <m/>
    <m/>
    <x v="2"/>
    <x v="0"/>
    <x v="2"/>
    <x v="3"/>
    <x v="0"/>
    <x v="0"/>
  </r>
  <r>
    <x v="8"/>
    <x v="50"/>
    <n v="29"/>
    <s v="RX_LMT_INF2"/>
    <s v="STRING"/>
    <m/>
    <m/>
    <m/>
    <m/>
    <s v="lake_managed"/>
    <s v="EFIC_REDE_DETALHE_INTERFACE_EQUIPAMENTO_CMTS"/>
    <s v="QTD_EQUIP_RX_MENOR_N13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3 decibeis milivolt. Quantidade total de equipamento/terminais com potencia do sinal de recepcao (RX) menor que -13 decibeis por milivolt. Ex: 0; 4. Tabela origem (RAW): &lt;FACT_CMTS_INTERFACE_TERMINAL_STATS_SUMMARY&gt;; Coluna origem (RAW): &lt;RX_LMT_INF2&gt;."/>
    <x v="0"/>
    <x v="6"/>
    <x v="4"/>
    <x v="1"/>
    <x v="1"/>
    <x v="3"/>
    <s v="Lucas Mascarenhas"/>
    <x v="10"/>
    <s v="Anderson Nakayama"/>
    <x v="0"/>
    <m/>
    <m/>
    <s v="Dado de origem (EFICIENCIA REDE) não tratado"/>
    <n v="4"/>
    <n v="2"/>
    <m/>
    <n v="2"/>
    <m/>
    <m/>
    <m/>
    <x v="2"/>
    <x v="0"/>
    <x v="2"/>
    <x v="3"/>
    <x v="0"/>
    <x v="0"/>
  </r>
  <r>
    <x v="8"/>
    <x v="50"/>
    <n v="30"/>
    <s v="RX_LMT_INF3"/>
    <s v="STRING"/>
    <m/>
    <m/>
    <m/>
    <m/>
    <s v="lake_managed"/>
    <s v="EFIC_REDE_DETALHE_INTERFACE_EQUIPAMENTO_CMTS"/>
    <s v="QTD_EQUIP_RX_MENOR_N15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5 decibeis milivolt. Quantidade total de equipamento/terminais com potencia do sinal de recepcao (RX) menor que -15 decibeis por milivolt. Ex: 0; 6. Tabela origem (RAW): &lt;FACT_CMTS_INTERFACE_TERMINAL_STATS_SUMMARY&gt;; Coluna origem (RAW): &lt;RX_LMT_INF3&gt;."/>
    <x v="0"/>
    <x v="6"/>
    <x v="4"/>
    <x v="1"/>
    <x v="1"/>
    <x v="3"/>
    <s v="Lucas Mascarenhas"/>
    <x v="10"/>
    <s v="Anderson Nakayama"/>
    <x v="0"/>
    <m/>
    <m/>
    <s v="Dado de origem (EFICIENCIA REDE) não tratado"/>
    <n v="4"/>
    <n v="2"/>
    <m/>
    <n v="2"/>
    <m/>
    <m/>
    <m/>
    <x v="2"/>
    <x v="0"/>
    <x v="2"/>
    <x v="3"/>
    <x v="0"/>
    <x v="0"/>
  </r>
  <r>
    <x v="8"/>
    <x v="50"/>
    <n v="31"/>
    <s v="RX_LMT_SUP1"/>
    <s v="STRING"/>
    <m/>
    <m/>
    <m/>
    <m/>
    <s v="lake_managed"/>
    <s v="EFIC_REDE_DETALHE_INTERFACE_EQUIPAMENTO_CMTS"/>
    <s v="QTD_EQUIP_RX_MAIOR_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aior que 10 decibeis milivolt. Quantidade total de equipamento/terminais com potencia do sinal de recepcao (RX) maior que 10 decibeis por milivolt. Ex: 1; 5. Tabela origem (RAW): &lt;FACT_CMTS_INTERFACE_TERMINAL_STATS_SUMMARY&gt;; Coluna origem (RAW): &lt;RX_LMT_SUP1&gt;."/>
    <x v="0"/>
    <x v="6"/>
    <x v="4"/>
    <x v="1"/>
    <x v="1"/>
    <x v="3"/>
    <s v="Lucas Mascarenhas"/>
    <x v="10"/>
    <s v="Anderson Nakayama"/>
    <x v="0"/>
    <m/>
    <m/>
    <s v="Dado de origem (EFICIENCIA REDE) não tratado"/>
    <n v="4"/>
    <n v="2"/>
    <m/>
    <n v="2"/>
    <m/>
    <m/>
    <m/>
    <x v="2"/>
    <x v="0"/>
    <x v="2"/>
    <x v="3"/>
    <x v="0"/>
    <x v="0"/>
  </r>
  <r>
    <x v="8"/>
    <x v="50"/>
    <n v="32"/>
    <s v="RX_LMT_SUP2"/>
    <s v="STRING"/>
    <m/>
    <m/>
    <m/>
    <m/>
    <s v="lake_managed"/>
    <s v="EFIC_REDE_DETALHE_INTERFACE_EQUIPAMENTO_CMTS"/>
    <s v="QTD_EQUIP_RX_MAIOR_13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aior que 13 decibeis milivolt. Quantidade total de equipamento/terminais com potencia do sinal de recepcao (RX) maior que 13 decibeis por milivolt. Ex: 0; 3. Tabela origem (RAW): &lt;FACT_CMTS_INTERFACE_TERMINAL_STATS_SUMMARY&gt;; Coluna origem (RAW): &lt;RX_LMT_SUP2&gt;."/>
    <x v="0"/>
    <x v="6"/>
    <x v="4"/>
    <x v="1"/>
    <x v="1"/>
    <x v="3"/>
    <s v="Lucas Mascarenhas"/>
    <x v="10"/>
    <s v="Anderson Nakayama"/>
    <x v="0"/>
    <m/>
    <m/>
    <s v="Dado de origem (EFICIENCIA REDE) não tratado"/>
    <n v="4"/>
    <n v="2"/>
    <m/>
    <n v="2"/>
    <m/>
    <m/>
    <m/>
    <x v="2"/>
    <x v="0"/>
    <x v="2"/>
    <x v="3"/>
    <x v="0"/>
    <x v="0"/>
  </r>
  <r>
    <x v="8"/>
    <x v="50"/>
    <n v="33"/>
    <s v="RX_LMT_SUP3"/>
    <s v="STRING"/>
    <m/>
    <m/>
    <m/>
    <m/>
    <s v="lake_managed"/>
    <s v="EFIC_REDE_DETALHE_INTERFACE_EQUIPAMENTO_CMTS"/>
    <s v="QTD_EQUIP_RX_MAIOR_15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que 15 decibeis milivolt. Quantidade total de equipamento/terminais com potencia do sinal de recepcao (RX) maior que 15 decibeis por milivolt. Ex: 0; 6. Tabela origem (RAW): &lt;FACT_CMTS_INTERFACE_TERMINAL_STATS_SUMMARY&gt;; Coluna origem (RAW): &lt;RX_LMT_SUP3&gt;."/>
    <x v="0"/>
    <x v="6"/>
    <x v="4"/>
    <x v="1"/>
    <x v="1"/>
    <x v="3"/>
    <s v="Lucas Mascarenhas"/>
    <x v="10"/>
    <s v="Anderson Nakayama"/>
    <x v="0"/>
    <m/>
    <m/>
    <s v="Dado de origem (EFICIENCIA REDE) não tratado"/>
    <n v="4"/>
    <n v="2"/>
    <m/>
    <n v="2"/>
    <m/>
    <m/>
    <m/>
    <x v="2"/>
    <x v="0"/>
    <x v="2"/>
    <x v="3"/>
    <x v="0"/>
    <x v="0"/>
  </r>
  <r>
    <x v="8"/>
    <x v="50"/>
    <n v="34"/>
    <s v="TAP_MTC_AVG"/>
    <s v="STRING"/>
    <m/>
    <m/>
    <m/>
    <m/>
    <s v="lake_managed"/>
    <s v="EFIC_REDE_DETALHE_INTERFACE_EQUIPAMENTO_CMTS"/>
    <s v="VAL_MEDIA_TAP_MTC_INTERF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tap MTC da interface em decibeis. E o valor da media da compressao do Tap principal (MTC) da interface em decibeis_x000a_. Ex: Null; Null. Tabela origem (RAW): &lt;FACT_CMTS_INTERFACE_TERMINAL_STATS_SUMMARY&gt;; Coluna origem (RAW): &lt;TAP_MTC_AVG&gt;."/>
    <x v="0"/>
    <x v="6"/>
    <x v="4"/>
    <x v="1"/>
    <x v="1"/>
    <x v="3"/>
    <s v="Lucas Mascarenhas"/>
    <x v="10"/>
    <s v="Anderson Nakayama"/>
    <x v="0"/>
    <m/>
    <m/>
    <s v="Dado de origem (EFICIENCIA REDE) não tratado"/>
    <n v="6"/>
    <n v="2"/>
    <m/>
    <n v="4"/>
    <m/>
    <m/>
    <m/>
    <x v="2"/>
    <x v="0"/>
    <x v="3"/>
    <x v="3"/>
    <x v="0"/>
    <x v="0"/>
  </r>
  <r>
    <x v="8"/>
    <x v="50"/>
    <n v="35"/>
    <s v="TAP_MTC_LMT"/>
    <s v="STRING"/>
    <m/>
    <m/>
    <m/>
    <m/>
    <s v="lake_managed"/>
    <s v="EFIC_REDE_DETALHE_INTERFACE_EQUIPAMENTO_CMTS"/>
    <s v="QTD_EQUIP_MTC_MENOR_0_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0.1 decibeis. Quantidade total de equipamento/terminais com compressao do Tap principal (MTC) menor que 0.1 decibeis. Ex: Null; Null. Tabela origem (RAW): &lt;FACT_CMTS_INTERFACE_TERMINAL_STATS_SUMMARY&gt;; Coluna origem (RAW): &lt;TAP_MTC_LMT&gt;."/>
    <x v="0"/>
    <x v="6"/>
    <x v="4"/>
    <x v="1"/>
    <x v="1"/>
    <x v="3"/>
    <s v="Lucas Mascarenhas"/>
    <x v="10"/>
    <s v="Anderson Nakayama"/>
    <x v="0"/>
    <m/>
    <m/>
    <s v="Dado de origem (EFICIENCIA REDE) não tratado"/>
    <n v="4"/>
    <n v="2"/>
    <m/>
    <n v="2"/>
    <m/>
    <m/>
    <m/>
    <x v="2"/>
    <x v="0"/>
    <x v="2"/>
    <x v="3"/>
    <x v="0"/>
    <x v="0"/>
  </r>
  <r>
    <x v="8"/>
    <x v="50"/>
    <n v="36"/>
    <s v="TAP_MTC_LMT1"/>
    <s v="STRING"/>
    <m/>
    <m/>
    <m/>
    <m/>
    <s v="lake_managed"/>
    <s v="EFIC_REDE_DETALHE_INTERFACE_EQUIPAMENTO_CMTS"/>
    <s v="QTD_EQUIP_MTC_MAIOR_0_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0.1 decibeis. Quantidade total de equipamento/terminais com compressao do Tap principal (MTC) maior que 0.1 decibeis. Ex: Null; Null. Tabela origem (RAW): &lt;FACT_CMTS_INTERFACE_TERMINAL_STATS_SUMMARY&gt;; Coluna origem (RAW): &lt;TAP_MTC_LMT1&gt;."/>
    <x v="0"/>
    <x v="6"/>
    <x v="4"/>
    <x v="1"/>
    <x v="1"/>
    <x v="3"/>
    <s v="Lucas Mascarenhas"/>
    <x v="10"/>
    <s v="Anderson Nakayama"/>
    <x v="0"/>
    <m/>
    <m/>
    <s v="Dado de origem (EFICIENCIA REDE) não tratado"/>
    <n v="4"/>
    <n v="2"/>
    <m/>
    <n v="2"/>
    <m/>
    <m/>
    <m/>
    <x v="2"/>
    <x v="0"/>
    <x v="2"/>
    <x v="3"/>
    <x v="0"/>
    <x v="0"/>
  </r>
  <r>
    <x v="8"/>
    <x v="50"/>
    <n v="37"/>
    <s v="TAP_MTC_LMT2"/>
    <s v="STRING"/>
    <m/>
    <m/>
    <m/>
    <m/>
    <s v="lake_managed"/>
    <s v="EFIC_REDE_DETALHE_INTERFACE_EQUIPAMENTO_CMTS"/>
    <s v="QTD_EQUIP_MTC_MAIOR_3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3.0 decibeis. Quantidade total de equipamento/terminais com compressao do Tap principal (MTC) maior que 3.0 decibeis. Ex: Null; Null. Tabela origem (RAW): &lt;FACT_CMTS_INTERFACE_TERMINAL_STATS_SUMMARY&gt;; Coluna origem (RAW): &lt;TAP_MTC_LMT2&gt;."/>
    <x v="0"/>
    <x v="6"/>
    <x v="4"/>
    <x v="1"/>
    <x v="1"/>
    <x v="3"/>
    <s v="Lucas Mascarenhas"/>
    <x v="10"/>
    <s v="Anderson Nakayama"/>
    <x v="0"/>
    <m/>
    <m/>
    <s v="Dado de origem (EFICIENCIA REDE) não tratado"/>
    <n v="4"/>
    <n v="2"/>
    <m/>
    <n v="2"/>
    <m/>
    <m/>
    <m/>
    <x v="2"/>
    <x v="0"/>
    <x v="2"/>
    <x v="3"/>
    <x v="0"/>
    <x v="0"/>
  </r>
  <r>
    <x v="8"/>
    <x v="50"/>
    <n v="38"/>
    <s v="TAP_MTC_LMT3"/>
    <s v="STRING"/>
    <m/>
    <m/>
    <m/>
    <m/>
    <s v="lake_managed"/>
    <s v="EFIC_REDE_DETALHE_INTERFACE_EQUIPAMENTO_CMTS"/>
    <s v="QTD_EQUIP_MTC_MAIOR_6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6.0 decibeis. Quantidade total de equipamento/terminais com compressao do Tap principal (MTC) maior que 6.0 decibeis. Ex: Null; Null. Tabela origem (RAW): &lt;FACT_CMTS_INTERFACE_TERMINAL_STATS_SUMMARY&gt;; Coluna origem (RAW): &lt;TAP_MTC_LMT3&gt;."/>
    <x v="0"/>
    <x v="6"/>
    <x v="4"/>
    <x v="1"/>
    <x v="1"/>
    <x v="3"/>
    <s v="Lucas Mascarenhas"/>
    <x v="10"/>
    <s v="Anderson Nakayama"/>
    <x v="0"/>
    <m/>
    <m/>
    <s v="Dado de origem (EFICIENCIA REDE) não tratado"/>
    <n v="4"/>
    <n v="2"/>
    <m/>
    <n v="2"/>
    <m/>
    <m/>
    <m/>
    <x v="2"/>
    <x v="0"/>
    <x v="2"/>
    <x v="3"/>
    <x v="0"/>
    <x v="0"/>
  </r>
  <r>
    <x v="8"/>
    <x v="50"/>
    <n v="39"/>
    <s v="TAP_NMTER_AVG"/>
    <s v="STRING"/>
    <m/>
    <m/>
    <m/>
    <m/>
    <s v="lake_managed"/>
    <s v="EFIC_REDE_DETALHE_INTERFACE_EQUIPAMENTO_CMTS"/>
    <s v="VAL_MEDIA_NMTER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e NMTER em decibeis. E o valor da media dispersao de energia NMTER do TAP. Ex: Null; Null. Tabela origem (RAW): &lt;FACT_CMTS_INTERFACE_TERMINAL_STATS_SUMMARY&gt;; Coluna origem (RAW): &lt;TAP_NMTER_AVG&gt;."/>
    <x v="0"/>
    <x v="6"/>
    <x v="4"/>
    <x v="1"/>
    <x v="1"/>
    <x v="3"/>
    <s v="Lucas Mascarenhas"/>
    <x v="10"/>
    <s v="Anderson Nakayama"/>
    <x v="0"/>
    <m/>
    <m/>
    <s v="Dado de origem (EFICIENCIA REDE) não tratado"/>
    <n v="6"/>
    <n v="2"/>
    <m/>
    <n v="4"/>
    <m/>
    <m/>
    <m/>
    <x v="2"/>
    <x v="0"/>
    <x v="3"/>
    <x v="3"/>
    <x v="0"/>
    <x v="0"/>
  </r>
  <r>
    <x v="8"/>
    <x v="50"/>
    <n v="40"/>
    <s v="TAP_NMTER_LMT"/>
    <s v="STRING"/>
    <m/>
    <m/>
    <m/>
    <m/>
    <s v="lake_managed"/>
    <s v="EFIC_REDE_DETALHE_INTERFACE_EQUIPAMENTO_CMTS"/>
    <s v="QTD_EQUIP_MTC_MAIOR_N2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21 decibeis. Quantidade total de equipamento/terminais com valor da dispersao de energia NMTER do TAP maior que -21 decibeis. Ex: Null; Null. Tabela origem (RAW): &lt;FACT_CMTS_INTERFACE_TERMINAL_STATS_SUMMARY&gt;; Coluna origem (RAW): &lt;TAP_NMTER_LMT&gt;."/>
    <x v="0"/>
    <x v="6"/>
    <x v="4"/>
    <x v="1"/>
    <x v="1"/>
    <x v="3"/>
    <s v="Lucas Mascarenhas"/>
    <x v="10"/>
    <s v="Anderson Nakayama"/>
    <x v="0"/>
    <m/>
    <m/>
    <s v="Dado de origem (EFICIENCIA REDE) não tratado"/>
    <n v="4"/>
    <n v="2"/>
    <m/>
    <n v="2"/>
    <m/>
    <m/>
    <m/>
    <x v="2"/>
    <x v="0"/>
    <x v="2"/>
    <x v="3"/>
    <x v="0"/>
    <x v="0"/>
  </r>
  <r>
    <x v="8"/>
    <x v="50"/>
    <n v="41"/>
    <s v="TAP_NMTER_LMT1"/>
    <s v="STRING"/>
    <m/>
    <m/>
    <m/>
    <m/>
    <s v="lake_managed"/>
    <s v="EFIC_REDE_DETALHE_INTERFACE_EQUIPAMENTO_CMTS"/>
    <s v="QTD_EQUIP_MTC_MENOR_N2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21 decibeis. Quantidade total de equipamento/terminais com valor da dispersao de energia NMTER do TAP menor que -21 decibeis. Ex: Null; Null. Tabela origem (RAW): &lt;FACT_CMTS_INTERFACE_TERMINAL_STATS_SUMMARY&gt;; Coluna origem (RAW): &lt;TAP_NMTER_LMT1&gt;."/>
    <x v="0"/>
    <x v="6"/>
    <x v="4"/>
    <x v="1"/>
    <x v="1"/>
    <x v="3"/>
    <s v="Lucas Mascarenhas"/>
    <x v="10"/>
    <s v="Anderson Nakayama"/>
    <x v="0"/>
    <m/>
    <m/>
    <s v="Dado de origem (EFICIENCIA REDE) não tratado"/>
    <n v="4"/>
    <n v="2"/>
    <m/>
    <n v="2"/>
    <m/>
    <m/>
    <m/>
    <x v="2"/>
    <x v="0"/>
    <x v="2"/>
    <x v="3"/>
    <x v="0"/>
    <x v="0"/>
  </r>
  <r>
    <x v="8"/>
    <x v="50"/>
    <n v="42"/>
    <s v="TAP_NMTER_LMT2"/>
    <s v="STRING"/>
    <m/>
    <m/>
    <m/>
    <m/>
    <s v="lake_managed"/>
    <s v="EFIC_REDE_DETALHE_INTERFACE_EQUIPAMENTO_CMTS"/>
    <s v="QTD_EQUIP_MTC_MENOR_N18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18 decibeis. Quantidade total de equipamento/terminais com valor da dispersao de energia NMTER do TAP menor que -18 decibeis. Ex: Null; Null. Tabela origem (RAW): &lt;FACT_CMTS_INTERFACE_TERMINAL_STATS_SUMMARY&gt;; Coluna origem (RAW): &lt;TAP_NMTER_LMT2&gt;."/>
    <x v="0"/>
    <x v="6"/>
    <x v="4"/>
    <x v="1"/>
    <x v="1"/>
    <x v="3"/>
    <s v="Lucas Mascarenhas"/>
    <x v="10"/>
    <s v="Anderson Nakayama"/>
    <x v="0"/>
    <m/>
    <m/>
    <s v="Dado de origem (EFICIENCIA REDE) não tratado"/>
    <n v="4"/>
    <n v="2"/>
    <m/>
    <n v="2"/>
    <m/>
    <m/>
    <m/>
    <x v="2"/>
    <x v="0"/>
    <x v="2"/>
    <x v="3"/>
    <x v="0"/>
    <x v="0"/>
  </r>
  <r>
    <x v="8"/>
    <x v="50"/>
    <n v="43"/>
    <s v="TAP_NMTER_LMT3"/>
    <s v="STRING"/>
    <m/>
    <m/>
    <m/>
    <m/>
    <s v="lake_managed"/>
    <s v="EFIC_REDE_DETALHE_INTERFACE_EQUIPAMENTO_CMTS"/>
    <s v="QTD_EQUIP_MTC_MENOR_N1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15 decibeis. Quantidade total de equipamento/terminais com valor da dispersao de energia NMTER do TAP menor que -15 decibeis. Ex: Null; Null. Tabela origem (RAW): &lt;FACT_CMTS_INTERFACE_TERMINAL_STATS_SUMMARY&gt;; Coluna origem (RAW): &lt;TAP_NMTER_LMT3&gt;."/>
    <x v="0"/>
    <x v="6"/>
    <x v="4"/>
    <x v="1"/>
    <x v="1"/>
    <x v="3"/>
    <s v="Lucas Mascarenhas"/>
    <x v="10"/>
    <s v="Anderson Nakayama"/>
    <x v="0"/>
    <m/>
    <m/>
    <s v="Dado de origem (EFICIENCIA REDE) não tratado"/>
    <n v="4"/>
    <n v="2"/>
    <m/>
    <n v="2"/>
    <m/>
    <m/>
    <m/>
    <x v="2"/>
    <x v="0"/>
    <x v="2"/>
    <x v="3"/>
    <x v="0"/>
    <x v="0"/>
  </r>
  <r>
    <x v="8"/>
    <x v="50"/>
    <n v="44"/>
    <s v="ICFR_RIPPLE_AVG"/>
    <s v="STRING"/>
    <m/>
    <m/>
    <m/>
    <m/>
    <s v="lake_managed"/>
    <s v="EFIC_REDE_DETALHE_INTERFACE_EQUIPAMENTO_CMTS"/>
    <s v="VAL_MED_ONDA_MAGN_ICFR_INTE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a onda da magnitude ICFR da interface em decibeis. E o valor da media da ondulacao (ripple) da magnitude ICRF da interface em decibeis. Ex: 0.8; 1.3. Tabela origem (RAW): &lt;FACT_CMTS_INTERFACE_TERMINAL_STATS_SUMMARY&gt;; Coluna origem (RAW): &lt;ICFR_RIPPLE_AVG&gt;."/>
    <x v="0"/>
    <x v="6"/>
    <x v="4"/>
    <x v="1"/>
    <x v="1"/>
    <x v="3"/>
    <s v="Lucas Mascarenhas"/>
    <x v="10"/>
    <s v="Anderson Nakayama"/>
    <x v="0"/>
    <m/>
    <m/>
    <s v="Dado de origem (EFICIENCIA REDE) não tratado"/>
    <n v="6"/>
    <n v="2"/>
    <m/>
    <n v="4"/>
    <m/>
    <m/>
    <m/>
    <x v="2"/>
    <x v="0"/>
    <x v="3"/>
    <x v="3"/>
    <x v="0"/>
    <x v="0"/>
  </r>
  <r>
    <x v="8"/>
    <x v="50"/>
    <n v="45"/>
    <s v="ICRF_RIPPLE_LMT"/>
    <s v="STRING"/>
    <m/>
    <m/>
    <m/>
    <m/>
    <s v="lake_managed"/>
    <s v="EFIC_REDE_DETALHE_INTERFACE_EQUIPAMENTO_CMTS"/>
    <s v="QTD_EQP_ONDA_ICFR_MENOR_1_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enor que 1.5 decibeis. Quantidade total de equipamento da ondulacao (ripple) da magnitude ICFR menor que 1.5 decibeis. Ex: Null; Null. Tabela origem (RAW): &lt;FACT_CMTS_INTERFACE_TERMINAL_STATS_SUMMARY&gt;; Coluna origem (RAW): &lt;ICRF_RIPPLE_LMT&gt;."/>
    <x v="0"/>
    <x v="6"/>
    <x v="4"/>
    <x v="1"/>
    <x v="1"/>
    <x v="3"/>
    <s v="Lucas Mascarenhas"/>
    <x v="10"/>
    <s v="Anderson Nakayama"/>
    <x v="0"/>
    <m/>
    <m/>
    <s v="Dado de origem (EFICIENCIA REDE) não tratado"/>
    <n v="4"/>
    <n v="2"/>
    <m/>
    <n v="2"/>
    <m/>
    <m/>
    <m/>
    <x v="2"/>
    <x v="0"/>
    <x v="2"/>
    <x v="3"/>
    <x v="0"/>
    <x v="0"/>
  </r>
  <r>
    <x v="8"/>
    <x v="50"/>
    <n v="46"/>
    <s v="ICRF_RIPPLE_LMT1"/>
    <s v="STRING"/>
    <m/>
    <m/>
    <m/>
    <m/>
    <s v="lake_managed"/>
    <s v="EFIC_REDE_DETALHE_INTERFACE_EQUIPAMENTO_CMTS"/>
    <s v="QTD_EQP_ONDA_ICFR_MAIOR_1_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1.5 decibeis. Quantidade total de equipamento da ondulacao (ripple) da magnitude ICFR maior que 1.5 decibeis. Ex: Null; Null. Tabela origem (RAW): &lt;FACT_CMTS_INTERFACE_TERMINAL_STATS_SUMMARY&gt;; Coluna origem (RAW): &lt;ICRF_RIPPLE_LMT1&gt;."/>
    <x v="0"/>
    <x v="6"/>
    <x v="4"/>
    <x v="1"/>
    <x v="1"/>
    <x v="3"/>
    <s v="Lucas Mascarenhas"/>
    <x v="10"/>
    <s v="Anderson Nakayama"/>
    <x v="0"/>
    <m/>
    <m/>
    <s v="Dado de origem (EFICIENCIA REDE) não tratado"/>
    <n v="4"/>
    <n v="2"/>
    <m/>
    <n v="2"/>
    <m/>
    <m/>
    <m/>
    <x v="2"/>
    <x v="0"/>
    <x v="2"/>
    <x v="3"/>
    <x v="0"/>
    <x v="0"/>
  </r>
  <r>
    <x v="8"/>
    <x v="50"/>
    <n v="47"/>
    <s v="ICRF_RIPPLE_LMT2"/>
    <s v="STRING"/>
    <m/>
    <m/>
    <m/>
    <m/>
    <s v="lake_managed"/>
    <s v="EFIC_REDE_DETALHE_INTERFACE_EQUIPAMENTO_CMTS"/>
    <s v="QTD_EQP_ONDA_ICFR_MAIOR_2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2.0 decibeis. Quantidade total de equipamento da ondulacao (ripple) da magnitude ICFR maior que 2.0 decibeis. Ex: Null; Null. Tabela origem (RAW): &lt;FACT_CMTS_INTERFACE_TERMINAL_STATS_SUMMARY&gt;; Coluna origem (RAW): &lt;ICRF_RIPPLE_LMT2&gt;."/>
    <x v="0"/>
    <x v="6"/>
    <x v="4"/>
    <x v="1"/>
    <x v="1"/>
    <x v="3"/>
    <s v="Lucas Mascarenhas"/>
    <x v="10"/>
    <s v="Anderson Nakayama"/>
    <x v="0"/>
    <m/>
    <m/>
    <s v="Dado de origem (EFICIENCIA REDE) não tratado"/>
    <n v="4"/>
    <n v="2"/>
    <m/>
    <n v="2"/>
    <m/>
    <m/>
    <m/>
    <x v="2"/>
    <x v="0"/>
    <x v="2"/>
    <x v="3"/>
    <x v="0"/>
    <x v="0"/>
  </r>
  <r>
    <x v="8"/>
    <x v="50"/>
    <n v="48"/>
    <s v="ICRF_RIPPLE_LMT3"/>
    <s v="DATE"/>
    <m/>
    <m/>
    <m/>
    <m/>
    <s v="lake_managed"/>
    <s v="EFIC_REDE_DETALHE_INTERFACE_EQUIPAMENTO_CMTS"/>
    <s v="QTD_EQP_ONDA_ICFR_MAIOR_6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6.0 decibeis. Quantidade total de equipamento da ondulacao (ripple) da magnitude ICFR maior que 6.0 decibeis. Ex: Null; Null. Tabela origem (RAW): &lt;FACT_CMTS_INTERFACE_TERMINAL_STATS_SUMMARY&gt;; Coluna origem (RAW): &lt;ICRF_RIPPLE_LMT3&gt;."/>
    <x v="0"/>
    <x v="6"/>
    <x v="4"/>
    <x v="1"/>
    <x v="1"/>
    <x v="3"/>
    <s v="Lucas Mascarenhas"/>
    <x v="10"/>
    <s v="Anderson Nakayama"/>
    <x v="0"/>
    <m/>
    <m/>
    <s v="Dado de origem (EFICIENCIA REDE) não tratado"/>
    <n v="4"/>
    <n v="2"/>
    <m/>
    <n v="2"/>
    <m/>
    <m/>
    <m/>
    <x v="2"/>
    <x v="0"/>
    <x v="2"/>
    <x v="3"/>
    <x v="0"/>
    <x v="0"/>
  </r>
  <r>
    <x v="8"/>
    <x v="50"/>
    <n v="49"/>
    <s v="REFERENCE_DATE"/>
    <s v="DATE"/>
    <m/>
    <m/>
    <m/>
    <m/>
    <s v="lake_managed"/>
    <s v="EFIC_REDE_DETALHE_INTERFACE_EQUIPAMENTO_CMTS"/>
    <s v="DAT_REFERENCIA"/>
    <s v="DATE"/>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SUMMARY&gt;; Coluna origem (RAW): &lt;REFERENCE_DATE&gt;."/>
    <x v="0"/>
    <x v="6"/>
    <x v="4"/>
    <x v="1"/>
    <x v="1"/>
    <x v="3"/>
    <s v="Lucas Mascarenhas"/>
    <x v="10"/>
    <s v="Anderson Nakayama"/>
    <x v="0"/>
    <m/>
    <m/>
    <s v="Dado de origem (EFICIENCIA REDE) não tratado"/>
    <n v="2"/>
    <n v="2"/>
    <m/>
    <n v="0"/>
    <m/>
    <m/>
    <m/>
    <x v="2"/>
    <x v="0"/>
    <x v="0"/>
    <x v="3"/>
    <x v="0"/>
    <x v="0"/>
  </r>
  <r>
    <x v="8"/>
    <x v="51"/>
    <n v="1"/>
    <s v="ID"/>
    <s v="STRING"/>
    <m/>
    <m/>
    <m/>
    <m/>
    <s v="lake_managed"/>
    <s v="EFIC_REDE_HISTOG_NIVEL_SNR_INTERFACE_CMTS"/>
    <s v="COD_HSTGR_NVL_SNR_INTERF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Codigo do histograma do nivel SN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4344; 35335976. Tabela origem (RAW): &lt;FACT_CMTS_INTERFACE_TERMINAL_STATS_HISTOGRAM_SNR&gt;; Coluna origem (RAW): &lt;ID&gt;."/>
    <x v="0"/>
    <x v="6"/>
    <x v="4"/>
    <x v="1"/>
    <x v="1"/>
    <x v="3"/>
    <s v="Lucas Mascarenhas"/>
    <x v="10"/>
    <s v="Anderson Nakayama"/>
    <x v="0"/>
    <m/>
    <m/>
    <s v="Dado de origem (EFICIENCIA REDE) não tratado"/>
    <n v="5"/>
    <n v="2"/>
    <m/>
    <n v="3"/>
    <m/>
    <m/>
    <m/>
    <x v="2"/>
    <x v="0"/>
    <x v="5"/>
    <x v="3"/>
    <x v="0"/>
    <x v="0"/>
  </r>
  <r>
    <x v="8"/>
    <x v="51"/>
    <n v="2"/>
    <s v="DATE_TIME"/>
    <s v="STRING"/>
    <m/>
    <m/>
    <m/>
    <m/>
    <s v="lake_managed"/>
    <s v="EFIC_REDE_HISTOG_NIVEL_SNR_INTERFACE_CMTS"/>
    <s v="DAT_HOR_MEDICAO"/>
    <s v="DATE"/>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Data e hora da medicao. E a data e hora da medicao, do momento que foi iniciado a coleta dos dados. Ex: 23/07/2018  10:05:00; 24/07/2018  11:10:00. Tabela origem (RAW): &lt;FACT_CMTS_INTERFACE_TERMINAL_STATS_HISTOGRAM_SNR&gt;; Coluna origem (RAW): &lt;DATE_TIME&gt;."/>
    <x v="0"/>
    <x v="6"/>
    <x v="4"/>
    <x v="1"/>
    <x v="1"/>
    <x v="3"/>
    <s v="Lucas Mascarenhas"/>
    <x v="10"/>
    <s v="Anderson Nakayama"/>
    <x v="0"/>
    <m/>
    <m/>
    <s v="Dado de origem (EFICIENCIA REDE) não tratado"/>
    <n v="2"/>
    <n v="2"/>
    <m/>
    <n v="0"/>
    <m/>
    <m/>
    <m/>
    <x v="2"/>
    <x v="0"/>
    <x v="0"/>
    <x v="3"/>
    <x v="0"/>
    <x v="0"/>
  </r>
  <r>
    <x v="8"/>
    <x v="51"/>
    <n v="3"/>
    <s v="HOST"/>
    <s v="STRING"/>
    <m/>
    <m/>
    <m/>
    <m/>
    <s v="lake_managed"/>
    <s v="EFIC_REDE_HISTOG_NIVEL_SNR_INTERFACE_CMTS"/>
    <s v="NUM_IP_CMTS"/>
    <s v="VARCHAR2"/>
    <n v="40"/>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IP do CMTS. E o numero/endereco IP do CMTS (Cable Modem Termination System, um roteador de cable modems). Ex: 201.6.32.10; 201.6.32.10. Tabela origem (RAW): &lt;FACT_CMTS_INTERFACE_TERMINAL_STATS_HISTOGRAM_SNR&gt;; Coluna origem (RAW): &lt;HOST&gt;."/>
    <x v="0"/>
    <x v="6"/>
    <x v="4"/>
    <x v="1"/>
    <x v="1"/>
    <x v="3"/>
    <s v="Lucas Mascarenhas"/>
    <x v="10"/>
    <s v="Anderson Nakayama"/>
    <x v="0"/>
    <m/>
    <m/>
    <s v="Dado de origem (EFICIENCIA REDE) não tratado"/>
    <n v="3"/>
    <n v="3"/>
    <m/>
    <n v="0"/>
    <m/>
    <m/>
    <m/>
    <x v="0"/>
    <x v="0"/>
    <x v="0"/>
    <x v="3"/>
    <x v="0"/>
    <x v="0"/>
  </r>
  <r>
    <x v="8"/>
    <x v="51"/>
    <n v="4"/>
    <s v="INTERFACE"/>
    <s v="STRING"/>
    <m/>
    <m/>
    <m/>
    <m/>
    <s v="lake_managed"/>
    <s v="EFIC_REDE_HISTOG_NIVEL_SNR_INTERFACE_CMTS"/>
    <s v="NUM_INTERFACE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a interface no CMTS. Numero de identificacao da interface no CMTS. Ex: 137009; 138031. Tabela origem (RAW): &lt;FACT_CMTS_INTERFACE_TERMINAL_STATS_HISTOGRAM_SNR&gt;; Coluna origem (RAW): &lt;INTERFACE&gt;."/>
    <x v="0"/>
    <x v="6"/>
    <x v="4"/>
    <x v="1"/>
    <x v="1"/>
    <x v="3"/>
    <s v="Lucas Mascarenhas"/>
    <x v="10"/>
    <s v="Anderson Nakayama"/>
    <x v="0"/>
    <m/>
    <m/>
    <s v="Dado de origem (EFICIENCIA REDE) não tratado"/>
    <n v="2"/>
    <n v="2"/>
    <m/>
    <n v="0"/>
    <m/>
    <m/>
    <m/>
    <x v="2"/>
    <x v="0"/>
    <x v="0"/>
    <x v="3"/>
    <x v="0"/>
    <x v="0"/>
  </r>
  <r>
    <x v="8"/>
    <x v="51"/>
    <n v="5"/>
    <s v="DOMAIN"/>
    <s v="STRING"/>
    <m/>
    <m/>
    <m/>
    <m/>
    <s v="lake_managed"/>
    <s v="EFIC_REDE_HISTOG_NIVEL_SNR_INTERFACE_CMTS"/>
    <s v="NUM_DOMINIO_EQUIPAMENTO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o dominio do equipamento no CMTS. E o numero do dominio (Cable Domain) no CMTS. Ex: 1049; 1053. Tabela origem (RAW): &lt;FACT_CMTS_INTERFACE_TERMINAL_STATS_HISTOGRAM_SNR&gt;; Coluna origem (RAW): &lt;DOMAIN&gt;."/>
    <x v="0"/>
    <x v="6"/>
    <x v="4"/>
    <x v="1"/>
    <x v="1"/>
    <x v="3"/>
    <s v="Lucas Mascarenhas"/>
    <x v="10"/>
    <s v="Anderson Nakayama"/>
    <x v="0"/>
    <m/>
    <m/>
    <s v="Dado de origem (EFICIENCIA REDE) não tratado"/>
    <n v="2"/>
    <n v="2"/>
    <m/>
    <n v="0"/>
    <m/>
    <m/>
    <m/>
    <x v="2"/>
    <x v="0"/>
    <x v="0"/>
    <x v="3"/>
    <x v="0"/>
    <x v="0"/>
  </r>
  <r>
    <x v="8"/>
    <x v="51"/>
    <n v="6"/>
    <s v="DOMAIN_CHID"/>
    <s v="STRING"/>
    <m/>
    <m/>
    <m/>
    <m/>
    <s v="lake_managed"/>
    <s v="EFIC_REDE_HISTOG_NIVEL_SNR_INTERFACE_CMTS"/>
    <s v="NUM_CANAL_DOMINIO"/>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o canal do dominio. Numero do canal no dominio. Ex: 10; 9. Tabela origem (RAW): &lt;FACT_CMTS_INTERFACE_TERMINAL_STATS_HISTOGRAM_SNR&gt;; Coluna origem (RAW): &lt;DOMAIN_CHID&gt;."/>
    <x v="0"/>
    <x v="6"/>
    <x v="4"/>
    <x v="1"/>
    <x v="1"/>
    <x v="3"/>
    <s v="Lucas Mascarenhas"/>
    <x v="10"/>
    <s v="Anderson Nakayama"/>
    <x v="0"/>
    <m/>
    <m/>
    <s v="Dado de origem (EFICIENCIA REDE) não tratado"/>
    <n v="2"/>
    <n v="2"/>
    <m/>
    <n v="0"/>
    <m/>
    <m/>
    <m/>
    <x v="2"/>
    <x v="0"/>
    <x v="0"/>
    <x v="3"/>
    <x v="0"/>
    <x v="0"/>
  </r>
  <r>
    <x v="8"/>
    <x v="51"/>
    <n v="7"/>
    <s v="TYPE"/>
    <s v="STRING"/>
    <m/>
    <m/>
    <m/>
    <m/>
    <s v="lake_managed"/>
    <s v="EFIC_REDE_HISTOG_NIVEL_SNR_INTERFACE_CMTS"/>
    <s v="COD_TIPO_INTERFACE"/>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Codigo do tipo da interface. Codigo de identificao do tipo de interface, 128 = upstream e 129 = downstream. Ex: 128; 128. Tabela origem (RAW): &lt;FACT_CMTS_INTERFACE_TERMINAL_STATS_HISTOGRAM_SNR&gt;; Coluna origem (RAW): &lt;TYPE&gt;."/>
    <x v="0"/>
    <x v="6"/>
    <x v="4"/>
    <x v="1"/>
    <x v="1"/>
    <x v="3"/>
    <s v="Lucas Mascarenhas"/>
    <x v="10"/>
    <s v="Anderson Nakayama"/>
    <x v="0"/>
    <m/>
    <m/>
    <s v="Dado de origem (EFICIENCIA REDE) não tratado"/>
    <n v="2"/>
    <n v="2"/>
    <m/>
    <n v="0"/>
    <m/>
    <m/>
    <m/>
    <x v="2"/>
    <x v="0"/>
    <x v="0"/>
    <x v="3"/>
    <x v="0"/>
    <x v="0"/>
  </r>
  <r>
    <x v="8"/>
    <x v="51"/>
    <n v="8"/>
    <s v="SNR_15"/>
    <s v="STRING"/>
    <m/>
    <m/>
    <m/>
    <m/>
    <s v="lake_managed"/>
    <s v="EFIC_REDE_HISTOG_NIVEL_SNR_INTERFACE_CMTS"/>
    <s v="QTD_EQUIPAMENTO_SNR_1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5 em decibeis. Quantidade total de equipamento/terminais com razao sinal-ruido (SNR) dentro do intervalo maior ou igual a 15 e menor 16 em decibeis. Ex: 0; 1. Tabela origem (RAW): &lt;FACT_CMTS_INTERFACE_TERMINAL_STATS_HISTOGRAM_SNR&gt;; Coluna origem (RAW): &lt;SNR_15&gt;."/>
    <x v="0"/>
    <x v="6"/>
    <x v="4"/>
    <x v="1"/>
    <x v="1"/>
    <x v="3"/>
    <s v="Lucas Mascarenhas"/>
    <x v="10"/>
    <s v="Anderson Nakayama"/>
    <x v="0"/>
    <m/>
    <m/>
    <s v="Dado de origem (EFICIENCIA REDE) não tratado"/>
    <n v="4"/>
    <n v="2"/>
    <m/>
    <n v="2"/>
    <m/>
    <m/>
    <m/>
    <x v="2"/>
    <x v="0"/>
    <x v="2"/>
    <x v="3"/>
    <x v="0"/>
    <x v="0"/>
  </r>
  <r>
    <x v="8"/>
    <x v="51"/>
    <n v="9"/>
    <s v="SNR_16"/>
    <s v="STRING"/>
    <m/>
    <m/>
    <m/>
    <m/>
    <s v="lake_managed"/>
    <s v="EFIC_REDE_HISTOG_NIVEL_SNR_INTERFACE_CMTS"/>
    <s v="QTD_EQUIPAMENTO_SNR_1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6 em decibeis. Quantidade total de equipamento/terminais com razao sinal-ruido (SNR) dentro do intervalo maior ou igual a 16 e menor 17 em decibeis. Ex: 0; 1. Tabela origem (RAW): &lt;FACT_CMTS_INTERFACE_TERMINAL_STATS_HISTOGRAM_SNR&gt;; Coluna origem (RAW): &lt;SNR_16&gt;."/>
    <x v="0"/>
    <x v="6"/>
    <x v="4"/>
    <x v="1"/>
    <x v="1"/>
    <x v="3"/>
    <s v="Lucas Mascarenhas"/>
    <x v="10"/>
    <s v="Anderson Nakayama"/>
    <x v="0"/>
    <m/>
    <m/>
    <s v="Dado de origem (EFICIENCIA REDE) não tratado"/>
    <n v="4"/>
    <n v="2"/>
    <m/>
    <n v="2"/>
    <m/>
    <m/>
    <m/>
    <x v="2"/>
    <x v="0"/>
    <x v="2"/>
    <x v="3"/>
    <x v="0"/>
    <x v="0"/>
  </r>
  <r>
    <x v="8"/>
    <x v="51"/>
    <n v="10"/>
    <s v="SNR_17"/>
    <s v="STRING"/>
    <m/>
    <m/>
    <m/>
    <m/>
    <s v="lake_managed"/>
    <s v="EFIC_REDE_HISTOG_NIVEL_SNR_INTERFACE_CMTS"/>
    <s v="QTD_EQUIPAMENTO_SNR_1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7 em decibeis. Quantidade total de equipamento/terminais com razao sinal-ruido (SNR) dentro do intervalo maior ou igual a 17 e menor 18 em decibeis. Ex: 0; 2. Tabela origem (RAW): &lt;FACT_CMTS_INTERFACE_TERMINAL_STATS_HISTOGRAM_SNR&gt;; Coluna origem (RAW): &lt;SNR_17&gt;."/>
    <x v="0"/>
    <x v="6"/>
    <x v="4"/>
    <x v="1"/>
    <x v="1"/>
    <x v="3"/>
    <s v="Lucas Mascarenhas"/>
    <x v="10"/>
    <s v="Anderson Nakayama"/>
    <x v="0"/>
    <m/>
    <m/>
    <s v="Dado de origem (EFICIENCIA REDE) não tratado"/>
    <n v="4"/>
    <n v="2"/>
    <m/>
    <n v="2"/>
    <m/>
    <m/>
    <m/>
    <x v="2"/>
    <x v="0"/>
    <x v="2"/>
    <x v="3"/>
    <x v="0"/>
    <x v="0"/>
  </r>
  <r>
    <x v="8"/>
    <x v="51"/>
    <n v="11"/>
    <s v="SNR_18"/>
    <s v="STRING"/>
    <m/>
    <m/>
    <m/>
    <m/>
    <s v="lake_managed"/>
    <s v="EFIC_REDE_HISTOG_NIVEL_SNR_INTERFACE_CMTS"/>
    <s v="QTD_EQUIPAMENTO_SNR_1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8 em decibeis. Quantidade total de equipamento/terminais com razao sinal-ruido (SNR) dentro do intervalo maior ou igual a 18 e menor 19 em decibeis. Ex: 0; 1. Tabela origem (RAW): &lt;FACT_CMTS_INTERFACE_TERMINAL_STATS_HISTOGRAM_SNR&gt;; Coluna origem (RAW): &lt;SNR_18&gt;."/>
    <x v="0"/>
    <x v="6"/>
    <x v="4"/>
    <x v="1"/>
    <x v="1"/>
    <x v="3"/>
    <s v="Lucas Mascarenhas"/>
    <x v="10"/>
    <s v="Anderson Nakayama"/>
    <x v="0"/>
    <m/>
    <m/>
    <s v="Dado de origem (EFICIENCIA REDE) não tratado"/>
    <n v="4"/>
    <n v="2"/>
    <m/>
    <n v="2"/>
    <m/>
    <m/>
    <m/>
    <x v="2"/>
    <x v="0"/>
    <x v="2"/>
    <x v="3"/>
    <x v="0"/>
    <x v="0"/>
  </r>
  <r>
    <x v="8"/>
    <x v="51"/>
    <n v="12"/>
    <s v="SNR_19"/>
    <s v="STRING"/>
    <m/>
    <m/>
    <m/>
    <m/>
    <s v="lake_managed"/>
    <s v="EFIC_REDE_HISTOG_NIVEL_SNR_INTERFACE_CMTS"/>
    <s v="QTD_EQUIPAMENTO_SNR_1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9 em decibeis. Quantidade total de equipamento/terminais com razao sinal-ruido (SNR) dentro do intervalo maior ou igual a 19 e menor 20 em decibeis. Ex: 0; 1. Tabela origem (RAW): &lt;FACT_CMTS_INTERFACE_TERMINAL_STATS_HISTOGRAM_SNR&gt;; Coluna origem (RAW): &lt;SNR_19&gt;."/>
    <x v="0"/>
    <x v="6"/>
    <x v="4"/>
    <x v="1"/>
    <x v="1"/>
    <x v="3"/>
    <s v="Lucas Mascarenhas"/>
    <x v="10"/>
    <s v="Anderson Nakayama"/>
    <x v="0"/>
    <m/>
    <m/>
    <s v="Dado de origem (EFICIENCIA REDE) não tratado"/>
    <n v="4"/>
    <n v="2"/>
    <m/>
    <n v="2"/>
    <m/>
    <m/>
    <m/>
    <x v="2"/>
    <x v="0"/>
    <x v="2"/>
    <x v="3"/>
    <x v="0"/>
    <x v="0"/>
  </r>
  <r>
    <x v="8"/>
    <x v="51"/>
    <n v="13"/>
    <s v="SNR_20"/>
    <s v="STRING"/>
    <m/>
    <m/>
    <m/>
    <m/>
    <s v="lake_managed"/>
    <s v="EFIC_REDE_HISTOG_NIVEL_SNR_INTERFACE_CMTS"/>
    <s v="QTD_EQUIPAMENTO_SNR_2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0 em decibeis. Quantidade total de equipamento/terminais com razao sinal-ruido (SNR) dentro do intervalo maior ou igual a 20 e menor 21 em decibeis. Ex: 0; 1. Tabela origem (RAW): &lt;FACT_CMTS_INTERFACE_TERMINAL_STATS_HISTOGRAM_SNR&gt;; Coluna origem (RAW): &lt;SNR_20&gt;."/>
    <x v="0"/>
    <x v="6"/>
    <x v="4"/>
    <x v="1"/>
    <x v="1"/>
    <x v="3"/>
    <s v="Lucas Mascarenhas"/>
    <x v="10"/>
    <s v="Anderson Nakayama"/>
    <x v="0"/>
    <m/>
    <m/>
    <s v="Dado de origem (EFICIENCIA REDE) não tratado"/>
    <n v="4"/>
    <n v="2"/>
    <m/>
    <n v="2"/>
    <m/>
    <m/>
    <m/>
    <x v="2"/>
    <x v="0"/>
    <x v="2"/>
    <x v="3"/>
    <x v="0"/>
    <x v="0"/>
  </r>
  <r>
    <x v="8"/>
    <x v="51"/>
    <n v="14"/>
    <s v="SNR_21"/>
    <s v="STRING"/>
    <m/>
    <m/>
    <m/>
    <m/>
    <s v="lake_managed"/>
    <s v="EFIC_REDE_HISTOG_NIVEL_SNR_INTERFACE_CMTS"/>
    <s v="QTD_EQUIPAMENTO_SNR_2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1 em decibeis. Quantidade total de equipamento/terminais com razao sinal-ruido (SNR) dentro do intervalo maior ou igual a 21 e menor 22 em decibeis. Ex: 0; 1. Tabela origem (RAW): &lt;FACT_CMTS_INTERFACE_TERMINAL_STATS_HISTOGRAM_SNR&gt;; Coluna origem (RAW): &lt;SNR_21&gt;."/>
    <x v="0"/>
    <x v="6"/>
    <x v="4"/>
    <x v="1"/>
    <x v="1"/>
    <x v="3"/>
    <s v="Lucas Mascarenhas"/>
    <x v="10"/>
    <s v="Anderson Nakayama"/>
    <x v="0"/>
    <m/>
    <m/>
    <s v="Dado de origem (EFICIENCIA REDE) não tratado"/>
    <n v="4"/>
    <n v="2"/>
    <m/>
    <n v="2"/>
    <m/>
    <m/>
    <m/>
    <x v="2"/>
    <x v="0"/>
    <x v="2"/>
    <x v="3"/>
    <x v="0"/>
    <x v="0"/>
  </r>
  <r>
    <x v="8"/>
    <x v="51"/>
    <n v="15"/>
    <s v="SNR_22"/>
    <s v="STRING"/>
    <m/>
    <m/>
    <m/>
    <m/>
    <s v="lake_managed"/>
    <s v="EFIC_REDE_HISTOG_NIVEL_SNR_INTERFACE_CMTS"/>
    <s v="QTD_EQUIPAMENTO_SNR_2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2 em decibeis. Quantidade total de equipamento/terminais com razao sinal-ruido (SNR) dentro do intervalo maior ou igual a 22 e menor 23 em decibeis. Ex: 0; 1. Tabela origem (RAW): &lt;FACT_CMTS_INTERFACE_TERMINAL_STATS_HISTOGRAM_SNR&gt;; Coluna origem (RAW): &lt;SNR_22&gt;."/>
    <x v="0"/>
    <x v="6"/>
    <x v="4"/>
    <x v="1"/>
    <x v="1"/>
    <x v="3"/>
    <s v="Lucas Mascarenhas"/>
    <x v="10"/>
    <s v="Anderson Nakayama"/>
    <x v="0"/>
    <m/>
    <m/>
    <s v="Dado de origem (EFICIENCIA REDE) não tratado"/>
    <n v="4"/>
    <n v="2"/>
    <m/>
    <n v="2"/>
    <m/>
    <m/>
    <m/>
    <x v="2"/>
    <x v="0"/>
    <x v="2"/>
    <x v="3"/>
    <x v="0"/>
    <x v="0"/>
  </r>
  <r>
    <x v="8"/>
    <x v="51"/>
    <n v="16"/>
    <s v="SNR_23"/>
    <s v="STRING"/>
    <m/>
    <m/>
    <m/>
    <m/>
    <s v="lake_managed"/>
    <s v="EFIC_REDE_HISTOG_NIVEL_SNR_INTERFACE_CMTS"/>
    <s v="QTD_EQUIPAMENTO_SNR_2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3 em decibeis. Quantidade total de equipamento/terminais com razao sinal-ruido (SNR) dentro do intervalo maior ou igual a 23 e menor 24 em decibeis. Ex: 0; 1. Tabela origem (RAW): &lt;FACT_CMTS_INTERFACE_TERMINAL_STATS_HISTOGRAM_SNR&gt;; Coluna origem (RAW): &lt;SNR_23&gt;."/>
    <x v="0"/>
    <x v="6"/>
    <x v="4"/>
    <x v="1"/>
    <x v="1"/>
    <x v="3"/>
    <s v="Lucas Mascarenhas"/>
    <x v="10"/>
    <s v="Anderson Nakayama"/>
    <x v="0"/>
    <m/>
    <m/>
    <s v="Dado de origem (EFICIENCIA REDE) não tratado"/>
    <n v="4"/>
    <n v="2"/>
    <m/>
    <n v="2"/>
    <m/>
    <m/>
    <m/>
    <x v="2"/>
    <x v="0"/>
    <x v="2"/>
    <x v="3"/>
    <x v="0"/>
    <x v="0"/>
  </r>
  <r>
    <x v="8"/>
    <x v="51"/>
    <n v="17"/>
    <s v="SNR_24"/>
    <s v="STRING"/>
    <m/>
    <m/>
    <m/>
    <m/>
    <s v="lake_managed"/>
    <s v="EFIC_REDE_HISTOG_NIVEL_SNR_INTERFACE_CMTS"/>
    <s v="QTD_EQUIPAMENTO_SNR_2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4 em decibeis. Quantidade total de equipamento/terminais com razao sinal-ruido (SNR) dentro do intervalo maior ou igual a 24 e menor 25 em decibeis. Ex: 0; 1. Tabela origem (RAW): &lt;FACT_CMTS_INTERFACE_TERMINAL_STATS_HISTOGRAM_SNR&gt;; Coluna origem (RAW): &lt;SNR_24&gt;."/>
    <x v="0"/>
    <x v="6"/>
    <x v="4"/>
    <x v="1"/>
    <x v="1"/>
    <x v="3"/>
    <s v="Lucas Mascarenhas"/>
    <x v="10"/>
    <s v="Anderson Nakayama"/>
    <x v="0"/>
    <m/>
    <m/>
    <s v="Dado de origem (EFICIENCIA REDE) não tratado"/>
    <n v="4"/>
    <n v="2"/>
    <m/>
    <n v="2"/>
    <m/>
    <m/>
    <m/>
    <x v="2"/>
    <x v="0"/>
    <x v="2"/>
    <x v="3"/>
    <x v="0"/>
    <x v="0"/>
  </r>
  <r>
    <x v="8"/>
    <x v="51"/>
    <n v="18"/>
    <s v="SNR_25"/>
    <s v="STRING"/>
    <m/>
    <m/>
    <m/>
    <m/>
    <s v="lake_managed"/>
    <s v="EFIC_REDE_HISTOG_NIVEL_SNR_INTERFACE_CMTS"/>
    <s v="QTD_EQUIPAMENTO_SNR_2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5 em decibeis. Quantidade total de equipamento/terminais com razao sinal-ruido (SNR) dentro do intervalo maior ou igual a 25 e menor 26 em decibeis. Ex: 0; 1. Tabela origem (RAW): &lt;FACT_CMTS_INTERFACE_TERMINAL_STATS_HISTOGRAM_SNR&gt;; Coluna origem (RAW): &lt;SNR_25&gt;."/>
    <x v="0"/>
    <x v="6"/>
    <x v="4"/>
    <x v="1"/>
    <x v="1"/>
    <x v="3"/>
    <s v="Lucas Mascarenhas"/>
    <x v="10"/>
    <s v="Anderson Nakayama"/>
    <x v="0"/>
    <m/>
    <m/>
    <s v="Dado de origem (EFICIENCIA REDE) não tratado"/>
    <n v="4"/>
    <n v="2"/>
    <m/>
    <n v="2"/>
    <m/>
    <m/>
    <m/>
    <x v="2"/>
    <x v="0"/>
    <x v="2"/>
    <x v="3"/>
    <x v="0"/>
    <x v="0"/>
  </r>
  <r>
    <x v="8"/>
    <x v="51"/>
    <n v="19"/>
    <s v="SNR_26"/>
    <s v="STRING"/>
    <m/>
    <m/>
    <m/>
    <m/>
    <s v="lake_managed"/>
    <s v="EFIC_REDE_HISTOG_NIVEL_SNR_INTERFACE_CMTS"/>
    <s v="QTD_EQUIPAMENTO_SNR_2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6 em decibeis. Quantidade total de equipamento/terminais com razao sinal-ruido (SNR) dentro do intervalo maior ou igual a 26 e menor 27 em decibeis. Ex: 0; 1. Tabela origem (RAW): &lt;FACT_CMTS_INTERFACE_TERMINAL_STATS_HISTOGRAM_SNR&gt;; Coluna origem (RAW): &lt;SNR_26&gt;."/>
    <x v="0"/>
    <x v="6"/>
    <x v="4"/>
    <x v="1"/>
    <x v="1"/>
    <x v="3"/>
    <s v="Lucas Mascarenhas"/>
    <x v="10"/>
    <s v="Anderson Nakayama"/>
    <x v="0"/>
    <m/>
    <m/>
    <s v="Dado de origem (EFICIENCIA REDE) não tratado"/>
    <n v="4"/>
    <n v="2"/>
    <m/>
    <n v="2"/>
    <m/>
    <m/>
    <m/>
    <x v="2"/>
    <x v="0"/>
    <x v="2"/>
    <x v="3"/>
    <x v="0"/>
    <x v="0"/>
  </r>
  <r>
    <x v="8"/>
    <x v="51"/>
    <n v="20"/>
    <s v="SNR_27"/>
    <s v="STRING"/>
    <m/>
    <m/>
    <m/>
    <m/>
    <s v="lake_managed"/>
    <s v="EFIC_REDE_HISTOG_NIVEL_SNR_INTERFACE_CMTS"/>
    <s v="QTD_EQUIPAMENTO_SNR_2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7 em decibeis. Quantidade total de equipamento/terminais com razao sinal-ruido (SNR) dentro do intervalo maior ou igual a 27 e menor 28 em decibeis. Ex: 0; 2. Tabela origem (RAW): &lt;FACT_CMTS_INTERFACE_TERMINAL_STATS_HISTOGRAM_SNR&gt;; Coluna origem (RAW): &lt;SNR_27&gt;."/>
    <x v="0"/>
    <x v="6"/>
    <x v="4"/>
    <x v="1"/>
    <x v="1"/>
    <x v="3"/>
    <s v="Lucas Mascarenhas"/>
    <x v="10"/>
    <s v="Anderson Nakayama"/>
    <x v="0"/>
    <m/>
    <m/>
    <s v="Dado de origem (EFICIENCIA REDE) não tratado"/>
    <n v="4"/>
    <n v="2"/>
    <m/>
    <n v="2"/>
    <m/>
    <m/>
    <m/>
    <x v="2"/>
    <x v="0"/>
    <x v="2"/>
    <x v="3"/>
    <x v="0"/>
    <x v="0"/>
  </r>
  <r>
    <x v="8"/>
    <x v="51"/>
    <n v="21"/>
    <s v="SNR_28"/>
    <s v="STRING"/>
    <m/>
    <m/>
    <m/>
    <m/>
    <s v="lake_managed"/>
    <s v="EFIC_REDE_HISTOG_NIVEL_SNR_INTERFACE_CMTS"/>
    <s v="QTD_EQUIPAMENTO_SNR_2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8 em decibeis. Quantidade total de equipamento/terminais com razao sinal-ruido (SNR) dentro do intervalo maior ou igual a 28 e menor 29 em decibeis. Ex: 0; 1. Tabela origem (RAW): &lt;FACT_CMTS_INTERFACE_TERMINAL_STATS_HISTOGRAM_SNR&gt;; Coluna origem (RAW): &lt;SNR_28&gt;."/>
    <x v="0"/>
    <x v="6"/>
    <x v="4"/>
    <x v="1"/>
    <x v="1"/>
    <x v="3"/>
    <s v="Lucas Mascarenhas"/>
    <x v="10"/>
    <s v="Anderson Nakayama"/>
    <x v="0"/>
    <m/>
    <m/>
    <s v="Dado de origem (EFICIENCIA REDE) não tratado"/>
    <n v="4"/>
    <n v="2"/>
    <m/>
    <n v="2"/>
    <m/>
    <m/>
    <m/>
    <x v="2"/>
    <x v="0"/>
    <x v="2"/>
    <x v="3"/>
    <x v="0"/>
    <x v="0"/>
  </r>
  <r>
    <x v="8"/>
    <x v="51"/>
    <n v="22"/>
    <s v="SNR_29"/>
    <s v="STRING"/>
    <m/>
    <m/>
    <m/>
    <m/>
    <s v="lake_managed"/>
    <s v="EFIC_REDE_HISTOG_NIVEL_SNR_INTERFACE_CMTS"/>
    <s v="QTD_EQUIPAMENTO_SNR_2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9 em decibeis. Quantidade total de equipamento/terminais com razao sinal-ruido (SNR) dentro do intervalo maior ou igual a 29 e menor 30 em decibeis. Ex: 0; 3. Tabela origem (RAW): &lt;FACT_CMTS_INTERFACE_TERMINAL_STATS_HISTOGRAM_SNR&gt;; Coluna origem (RAW): &lt;SNR_29&gt;."/>
    <x v="0"/>
    <x v="6"/>
    <x v="4"/>
    <x v="1"/>
    <x v="1"/>
    <x v="3"/>
    <s v="Lucas Mascarenhas"/>
    <x v="10"/>
    <s v="Anderson Nakayama"/>
    <x v="0"/>
    <m/>
    <m/>
    <s v="Dado de origem (EFICIENCIA REDE) não tratado"/>
    <n v="4"/>
    <n v="2"/>
    <m/>
    <n v="2"/>
    <m/>
    <m/>
    <m/>
    <x v="2"/>
    <x v="0"/>
    <x v="2"/>
    <x v="3"/>
    <x v="0"/>
    <x v="0"/>
  </r>
  <r>
    <x v="8"/>
    <x v="51"/>
    <n v="23"/>
    <s v="SNR_30"/>
    <s v="STRING"/>
    <m/>
    <m/>
    <m/>
    <m/>
    <s v="lake_managed"/>
    <s v="EFIC_REDE_HISTOG_NIVEL_SNR_INTERFACE_CMTS"/>
    <s v="QTD_EQUIPAMENTO_SNR_3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0 em decibeis. Quantidade total de equipamento/terminais com razao sinal-ruido (SNR) dentro do intervalo maior ou igual a 30 e menor 31 em decibeis. Ex: 0; 3. Tabela origem (RAW): &lt;FACT_CMTS_INTERFACE_TERMINAL_STATS_HISTOGRAM_SNR&gt;; Coluna origem (RAW): &lt;SNR_30&gt;."/>
    <x v="0"/>
    <x v="6"/>
    <x v="4"/>
    <x v="1"/>
    <x v="1"/>
    <x v="3"/>
    <s v="Lucas Mascarenhas"/>
    <x v="10"/>
    <s v="Anderson Nakayama"/>
    <x v="0"/>
    <m/>
    <m/>
    <s v="Dado de origem (EFICIENCIA REDE) não tratado"/>
    <n v="4"/>
    <n v="2"/>
    <m/>
    <n v="2"/>
    <m/>
    <m/>
    <m/>
    <x v="2"/>
    <x v="0"/>
    <x v="2"/>
    <x v="3"/>
    <x v="0"/>
    <x v="0"/>
  </r>
  <r>
    <x v="8"/>
    <x v="51"/>
    <n v="24"/>
    <s v="SNR_31"/>
    <s v="STRING"/>
    <m/>
    <m/>
    <m/>
    <m/>
    <s v="lake_managed"/>
    <s v="EFIC_REDE_HISTOG_NIVEL_SNR_INTERFACE_CMTS"/>
    <s v="QTD_EQUIPAMENTO_SNR_3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1 em decibeis. Quantidade total de equipamento/terminais com razao sinal-ruido (SNR) dentro do intervalo maior ou igual a 31 e menor 32 em decibeis. Ex: 0; 2. Tabela origem (RAW): &lt;FACT_CMTS_INTERFACE_TERMINAL_STATS_HISTOGRAM_SNR&gt;; Coluna origem (RAW): &lt;SNR_31&gt;."/>
    <x v="0"/>
    <x v="6"/>
    <x v="4"/>
    <x v="1"/>
    <x v="1"/>
    <x v="3"/>
    <s v="Lucas Mascarenhas"/>
    <x v="10"/>
    <s v="Anderson Nakayama"/>
    <x v="0"/>
    <m/>
    <m/>
    <s v="Dado de origem (EFICIENCIA REDE) não tratado"/>
    <n v="4"/>
    <n v="2"/>
    <m/>
    <n v="2"/>
    <m/>
    <m/>
    <m/>
    <x v="2"/>
    <x v="0"/>
    <x v="2"/>
    <x v="3"/>
    <x v="0"/>
    <x v="0"/>
  </r>
  <r>
    <x v="8"/>
    <x v="51"/>
    <n v="25"/>
    <s v="SNR_32"/>
    <s v="STRING"/>
    <m/>
    <m/>
    <m/>
    <m/>
    <s v="lake_managed"/>
    <s v="EFIC_REDE_HISTOG_NIVEL_SNR_INTERFACE_CMTS"/>
    <s v="QTD_EQUIPAMENTO_SNR_3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2 em decibeis. Quantidade total de equipamento/terminais com razao sinal-ruido (SNR) dentro do intervalo maior ou igual a 32 e menor 33 em decibeis. Ex: 0; 6. Tabela origem (RAW): &lt;FACT_CMTS_INTERFACE_TERMINAL_STATS_HISTOGRAM_SNR&gt;; Coluna origem (RAW): &lt;SNR_32&gt;."/>
    <x v="0"/>
    <x v="6"/>
    <x v="4"/>
    <x v="1"/>
    <x v="1"/>
    <x v="3"/>
    <s v="Lucas Mascarenhas"/>
    <x v="10"/>
    <s v="Anderson Nakayama"/>
    <x v="0"/>
    <m/>
    <m/>
    <s v="Dado de origem (EFICIENCIA REDE) não tratado"/>
    <n v="4"/>
    <n v="2"/>
    <m/>
    <n v="2"/>
    <m/>
    <m/>
    <m/>
    <x v="2"/>
    <x v="0"/>
    <x v="2"/>
    <x v="3"/>
    <x v="0"/>
    <x v="0"/>
  </r>
  <r>
    <x v="8"/>
    <x v="51"/>
    <n v="26"/>
    <s v="SNR_33"/>
    <s v="STRING"/>
    <m/>
    <m/>
    <m/>
    <m/>
    <s v="lake_managed"/>
    <s v="EFIC_REDE_HISTOG_NIVEL_SNR_INTERFACE_CMTS"/>
    <s v="QTD_EQUIPAMENTO_SNR_3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3 em decibeis. Quantidade total de equipamento/terminais com razao sinal-ruido (SNR) dentro do intervalo maior ou igual a 33 e menor 34 em decibeis. Ex: 0; 8. Tabela origem (RAW): &lt;FACT_CMTS_INTERFACE_TERMINAL_STATS_HISTOGRAM_SNR&gt;; Coluna origem (RAW): &lt;SNR_33&gt;."/>
    <x v="0"/>
    <x v="6"/>
    <x v="4"/>
    <x v="1"/>
    <x v="1"/>
    <x v="3"/>
    <s v="Lucas Mascarenhas"/>
    <x v="10"/>
    <s v="Anderson Nakayama"/>
    <x v="0"/>
    <m/>
    <m/>
    <s v="Dado de origem (EFICIENCIA REDE) não tratado"/>
    <n v="4"/>
    <n v="2"/>
    <m/>
    <n v="2"/>
    <m/>
    <m/>
    <m/>
    <x v="2"/>
    <x v="0"/>
    <x v="2"/>
    <x v="3"/>
    <x v="0"/>
    <x v="0"/>
  </r>
  <r>
    <x v="8"/>
    <x v="51"/>
    <n v="27"/>
    <s v="SNR_34"/>
    <s v="STRING"/>
    <m/>
    <m/>
    <m/>
    <m/>
    <s v="lake_managed"/>
    <s v="EFIC_REDE_HISTOG_NIVEL_SNR_INTERFACE_CMTS"/>
    <s v="QTD_EQUIPAMENTO_SNR_3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4 em decibeis. Quantidade total de equipamento/terminais com razao sinal-ruido (SNR) dentro do intervalo maior ou igual a 34 e menor 35 em decibeis. Ex: 0; 9. Tabela origem (RAW): &lt;FACT_CMTS_INTERFACE_TERMINAL_STATS_HISTOGRAM_SNR&gt;; Coluna origem (RAW): &lt;SNR_34&gt;."/>
    <x v="0"/>
    <x v="6"/>
    <x v="4"/>
    <x v="1"/>
    <x v="1"/>
    <x v="3"/>
    <s v="Lucas Mascarenhas"/>
    <x v="10"/>
    <s v="Anderson Nakayama"/>
    <x v="0"/>
    <m/>
    <m/>
    <s v="Dado de origem (EFICIENCIA REDE) não tratado"/>
    <n v="4"/>
    <n v="2"/>
    <m/>
    <n v="2"/>
    <m/>
    <m/>
    <m/>
    <x v="2"/>
    <x v="0"/>
    <x v="2"/>
    <x v="3"/>
    <x v="0"/>
    <x v="0"/>
  </r>
  <r>
    <x v="8"/>
    <x v="51"/>
    <n v="28"/>
    <s v="SNR_35"/>
    <s v="STRING"/>
    <m/>
    <m/>
    <m/>
    <m/>
    <s v="lake_managed"/>
    <s v="EFIC_REDE_HISTOG_NIVEL_SNR_INTERFACE_CMTS"/>
    <s v="QTD_EQUIPAMENTO_SNR_3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5 em decibeis. Quantidade total de equipamento/terminais com razao sinal-ruido (SNR) dentro do intervalo maior ou igual a 35 e menor 36 em decibeis. Ex: 0; 9. Tabela origem (RAW): &lt;FACT_CMTS_INTERFACE_TERMINAL_STATS_HISTOGRAM_SNR&gt;; Coluna origem (RAW): &lt;SNR_35&gt;."/>
    <x v="0"/>
    <x v="6"/>
    <x v="4"/>
    <x v="1"/>
    <x v="1"/>
    <x v="3"/>
    <s v="Lucas Mascarenhas"/>
    <x v="10"/>
    <s v="Anderson Nakayama"/>
    <x v="0"/>
    <m/>
    <m/>
    <s v="Dado de origem (EFICIENCIA REDE) não tratado"/>
    <n v="4"/>
    <n v="2"/>
    <m/>
    <n v="2"/>
    <m/>
    <m/>
    <m/>
    <x v="2"/>
    <x v="0"/>
    <x v="2"/>
    <x v="3"/>
    <x v="0"/>
    <x v="0"/>
  </r>
  <r>
    <x v="8"/>
    <x v="51"/>
    <n v="29"/>
    <s v="SNR_36"/>
    <s v="STRING"/>
    <m/>
    <m/>
    <m/>
    <m/>
    <s v="lake_managed"/>
    <s v="EFIC_REDE_HISTOG_NIVEL_SNR_INTERFACE_CMTS"/>
    <s v="QTD_EQUIPAMENTO_SNR_3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6 em decibeis. Quantidade total de equipamento/terminais com razao sinal-ruido (SNR) dentro do intervalo maior ou igual a 36 e menor 37 em decibeis. Ex: 10; 9. Tabela origem (RAW): &lt;FACT_CMTS_INTERFACE_TERMINAL_STATS_HISTOGRAM_SNR&gt;; Coluna origem (RAW): &lt;SNR_36&gt;."/>
    <x v="0"/>
    <x v="6"/>
    <x v="4"/>
    <x v="1"/>
    <x v="1"/>
    <x v="3"/>
    <s v="Lucas Mascarenhas"/>
    <x v="10"/>
    <s v="Anderson Nakayama"/>
    <x v="0"/>
    <m/>
    <m/>
    <s v="Dado de origem (EFICIENCIA REDE) não tratado"/>
    <n v="4"/>
    <n v="2"/>
    <m/>
    <n v="2"/>
    <m/>
    <m/>
    <m/>
    <x v="2"/>
    <x v="0"/>
    <x v="2"/>
    <x v="3"/>
    <x v="0"/>
    <x v="0"/>
  </r>
  <r>
    <x v="8"/>
    <x v="51"/>
    <n v="30"/>
    <s v="SNR_37"/>
    <s v="STRING"/>
    <m/>
    <m/>
    <m/>
    <m/>
    <s v="lake_managed"/>
    <s v="EFIC_REDE_HISTOG_NIVEL_SNR_INTERFACE_CMTS"/>
    <s v="QTD_EQUIPAMENTO_SNR_3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7 em decibeis. Quantidade total de equipamento/terminais com razao sinal-ruido (SNR) dentro do intervalo maior ou igual a 37 e menor 38 em decibeis. Ex: 13; 42. Tabela origem (RAW): &lt;FACT_CMTS_INTERFACE_TERMINAL_STATS_HISTOGRAM_SNR&gt;; Coluna origem (RAW): &lt;SNR_37&gt;."/>
    <x v="0"/>
    <x v="6"/>
    <x v="4"/>
    <x v="1"/>
    <x v="1"/>
    <x v="3"/>
    <s v="Lucas Mascarenhas"/>
    <x v="10"/>
    <s v="Anderson Nakayama"/>
    <x v="0"/>
    <m/>
    <m/>
    <s v="Dado de origem (EFICIENCIA REDE) não tratado"/>
    <n v="4"/>
    <n v="2"/>
    <m/>
    <n v="2"/>
    <m/>
    <m/>
    <m/>
    <x v="2"/>
    <x v="0"/>
    <x v="2"/>
    <x v="3"/>
    <x v="0"/>
    <x v="0"/>
  </r>
  <r>
    <x v="8"/>
    <x v="51"/>
    <n v="31"/>
    <s v="SNR_38"/>
    <s v="STRING"/>
    <m/>
    <m/>
    <m/>
    <m/>
    <s v="lake_managed"/>
    <s v="EFIC_REDE_HISTOG_NIVEL_SNR_INTERFACE_CMTS"/>
    <s v="QTD_EQUIPAMENTO_SNR_3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8 em decibeis. Quantidade total de equipamento/terminais com razao sinal-ruido (SNR) dentro do intervalo maior ou igual a 38 e menor 39 em decibeis. Ex: 11; 46. Tabela origem (RAW): &lt;FACT_CMTS_INTERFACE_TERMINAL_STATS_HISTOGRAM_SNR&gt;; Coluna origem (RAW): &lt;SNR_38&gt;."/>
    <x v="0"/>
    <x v="6"/>
    <x v="4"/>
    <x v="1"/>
    <x v="1"/>
    <x v="3"/>
    <s v="Lucas Mascarenhas"/>
    <x v="10"/>
    <s v="Anderson Nakayama"/>
    <x v="0"/>
    <m/>
    <m/>
    <s v="Dado de origem (EFICIENCIA REDE) não tratado"/>
    <n v="4"/>
    <n v="2"/>
    <m/>
    <n v="2"/>
    <m/>
    <m/>
    <m/>
    <x v="2"/>
    <x v="0"/>
    <x v="2"/>
    <x v="3"/>
    <x v="0"/>
    <x v="0"/>
  </r>
  <r>
    <x v="8"/>
    <x v="51"/>
    <n v="32"/>
    <s v="SNR_39"/>
    <s v="STRING"/>
    <m/>
    <m/>
    <m/>
    <m/>
    <s v="lake_managed"/>
    <s v="EFIC_REDE_HISTOG_NIVEL_SNR_INTERFACE_CMTS"/>
    <s v="QTD_EQUIPAMENTO_SNR_3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9 em decibeis. Quantidade total de equipamento/terminais com razao sinal-ruido (SNR) dentro do intervalo maior ou igual a 39 e menor 40 em decibeis. Ex: 10; 8. Tabela origem (RAW): &lt;FACT_CMTS_INTERFACE_TERMINAL_STATS_HISTOGRAM_SNR&gt;; Coluna origem (RAW): &lt;SNR_39&gt;."/>
    <x v="0"/>
    <x v="6"/>
    <x v="4"/>
    <x v="1"/>
    <x v="1"/>
    <x v="3"/>
    <s v="Lucas Mascarenhas"/>
    <x v="10"/>
    <s v="Anderson Nakayama"/>
    <x v="0"/>
    <m/>
    <m/>
    <s v="Dado de origem (EFICIENCIA REDE) não tratado"/>
    <n v="4"/>
    <n v="2"/>
    <m/>
    <n v="2"/>
    <m/>
    <m/>
    <m/>
    <x v="2"/>
    <x v="0"/>
    <x v="2"/>
    <x v="3"/>
    <x v="0"/>
    <x v="0"/>
  </r>
  <r>
    <x v="8"/>
    <x v="51"/>
    <n v="33"/>
    <s v="SNR_40"/>
    <s v="STRING"/>
    <m/>
    <m/>
    <m/>
    <m/>
    <s v="lake_managed"/>
    <s v="EFIC_REDE_HISTOG_NIVEL_SNR_INTERFACE_CMTS"/>
    <s v="QTD_EQUIPAMENTO_SNR_4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0 em decibeis. Quantidade total de equipamento/terminais com razao sinal-ruido (SNR) dentro do intervalo maior ou igual a 40 e menor 41 em decibeis. Ex: 0; 9. Tabela origem (RAW): &lt;FACT_CMTS_INTERFACE_TERMINAL_STATS_HISTOGRAM_SNR&gt;; Coluna origem (RAW): &lt;SNR_40&gt;."/>
    <x v="0"/>
    <x v="6"/>
    <x v="4"/>
    <x v="1"/>
    <x v="1"/>
    <x v="3"/>
    <s v="Lucas Mascarenhas"/>
    <x v="10"/>
    <s v="Anderson Nakayama"/>
    <x v="0"/>
    <m/>
    <m/>
    <s v="Dado de origem (EFICIENCIA REDE) não tratado"/>
    <n v="4"/>
    <n v="2"/>
    <m/>
    <n v="2"/>
    <m/>
    <m/>
    <m/>
    <x v="2"/>
    <x v="0"/>
    <x v="2"/>
    <x v="3"/>
    <x v="0"/>
    <x v="0"/>
  </r>
  <r>
    <x v="8"/>
    <x v="51"/>
    <n v="34"/>
    <s v="SNR_41"/>
    <s v="STRING"/>
    <m/>
    <m/>
    <m/>
    <m/>
    <s v="lake_managed"/>
    <s v="EFIC_REDE_HISTOG_NIVEL_SNR_INTERFACE_CMTS"/>
    <s v="QTD_EQUIPAMENTO_SNR_4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1 em decibeis. Quantidade total de equipamento/terminais com razao sinal-ruido (SNR) dentro do intervalo maior ou igual a 41 e menor 42 em decibeis. Ex: 0; 5. Tabela origem (RAW): &lt;FACT_CMTS_INTERFACE_TERMINAL_STATS_HISTOGRAM_SNR&gt;; Coluna origem (RAW): &lt;SNR_41&gt;."/>
    <x v="0"/>
    <x v="6"/>
    <x v="4"/>
    <x v="1"/>
    <x v="1"/>
    <x v="3"/>
    <s v="Lucas Mascarenhas"/>
    <x v="10"/>
    <s v="Anderson Nakayama"/>
    <x v="0"/>
    <m/>
    <m/>
    <s v="Dado de origem (EFICIENCIA REDE) não tratado"/>
    <n v="4"/>
    <n v="2"/>
    <m/>
    <n v="2"/>
    <m/>
    <m/>
    <m/>
    <x v="2"/>
    <x v="0"/>
    <x v="2"/>
    <x v="3"/>
    <x v="0"/>
    <x v="0"/>
  </r>
  <r>
    <x v="8"/>
    <x v="51"/>
    <n v="35"/>
    <s v="SNR_42"/>
    <s v="STRING"/>
    <m/>
    <m/>
    <m/>
    <m/>
    <s v="lake_managed"/>
    <s v="EFIC_REDE_HISTOG_NIVEL_SNR_INTERFACE_CMTS"/>
    <s v="QTD_EQUIPAMENTO_SNR_4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2 em decibeis. Quantidade total de equipamento/terminais com razao sinal-ruido (SNR) dentro do intervalo maior ou igual a 42 e menor 43 em decibeis. Ex: 0; 5. Tabela origem (RAW): &lt;FACT_CMTS_INTERFACE_TERMINAL_STATS_HISTOGRAM_SNR&gt;; Coluna origem (RAW): &lt;SNR_42&gt;."/>
    <x v="0"/>
    <x v="6"/>
    <x v="4"/>
    <x v="1"/>
    <x v="1"/>
    <x v="3"/>
    <s v="Lucas Mascarenhas"/>
    <x v="10"/>
    <s v="Anderson Nakayama"/>
    <x v="0"/>
    <m/>
    <m/>
    <s v="Dado de origem (EFICIENCIA REDE) não tratado"/>
    <n v="4"/>
    <n v="2"/>
    <m/>
    <n v="2"/>
    <m/>
    <m/>
    <m/>
    <x v="2"/>
    <x v="0"/>
    <x v="2"/>
    <x v="3"/>
    <x v="0"/>
    <x v="0"/>
  </r>
  <r>
    <x v="8"/>
    <x v="51"/>
    <n v="36"/>
    <s v="SNR_43"/>
    <s v="STRING"/>
    <m/>
    <m/>
    <m/>
    <m/>
    <s v="lake_managed"/>
    <s v="EFIC_REDE_HISTOG_NIVEL_SNR_INTERFACE_CMTS"/>
    <s v="QTD_EQUIPAMENTO_SNR_4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3 em decibeis. Quantidade total de equipamento/terminais com razao sinal-ruido (SNR) dentro do intervalo maior ou igual a 43 e menor 44 em decibeis. Ex: 0; 9. Tabela origem (RAW): &lt;FACT_CMTS_INTERFACE_TERMINAL_STATS_HISTOGRAM_SNR&gt;; Coluna origem (RAW): &lt;SNR_43&gt;."/>
    <x v="0"/>
    <x v="6"/>
    <x v="4"/>
    <x v="1"/>
    <x v="1"/>
    <x v="3"/>
    <s v="Lucas Mascarenhas"/>
    <x v="10"/>
    <s v="Anderson Nakayama"/>
    <x v="0"/>
    <m/>
    <m/>
    <s v="Dado de origem (EFICIENCIA REDE) não tratado"/>
    <n v="4"/>
    <n v="2"/>
    <m/>
    <n v="2"/>
    <m/>
    <m/>
    <m/>
    <x v="2"/>
    <x v="0"/>
    <x v="2"/>
    <x v="3"/>
    <x v="0"/>
    <x v="0"/>
  </r>
  <r>
    <x v="8"/>
    <x v="51"/>
    <n v="37"/>
    <s v="SNR_44"/>
    <s v="STRING"/>
    <m/>
    <m/>
    <m/>
    <m/>
    <s v="lake_managed"/>
    <s v="EFIC_REDE_HISTOG_NIVEL_SNR_INTERFACE_CMTS"/>
    <s v="QTD_EQUIPAMENTO_SNR_4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4 em decibeis. Quantidade total de equipamento/terminais com razao sinal-ruido (SNR) dentro do intervalo maior ou igual a 44 e menor 45 em decibeis. Ex: 0; 1. Tabela origem (RAW): &lt;FACT_CMTS_INTERFACE_TERMINAL_STATS_HISTOGRAM_SNR&gt;; Coluna origem (RAW): &lt;SNR_44&gt;."/>
    <x v="0"/>
    <x v="6"/>
    <x v="4"/>
    <x v="1"/>
    <x v="1"/>
    <x v="3"/>
    <s v="Lucas Mascarenhas"/>
    <x v="10"/>
    <s v="Anderson Nakayama"/>
    <x v="0"/>
    <m/>
    <m/>
    <s v="Dado de origem (EFICIENCIA REDE) não tratado"/>
    <n v="4"/>
    <n v="2"/>
    <m/>
    <n v="2"/>
    <m/>
    <m/>
    <m/>
    <x v="2"/>
    <x v="0"/>
    <x v="2"/>
    <x v="3"/>
    <x v="0"/>
    <x v="0"/>
  </r>
  <r>
    <x v="8"/>
    <x v="51"/>
    <n v="38"/>
    <s v="SNR_45"/>
    <s v="STRING"/>
    <m/>
    <m/>
    <m/>
    <m/>
    <s v="lake_managed"/>
    <s v="EFIC_REDE_HISTOG_NIVEL_SNR_INTERFACE_CMTS"/>
    <s v="QTD_EQUIPAMENTO_SNR_4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5 em decibeis. Quantidade total de equipamento/terminais com razao sinal-ruido (SNR) dentro do intervalo maior ou igual a 45 e menor 46 em decibeis. Ex: 0; 1. Tabela origem (RAW): &lt;FACT_CMTS_INTERFACE_TERMINAL_STATS_HISTOGRAM_SNR&gt;; Coluna origem (RAW): &lt;SNR_45&gt;."/>
    <x v="0"/>
    <x v="6"/>
    <x v="4"/>
    <x v="1"/>
    <x v="1"/>
    <x v="3"/>
    <s v="Lucas Mascarenhas"/>
    <x v="10"/>
    <s v="Anderson Nakayama"/>
    <x v="0"/>
    <m/>
    <m/>
    <s v="Dado de origem (EFICIENCIA REDE) não tratado"/>
    <n v="4"/>
    <n v="2"/>
    <m/>
    <n v="2"/>
    <m/>
    <m/>
    <m/>
    <x v="2"/>
    <x v="0"/>
    <x v="2"/>
    <x v="3"/>
    <x v="0"/>
    <x v="0"/>
  </r>
  <r>
    <x v="8"/>
    <x v="51"/>
    <n v="39"/>
    <s v="SNR_46"/>
    <s v="STRING"/>
    <m/>
    <m/>
    <m/>
    <m/>
    <s v="lake_managed"/>
    <s v="EFIC_REDE_HISTOG_NIVEL_SNR_INTERFACE_CMTS"/>
    <s v="QTD_EQUIPAMENTO_SNR_4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6 em decibeis. Quantidade total de equipamento/terminais com razao sinal-ruido (SNR) dentro do intervalo maior ou igual a 46 e menor 47 em decibeis. Ex: 0; 0. Tabela origem (RAW): &lt;FACT_CMTS_INTERFACE_TERMINAL_STATS_HISTOGRAM_SNR&gt;; Coluna origem (RAW): &lt;SNR_46&gt;."/>
    <x v="0"/>
    <x v="6"/>
    <x v="4"/>
    <x v="1"/>
    <x v="1"/>
    <x v="3"/>
    <s v="Lucas Mascarenhas"/>
    <x v="10"/>
    <s v="Anderson Nakayama"/>
    <x v="0"/>
    <m/>
    <m/>
    <s v="Dado de origem (EFICIENCIA REDE) não tratado"/>
    <n v="4"/>
    <n v="2"/>
    <m/>
    <n v="2"/>
    <m/>
    <m/>
    <m/>
    <x v="2"/>
    <x v="0"/>
    <x v="2"/>
    <x v="3"/>
    <x v="0"/>
    <x v="0"/>
  </r>
  <r>
    <x v="8"/>
    <x v="51"/>
    <n v="40"/>
    <s v="SNR_47"/>
    <s v="STRING"/>
    <m/>
    <m/>
    <m/>
    <m/>
    <s v="lake_managed"/>
    <s v="EFIC_REDE_HISTOG_NIVEL_SNR_INTERFACE_CMTS"/>
    <s v="QTD_EQUIPAMENTO_SNR_4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7 em decibeis. Quantidade total de equipamento/terminais com razao sinal-ruido (SNR) dentro do intervalo maior ou igual a 47 e menor 48 em decibeis. Ex: 0; 0. Tabela origem (RAW): &lt;FACT_CMTS_INTERFACE_TERMINAL_STATS_HISTOGRAM_SNR&gt;; Coluna origem (RAW): &lt;SNR_47&gt;."/>
    <x v="0"/>
    <x v="6"/>
    <x v="4"/>
    <x v="1"/>
    <x v="1"/>
    <x v="3"/>
    <s v="Lucas Mascarenhas"/>
    <x v="10"/>
    <s v="Anderson Nakayama"/>
    <x v="0"/>
    <m/>
    <m/>
    <s v="Dado de origem (EFICIENCIA REDE) não tratado"/>
    <n v="4"/>
    <n v="2"/>
    <m/>
    <n v="2"/>
    <m/>
    <m/>
    <m/>
    <x v="2"/>
    <x v="0"/>
    <x v="2"/>
    <x v="3"/>
    <x v="0"/>
    <x v="0"/>
  </r>
  <r>
    <x v="8"/>
    <x v="51"/>
    <n v="41"/>
    <s v="SNR_48"/>
    <s v="STRING"/>
    <m/>
    <m/>
    <m/>
    <m/>
    <s v="lake_managed"/>
    <s v="EFIC_REDE_HISTOG_NIVEL_SNR_INTERFACE_CMTS"/>
    <s v="QTD_EQUIPAMENTO_SNR_4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8 em decibeis. Quantidade total de equipamento/terminais com razao sinal-ruido (SNR) dentro do intervalo maior ou igual a 48 e menor 49 em decibeis. Ex: 0; 0. Tabela origem (RAW): &lt;FACT_CMTS_INTERFACE_TERMINAL_STATS_HISTOGRAM_SNR&gt;; Coluna origem (RAW): &lt;SNR_48&gt;."/>
    <x v="0"/>
    <x v="6"/>
    <x v="4"/>
    <x v="1"/>
    <x v="1"/>
    <x v="3"/>
    <s v="Lucas Mascarenhas"/>
    <x v="10"/>
    <s v="Anderson Nakayama"/>
    <x v="0"/>
    <m/>
    <m/>
    <s v="Dado de origem (EFICIENCIA REDE) não tratado"/>
    <n v="4"/>
    <n v="2"/>
    <m/>
    <n v="2"/>
    <m/>
    <m/>
    <m/>
    <x v="2"/>
    <x v="0"/>
    <x v="2"/>
    <x v="3"/>
    <x v="0"/>
    <x v="0"/>
  </r>
  <r>
    <x v="8"/>
    <x v="51"/>
    <n v="42"/>
    <s v="SNR_49"/>
    <s v="STRING"/>
    <m/>
    <m/>
    <m/>
    <m/>
    <s v="lake_managed"/>
    <s v="EFIC_REDE_HISTOG_NIVEL_SNR_INTERFACE_CMTS"/>
    <s v="QTD_EQUIPAMENTO_SNR_4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9 em decibeis. Quantidade total de equipamento/terminais com razao sinal-ruido (SNR) dentro do intervalo maior ou igual a 49 e menor 50 em decibeis. Ex: 0; 0. Tabela origem (RAW): &lt;FACT_CMTS_INTERFACE_TERMINAL_STATS_HISTOGRAM_SNR&gt;; Coluna origem (RAW): &lt;SNR_49&gt;."/>
    <x v="0"/>
    <x v="6"/>
    <x v="4"/>
    <x v="1"/>
    <x v="1"/>
    <x v="3"/>
    <s v="Lucas Mascarenhas"/>
    <x v="10"/>
    <s v="Anderson Nakayama"/>
    <x v="0"/>
    <m/>
    <m/>
    <s v="Dado de origem (EFICIENCIA REDE) não tratado"/>
    <n v="4"/>
    <n v="2"/>
    <m/>
    <n v="2"/>
    <m/>
    <m/>
    <m/>
    <x v="2"/>
    <x v="0"/>
    <x v="2"/>
    <x v="3"/>
    <x v="0"/>
    <x v="0"/>
  </r>
  <r>
    <x v="8"/>
    <x v="51"/>
    <n v="43"/>
    <s v="SNR_50"/>
    <s v="STRING"/>
    <m/>
    <m/>
    <m/>
    <m/>
    <s v="lake_managed"/>
    <s v="EFIC_REDE_HISTOG_NIVEL_SNR_INTERFACE_CMTS"/>
    <s v="QTD_EQUIPAMENTO_SNR_5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0 em decibeis. Quantidade total de equipamento/terminais com razao sinal-ruido (SNR) dentro do intervalo maior ou igual a 50 e menor 51 em decibeis. Ex: 0; 0. Tabela origem (RAW): &lt;FACT_CMTS_INTERFACE_TERMINAL_STATS_HISTOGRAM_SNR&gt;; Coluna origem (RAW): &lt;SNR_50&gt;."/>
    <x v="0"/>
    <x v="6"/>
    <x v="4"/>
    <x v="1"/>
    <x v="1"/>
    <x v="3"/>
    <s v="Lucas Mascarenhas"/>
    <x v="10"/>
    <s v="Anderson Nakayama"/>
    <x v="0"/>
    <m/>
    <m/>
    <s v="Dado de origem (EFICIENCIA REDE) não tratado"/>
    <n v="4"/>
    <n v="2"/>
    <m/>
    <n v="2"/>
    <m/>
    <m/>
    <m/>
    <x v="2"/>
    <x v="0"/>
    <x v="2"/>
    <x v="3"/>
    <x v="0"/>
    <x v="0"/>
  </r>
  <r>
    <x v="8"/>
    <x v="51"/>
    <n v="44"/>
    <s v="SNR_51"/>
    <s v="STRING"/>
    <m/>
    <m/>
    <m/>
    <m/>
    <s v="lake_managed"/>
    <s v="EFIC_REDE_HISTOG_NIVEL_SNR_INTERFACE_CMTS"/>
    <s v="QTD_EQUIPAMENTO_SNR_5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1 em decibeis. Quantidade total de equipamento/terminais com razao sinal-ruido (SNR) dentro do intervalo maior ou igual a 51 e menor 52 em decibeis. Ex: 0; 0. Tabela origem (RAW): &lt;FACT_CMTS_INTERFACE_TERMINAL_STATS_HISTOGRAM_SNR&gt;; Coluna origem (RAW): &lt;SNR_51&gt;."/>
    <x v="0"/>
    <x v="6"/>
    <x v="4"/>
    <x v="1"/>
    <x v="1"/>
    <x v="3"/>
    <s v="Lucas Mascarenhas"/>
    <x v="10"/>
    <s v="Anderson Nakayama"/>
    <x v="0"/>
    <m/>
    <m/>
    <s v="Dado de origem (EFICIENCIA REDE) não tratado"/>
    <n v="4"/>
    <n v="2"/>
    <m/>
    <n v="2"/>
    <m/>
    <m/>
    <m/>
    <x v="2"/>
    <x v="0"/>
    <x v="2"/>
    <x v="3"/>
    <x v="0"/>
    <x v="0"/>
  </r>
  <r>
    <x v="8"/>
    <x v="51"/>
    <n v="45"/>
    <s v="SNR_52"/>
    <s v="STRING"/>
    <m/>
    <m/>
    <m/>
    <m/>
    <s v="lake_managed"/>
    <s v="EFIC_REDE_HISTOG_NIVEL_SNR_INTERFACE_CMTS"/>
    <s v="QTD_EQUIPAMENTO_SNR_5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2 em decibeis. Quantidade total de equipamento/terminais com razao sinal-ruido (SNR) dentro do intervalo maior ou igual a 52 e menor 53 em decibeis. Ex: 0; 0. Tabela origem (RAW): &lt;FACT_CMTS_INTERFACE_TERMINAL_STATS_HISTOGRAM_SNR&gt;; Coluna origem (RAW): &lt;SNR_52&gt;."/>
    <x v="0"/>
    <x v="6"/>
    <x v="4"/>
    <x v="1"/>
    <x v="1"/>
    <x v="3"/>
    <s v="Lucas Mascarenhas"/>
    <x v="10"/>
    <s v="Anderson Nakayama"/>
    <x v="0"/>
    <m/>
    <m/>
    <s v="Dado de origem (EFICIENCIA REDE) não tratado"/>
    <n v="4"/>
    <n v="2"/>
    <m/>
    <n v="2"/>
    <m/>
    <m/>
    <m/>
    <x v="2"/>
    <x v="0"/>
    <x v="2"/>
    <x v="3"/>
    <x v="0"/>
    <x v="0"/>
  </r>
  <r>
    <x v="8"/>
    <x v="51"/>
    <n v="46"/>
    <s v="SNR_53"/>
    <s v="STRING"/>
    <m/>
    <m/>
    <m/>
    <m/>
    <s v="lake_managed"/>
    <s v="EFIC_REDE_HISTOG_NIVEL_SNR_INTERFACE_CMTS"/>
    <s v="QTD_EQUIPAMENTO_SNR_5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3 em decibeis. Quantidade total de equipamento/terminais com razao sinal-ruido (SNR) dentro do intervalo maior ou igual a 53 e menor 54 em decibeis. Ex: 0; 0. Tabela origem (RAW): &lt;FACT_CMTS_INTERFACE_TERMINAL_STATS_HISTOGRAM_SNR&gt;; Coluna origem (RAW): &lt;SNR_53&gt;."/>
    <x v="0"/>
    <x v="6"/>
    <x v="4"/>
    <x v="1"/>
    <x v="1"/>
    <x v="3"/>
    <s v="Lucas Mascarenhas"/>
    <x v="10"/>
    <s v="Anderson Nakayama"/>
    <x v="0"/>
    <m/>
    <m/>
    <s v="Dado de origem (EFICIENCIA REDE) não tratado"/>
    <n v="4"/>
    <n v="2"/>
    <m/>
    <n v="2"/>
    <m/>
    <m/>
    <m/>
    <x v="2"/>
    <x v="0"/>
    <x v="2"/>
    <x v="3"/>
    <x v="0"/>
    <x v="0"/>
  </r>
  <r>
    <x v="8"/>
    <x v="51"/>
    <n v="47"/>
    <s v="SNR_54"/>
    <s v="STRING"/>
    <m/>
    <m/>
    <m/>
    <m/>
    <s v="lake_managed"/>
    <s v="EFIC_REDE_HISTOG_NIVEL_SNR_INTERFACE_CMTS"/>
    <s v="QTD_EQUIPAMENTO_SNR_5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4 em decibeis. Quantidade total de equipamento/terminais com razao sinal-ruido (SNR) dentro do intervalo maior ou igual a 54 em decibeis. Ex: 0; 0. Tabela origem (RAW): &lt;FACT_CMTS_INTERFACE_TERMINAL_STATS_HISTOGRAM_SNR&gt;; Coluna origem (RAW): &lt;SNR_54&gt;."/>
    <x v="0"/>
    <x v="6"/>
    <x v="4"/>
    <x v="1"/>
    <x v="1"/>
    <x v="3"/>
    <s v="Lucas Mascarenhas"/>
    <x v="10"/>
    <s v="Anderson Nakayama"/>
    <x v="0"/>
    <m/>
    <m/>
    <s v="Dado de origem (EFICIENCIA REDE) não tratado"/>
    <n v="4"/>
    <n v="2"/>
    <m/>
    <n v="2"/>
    <m/>
    <m/>
    <m/>
    <x v="2"/>
    <x v="0"/>
    <x v="2"/>
    <x v="3"/>
    <x v="0"/>
    <x v="0"/>
  </r>
  <r>
    <x v="8"/>
    <x v="51"/>
    <n v="48"/>
    <s v="REFERENCE_DATE"/>
    <s v="DATE"/>
    <m/>
    <m/>
    <m/>
    <m/>
    <s v="lake_managed"/>
    <s v="EFIC_REDE_HISTOG_NIVEL_SNR_INTERFACE_CMTS"/>
    <s v="DAT_REFERENCIA"/>
    <s v="DATE"/>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SNR&gt;; Coluna origem (RAW): &lt;REFERENCE_DATE&gt;."/>
    <x v="0"/>
    <x v="6"/>
    <x v="4"/>
    <x v="1"/>
    <x v="1"/>
    <x v="3"/>
    <s v="Lucas Mascarenhas"/>
    <x v="10"/>
    <s v="Anderson Nakayama"/>
    <x v="0"/>
    <m/>
    <m/>
    <s v="Dado de origem (EFICIENCIA REDE) não tratado"/>
    <n v="2"/>
    <n v="2"/>
    <m/>
    <n v="0"/>
    <m/>
    <m/>
    <m/>
    <x v="2"/>
    <x v="0"/>
    <x v="0"/>
    <x v="3"/>
    <x v="0"/>
    <x v="0"/>
  </r>
  <r>
    <x v="8"/>
    <x v="52"/>
    <n v="1"/>
    <s v="ID"/>
    <s v="STRING"/>
    <m/>
    <m/>
    <m/>
    <m/>
    <s v="lake_managed"/>
    <s v="EFIC_REDE_HISTOG_NIVEL_TX_INTERFACE_CMTS"/>
    <s v="COD_HSTGR_NVL_TX_INTERF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Codigo do histograma do nivel T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28808; 49555752. Tabela origem (RAW): &lt;FACT_CMTS_INTERFACE_TERMINAL_STATS_HISTOGRAM_TX&gt;; Coluna origem (RAW): &lt;ID&gt;."/>
    <x v="0"/>
    <x v="6"/>
    <x v="4"/>
    <x v="1"/>
    <x v="1"/>
    <x v="3"/>
    <s v="Lucas Mascarenhas"/>
    <x v="10"/>
    <s v="Anderson Nakayama"/>
    <x v="0"/>
    <m/>
    <m/>
    <s v="Dado de origem (EFICIENCIA REDE) não tratado"/>
    <n v="5"/>
    <n v="2"/>
    <m/>
    <n v="3"/>
    <m/>
    <m/>
    <m/>
    <x v="2"/>
    <x v="0"/>
    <x v="5"/>
    <x v="3"/>
    <x v="0"/>
    <x v="0"/>
  </r>
  <r>
    <x v="8"/>
    <x v="52"/>
    <n v="2"/>
    <s v="DATE_TIME"/>
    <s v="STRING"/>
    <m/>
    <m/>
    <m/>
    <m/>
    <s v="lake_managed"/>
    <s v="EFIC_REDE_HISTOG_NIVEL_TX_INTERFACE_CMTS"/>
    <s v="DAT_HOR_MEDICAO"/>
    <s v="DATE"/>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Data e hora da medicao. E a data e hora da medicao, do momento que foi iniciado a coleta dos dados. Ex: 23/07/2018  10:05:00; 24/07/2018  11:10:00. Tabela origem (RAW): &lt;FACT_CMTS_INTERFACE_TERMINAL_STATS_HISTOGRAM_TX&gt;; Coluna origem (RAW): &lt;DATE_TIME&gt;."/>
    <x v="0"/>
    <x v="6"/>
    <x v="4"/>
    <x v="1"/>
    <x v="1"/>
    <x v="3"/>
    <s v="Lucas Mascarenhas"/>
    <x v="10"/>
    <s v="Anderson Nakayama"/>
    <x v="0"/>
    <m/>
    <m/>
    <s v="Dado de origem (EFICIENCIA REDE) não tratado"/>
    <n v="2"/>
    <n v="2"/>
    <m/>
    <n v="0"/>
    <m/>
    <m/>
    <m/>
    <x v="2"/>
    <x v="0"/>
    <x v="0"/>
    <x v="3"/>
    <x v="0"/>
    <x v="0"/>
  </r>
  <r>
    <x v="8"/>
    <x v="52"/>
    <n v="3"/>
    <s v="HOST"/>
    <s v="STRING"/>
    <m/>
    <m/>
    <m/>
    <m/>
    <s v="lake_managed"/>
    <s v="EFIC_REDE_HISTOG_NIVEL_TX_INTERFACE_CMTS"/>
    <s v="NUM_IP_CMTS"/>
    <s v="VARCHAR2"/>
    <n v="40"/>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IP do CMTS. E o numero/endereco IP do CMTS (Cable Modem Termination System, um roteador de cable modems). Ex: 201.6.32.10; 201.6.32.10. Tabela origem (RAW): &lt;FACT_CMTS_INTERFACE_TERMINAL_STATS_HISTOGRAM_TX&gt;; Coluna origem (RAW): &lt;HOST&gt;."/>
    <x v="0"/>
    <x v="6"/>
    <x v="4"/>
    <x v="1"/>
    <x v="1"/>
    <x v="3"/>
    <s v="Lucas Mascarenhas"/>
    <x v="10"/>
    <s v="Anderson Nakayama"/>
    <x v="0"/>
    <m/>
    <m/>
    <s v="Dado de origem (EFICIENCIA REDE) não tratado"/>
    <n v="3"/>
    <n v="3"/>
    <m/>
    <n v="0"/>
    <m/>
    <m/>
    <m/>
    <x v="0"/>
    <x v="0"/>
    <x v="0"/>
    <x v="3"/>
    <x v="0"/>
    <x v="0"/>
  </r>
  <r>
    <x v="8"/>
    <x v="52"/>
    <n v="4"/>
    <s v="INTERFACE"/>
    <s v="STRING"/>
    <m/>
    <m/>
    <m/>
    <m/>
    <s v="lake_managed"/>
    <s v="EFIC_REDE_HISTOG_NIVEL_TX_INTERFACE_CMTS"/>
    <s v="NUM_INTERFACE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a interface no CMTS. Numero de identificacao da interface no CMTS. Ex: 191128; 193577. Tabela origem (RAW): &lt;FACT_CMTS_INTERFACE_TERMINAL_STATS_HISTOGRAM_TX&gt;; Coluna origem (RAW): &lt;INTERFACE&gt;."/>
    <x v="0"/>
    <x v="6"/>
    <x v="4"/>
    <x v="1"/>
    <x v="1"/>
    <x v="3"/>
    <s v="Lucas Mascarenhas"/>
    <x v="10"/>
    <s v="Anderson Nakayama"/>
    <x v="0"/>
    <m/>
    <m/>
    <s v="Dado de origem (EFICIENCIA REDE) não tratado"/>
    <n v="2"/>
    <n v="2"/>
    <m/>
    <n v="0"/>
    <m/>
    <m/>
    <m/>
    <x v="2"/>
    <x v="0"/>
    <x v="0"/>
    <x v="3"/>
    <x v="0"/>
    <x v="0"/>
  </r>
  <r>
    <x v="8"/>
    <x v="52"/>
    <n v="5"/>
    <s v="DOMAIN"/>
    <s v="STRING"/>
    <m/>
    <m/>
    <m/>
    <m/>
    <s v="lake_managed"/>
    <s v="EFIC_REDE_HISTOG_NIVEL_TX_INTERFACE_CMTS"/>
    <s v="NUM_DOMINIO_EQUIPAMENTO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o dominio do equipamento no CMTS. E o numero do dominio (Cable Domain) no CMTS. Ex: 1050; 1101. Tabela origem (RAW): &lt;FACT_CMTS_INTERFACE_TERMINAL_STATS_HISTOGRAM_TX&gt;; Coluna origem (RAW): &lt;DOMAIN&gt;."/>
    <x v="0"/>
    <x v="6"/>
    <x v="4"/>
    <x v="1"/>
    <x v="1"/>
    <x v="3"/>
    <s v="Lucas Mascarenhas"/>
    <x v="10"/>
    <s v="Anderson Nakayama"/>
    <x v="0"/>
    <m/>
    <m/>
    <s v="Dado de origem (EFICIENCIA REDE) não tratado"/>
    <n v="2"/>
    <n v="2"/>
    <m/>
    <n v="0"/>
    <m/>
    <m/>
    <m/>
    <x v="2"/>
    <x v="0"/>
    <x v="0"/>
    <x v="3"/>
    <x v="0"/>
    <x v="0"/>
  </r>
  <r>
    <x v="8"/>
    <x v="52"/>
    <n v="6"/>
    <s v="DOMAIN_CHID"/>
    <s v="STRING"/>
    <m/>
    <m/>
    <m/>
    <m/>
    <s v="lake_managed"/>
    <s v="EFIC_REDE_HISTOG_NIVEL_TX_INTERFACE_CMTS"/>
    <s v="NUM_CANAL_DOMINIO"/>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o canal do dominio. Numero do canal no dominio. Ex: 1; 2. Tabela origem (RAW): &lt;FACT_CMTS_INTERFACE_TERMINAL_STATS_HISTOGRAM_TX&gt;; Coluna origem (RAW): &lt;DOMAIN_CHID&gt;."/>
    <x v="0"/>
    <x v="6"/>
    <x v="4"/>
    <x v="1"/>
    <x v="1"/>
    <x v="3"/>
    <s v="Lucas Mascarenhas"/>
    <x v="10"/>
    <s v="Anderson Nakayama"/>
    <x v="0"/>
    <m/>
    <m/>
    <s v="Dado de origem (EFICIENCIA REDE) não tratado"/>
    <n v="2"/>
    <n v="2"/>
    <m/>
    <n v="0"/>
    <m/>
    <m/>
    <m/>
    <x v="2"/>
    <x v="0"/>
    <x v="0"/>
    <x v="3"/>
    <x v="0"/>
    <x v="0"/>
  </r>
  <r>
    <x v="8"/>
    <x v="52"/>
    <n v="7"/>
    <s v="TYPE"/>
    <s v="STRING"/>
    <m/>
    <m/>
    <m/>
    <m/>
    <s v="lake_managed"/>
    <s v="EFIC_REDE_HISTOG_NIVEL_TX_INTERFACE_CMTS"/>
    <s v="COD_TIPO_INTERFACE"/>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Codigo do tipo da interface. Codigo de identificao do tipo de interface, 128 = upstream e 129 = downstream. Ex: 129; 129. Tabela origem (RAW): &lt;FACT_CMTS_INTERFACE_TERMINAL_STATS_HISTOGRAM_TX&gt;; Coluna origem (RAW): &lt;TYPE&gt;."/>
    <x v="0"/>
    <x v="6"/>
    <x v="4"/>
    <x v="1"/>
    <x v="1"/>
    <x v="3"/>
    <s v="Lucas Mascarenhas"/>
    <x v="10"/>
    <s v="Anderson Nakayama"/>
    <x v="0"/>
    <m/>
    <m/>
    <s v="Dado de origem (EFICIENCIA REDE) não tratado"/>
    <n v="2"/>
    <n v="2"/>
    <m/>
    <n v="0"/>
    <m/>
    <m/>
    <m/>
    <x v="2"/>
    <x v="0"/>
    <x v="0"/>
    <x v="3"/>
    <x v="0"/>
    <x v="0"/>
  </r>
  <r>
    <x v="8"/>
    <x v="52"/>
    <n v="8"/>
    <s v="TX_25"/>
    <s v="STRING"/>
    <m/>
    <m/>
    <m/>
    <m/>
    <s v="lake_managed"/>
    <s v="EFIC_REDE_HISTOG_NIVEL_TX_INTERFACE_CMTS"/>
    <s v="QTD_EQUIPAMENTO_TX_2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5 em decibeis por milivolt. Quantidade total de equipamento/terminais com potencia de transmissao (TX) dentro do intervalo maior ou igual a 25 e menor que 26 decibeis por milivolt. Ex: 0; 0. Tabela origem (RAW): &lt;FACT_CMTS_INTERFACE_TERMINAL_STATS_HISTOGRAM_TX&gt;; Coluna origem (RAW): &lt;TX_25&gt;."/>
    <x v="0"/>
    <x v="6"/>
    <x v="4"/>
    <x v="1"/>
    <x v="1"/>
    <x v="3"/>
    <s v="Lucas Mascarenhas"/>
    <x v="10"/>
    <s v="Anderson Nakayama"/>
    <x v="0"/>
    <m/>
    <m/>
    <s v="Dado de origem (EFICIENCIA REDE) não tratado"/>
    <n v="5"/>
    <n v="3"/>
    <m/>
    <n v="2"/>
    <m/>
    <m/>
    <m/>
    <x v="0"/>
    <x v="0"/>
    <x v="2"/>
    <x v="3"/>
    <x v="0"/>
    <x v="0"/>
  </r>
  <r>
    <x v="8"/>
    <x v="52"/>
    <n v="9"/>
    <s v="TX_26"/>
    <s v="STRING"/>
    <m/>
    <m/>
    <m/>
    <m/>
    <s v="lake_managed"/>
    <s v="EFIC_REDE_HISTOG_NIVEL_TX_INTERFACE_CMTS"/>
    <s v="QTD_EQUIPAMENTO_TX_2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6 em decibeis por milivolt. Quantidade total de equipamento/terminais com potencia de transmissao (TX) dentro do intervalo maior ou igual a 26 e menor que 27 decibeis por milivolt. Ex: 0; 0. Tabela origem (RAW): &lt;FACT_CMTS_INTERFACE_TERMINAL_STATS_HISTOGRAM_TX&gt;; Coluna origem (RAW): &lt;TX_26&gt;."/>
    <x v="0"/>
    <x v="6"/>
    <x v="4"/>
    <x v="1"/>
    <x v="1"/>
    <x v="3"/>
    <s v="Lucas Mascarenhas"/>
    <x v="10"/>
    <s v="Anderson Nakayama"/>
    <x v="0"/>
    <m/>
    <m/>
    <s v="Dado de origem (EFICIENCIA REDE) não tratado"/>
    <n v="5"/>
    <n v="3"/>
    <m/>
    <n v="2"/>
    <m/>
    <m/>
    <m/>
    <x v="0"/>
    <x v="0"/>
    <x v="2"/>
    <x v="3"/>
    <x v="0"/>
    <x v="0"/>
  </r>
  <r>
    <x v="8"/>
    <x v="52"/>
    <n v="10"/>
    <s v="TX_27"/>
    <s v="STRING"/>
    <m/>
    <m/>
    <m/>
    <m/>
    <s v="lake_managed"/>
    <s v="EFIC_REDE_HISTOG_NIVEL_TX_INTERFACE_CMTS"/>
    <s v="QTD_EQUIPAMENTO_TX_2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7 em decibeis por milivolt. Quantidade total de equipamento/terminais com potencia de transmissao (TX) dentro do intervalo maior ou igual a 27 e menor que 28 decibeis por milivolt. Ex: 0; 0. Tabela origem (RAW): &lt;FACT_CMTS_INTERFACE_TERMINAL_STATS_HISTOGRAM_TX&gt;; Coluna origem (RAW): &lt;TX_27&gt;."/>
    <x v="0"/>
    <x v="6"/>
    <x v="4"/>
    <x v="1"/>
    <x v="1"/>
    <x v="3"/>
    <s v="Lucas Mascarenhas"/>
    <x v="10"/>
    <s v="Anderson Nakayama"/>
    <x v="0"/>
    <m/>
    <m/>
    <s v="Dado de origem (EFICIENCIA REDE) não tratado"/>
    <n v="5"/>
    <n v="3"/>
    <m/>
    <n v="2"/>
    <m/>
    <m/>
    <m/>
    <x v="0"/>
    <x v="0"/>
    <x v="2"/>
    <x v="3"/>
    <x v="0"/>
    <x v="0"/>
  </r>
  <r>
    <x v="8"/>
    <x v="52"/>
    <n v="11"/>
    <s v="TX_28"/>
    <s v="STRING"/>
    <m/>
    <m/>
    <m/>
    <m/>
    <s v="lake_managed"/>
    <s v="EFIC_REDE_HISTOG_NIVEL_TX_INTERFACE_CMTS"/>
    <s v="QTD_EQUIPAMENTO_TX_2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8 em decibeis por milivolt. Quantidade total de equipamento/terminais com potencia de transmissao (TX) dentro do intervalo maior ou igual a 28 e menor que 29 decibeis por milivolt. Ex: 0; 0. Tabela origem (RAW): &lt;FACT_CMTS_INTERFACE_TERMINAL_STATS_HISTOGRAM_TX&gt;; Coluna origem (RAW): &lt;TX_28&gt;."/>
    <x v="0"/>
    <x v="6"/>
    <x v="4"/>
    <x v="1"/>
    <x v="1"/>
    <x v="3"/>
    <s v="Lucas Mascarenhas"/>
    <x v="10"/>
    <s v="Anderson Nakayama"/>
    <x v="0"/>
    <m/>
    <m/>
    <s v="Dado de origem (EFICIENCIA REDE) não tratado"/>
    <n v="5"/>
    <n v="3"/>
    <m/>
    <n v="2"/>
    <m/>
    <m/>
    <m/>
    <x v="0"/>
    <x v="0"/>
    <x v="2"/>
    <x v="3"/>
    <x v="0"/>
    <x v="0"/>
  </r>
  <r>
    <x v="8"/>
    <x v="52"/>
    <n v="12"/>
    <s v="TX_29"/>
    <s v="STRING"/>
    <m/>
    <m/>
    <m/>
    <m/>
    <s v="lake_managed"/>
    <s v="EFIC_REDE_HISTOG_NIVEL_TX_INTERFACE_CMTS"/>
    <s v="QTD_EQUIPAMENTO_TX_2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9 em decibeis por milivolt. Quantidade total de equipamento/terminais com potencia de transmissao (TX) dentro do intervalo maior ou igual a 29 e menor que 30 decibeis por milivolt. Ex: 0; 0. Tabela origem (RAW): &lt;FACT_CMTS_INTERFACE_TERMINAL_STATS_HISTOGRAM_TX&gt;; Coluna origem (RAW): &lt;TX_29&gt;."/>
    <x v="0"/>
    <x v="6"/>
    <x v="4"/>
    <x v="1"/>
    <x v="1"/>
    <x v="3"/>
    <s v="Lucas Mascarenhas"/>
    <x v="10"/>
    <s v="Anderson Nakayama"/>
    <x v="0"/>
    <m/>
    <m/>
    <s v="Dado de origem (EFICIENCIA REDE) não tratado"/>
    <n v="5"/>
    <n v="3"/>
    <m/>
    <n v="2"/>
    <m/>
    <m/>
    <m/>
    <x v="0"/>
    <x v="0"/>
    <x v="2"/>
    <x v="3"/>
    <x v="0"/>
    <x v="0"/>
  </r>
  <r>
    <x v="8"/>
    <x v="52"/>
    <n v="13"/>
    <s v="TX_30"/>
    <s v="STRING"/>
    <m/>
    <m/>
    <m/>
    <m/>
    <s v="lake_managed"/>
    <s v="EFIC_REDE_HISTOG_NIVEL_TX_INTERFACE_CMTS"/>
    <s v="QTD_EQUIPAMENTO_TX_3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0 em decibeis por milivolt. Quantidade total de equipamento/terminais com potencia de transmissao (TX) dentro do intervalo maior ou igual a 30 e menor que 31 decibeis por milivolt. Ex: 0; 0. Tabela origem (RAW): &lt;FACT_CMTS_INTERFACE_TERMINAL_STATS_HISTOGRAM_TX&gt;; Coluna origem (RAW): &lt;TX_30&gt;."/>
    <x v="0"/>
    <x v="6"/>
    <x v="4"/>
    <x v="1"/>
    <x v="1"/>
    <x v="3"/>
    <s v="Lucas Mascarenhas"/>
    <x v="10"/>
    <s v="Anderson Nakayama"/>
    <x v="0"/>
    <m/>
    <m/>
    <s v="Dado de origem (EFICIENCIA REDE) não tratado"/>
    <n v="5"/>
    <n v="3"/>
    <m/>
    <n v="2"/>
    <m/>
    <m/>
    <m/>
    <x v="0"/>
    <x v="0"/>
    <x v="2"/>
    <x v="3"/>
    <x v="0"/>
    <x v="0"/>
  </r>
  <r>
    <x v="8"/>
    <x v="52"/>
    <n v="14"/>
    <s v="TX_31"/>
    <s v="STRING"/>
    <m/>
    <m/>
    <m/>
    <m/>
    <s v="lake_managed"/>
    <s v="EFIC_REDE_HISTOG_NIVEL_TX_INTERFACE_CMTS"/>
    <s v="QTD_EQUIPAMENTO_TX_3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1 em decibeis por milivolt. Quantidade total de equipamento/terminais com potencia de transmissao (TX) dentro do intervalo maior ou igual a 31 e menor que 32 decibeis por milivolt. Ex: 0; 0. Tabela origem (RAW): &lt;FACT_CMTS_INTERFACE_TERMINAL_STATS_HISTOGRAM_TX&gt;; Coluna origem (RAW): &lt;TX_31&gt;."/>
    <x v="0"/>
    <x v="6"/>
    <x v="4"/>
    <x v="1"/>
    <x v="1"/>
    <x v="3"/>
    <s v="Lucas Mascarenhas"/>
    <x v="10"/>
    <s v="Anderson Nakayama"/>
    <x v="0"/>
    <m/>
    <m/>
    <s v="Dado de origem (EFICIENCIA REDE) não tratado"/>
    <n v="5"/>
    <n v="3"/>
    <m/>
    <n v="2"/>
    <m/>
    <m/>
    <m/>
    <x v="0"/>
    <x v="0"/>
    <x v="2"/>
    <x v="3"/>
    <x v="0"/>
    <x v="0"/>
  </r>
  <r>
    <x v="8"/>
    <x v="52"/>
    <n v="15"/>
    <s v="TX_32"/>
    <s v="STRING"/>
    <m/>
    <m/>
    <m/>
    <m/>
    <s v="lake_managed"/>
    <s v="EFIC_REDE_HISTOG_NIVEL_TX_INTERFACE_CMTS"/>
    <s v="QTD_EQUIPAMENTO_TX_3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2 em decibeis por milivolt. Quantidade total de equipamento/terminais com potencia de transmissao (TX) dentro do intervalo maior ou igual a 32 e menor que 33 decibeis por milivolt. Ex: 0; 0. Tabela origem (RAW): &lt;FACT_CMTS_INTERFACE_TERMINAL_STATS_HISTOGRAM_TX&gt;; Coluna origem (RAW): &lt;TX_32&gt;."/>
    <x v="0"/>
    <x v="6"/>
    <x v="4"/>
    <x v="1"/>
    <x v="1"/>
    <x v="3"/>
    <s v="Lucas Mascarenhas"/>
    <x v="10"/>
    <s v="Anderson Nakayama"/>
    <x v="0"/>
    <m/>
    <m/>
    <s v="Dado de origem (EFICIENCIA REDE) não tratado"/>
    <n v="5"/>
    <n v="3"/>
    <m/>
    <n v="2"/>
    <m/>
    <m/>
    <m/>
    <x v="0"/>
    <x v="0"/>
    <x v="2"/>
    <x v="3"/>
    <x v="0"/>
    <x v="0"/>
  </r>
  <r>
    <x v="8"/>
    <x v="52"/>
    <n v="16"/>
    <s v="TX_33"/>
    <s v="STRING"/>
    <m/>
    <m/>
    <m/>
    <m/>
    <s v="lake_managed"/>
    <s v="EFIC_REDE_HISTOG_NIVEL_TX_INTERFACE_CMTS"/>
    <s v="QTD_EQUIPAMENTO_TX_3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3 em decibeis por milivolt. Quantidade total de equipamento/terminais com potencia de transmissao (TX) dentro do intervalo maior ou igual a 33 e menor que 34 decibeis por milivolt. Ex: 0; 0. Tabela origem (RAW): &lt;FACT_CMTS_INTERFACE_TERMINAL_STATS_HISTOGRAM_TX&gt;; Coluna origem (RAW): &lt;TX_33&gt;."/>
    <x v="0"/>
    <x v="6"/>
    <x v="4"/>
    <x v="1"/>
    <x v="1"/>
    <x v="3"/>
    <s v="Lucas Mascarenhas"/>
    <x v="10"/>
    <s v="Anderson Nakayama"/>
    <x v="0"/>
    <m/>
    <m/>
    <s v="Dado de origem (EFICIENCIA REDE) não tratado"/>
    <n v="5"/>
    <n v="3"/>
    <m/>
    <n v="2"/>
    <m/>
    <m/>
    <m/>
    <x v="0"/>
    <x v="0"/>
    <x v="2"/>
    <x v="3"/>
    <x v="0"/>
    <x v="0"/>
  </r>
  <r>
    <x v="8"/>
    <x v="52"/>
    <n v="17"/>
    <s v="TX_34"/>
    <s v="STRING"/>
    <m/>
    <m/>
    <m/>
    <m/>
    <s v="lake_managed"/>
    <s v="EFIC_REDE_HISTOG_NIVEL_TX_INTERFACE_CMTS"/>
    <s v="QTD_EQUIPAMENTO_TX_3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4 em decibeis por milivolt. Quantidade total de equipamento/terminais com potencia de transmissao (TX) dentro do intervalo maior ou igual a 34 e menor que 35 decibeis por milivolt. Ex: 0; 0. Tabela origem (RAW): &lt;FACT_CMTS_INTERFACE_TERMINAL_STATS_HISTOGRAM_TX&gt;; Coluna origem (RAW): &lt;TX_34&gt;."/>
    <x v="0"/>
    <x v="6"/>
    <x v="4"/>
    <x v="1"/>
    <x v="1"/>
    <x v="3"/>
    <s v="Lucas Mascarenhas"/>
    <x v="10"/>
    <s v="Anderson Nakayama"/>
    <x v="0"/>
    <m/>
    <m/>
    <s v="Dado de origem (EFICIENCIA REDE) não tratado"/>
    <n v="5"/>
    <n v="3"/>
    <m/>
    <n v="2"/>
    <m/>
    <m/>
    <m/>
    <x v="0"/>
    <x v="0"/>
    <x v="2"/>
    <x v="3"/>
    <x v="0"/>
    <x v="0"/>
  </r>
  <r>
    <x v="8"/>
    <x v="52"/>
    <n v="18"/>
    <s v="TX_35"/>
    <s v="STRING"/>
    <m/>
    <m/>
    <m/>
    <m/>
    <s v="lake_managed"/>
    <s v="EFIC_REDE_HISTOG_NIVEL_TX_INTERFACE_CMTS"/>
    <s v="QTD_EQUIPAMENTO_TX_3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5 em decibeis por milivolt. Quantidade total de equipamento/terminais com potencia de transmissao (TX) dentro do intervalo maior ou igual a 35 e menor que 36 decibeis por milivolt. Ex: 0; 1. Tabela origem (RAW): &lt;FACT_CMTS_INTERFACE_TERMINAL_STATS_HISTOGRAM_TX&gt;; Coluna origem (RAW): &lt;TX_35&gt;."/>
    <x v="0"/>
    <x v="6"/>
    <x v="4"/>
    <x v="1"/>
    <x v="1"/>
    <x v="3"/>
    <s v="Lucas Mascarenhas"/>
    <x v="10"/>
    <s v="Anderson Nakayama"/>
    <x v="0"/>
    <m/>
    <m/>
    <s v="Dado de origem (EFICIENCIA REDE) não tratado"/>
    <n v="5"/>
    <n v="3"/>
    <m/>
    <n v="2"/>
    <m/>
    <m/>
    <m/>
    <x v="0"/>
    <x v="0"/>
    <x v="2"/>
    <x v="3"/>
    <x v="0"/>
    <x v="0"/>
  </r>
  <r>
    <x v="8"/>
    <x v="52"/>
    <n v="19"/>
    <s v="TX_36"/>
    <s v="STRING"/>
    <m/>
    <m/>
    <m/>
    <m/>
    <s v="lake_managed"/>
    <s v="EFIC_REDE_HISTOG_NIVEL_TX_INTERFACE_CMTS"/>
    <s v="QTD_EQUIPAMENTO_TX_3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6 em decibeis por milivolt. Quantidade total de equipamento/terminais com potencia de transmissao (TX) dentro do intervalo maior ou igual a 36 e menor que 37 decibeis por milivolt. Ex: 0; 1. Tabela origem (RAW): &lt;FACT_CMTS_INTERFACE_TERMINAL_STATS_HISTOGRAM_TX&gt;; Coluna origem (RAW): &lt;TX_36&gt;."/>
    <x v="0"/>
    <x v="6"/>
    <x v="4"/>
    <x v="1"/>
    <x v="1"/>
    <x v="3"/>
    <s v="Lucas Mascarenhas"/>
    <x v="10"/>
    <s v="Anderson Nakayama"/>
    <x v="0"/>
    <m/>
    <m/>
    <s v="Dado de origem (EFICIENCIA REDE) não tratado"/>
    <n v="5"/>
    <n v="3"/>
    <m/>
    <n v="2"/>
    <m/>
    <m/>
    <m/>
    <x v="0"/>
    <x v="0"/>
    <x v="2"/>
    <x v="3"/>
    <x v="0"/>
    <x v="0"/>
  </r>
  <r>
    <x v="8"/>
    <x v="52"/>
    <n v="20"/>
    <s v="TX_37"/>
    <s v="STRING"/>
    <m/>
    <m/>
    <m/>
    <m/>
    <s v="lake_managed"/>
    <s v="EFIC_REDE_HISTOG_NIVEL_TX_INTERFACE_CMTS"/>
    <s v="QTD_EQUIPAMENTO_TX_3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7 em decibeis por milivolt. Quantidade total de equipamento/terminais com potencia de transmissao (TX) dentro do intervalo maior ou igual a 37 e menor que 38 decibeis por milivolt. Ex: 0; 1. Tabela origem (RAW): &lt;FACT_CMTS_INTERFACE_TERMINAL_STATS_HISTOGRAM_TX&gt;; Coluna origem (RAW): &lt;TX_37&gt;."/>
    <x v="0"/>
    <x v="6"/>
    <x v="4"/>
    <x v="1"/>
    <x v="1"/>
    <x v="3"/>
    <s v="Lucas Mascarenhas"/>
    <x v="10"/>
    <s v="Anderson Nakayama"/>
    <x v="0"/>
    <m/>
    <m/>
    <s v="Dado de origem (EFICIENCIA REDE) não tratado"/>
    <n v="5"/>
    <n v="3"/>
    <m/>
    <n v="2"/>
    <m/>
    <m/>
    <m/>
    <x v="0"/>
    <x v="0"/>
    <x v="2"/>
    <x v="3"/>
    <x v="0"/>
    <x v="0"/>
  </r>
  <r>
    <x v="8"/>
    <x v="52"/>
    <n v="21"/>
    <s v="TX_38"/>
    <s v="STRING"/>
    <m/>
    <m/>
    <m/>
    <m/>
    <s v="lake_managed"/>
    <s v="EFIC_REDE_HISTOG_NIVEL_TX_INTERFACE_CMTS"/>
    <s v="QTD_EQUIPAMENTO_TX_3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8 em decibeis por milivolt. Quantidade total de equipamento/terminais com potencia de transmissao (TX) dentro do intervalo maior ou igual a 38 e menor que 39 decibeis por milivolt. Ex: 0; 3. Tabela origem (RAW): &lt;FACT_CMTS_INTERFACE_TERMINAL_STATS_HISTOGRAM_TX&gt;; Coluna origem (RAW): &lt;TX_38&gt;."/>
    <x v="0"/>
    <x v="6"/>
    <x v="4"/>
    <x v="1"/>
    <x v="1"/>
    <x v="3"/>
    <s v="Lucas Mascarenhas"/>
    <x v="10"/>
    <s v="Anderson Nakayama"/>
    <x v="0"/>
    <m/>
    <m/>
    <s v="Dado de origem (EFICIENCIA REDE) não tratado"/>
    <n v="5"/>
    <n v="3"/>
    <m/>
    <n v="2"/>
    <m/>
    <m/>
    <m/>
    <x v="0"/>
    <x v="0"/>
    <x v="2"/>
    <x v="3"/>
    <x v="0"/>
    <x v="0"/>
  </r>
  <r>
    <x v="8"/>
    <x v="52"/>
    <n v="22"/>
    <s v="TX_39"/>
    <s v="STRING"/>
    <m/>
    <m/>
    <m/>
    <m/>
    <s v="lake_managed"/>
    <s v="EFIC_REDE_HISTOG_NIVEL_TX_INTERFACE_CMTS"/>
    <s v="QTD_EQUIPAMENTO_TX_3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9 em decibeis por milivolt. Quantidade total de equipamento/terminais com potencia de transmissao (TX) dentro do intervalo maior ou igual a 39 e menor que 40 decibeis por milivolt. Ex: 0; 6. Tabela origem (RAW): &lt;FACT_CMTS_INTERFACE_TERMINAL_STATS_HISTOGRAM_TX&gt;; Coluna origem (RAW): &lt;TX_39&gt;."/>
    <x v="0"/>
    <x v="6"/>
    <x v="4"/>
    <x v="1"/>
    <x v="1"/>
    <x v="3"/>
    <s v="Lucas Mascarenhas"/>
    <x v="10"/>
    <s v="Anderson Nakayama"/>
    <x v="0"/>
    <m/>
    <m/>
    <s v="Dado de origem (EFICIENCIA REDE) não tratado"/>
    <n v="5"/>
    <n v="3"/>
    <m/>
    <n v="2"/>
    <m/>
    <m/>
    <m/>
    <x v="0"/>
    <x v="0"/>
    <x v="2"/>
    <x v="3"/>
    <x v="0"/>
    <x v="0"/>
  </r>
  <r>
    <x v="8"/>
    <x v="52"/>
    <n v="23"/>
    <s v="TX_40"/>
    <s v="STRING"/>
    <m/>
    <m/>
    <m/>
    <m/>
    <s v="lake_managed"/>
    <s v="EFIC_REDE_HISTOG_NIVEL_TX_INTERFACE_CMTS"/>
    <s v="QTD_EQUIPAMENTO_TX_4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0 em decibeis por milivolt. Quantidade total de equipamento/terminais com potencia de transmissao (TX) dentro do intervalo maior ou igual a 40 e menor que 41 decibeis por milivolt. Ex: 0; 6. Tabela origem (RAW): &lt;FACT_CMTS_INTERFACE_TERMINAL_STATS_HISTOGRAM_TX&gt;; Coluna origem (RAW): &lt;TX_40&gt;."/>
    <x v="0"/>
    <x v="6"/>
    <x v="4"/>
    <x v="1"/>
    <x v="1"/>
    <x v="3"/>
    <s v="Lucas Mascarenhas"/>
    <x v="10"/>
    <s v="Anderson Nakayama"/>
    <x v="0"/>
    <m/>
    <m/>
    <s v="Dado de origem (EFICIENCIA REDE) não tratado"/>
    <n v="5"/>
    <n v="3"/>
    <m/>
    <n v="2"/>
    <m/>
    <m/>
    <m/>
    <x v="0"/>
    <x v="0"/>
    <x v="2"/>
    <x v="3"/>
    <x v="0"/>
    <x v="0"/>
  </r>
  <r>
    <x v="8"/>
    <x v="52"/>
    <n v="24"/>
    <s v="TX_41"/>
    <s v="STRING"/>
    <m/>
    <m/>
    <m/>
    <m/>
    <s v="lake_managed"/>
    <s v="EFIC_REDE_HISTOG_NIVEL_TX_INTERFACE_CMTS"/>
    <s v="QTD_EQUIPAMENTO_TX_4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1 em decibeis por milivolt. Quantidade total de equipamento/terminais com potencia de transmissao (TX) dentro do intervalo maior ou igual a 41 e menor que 42 decibeis por milivolt. Ex: 0; 5. Tabela origem (RAW): &lt;FACT_CMTS_INTERFACE_TERMINAL_STATS_HISTOGRAM_TX&gt;; Coluna origem (RAW): &lt;TX_41&gt;."/>
    <x v="0"/>
    <x v="6"/>
    <x v="4"/>
    <x v="1"/>
    <x v="1"/>
    <x v="3"/>
    <s v="Lucas Mascarenhas"/>
    <x v="10"/>
    <s v="Anderson Nakayama"/>
    <x v="0"/>
    <m/>
    <m/>
    <s v="Dado de origem (EFICIENCIA REDE) não tratado"/>
    <n v="5"/>
    <n v="3"/>
    <m/>
    <n v="2"/>
    <m/>
    <m/>
    <m/>
    <x v="0"/>
    <x v="0"/>
    <x v="2"/>
    <x v="3"/>
    <x v="0"/>
    <x v="0"/>
  </r>
  <r>
    <x v="8"/>
    <x v="52"/>
    <n v="25"/>
    <s v="TX_42"/>
    <s v="STRING"/>
    <m/>
    <m/>
    <m/>
    <m/>
    <s v="lake_managed"/>
    <s v="EFIC_REDE_HISTOG_NIVEL_TX_INTERFACE_CMTS"/>
    <s v="QTD_EQUIPAMENTO_TX_4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2 em decibeis por milivolt. Quantidade total de equipamento/terminais com potencia de transmissao (TX) dentro do intervalo maior ou igual a 42 e menor que 43 decibeis por milivolt. Ex: 1; 2. Tabela origem (RAW): &lt;FACT_CMTS_INTERFACE_TERMINAL_STATS_HISTOGRAM_TX&gt;; Coluna origem (RAW): &lt;TX_42&gt;."/>
    <x v="0"/>
    <x v="6"/>
    <x v="4"/>
    <x v="1"/>
    <x v="1"/>
    <x v="3"/>
    <s v="Lucas Mascarenhas"/>
    <x v="10"/>
    <s v="Anderson Nakayama"/>
    <x v="0"/>
    <m/>
    <m/>
    <s v="Dado de origem (EFICIENCIA REDE) não tratado"/>
    <n v="5"/>
    <n v="3"/>
    <m/>
    <n v="2"/>
    <m/>
    <m/>
    <m/>
    <x v="0"/>
    <x v="0"/>
    <x v="2"/>
    <x v="3"/>
    <x v="0"/>
    <x v="0"/>
  </r>
  <r>
    <x v="8"/>
    <x v="52"/>
    <n v="26"/>
    <s v="TX_43"/>
    <s v="STRING"/>
    <m/>
    <m/>
    <m/>
    <m/>
    <s v="lake_managed"/>
    <s v="EFIC_REDE_HISTOG_NIVEL_TX_INTERFACE_CMTS"/>
    <s v="QTD_EQUIPAMENTO_TX_4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3 em decibeis por milivolt. Quantidade total de equipamento/terminais com potencia de transmissao (TX) dentro do intervalo maior ou igual a 43 e menor que 44 decibeis por milivolt. Ex: 0; 3. Tabela origem (RAW): &lt;FACT_CMTS_INTERFACE_TERMINAL_STATS_HISTOGRAM_TX&gt;; Coluna origem (RAW): &lt;TX_43&gt;."/>
    <x v="0"/>
    <x v="6"/>
    <x v="4"/>
    <x v="1"/>
    <x v="1"/>
    <x v="3"/>
    <s v="Lucas Mascarenhas"/>
    <x v="10"/>
    <s v="Anderson Nakayama"/>
    <x v="0"/>
    <m/>
    <m/>
    <s v="Dado de origem (EFICIENCIA REDE) não tratado"/>
    <n v="5"/>
    <n v="3"/>
    <m/>
    <n v="2"/>
    <m/>
    <m/>
    <m/>
    <x v="0"/>
    <x v="0"/>
    <x v="2"/>
    <x v="3"/>
    <x v="0"/>
    <x v="0"/>
  </r>
  <r>
    <x v="8"/>
    <x v="52"/>
    <n v="27"/>
    <s v="TX_44"/>
    <s v="STRING"/>
    <m/>
    <m/>
    <m/>
    <m/>
    <s v="lake_managed"/>
    <s v="EFIC_REDE_HISTOG_NIVEL_TX_INTERFACE_CMTS"/>
    <s v="QTD_EQUIPAMENTO_TX_4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4 em decibeis por milivolt. Quantidade total de equipamento/terminais com potencia de transmissao (TX) dentro do intervalo maior ou igual a 44 e menor que 45 decibeis por milivolt. Ex: 11; 5. Tabela origem (RAW): &lt;FACT_CMTS_INTERFACE_TERMINAL_STATS_HISTOGRAM_TX&gt;; Coluna origem (RAW): &lt;TX_44&gt;."/>
    <x v="0"/>
    <x v="6"/>
    <x v="4"/>
    <x v="1"/>
    <x v="1"/>
    <x v="3"/>
    <s v="Lucas Mascarenhas"/>
    <x v="10"/>
    <s v="Anderson Nakayama"/>
    <x v="0"/>
    <m/>
    <m/>
    <s v="Dado de origem (EFICIENCIA REDE) não tratado"/>
    <n v="5"/>
    <n v="3"/>
    <m/>
    <n v="2"/>
    <m/>
    <m/>
    <m/>
    <x v="0"/>
    <x v="0"/>
    <x v="2"/>
    <x v="3"/>
    <x v="0"/>
    <x v="0"/>
  </r>
  <r>
    <x v="8"/>
    <x v="52"/>
    <n v="28"/>
    <s v="TX_45"/>
    <s v="STRING"/>
    <m/>
    <m/>
    <m/>
    <m/>
    <s v="lake_managed"/>
    <s v="EFIC_REDE_HISTOG_NIVEL_TX_INTERFACE_CMTS"/>
    <s v="QTD_EQUIPAMENTO_TX_4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5 em decibeis por milivolt. Quantidade total de equipamento/terminais com potencia de transmissao (TX) dentro do intervalo maior ou igual a 45 e menor que 46 decibeis por milivolt. Ex: 15; 8. Tabela origem (RAW): &lt;FACT_CMTS_INTERFACE_TERMINAL_STATS_HISTOGRAM_TX&gt;; Coluna origem (RAW): &lt;TX_45&gt;."/>
    <x v="0"/>
    <x v="6"/>
    <x v="4"/>
    <x v="1"/>
    <x v="1"/>
    <x v="3"/>
    <s v="Lucas Mascarenhas"/>
    <x v="10"/>
    <s v="Anderson Nakayama"/>
    <x v="0"/>
    <m/>
    <m/>
    <s v="Dado de origem (EFICIENCIA REDE) não tratado"/>
    <n v="5"/>
    <n v="3"/>
    <m/>
    <n v="2"/>
    <m/>
    <m/>
    <m/>
    <x v="0"/>
    <x v="0"/>
    <x v="2"/>
    <x v="3"/>
    <x v="0"/>
    <x v="0"/>
  </r>
  <r>
    <x v="8"/>
    <x v="52"/>
    <n v="29"/>
    <s v="TX_46"/>
    <s v="STRING"/>
    <m/>
    <m/>
    <m/>
    <m/>
    <s v="lake_managed"/>
    <s v="EFIC_REDE_HISTOG_NIVEL_TX_INTERFACE_CMTS"/>
    <s v="QTD_EQUIPAMENTO_TX_4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6 em decibeis por milivolt. Quantidade total de equipamento/terminais com potencia de transmissao (TX) dentro do intervalo maior ou igual a 46 e menor que 47 decibeis por milivolt. Ex: 1; 7. Tabela origem (RAW): &lt;FACT_CMTS_INTERFACE_TERMINAL_STATS_HISTOGRAM_TX&gt;; Coluna origem (RAW): &lt;TX_46&gt;."/>
    <x v="0"/>
    <x v="6"/>
    <x v="4"/>
    <x v="1"/>
    <x v="1"/>
    <x v="3"/>
    <s v="Lucas Mascarenhas"/>
    <x v="10"/>
    <s v="Anderson Nakayama"/>
    <x v="0"/>
    <m/>
    <m/>
    <s v="Dado de origem (EFICIENCIA REDE) não tratado"/>
    <n v="5"/>
    <n v="3"/>
    <m/>
    <n v="2"/>
    <m/>
    <m/>
    <m/>
    <x v="0"/>
    <x v="0"/>
    <x v="2"/>
    <x v="3"/>
    <x v="0"/>
    <x v="0"/>
  </r>
  <r>
    <x v="8"/>
    <x v="52"/>
    <n v="30"/>
    <s v="TX_47"/>
    <s v="STRING"/>
    <m/>
    <m/>
    <m/>
    <m/>
    <s v="lake_managed"/>
    <s v="EFIC_REDE_HISTOG_NIVEL_TX_INTERFACE_CMTS"/>
    <s v="QTD_EQUIPAMENTO_TX_4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7 em decibeis por milivolt. Quantidade total de equipamento/terminais com potencia de transmissao (TX) dentro do intervalo maior ou igual a 47 e menor que 48 decibeis por milivolt. Ex: 23; 9. Tabela origem (RAW): &lt;FACT_CMTS_INTERFACE_TERMINAL_STATS_HISTOGRAM_TX&gt;; Coluna origem (RAW): &lt;TX_47&gt;."/>
    <x v="0"/>
    <x v="6"/>
    <x v="4"/>
    <x v="1"/>
    <x v="1"/>
    <x v="3"/>
    <s v="Lucas Mascarenhas"/>
    <x v="10"/>
    <s v="Anderson Nakayama"/>
    <x v="0"/>
    <m/>
    <m/>
    <s v="Dado de origem (EFICIENCIA REDE) não tratado"/>
    <n v="5"/>
    <n v="3"/>
    <m/>
    <n v="2"/>
    <m/>
    <m/>
    <m/>
    <x v="0"/>
    <x v="0"/>
    <x v="2"/>
    <x v="3"/>
    <x v="0"/>
    <x v="0"/>
  </r>
  <r>
    <x v="8"/>
    <x v="52"/>
    <n v="31"/>
    <s v="TX_48"/>
    <s v="STRING"/>
    <m/>
    <m/>
    <m/>
    <m/>
    <s v="lake_managed"/>
    <s v="EFIC_REDE_HISTOG_NIVEL_TX_INTERFACE_CMTS"/>
    <s v="QTD_EQUIPAMENTO_TX_4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8 em decibeis por milivolt. Quantidade total de equipamento/terminais com potencia de transmissao (TX) dentro do intervalo maior ou igual a 48 e menor que 49 decibeis por milivolt. Ex: 10; 9. Tabela origem (RAW): &lt;FACT_CMTS_INTERFACE_TERMINAL_STATS_HISTOGRAM_TX&gt;; Coluna origem (RAW): &lt;TX_48&gt;."/>
    <x v="0"/>
    <x v="6"/>
    <x v="4"/>
    <x v="1"/>
    <x v="1"/>
    <x v="3"/>
    <s v="Lucas Mascarenhas"/>
    <x v="10"/>
    <s v="Anderson Nakayama"/>
    <x v="0"/>
    <m/>
    <m/>
    <s v="Dado de origem (EFICIENCIA REDE) não tratado"/>
    <n v="5"/>
    <n v="3"/>
    <m/>
    <n v="2"/>
    <m/>
    <m/>
    <m/>
    <x v="0"/>
    <x v="0"/>
    <x v="2"/>
    <x v="3"/>
    <x v="0"/>
    <x v="0"/>
  </r>
  <r>
    <x v="8"/>
    <x v="52"/>
    <n v="32"/>
    <s v="TX_49"/>
    <s v="STRING"/>
    <m/>
    <m/>
    <m/>
    <m/>
    <s v="lake_managed"/>
    <s v="EFIC_REDE_HISTOG_NIVEL_TX_INTERFACE_CMTS"/>
    <s v="QTD_EQUIPAMENTO_TX_4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9 em decibeis por milivolt. Quantidade total de equipamento/terminais com potencia de transmissao (TX) dentro do intervalo maior ou igual a 49 e menor que 50 decibeis por milivolt. Ex: 0; 8. Tabela origem (RAW): &lt;FACT_CMTS_INTERFACE_TERMINAL_STATS_HISTOGRAM_TX&gt;; Coluna origem (RAW): &lt;TX_49&gt;."/>
    <x v="0"/>
    <x v="6"/>
    <x v="4"/>
    <x v="1"/>
    <x v="1"/>
    <x v="3"/>
    <s v="Lucas Mascarenhas"/>
    <x v="10"/>
    <s v="Anderson Nakayama"/>
    <x v="0"/>
    <m/>
    <m/>
    <s v="Dado de origem (EFICIENCIA REDE) não tratado"/>
    <n v="5"/>
    <n v="3"/>
    <m/>
    <n v="2"/>
    <m/>
    <m/>
    <m/>
    <x v="0"/>
    <x v="0"/>
    <x v="2"/>
    <x v="3"/>
    <x v="0"/>
    <x v="0"/>
  </r>
  <r>
    <x v="8"/>
    <x v="52"/>
    <n v="33"/>
    <s v="TX_50"/>
    <s v="STRING"/>
    <m/>
    <m/>
    <m/>
    <m/>
    <s v="lake_managed"/>
    <s v="EFIC_REDE_HISTOG_NIVEL_TX_INTERFACE_CMTS"/>
    <s v="QTD_EQUIPAMENTO_TX_5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0 em decibeis por milivolt. Quantidade total de equipamento/terminais com potencia de transmissao (TX) dentro do intervalo maior ou igual a 50 e menor que 51 decibeis por milivolt. Ex: 10; 7. Tabela origem (RAW): &lt;FACT_CMTS_INTERFACE_TERMINAL_STATS_HISTOGRAM_TX&gt;; Coluna origem (RAW): &lt;TX_50&gt;."/>
    <x v="0"/>
    <x v="6"/>
    <x v="4"/>
    <x v="1"/>
    <x v="1"/>
    <x v="3"/>
    <s v="Lucas Mascarenhas"/>
    <x v="10"/>
    <s v="Anderson Nakayama"/>
    <x v="0"/>
    <m/>
    <m/>
    <s v="Dado de origem (EFICIENCIA REDE) não tratado"/>
    <n v="5"/>
    <n v="3"/>
    <m/>
    <n v="2"/>
    <m/>
    <m/>
    <m/>
    <x v="0"/>
    <x v="0"/>
    <x v="2"/>
    <x v="3"/>
    <x v="0"/>
    <x v="0"/>
  </r>
  <r>
    <x v="8"/>
    <x v="52"/>
    <n v="34"/>
    <s v="TX_51"/>
    <s v="STRING"/>
    <m/>
    <m/>
    <m/>
    <m/>
    <s v="lake_managed"/>
    <s v="EFIC_REDE_HISTOG_NIVEL_TX_INTERFACE_CMTS"/>
    <s v="QTD_EQUIPAMENTO_TX_5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1 em decibeis por milivolt. Quantidade total de equipamento/terminais com potencia de transmissao (TX) dentro do intervalo maior ou igual a 51 e menor que 52 decibeis por milivolt. Ex: 13; 9. Tabela origem (RAW): &lt;FACT_CMTS_INTERFACE_TERMINAL_STATS_HISTOGRAM_TX&gt;; Coluna origem (RAW): &lt;TX_51&gt;."/>
    <x v="0"/>
    <x v="6"/>
    <x v="4"/>
    <x v="1"/>
    <x v="1"/>
    <x v="3"/>
    <s v="Lucas Mascarenhas"/>
    <x v="10"/>
    <s v="Anderson Nakayama"/>
    <x v="0"/>
    <m/>
    <m/>
    <s v="Dado de origem (EFICIENCIA REDE) não tratado"/>
    <n v="5"/>
    <n v="3"/>
    <m/>
    <n v="2"/>
    <m/>
    <m/>
    <m/>
    <x v="0"/>
    <x v="0"/>
    <x v="2"/>
    <x v="3"/>
    <x v="0"/>
    <x v="0"/>
  </r>
  <r>
    <x v="8"/>
    <x v="52"/>
    <n v="35"/>
    <s v="TX_52"/>
    <s v="STRING"/>
    <m/>
    <m/>
    <m/>
    <m/>
    <s v="lake_managed"/>
    <s v="EFIC_REDE_HISTOG_NIVEL_TX_INTERFACE_CMTS"/>
    <s v="QTD_EQUIPAMENTO_TX_5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2 em decibeis por milivolt. Quantidade total de equipamento/terminais com potencia de transmissao (TX) dentro do intervalo maior ou igual a 52 e menor que 53 decibeis por milivolt. Ex: 1; 7. Tabela origem (RAW): &lt;FACT_CMTS_INTERFACE_TERMINAL_STATS_HISTOGRAM_TX&gt;; Coluna origem (RAW): &lt;TX_52&gt;."/>
    <x v="0"/>
    <x v="6"/>
    <x v="4"/>
    <x v="1"/>
    <x v="1"/>
    <x v="3"/>
    <s v="Lucas Mascarenhas"/>
    <x v="10"/>
    <s v="Anderson Nakayama"/>
    <x v="0"/>
    <m/>
    <m/>
    <s v="Dado de origem (EFICIENCIA REDE) não tratado"/>
    <n v="5"/>
    <n v="3"/>
    <m/>
    <n v="2"/>
    <m/>
    <m/>
    <m/>
    <x v="0"/>
    <x v="0"/>
    <x v="2"/>
    <x v="3"/>
    <x v="0"/>
    <x v="0"/>
  </r>
  <r>
    <x v="8"/>
    <x v="52"/>
    <n v="36"/>
    <s v="TX_53"/>
    <s v="STRING"/>
    <m/>
    <m/>
    <m/>
    <m/>
    <s v="lake_managed"/>
    <s v="EFIC_REDE_HISTOG_NIVEL_TX_INTERFACE_CMTS"/>
    <s v="QTD_EQUIPAMENTO_TX_5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3 em decibeis por milivolt. Quantidade total de equipamento/terminais com potencia de transmissao (TX) dentro do intervalo maior ou igual a 53 e menor que 54 decibeis por milivolt. Ex: 1; 9. Tabela origem (RAW): &lt;FACT_CMTS_INTERFACE_TERMINAL_STATS_HISTOGRAM_TX&gt;; Coluna origem (RAW): &lt;TX_53&gt;."/>
    <x v="0"/>
    <x v="6"/>
    <x v="4"/>
    <x v="1"/>
    <x v="1"/>
    <x v="3"/>
    <s v="Lucas Mascarenhas"/>
    <x v="10"/>
    <s v="Anderson Nakayama"/>
    <x v="0"/>
    <m/>
    <m/>
    <s v="Dado de origem (EFICIENCIA REDE) não tratado"/>
    <n v="5"/>
    <n v="3"/>
    <m/>
    <n v="2"/>
    <m/>
    <m/>
    <m/>
    <x v="0"/>
    <x v="0"/>
    <x v="2"/>
    <x v="3"/>
    <x v="0"/>
    <x v="0"/>
  </r>
  <r>
    <x v="8"/>
    <x v="52"/>
    <n v="37"/>
    <s v="TX_54"/>
    <s v="STRING"/>
    <m/>
    <m/>
    <m/>
    <m/>
    <s v="lake_managed"/>
    <s v="EFIC_REDE_HISTOG_NIVEL_TX_INTERFACE_CMTS"/>
    <s v="QTD_EQUIPAMENTO_TX_5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4 em decibeis por milivolt. Quantidade total de equipamento/terminais com potencia de transmissao (TX) dentro do intervalo maior ou igual a 54 e menor que 55 decibeis por milivolt. Ex: 1; 9. Tabela origem (RAW): &lt;FACT_CMTS_INTERFACE_TERMINAL_STATS_HISTOGRAM_TX&gt;; Coluna origem (RAW): &lt;TX_54&gt;."/>
    <x v="0"/>
    <x v="6"/>
    <x v="4"/>
    <x v="1"/>
    <x v="1"/>
    <x v="3"/>
    <s v="Lucas Mascarenhas"/>
    <x v="10"/>
    <s v="Anderson Nakayama"/>
    <x v="0"/>
    <m/>
    <m/>
    <s v="Dado de origem (EFICIENCIA REDE) não tratado"/>
    <n v="5"/>
    <n v="3"/>
    <m/>
    <n v="2"/>
    <m/>
    <m/>
    <m/>
    <x v="0"/>
    <x v="0"/>
    <x v="2"/>
    <x v="3"/>
    <x v="0"/>
    <x v="0"/>
  </r>
  <r>
    <x v="8"/>
    <x v="52"/>
    <n v="38"/>
    <s v="TX_55"/>
    <s v="STRING"/>
    <m/>
    <m/>
    <m/>
    <m/>
    <s v="lake_managed"/>
    <s v="EFIC_REDE_HISTOG_NIVEL_TX_INTERFACE_CMTS"/>
    <s v="QTD_EQUIPAMENTO_TX_5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5 em decibeis por milivolt. Quantidade total de equipamento/terminais com potencia de transmissao (TX) dentro do intervalo maior ou igual a 55 e menor que 56 decibeis por milivolt. Ex: 0; 1. Tabela origem (RAW): &lt;FACT_CMTS_INTERFACE_TERMINAL_STATS_HISTOGRAM_TX&gt;; Coluna origem (RAW): &lt;TX_55&gt;."/>
    <x v="0"/>
    <x v="6"/>
    <x v="4"/>
    <x v="1"/>
    <x v="1"/>
    <x v="3"/>
    <s v="Lucas Mascarenhas"/>
    <x v="10"/>
    <s v="Anderson Nakayama"/>
    <x v="0"/>
    <m/>
    <m/>
    <s v="Dado de origem (EFICIENCIA REDE) não tratado"/>
    <n v="5"/>
    <n v="3"/>
    <m/>
    <n v="2"/>
    <m/>
    <m/>
    <m/>
    <x v="0"/>
    <x v="0"/>
    <x v="2"/>
    <x v="3"/>
    <x v="0"/>
    <x v="0"/>
  </r>
  <r>
    <x v="8"/>
    <x v="52"/>
    <n v="39"/>
    <s v="TX_56"/>
    <s v="STRING"/>
    <m/>
    <m/>
    <m/>
    <m/>
    <s v="lake_managed"/>
    <s v="EFIC_REDE_HISTOG_NIVEL_TX_INTERFACE_CMTS"/>
    <s v="QTD_EQUIPAMENTO_TX_5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6 em decibeis por milivolt. Quantidade total de equipamento/terminais com potencia de transmissao (TX) dentro do intervalo maior ou igual a 56 e menor que 57 decibeis por milivolt. Ex: 0; 2. Tabela origem (RAW): &lt;FACT_CMTS_INTERFACE_TERMINAL_STATS_HISTOGRAM_TX&gt;; Coluna origem (RAW): &lt;TX_56&gt;."/>
    <x v="0"/>
    <x v="6"/>
    <x v="4"/>
    <x v="1"/>
    <x v="1"/>
    <x v="3"/>
    <s v="Lucas Mascarenhas"/>
    <x v="10"/>
    <s v="Anderson Nakayama"/>
    <x v="0"/>
    <m/>
    <m/>
    <s v="Dado de origem (EFICIENCIA REDE) não tratado"/>
    <n v="5"/>
    <n v="3"/>
    <m/>
    <n v="2"/>
    <m/>
    <m/>
    <m/>
    <x v="0"/>
    <x v="0"/>
    <x v="2"/>
    <x v="3"/>
    <x v="0"/>
    <x v="0"/>
  </r>
  <r>
    <x v="8"/>
    <x v="52"/>
    <n v="40"/>
    <s v="TX_57"/>
    <s v="STRING"/>
    <m/>
    <m/>
    <m/>
    <m/>
    <s v="lake_managed"/>
    <s v="EFIC_REDE_HISTOG_NIVEL_TX_INTERFACE_CMTS"/>
    <s v="QTD_EQUIPAMENTO_TX_5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7 em decibeis por milivolt. Quantidade total de equipamento/terminais com potencia de transmissao (TX) dentro do intervalo maior ou igual a 57 e menor que 58 decibeis por milivolt. Ex: 0; 2. Tabela origem (RAW): &lt;FACT_CMTS_INTERFACE_TERMINAL_STATS_HISTOGRAM_TX&gt;; Coluna origem (RAW): &lt;TX_57&gt;."/>
    <x v="0"/>
    <x v="6"/>
    <x v="4"/>
    <x v="1"/>
    <x v="1"/>
    <x v="3"/>
    <s v="Lucas Mascarenhas"/>
    <x v="10"/>
    <s v="Anderson Nakayama"/>
    <x v="0"/>
    <m/>
    <m/>
    <s v="Dado de origem (EFICIENCIA REDE) não tratado"/>
    <n v="5"/>
    <n v="3"/>
    <m/>
    <n v="2"/>
    <m/>
    <m/>
    <m/>
    <x v="0"/>
    <x v="0"/>
    <x v="2"/>
    <x v="3"/>
    <x v="0"/>
    <x v="0"/>
  </r>
  <r>
    <x v="8"/>
    <x v="52"/>
    <n v="41"/>
    <s v="TX_58"/>
    <s v="STRING"/>
    <m/>
    <m/>
    <m/>
    <m/>
    <s v="lake_managed"/>
    <s v="EFIC_REDE_HISTOG_NIVEL_TX_INTERFACE_CMTS"/>
    <s v="QTD_EQUIPAMENTO_TX_5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8 em decibeis por milivolt. Quantidade total de equipamento/terminais com potencia de transmissao (TX) dentro do intervalo maior ou igual a 58 e menor que 59 decibeis por milivolt. Ex: 0; 0. Tabela origem (RAW): &lt;FACT_CMTS_INTERFACE_TERMINAL_STATS_HISTOGRAM_TX&gt;; Coluna origem (RAW): &lt;TX_58&gt;."/>
    <x v="0"/>
    <x v="6"/>
    <x v="4"/>
    <x v="1"/>
    <x v="1"/>
    <x v="3"/>
    <s v="Lucas Mascarenhas"/>
    <x v="10"/>
    <s v="Anderson Nakayama"/>
    <x v="0"/>
    <m/>
    <m/>
    <s v="Dado de origem (EFICIENCIA REDE) não tratado"/>
    <n v="5"/>
    <n v="3"/>
    <m/>
    <n v="2"/>
    <m/>
    <m/>
    <m/>
    <x v="0"/>
    <x v="0"/>
    <x v="2"/>
    <x v="3"/>
    <x v="0"/>
    <x v="0"/>
  </r>
  <r>
    <x v="8"/>
    <x v="52"/>
    <n v="42"/>
    <s v="TX_59"/>
    <s v="STRING"/>
    <m/>
    <m/>
    <m/>
    <m/>
    <s v="lake_managed"/>
    <s v="EFIC_REDE_HISTOG_NIVEL_TX_INTERFACE_CMTS"/>
    <s v="QTD_EQUIPAMENTO_TX_5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9 em decibeis por milivolt. Quantidade total de equipamento/terminais com potencia de transmissao (TX) dentro do intervalo maior ou igual a 59 e menor que 60 decibeis por milivolt. Ex: 0; 0. Tabela origem (RAW): &lt;FACT_CMTS_INTERFACE_TERMINAL_STATS_HISTOGRAM_TX&gt;; Coluna origem (RAW): &lt;TX_59&gt;."/>
    <x v="0"/>
    <x v="6"/>
    <x v="4"/>
    <x v="1"/>
    <x v="1"/>
    <x v="3"/>
    <s v="Lucas Mascarenhas"/>
    <x v="10"/>
    <s v="Anderson Nakayama"/>
    <x v="0"/>
    <m/>
    <m/>
    <s v="Dado de origem (EFICIENCIA REDE) não tratado"/>
    <n v="5"/>
    <n v="3"/>
    <m/>
    <n v="2"/>
    <m/>
    <m/>
    <m/>
    <x v="0"/>
    <x v="0"/>
    <x v="2"/>
    <x v="3"/>
    <x v="0"/>
    <x v="0"/>
  </r>
  <r>
    <x v="8"/>
    <x v="52"/>
    <n v="43"/>
    <s v="TX_60"/>
    <s v="STRING"/>
    <m/>
    <m/>
    <m/>
    <m/>
    <s v="lake_managed"/>
    <s v="EFIC_REDE_HISTOG_NIVEL_TX_INTERFACE_CMTS"/>
    <s v="QTD_EQUIPAMENTO_TX_6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0 em decibeis por milivolt. Quantidade total de equipamento/terminais com potencia de transmissao (TX) dentro do intervalo maior ou igual a 60 e menor que 61 decibeis por milivolt. Ex: 0; 0. Tabela origem (RAW): &lt;FACT_CMTS_INTERFACE_TERMINAL_STATS_HISTOGRAM_TX&gt;; Coluna origem (RAW): &lt;TX_60&gt;."/>
    <x v="0"/>
    <x v="6"/>
    <x v="4"/>
    <x v="1"/>
    <x v="1"/>
    <x v="3"/>
    <s v="Lucas Mascarenhas"/>
    <x v="10"/>
    <s v="Anderson Nakayama"/>
    <x v="0"/>
    <m/>
    <m/>
    <s v="Dado de origem (EFICIENCIA REDE) não tratado"/>
    <n v="5"/>
    <n v="3"/>
    <m/>
    <n v="2"/>
    <m/>
    <m/>
    <m/>
    <x v="0"/>
    <x v="0"/>
    <x v="2"/>
    <x v="3"/>
    <x v="0"/>
    <x v="0"/>
  </r>
  <r>
    <x v="8"/>
    <x v="52"/>
    <n v="44"/>
    <s v="TX_61"/>
    <s v="STRING"/>
    <m/>
    <m/>
    <m/>
    <m/>
    <s v="lake_managed"/>
    <s v="EFIC_REDE_HISTOG_NIVEL_TX_INTERFACE_CMTS"/>
    <s v="QTD_EQUIPAMENTO_TX_6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1 em decibeis por milivolt. Quantidade total de equipamento/terminais com potencia de transmissao (TX) dentro do intervalo maior ou igual a 61 e menor que 62 decibeis por milivolt. Ex: 0; 0. Tabela origem (RAW): &lt;FACT_CMTS_INTERFACE_TERMINAL_STATS_HISTOGRAM_TX&gt;; Coluna origem (RAW): &lt;TX_61&gt;."/>
    <x v="0"/>
    <x v="6"/>
    <x v="4"/>
    <x v="1"/>
    <x v="1"/>
    <x v="3"/>
    <s v="Lucas Mascarenhas"/>
    <x v="10"/>
    <s v="Anderson Nakayama"/>
    <x v="0"/>
    <m/>
    <m/>
    <s v="Dado de origem (EFICIENCIA REDE) não tratado"/>
    <n v="5"/>
    <n v="3"/>
    <m/>
    <n v="2"/>
    <m/>
    <m/>
    <m/>
    <x v="0"/>
    <x v="0"/>
    <x v="2"/>
    <x v="3"/>
    <x v="0"/>
    <x v="0"/>
  </r>
  <r>
    <x v="8"/>
    <x v="52"/>
    <n v="45"/>
    <s v="TX_62"/>
    <s v="STRING"/>
    <m/>
    <m/>
    <m/>
    <m/>
    <s v="lake_managed"/>
    <s v="EFIC_REDE_HISTOG_NIVEL_TX_INTERFACE_CMTS"/>
    <s v="QTD_EQUIPAMENTO_TX_6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2 em decibeis por milivolt. Quantidade total de equipamento/terminais com potencia de transmissao (TX) dentro do intervalo maior ou igual a 62 e menor que 63 decibeis por milivolt. Ex: 0; 0. Tabela origem (RAW): &lt;FACT_CMTS_INTERFACE_TERMINAL_STATS_HISTOGRAM_TX&gt;; Coluna origem (RAW): &lt;TX_62&gt;."/>
    <x v="0"/>
    <x v="6"/>
    <x v="4"/>
    <x v="1"/>
    <x v="1"/>
    <x v="3"/>
    <s v="Lucas Mascarenhas"/>
    <x v="10"/>
    <s v="Anderson Nakayama"/>
    <x v="0"/>
    <m/>
    <m/>
    <s v="Dado de origem (EFICIENCIA REDE) não tratado"/>
    <n v="5"/>
    <n v="3"/>
    <m/>
    <n v="2"/>
    <m/>
    <m/>
    <m/>
    <x v="0"/>
    <x v="0"/>
    <x v="2"/>
    <x v="3"/>
    <x v="0"/>
    <x v="0"/>
  </r>
  <r>
    <x v="8"/>
    <x v="52"/>
    <n v="46"/>
    <s v="TX_63"/>
    <s v="STRING"/>
    <m/>
    <m/>
    <m/>
    <m/>
    <s v="lake_managed"/>
    <s v="EFIC_REDE_HISTOG_NIVEL_TX_INTERFACE_CMTS"/>
    <s v="QTD_EQUIPAMENTO_TX_6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3 em decibeis por milivolt. Quantidade total de equipamento/terminais com potencia de transmissao (TX) dentro do intervalo maior ou igual a 63 e menor que 64 decibeis por milivolt. Ex: 0; 0. Tabela origem (RAW): &lt;FACT_CMTS_INTERFACE_TERMINAL_STATS_HISTOGRAM_TX&gt;; Coluna origem (RAW): &lt;TX_63&gt;."/>
    <x v="0"/>
    <x v="6"/>
    <x v="4"/>
    <x v="1"/>
    <x v="1"/>
    <x v="3"/>
    <s v="Lucas Mascarenhas"/>
    <x v="10"/>
    <s v="Anderson Nakayama"/>
    <x v="0"/>
    <m/>
    <m/>
    <s v="Dado de origem (EFICIENCIA REDE) não tratado"/>
    <n v="5"/>
    <n v="3"/>
    <m/>
    <n v="2"/>
    <m/>
    <m/>
    <m/>
    <x v="0"/>
    <x v="0"/>
    <x v="2"/>
    <x v="3"/>
    <x v="0"/>
    <x v="0"/>
  </r>
  <r>
    <x v="8"/>
    <x v="52"/>
    <n v="47"/>
    <s v="TX_64"/>
    <s v="STRING"/>
    <m/>
    <m/>
    <m/>
    <m/>
    <s v="lake_managed"/>
    <s v="EFIC_REDE_HISTOG_NIVEL_TX_INTERFACE_CMTS"/>
    <s v="QTD_EQUIPAMENTO_TX_6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4 em decibeis por milivolt. Quantidade total de equipamento/terminais com potencia de transmissao (TX) dentro do intervalo maior ou igual a 64 decibeis por milivolt. Ex: 0; 0. Tabela origem (RAW): &lt;FACT_CMTS_INTERFACE_TERMINAL_STATS_HISTOGRAM_TX&gt;; Coluna origem (RAW): &lt;TX_64&gt;."/>
    <x v="0"/>
    <x v="6"/>
    <x v="4"/>
    <x v="1"/>
    <x v="1"/>
    <x v="3"/>
    <s v="Lucas Mascarenhas"/>
    <x v="10"/>
    <s v="Anderson Nakayama"/>
    <x v="0"/>
    <m/>
    <m/>
    <s v="Dado de origem (EFICIENCIA REDE) não tratado"/>
    <n v="5"/>
    <n v="3"/>
    <m/>
    <n v="2"/>
    <m/>
    <m/>
    <m/>
    <x v="0"/>
    <x v="0"/>
    <x v="2"/>
    <x v="3"/>
    <x v="0"/>
    <x v="0"/>
  </r>
  <r>
    <x v="8"/>
    <x v="52"/>
    <n v="48"/>
    <s v="REFERENCE_DATE"/>
    <s v="DATE"/>
    <m/>
    <m/>
    <m/>
    <m/>
    <s v="lake_managed"/>
    <s v="EFIC_REDE_HISTOG_NIVEL_TX_INTERFACE_CMTS"/>
    <s v="DAT_REFERENCIA"/>
    <s v="DATE"/>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TX&gt;; Coluna origem (RAW): &lt;REFERENCE_DATE&gt;."/>
    <x v="0"/>
    <x v="6"/>
    <x v="4"/>
    <x v="1"/>
    <x v="1"/>
    <x v="3"/>
    <s v="Lucas Mascarenhas"/>
    <x v="10"/>
    <s v="Anderson Nakayama"/>
    <x v="0"/>
    <m/>
    <m/>
    <s v="Dado de origem (EFICIENCIA REDE) não tratado"/>
    <n v="2"/>
    <n v="2"/>
    <m/>
    <n v="0"/>
    <m/>
    <m/>
    <m/>
    <x v="2"/>
    <x v="0"/>
    <x v="0"/>
    <x v="3"/>
    <x v="0"/>
    <x v="0"/>
  </r>
  <r>
    <x v="8"/>
    <x v="53"/>
    <n v="1"/>
    <s v="ID"/>
    <s v="STRING"/>
    <m/>
    <m/>
    <m/>
    <m/>
    <s v="lake_managed"/>
    <s v="EFIC_REDE_HISTOG_NIVEL_RX_INTERFACE_CMTS"/>
    <s v="COD_HSTGR_NVL_RX_INTERF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Codigo do histograma do nivel R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2040; 35399976. Tabela origem (RAW): &lt;FACT_CMTS_INTERFACE_TERMINAL_STATS_HISTOGRAM_RX&gt;; Coluna origem (RAW): &lt;ID&gt;."/>
    <x v="0"/>
    <x v="6"/>
    <x v="4"/>
    <x v="1"/>
    <x v="1"/>
    <x v="3"/>
    <s v="Lucas Mascarenhas"/>
    <x v="10"/>
    <s v="Anderson Nakayama"/>
    <x v="0"/>
    <m/>
    <m/>
    <s v="Dado de origem (EFICIENCIA REDE) não tratado"/>
    <n v="5"/>
    <n v="2"/>
    <m/>
    <n v="3"/>
    <m/>
    <m/>
    <m/>
    <x v="2"/>
    <x v="0"/>
    <x v="5"/>
    <x v="3"/>
    <x v="0"/>
    <x v="0"/>
  </r>
  <r>
    <x v="8"/>
    <x v="53"/>
    <n v="2"/>
    <s v="DATE_TIME"/>
    <s v="STRING"/>
    <m/>
    <m/>
    <m/>
    <m/>
    <s v="lake_managed"/>
    <s v="EFIC_REDE_HISTOG_NIVEL_RX_INTERFACE_CMTS"/>
    <s v="DAT_HOR_MEDICAO"/>
    <s v="DATE"/>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Data e hora da medicao. E a data e hora da medicao, do momento que foi iniciado a coleta dos dados. Ex: 23/07/2018  10:05:00; 24/07/2018  11:10:00. Tabela origem (RAW): &lt;FACT_CMTS_INTERFACE_TERMINAL_STATS_HISTOGRAM_RX&gt;; Coluna origem (RAW): &lt;DATE_TIME&gt;."/>
    <x v="0"/>
    <x v="6"/>
    <x v="4"/>
    <x v="1"/>
    <x v="1"/>
    <x v="3"/>
    <s v="Lucas Mascarenhas"/>
    <x v="10"/>
    <s v="Anderson Nakayama"/>
    <x v="0"/>
    <m/>
    <m/>
    <s v="Dado de origem (EFICIENCIA REDE) não tratado"/>
    <n v="2"/>
    <n v="2"/>
    <m/>
    <n v="0"/>
    <m/>
    <m/>
    <m/>
    <x v="2"/>
    <x v="0"/>
    <x v="0"/>
    <x v="3"/>
    <x v="0"/>
    <x v="0"/>
  </r>
  <r>
    <x v="8"/>
    <x v="53"/>
    <n v="3"/>
    <s v="HOST"/>
    <s v="STRING"/>
    <m/>
    <m/>
    <m/>
    <m/>
    <s v="lake_managed"/>
    <s v="EFIC_REDE_HISTOG_NIVEL_RX_INTERFACE_CMTS"/>
    <s v="NUM_IP_CMTS"/>
    <s v="VARCHAR2"/>
    <n v="40"/>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IP do CMTS. E o numero/endereco IP do CMTS (Cable Modem Termination System, um roteador de cable modems). Ex: 201.6.32.10; 201.6.32.10. Tabela origem (RAW): &lt;FACT_CMTS_INTERFACE_TERMINAL_STATS_HISTOGRAM_RX&gt;; Coluna origem (RAW): &lt;HOST&gt;."/>
    <x v="0"/>
    <x v="6"/>
    <x v="4"/>
    <x v="1"/>
    <x v="1"/>
    <x v="3"/>
    <s v="Lucas Mascarenhas"/>
    <x v="10"/>
    <s v="Anderson Nakayama"/>
    <x v="0"/>
    <m/>
    <m/>
    <s v="Dado de origem (EFICIENCIA REDE) não tratado"/>
    <n v="3"/>
    <n v="3"/>
    <m/>
    <n v="0"/>
    <m/>
    <m/>
    <m/>
    <x v="0"/>
    <x v="0"/>
    <x v="0"/>
    <x v="3"/>
    <x v="0"/>
    <x v="0"/>
  </r>
  <r>
    <x v="8"/>
    <x v="53"/>
    <n v="4"/>
    <s v="INTERFACE"/>
    <s v="STRING"/>
    <m/>
    <m/>
    <m/>
    <m/>
    <s v="lake_managed"/>
    <s v="EFIC_REDE_HISTOG_NIVEL_RX_INTERFACE_CMTS"/>
    <s v="NUM_INTERFACE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a interface no CMTS. Numero de identificacao da interface no CMTS. Ex: 137000; 138281. Tabela origem (RAW): &lt;FACT_CMTS_INTERFACE_TERMINAL_STATS_HISTOGRAM_RX&gt;; Coluna origem (RAW): &lt;INTERFACE&gt;."/>
    <x v="0"/>
    <x v="6"/>
    <x v="4"/>
    <x v="1"/>
    <x v="1"/>
    <x v="3"/>
    <s v="Lucas Mascarenhas"/>
    <x v="10"/>
    <s v="Anderson Nakayama"/>
    <x v="0"/>
    <m/>
    <m/>
    <s v="Dado de origem (EFICIENCIA REDE) não tratado"/>
    <n v="2"/>
    <n v="2"/>
    <m/>
    <n v="0"/>
    <m/>
    <m/>
    <m/>
    <x v="2"/>
    <x v="0"/>
    <x v="0"/>
    <x v="3"/>
    <x v="0"/>
    <x v="0"/>
  </r>
  <r>
    <x v="8"/>
    <x v="53"/>
    <n v="5"/>
    <s v="DOMAIN"/>
    <s v="STRING"/>
    <m/>
    <m/>
    <m/>
    <m/>
    <s v="lake_managed"/>
    <s v="EFIC_REDE_HISTOG_NIVEL_RX_INTERFACE_CMTS"/>
    <s v="NUM_DOMINIO_EQUIPAMENTO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o dominio do equipamento no CMTS. E o numero do dominio (Cable Domain) no CMTS. Ex: 1049; 1054. Tabela origem (RAW): &lt;FACT_CMTS_INTERFACE_TERMINAL_STATS_HISTOGRAM_RX&gt;; Coluna origem (RAW): &lt;DOMAIN&gt;."/>
    <x v="0"/>
    <x v="6"/>
    <x v="4"/>
    <x v="1"/>
    <x v="1"/>
    <x v="3"/>
    <s v="Lucas Mascarenhas"/>
    <x v="10"/>
    <s v="Anderson Nakayama"/>
    <x v="0"/>
    <m/>
    <m/>
    <s v="Dado de origem (EFICIENCIA REDE) não tratado"/>
    <n v="2"/>
    <n v="2"/>
    <m/>
    <n v="0"/>
    <m/>
    <m/>
    <m/>
    <x v="2"/>
    <x v="0"/>
    <x v="0"/>
    <x v="3"/>
    <x v="0"/>
    <x v="0"/>
  </r>
  <r>
    <x v="8"/>
    <x v="53"/>
    <n v="6"/>
    <s v="DOMAIN_CHID"/>
    <s v="STRING"/>
    <m/>
    <m/>
    <m/>
    <m/>
    <s v="lake_managed"/>
    <s v="EFIC_REDE_HISTOG_NIVEL_RX_INTERFACE_CMTS"/>
    <s v="NUM_CANAL_DOMINIO"/>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o canal do dominio. Numero do canal no dominio. Ex: 1; 9. Tabela origem (RAW): &lt;FACT_CMTS_INTERFACE_TERMINAL_STATS_HISTOGRAM_RX&gt;; Coluna origem (RAW): &lt;DOMAIN_CHID&gt;."/>
    <x v="0"/>
    <x v="6"/>
    <x v="4"/>
    <x v="1"/>
    <x v="1"/>
    <x v="3"/>
    <s v="Lucas Mascarenhas"/>
    <x v="10"/>
    <s v="Anderson Nakayama"/>
    <x v="0"/>
    <m/>
    <m/>
    <s v="Dado de origem (EFICIENCIA REDE) não tratado"/>
    <n v="2"/>
    <n v="2"/>
    <m/>
    <n v="0"/>
    <m/>
    <m/>
    <m/>
    <x v="2"/>
    <x v="0"/>
    <x v="0"/>
    <x v="3"/>
    <x v="0"/>
    <x v="0"/>
  </r>
  <r>
    <x v="8"/>
    <x v="53"/>
    <n v="7"/>
    <s v="TYPE"/>
    <s v="STRING"/>
    <m/>
    <m/>
    <m/>
    <m/>
    <s v="lake_managed"/>
    <s v="EFIC_REDE_HISTOG_NIVEL_RX_INTERFACE_CMTS"/>
    <s v="COD_TIPO_INTERFACE"/>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Codigo do tipo da interface. Codigo de identificao do tipo de interface, 128 = upstream e 129 = downstream. Ex: 128; 128. Tabela origem (RAW): &lt;FACT_CMTS_INTERFACE_TERMINAL_STATS_HISTOGRAM_RX&gt;; Coluna origem (RAW): &lt;TYPE&gt;."/>
    <x v="0"/>
    <x v="6"/>
    <x v="4"/>
    <x v="1"/>
    <x v="1"/>
    <x v="3"/>
    <s v="Lucas Mascarenhas"/>
    <x v="10"/>
    <s v="Anderson Nakayama"/>
    <x v="0"/>
    <m/>
    <m/>
    <s v="Dado de origem (EFICIENCIA REDE) não tratado"/>
    <n v="2"/>
    <n v="2"/>
    <m/>
    <n v="0"/>
    <m/>
    <m/>
    <m/>
    <x v="2"/>
    <x v="0"/>
    <x v="0"/>
    <x v="3"/>
    <x v="0"/>
    <x v="0"/>
  </r>
  <r>
    <x v="8"/>
    <x v="53"/>
    <n v="8"/>
    <s v="RX_-20"/>
    <s v="STRING"/>
    <m/>
    <m/>
    <m/>
    <m/>
    <s v="lake_managed"/>
    <s v="EFIC_REDE_HISTOG_NIVEL_RX_INTERFACE_CMTS"/>
    <s v="QTD_EQUIPAMENTO_RX_N2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0 decibeis por milivolt. Quantidade total de equipamento/terminais com potencia do sinal de recepcao (RX) dentro do intervalo maior ou igual a -20 e menor -19 decibeis por milivolt. Ex: 11; 9. Tabela origem (RAW): &lt;FACT_CMTS_INTERFACE_TERMINAL_STATS_HISTOGRAM_RX&gt;; Coluna origem (RAW): &lt;RX_-20&gt;."/>
    <x v="0"/>
    <x v="6"/>
    <x v="4"/>
    <x v="1"/>
    <x v="1"/>
    <x v="3"/>
    <s v="Lucas Mascarenhas"/>
    <x v="10"/>
    <s v="Anderson Nakayama"/>
    <x v="0"/>
    <m/>
    <m/>
    <s v="Dado de origem (EFICIENCIA REDE) não tratado"/>
    <n v="5"/>
    <n v="3"/>
    <m/>
    <n v="2"/>
    <m/>
    <m/>
    <m/>
    <x v="0"/>
    <x v="0"/>
    <x v="2"/>
    <x v="3"/>
    <x v="0"/>
    <x v="0"/>
  </r>
  <r>
    <x v="8"/>
    <x v="53"/>
    <n v="9"/>
    <s v="RX_-19"/>
    <s v="STRING"/>
    <m/>
    <m/>
    <m/>
    <m/>
    <s v="lake_managed"/>
    <s v="EFIC_REDE_HISTOG_NIVEL_RX_INTERFACE_CMTS"/>
    <s v="QTD_EQUIPAMENTO_RX_N1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9 decibeis por milivolt. Quantidade total de equipamento/terminais com potencia do sinal de recepcao (RX) dentro do intervalo maior ou igual a -19 e menor -18 decibeis por milivolt. Ex: 1; 9. Tabela origem (RAW): &lt;FACT_CMTS_INTERFACE_TERMINAL_STATS_HISTOGRAM_RX&gt;; Coluna origem (RAW): &lt;RX_-19&gt;."/>
    <x v="0"/>
    <x v="6"/>
    <x v="4"/>
    <x v="1"/>
    <x v="1"/>
    <x v="3"/>
    <s v="Lucas Mascarenhas"/>
    <x v="10"/>
    <s v="Anderson Nakayama"/>
    <x v="0"/>
    <m/>
    <m/>
    <s v="Dado de origem (EFICIENCIA REDE) não tratado"/>
    <n v="5"/>
    <n v="3"/>
    <m/>
    <n v="2"/>
    <m/>
    <m/>
    <m/>
    <x v="0"/>
    <x v="0"/>
    <x v="2"/>
    <x v="3"/>
    <x v="0"/>
    <x v="0"/>
  </r>
  <r>
    <x v="8"/>
    <x v="53"/>
    <n v="10"/>
    <s v="RX_-18"/>
    <s v="STRING"/>
    <m/>
    <m/>
    <m/>
    <m/>
    <s v="lake_managed"/>
    <s v="EFIC_REDE_HISTOG_NIVEL_RX_INTERFACE_CMTS"/>
    <s v="QTD_EQUIPAMENTO_RX_N1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8 decibeis por milivolt. Quantidade total de equipamento/terminais com potencia do sinal de recepcao (RX) dentro do intervalo maior ou igual a -18 e menor -17 decibeis por milivolt. Ex: 0; 8. Tabela origem (RAW): &lt;FACT_CMTS_INTERFACE_TERMINAL_STATS_HISTOGRAM_RX&gt;; Coluna origem (RAW): &lt;RX_-18&gt;."/>
    <x v="0"/>
    <x v="6"/>
    <x v="4"/>
    <x v="1"/>
    <x v="1"/>
    <x v="3"/>
    <s v="Lucas Mascarenhas"/>
    <x v="10"/>
    <s v="Anderson Nakayama"/>
    <x v="0"/>
    <m/>
    <m/>
    <s v="Dado de origem (EFICIENCIA REDE) não tratado"/>
    <n v="5"/>
    <n v="3"/>
    <m/>
    <n v="2"/>
    <m/>
    <m/>
    <m/>
    <x v="0"/>
    <x v="0"/>
    <x v="2"/>
    <x v="3"/>
    <x v="0"/>
    <x v="0"/>
  </r>
  <r>
    <x v="8"/>
    <x v="53"/>
    <n v="11"/>
    <s v="RX_-17"/>
    <s v="STRING"/>
    <m/>
    <m/>
    <m/>
    <m/>
    <s v="lake_managed"/>
    <s v="EFIC_REDE_HISTOG_NIVEL_RX_INTERFACE_CMTS"/>
    <s v="QTD_EQUIPAMENTO_RX_N1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7 decibeis por milivolt. Quantidade total de equipamento/terminais com potencia do sinal de recepcao (RX) dentro do intervalo maior ou igual a -17 e menor -16 decibeis por milivolt. Ex: 0; 9. Tabela origem (RAW): &lt;FACT_CMTS_INTERFACE_TERMINAL_STATS_HISTOGRAM_RX&gt;; Coluna origem (RAW): &lt;RX_-17&gt;."/>
    <x v="0"/>
    <x v="6"/>
    <x v="4"/>
    <x v="1"/>
    <x v="1"/>
    <x v="3"/>
    <s v="Lucas Mascarenhas"/>
    <x v="10"/>
    <s v="Anderson Nakayama"/>
    <x v="0"/>
    <m/>
    <m/>
    <s v="Dado de origem (EFICIENCIA REDE) não tratado"/>
    <n v="5"/>
    <n v="3"/>
    <m/>
    <n v="2"/>
    <m/>
    <m/>
    <m/>
    <x v="0"/>
    <x v="0"/>
    <x v="2"/>
    <x v="3"/>
    <x v="0"/>
    <x v="0"/>
  </r>
  <r>
    <x v="8"/>
    <x v="53"/>
    <n v="12"/>
    <s v="RX_-16"/>
    <s v="STRING"/>
    <m/>
    <m/>
    <m/>
    <m/>
    <s v="lake_managed"/>
    <s v="EFIC_REDE_HISTOG_NIVEL_RX_INTERFACE_CMTS"/>
    <s v="QTD_EQUIPAMENTO_RX_N1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6 decibeis por milivolt. Quantidade total de equipamento/terminais com potencia do sinal de recepcao (RX) dentro do intervalo maior ou igual a -16 e menor -15 decibeis por milivolt. Ex: 0; 8. Tabela origem (RAW): &lt;FACT_CMTS_INTERFACE_TERMINAL_STATS_HISTOGRAM_RX&gt;; Coluna origem (RAW): &lt;RX_-16&gt;."/>
    <x v="0"/>
    <x v="6"/>
    <x v="4"/>
    <x v="1"/>
    <x v="1"/>
    <x v="3"/>
    <s v="Lucas Mascarenhas"/>
    <x v="10"/>
    <s v="Anderson Nakayama"/>
    <x v="0"/>
    <m/>
    <m/>
    <s v="Dado de origem (EFICIENCIA REDE) não tratado"/>
    <n v="5"/>
    <n v="3"/>
    <m/>
    <n v="2"/>
    <m/>
    <m/>
    <m/>
    <x v="0"/>
    <x v="0"/>
    <x v="2"/>
    <x v="3"/>
    <x v="0"/>
    <x v="0"/>
  </r>
  <r>
    <x v="8"/>
    <x v="53"/>
    <n v="13"/>
    <s v="RX_-15"/>
    <s v="STRING"/>
    <m/>
    <m/>
    <m/>
    <m/>
    <s v="lake_managed"/>
    <s v="EFIC_REDE_HISTOG_NIVEL_RX_INTERFACE_CMTS"/>
    <s v="QTD_EQUIPAMENTO_RX_N1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5 decibeis por milivolt. Quantidade total de equipamento/terminais com potencia do sinal de recepcao (RX) dentro do intervalo maior ou igual a -15 e menor -14 decibeis por milivolt. Ex: 1; 9. Tabela origem (RAW): &lt;FACT_CMTS_INTERFACE_TERMINAL_STATS_HISTOGRAM_RX&gt;; Coluna origem (RAW): &lt;RX_-15&gt;."/>
    <x v="0"/>
    <x v="6"/>
    <x v="4"/>
    <x v="1"/>
    <x v="1"/>
    <x v="3"/>
    <s v="Lucas Mascarenhas"/>
    <x v="10"/>
    <s v="Anderson Nakayama"/>
    <x v="0"/>
    <m/>
    <m/>
    <s v="Dado de origem (EFICIENCIA REDE) não tratado"/>
    <n v="5"/>
    <n v="3"/>
    <m/>
    <n v="2"/>
    <m/>
    <m/>
    <m/>
    <x v="0"/>
    <x v="0"/>
    <x v="2"/>
    <x v="3"/>
    <x v="0"/>
    <x v="0"/>
  </r>
  <r>
    <x v="8"/>
    <x v="53"/>
    <n v="14"/>
    <s v="RX_-14"/>
    <s v="STRING"/>
    <m/>
    <m/>
    <m/>
    <m/>
    <s v="lake_managed"/>
    <s v="EFIC_REDE_HISTOG_NIVEL_RX_INTERFACE_CMTS"/>
    <s v="QTD_EQUIPAMENTO_RX_N1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4 decibeis por milivolt. Quantidade total de equipamento/terminais com potencia do sinal de recepcao (RX) dentro do intervalo maior ou igual a -14 e menor -13 decibeis por milivolt. Ex: 0; 9. Tabela origem (RAW): &lt;FACT_CMTS_INTERFACE_TERMINAL_STATS_HISTOGRAM_RX&gt;; Coluna origem (RAW): &lt;RX_-14&gt;."/>
    <x v="0"/>
    <x v="6"/>
    <x v="4"/>
    <x v="1"/>
    <x v="1"/>
    <x v="3"/>
    <s v="Lucas Mascarenhas"/>
    <x v="10"/>
    <s v="Anderson Nakayama"/>
    <x v="0"/>
    <m/>
    <m/>
    <s v="Dado de origem (EFICIENCIA REDE) não tratado"/>
    <n v="5"/>
    <n v="3"/>
    <m/>
    <n v="2"/>
    <m/>
    <m/>
    <m/>
    <x v="0"/>
    <x v="0"/>
    <x v="2"/>
    <x v="3"/>
    <x v="0"/>
    <x v="0"/>
  </r>
  <r>
    <x v="8"/>
    <x v="53"/>
    <n v="15"/>
    <s v="RX_-13"/>
    <s v="STRING"/>
    <m/>
    <m/>
    <m/>
    <m/>
    <s v="lake_managed"/>
    <s v="EFIC_REDE_HISTOG_NIVEL_RX_INTERFACE_CMTS"/>
    <s v="QTD_EQUIPAMENTO_RX_N1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3 decibeis por milivolt. Quantidade total de equipamento/terminais com potencia do sinal de recepcao (RX) dentro do intervalo maior ou igual a -13 e menor -12 decibeis por milivolt. Ex: 0; 9. Tabela origem (RAW): &lt;FACT_CMTS_INTERFACE_TERMINAL_STATS_HISTOGRAM_RX&gt;; Coluna origem (RAW): &lt;RX_-13&gt;."/>
    <x v="0"/>
    <x v="6"/>
    <x v="4"/>
    <x v="1"/>
    <x v="1"/>
    <x v="3"/>
    <s v="Lucas Mascarenhas"/>
    <x v="10"/>
    <s v="Anderson Nakayama"/>
    <x v="0"/>
    <m/>
    <m/>
    <s v="Dado de origem (EFICIENCIA REDE) não tratado"/>
    <n v="5"/>
    <n v="3"/>
    <m/>
    <n v="2"/>
    <m/>
    <m/>
    <m/>
    <x v="0"/>
    <x v="0"/>
    <x v="2"/>
    <x v="3"/>
    <x v="0"/>
    <x v="0"/>
  </r>
  <r>
    <x v="8"/>
    <x v="53"/>
    <n v="16"/>
    <s v="RX_-12"/>
    <s v="STRING"/>
    <m/>
    <m/>
    <m/>
    <m/>
    <s v="lake_managed"/>
    <s v="EFIC_REDE_HISTOG_NIVEL_RX_INTERFACE_CMTS"/>
    <s v="QTD_EQUIPAMENTO_RX_N1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2 decibeis por milivolt. Quantidade total de equipamento/terminais com potencia do sinal de recepcao (RX) dentro do intervalo maior ou igual a -12 e menor -11 decibeis por milivolt. Ex: 0; 9. Tabela origem (RAW): &lt;FACT_CMTS_INTERFACE_TERMINAL_STATS_HISTOGRAM_RX&gt;; Coluna origem (RAW): &lt;RX_-12&gt;."/>
    <x v="0"/>
    <x v="6"/>
    <x v="4"/>
    <x v="1"/>
    <x v="1"/>
    <x v="3"/>
    <s v="Lucas Mascarenhas"/>
    <x v="10"/>
    <s v="Anderson Nakayama"/>
    <x v="0"/>
    <m/>
    <m/>
    <s v="Dado de origem (EFICIENCIA REDE) não tratado"/>
    <n v="5"/>
    <n v="3"/>
    <m/>
    <n v="2"/>
    <m/>
    <m/>
    <m/>
    <x v="0"/>
    <x v="0"/>
    <x v="2"/>
    <x v="3"/>
    <x v="0"/>
    <x v="0"/>
  </r>
  <r>
    <x v="8"/>
    <x v="53"/>
    <n v="17"/>
    <s v="RX_-11"/>
    <s v="STRING"/>
    <m/>
    <m/>
    <m/>
    <m/>
    <s v="lake_managed"/>
    <s v="EFIC_REDE_HISTOG_NIVEL_RX_INTERFACE_CMTS"/>
    <s v="QTD_EQUIPAMENTO_RX_N1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1 decibeis por milivolt. Quantidade total de equipamento/terminais com potencia do sinal de recepcao (RX) dentro do intervalo maior ou igual a -11 e menor -10 decibeis por milivolt. Ex: 0; 7. Tabela origem (RAW): &lt;FACT_CMTS_INTERFACE_TERMINAL_STATS_HISTOGRAM_RX&gt;; Coluna origem (RAW): &lt;RX_-11&gt;."/>
    <x v="0"/>
    <x v="6"/>
    <x v="4"/>
    <x v="1"/>
    <x v="1"/>
    <x v="3"/>
    <s v="Lucas Mascarenhas"/>
    <x v="10"/>
    <s v="Anderson Nakayama"/>
    <x v="0"/>
    <m/>
    <m/>
    <s v="Dado de origem (EFICIENCIA REDE) não tratado"/>
    <n v="5"/>
    <n v="3"/>
    <m/>
    <n v="2"/>
    <m/>
    <m/>
    <m/>
    <x v="0"/>
    <x v="0"/>
    <x v="2"/>
    <x v="3"/>
    <x v="0"/>
    <x v="0"/>
  </r>
  <r>
    <x v="8"/>
    <x v="53"/>
    <n v="18"/>
    <s v="RX_-10"/>
    <s v="STRING"/>
    <m/>
    <m/>
    <m/>
    <m/>
    <s v="lake_managed"/>
    <s v="EFIC_REDE_HISTOG_NIVEL_RX_INTERFACE_CMTS"/>
    <s v="QTD_EQUIPAMENTO_RX_N1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0 decibeis por milivolt. Quantidade total de equipamento/terminais com potencia do sinal de recepcao (RX) dentro do intervalo maior ou igual a -10 e menor -9 decibeis por milivolt. Ex: 0; 9. Tabela origem (RAW): &lt;FACT_CMTS_INTERFACE_TERMINAL_STATS_HISTOGRAM_RX&gt;; Coluna origem (RAW): &lt;RX_-10&gt;."/>
    <x v="0"/>
    <x v="6"/>
    <x v="4"/>
    <x v="1"/>
    <x v="1"/>
    <x v="3"/>
    <s v="Lucas Mascarenhas"/>
    <x v="10"/>
    <s v="Anderson Nakayama"/>
    <x v="0"/>
    <m/>
    <m/>
    <s v="Dado de origem (EFICIENCIA REDE) não tratado"/>
    <n v="5"/>
    <n v="3"/>
    <m/>
    <n v="2"/>
    <m/>
    <m/>
    <m/>
    <x v="0"/>
    <x v="0"/>
    <x v="2"/>
    <x v="3"/>
    <x v="0"/>
    <x v="0"/>
  </r>
  <r>
    <x v="8"/>
    <x v="53"/>
    <n v="19"/>
    <s v="RX_-9"/>
    <s v="STRING"/>
    <m/>
    <m/>
    <m/>
    <m/>
    <s v="lake_managed"/>
    <s v="EFIC_REDE_HISTOG_NIVEL_RX_INTERFACE_CMTS"/>
    <s v="QTD_EQUIPAMENTO_RX_N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9 decibeis por milivolt. Quantidade total de equipamento/terminais com potencia do sinal de recepcao (RX) dentro do intervalo maior ou igual a -9 e menor -8 decibeis por milivolt. Ex: 0; 8. Tabela origem (RAW): &lt;FACT_CMTS_INTERFACE_TERMINAL_STATS_HISTOGRAM_RX&gt;; Coluna origem (RAW): &lt;RX_-9&gt;."/>
    <x v="0"/>
    <x v="6"/>
    <x v="4"/>
    <x v="1"/>
    <x v="1"/>
    <x v="3"/>
    <s v="Lucas Mascarenhas"/>
    <x v="10"/>
    <s v="Anderson Nakayama"/>
    <x v="0"/>
    <m/>
    <m/>
    <s v="Dado de origem (EFICIENCIA REDE) não tratado"/>
    <n v="5"/>
    <n v="3"/>
    <m/>
    <n v="2"/>
    <m/>
    <m/>
    <m/>
    <x v="0"/>
    <x v="0"/>
    <x v="2"/>
    <x v="3"/>
    <x v="0"/>
    <x v="0"/>
  </r>
  <r>
    <x v="8"/>
    <x v="53"/>
    <n v="20"/>
    <s v="RX_-8"/>
    <s v="STRING"/>
    <m/>
    <m/>
    <m/>
    <m/>
    <s v="lake_managed"/>
    <s v="EFIC_REDE_HISTOG_NIVEL_RX_INTERFACE_CMTS"/>
    <s v="QTD_EQUIPAMENTO_RX_N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8 decibeis por milivolt. Quantidade total de equipamento/terminais com potencia do sinal de recepcao (RX) dentro do intervalo maior ou igual a -8 e menor -7 decibeis por milivolt. Ex: 0; 8. Tabela origem (RAW): &lt;FACT_CMTS_INTERFACE_TERMINAL_STATS_HISTOGRAM_RX&gt;; Coluna origem (RAW): &lt;RX_-8&gt;."/>
    <x v="0"/>
    <x v="6"/>
    <x v="4"/>
    <x v="1"/>
    <x v="1"/>
    <x v="3"/>
    <s v="Lucas Mascarenhas"/>
    <x v="10"/>
    <s v="Anderson Nakayama"/>
    <x v="0"/>
    <m/>
    <m/>
    <s v="Dado de origem (EFICIENCIA REDE) não tratado"/>
    <n v="5"/>
    <n v="3"/>
    <m/>
    <n v="2"/>
    <m/>
    <m/>
    <m/>
    <x v="0"/>
    <x v="0"/>
    <x v="2"/>
    <x v="3"/>
    <x v="0"/>
    <x v="0"/>
  </r>
  <r>
    <x v="8"/>
    <x v="53"/>
    <n v="21"/>
    <s v="RX_-7"/>
    <s v="STRING"/>
    <m/>
    <m/>
    <m/>
    <m/>
    <s v="lake_managed"/>
    <s v="EFIC_REDE_HISTOG_NIVEL_RX_INTERFACE_CMTS"/>
    <s v="QTD_EQUIPAMENTO_RX_N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7 decibeis por milivolt. Quantidade total de equipamento/terminais com potencia do sinal de recepcao (RX) dentro do intervalo maior ou igual a -7 e menor -6 decibeis por milivolt. Ex: 0; 7. Tabela origem (RAW): &lt;FACT_CMTS_INTERFACE_TERMINAL_STATS_HISTOGRAM_RX&gt;; Coluna origem (RAW): &lt;RX_-7&gt;."/>
    <x v="0"/>
    <x v="6"/>
    <x v="4"/>
    <x v="1"/>
    <x v="1"/>
    <x v="3"/>
    <s v="Lucas Mascarenhas"/>
    <x v="10"/>
    <s v="Anderson Nakayama"/>
    <x v="0"/>
    <m/>
    <m/>
    <s v="Dado de origem (EFICIENCIA REDE) não tratado"/>
    <n v="5"/>
    <n v="3"/>
    <m/>
    <n v="2"/>
    <m/>
    <m/>
    <m/>
    <x v="0"/>
    <x v="0"/>
    <x v="2"/>
    <x v="3"/>
    <x v="0"/>
    <x v="0"/>
  </r>
  <r>
    <x v="8"/>
    <x v="53"/>
    <n v="22"/>
    <s v="RX_-6"/>
    <s v="STRING"/>
    <m/>
    <m/>
    <m/>
    <m/>
    <s v="lake_managed"/>
    <s v="EFIC_REDE_HISTOG_NIVEL_RX_INTERFACE_CMTS"/>
    <s v="QTD_EQUIPAMENTO_RX_N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6 decibeis por milivolt. Quantidade total de equipamento/terminais com potencia do sinal de recepcao (RX) dentro do intervalo maior ou igual a -6 e menor -5 decibeis por milivolt. Ex: 0; 7. Tabela origem (RAW): &lt;FACT_CMTS_INTERFACE_TERMINAL_STATS_HISTOGRAM_RX&gt;; Coluna origem (RAW): &lt;RX_-6&gt;."/>
    <x v="0"/>
    <x v="6"/>
    <x v="4"/>
    <x v="1"/>
    <x v="1"/>
    <x v="3"/>
    <s v="Lucas Mascarenhas"/>
    <x v="10"/>
    <s v="Anderson Nakayama"/>
    <x v="0"/>
    <m/>
    <m/>
    <s v="Dado de origem (EFICIENCIA REDE) não tratado"/>
    <n v="5"/>
    <n v="3"/>
    <m/>
    <n v="2"/>
    <m/>
    <m/>
    <m/>
    <x v="0"/>
    <x v="0"/>
    <x v="2"/>
    <x v="3"/>
    <x v="0"/>
    <x v="0"/>
  </r>
  <r>
    <x v="8"/>
    <x v="53"/>
    <n v="23"/>
    <s v="RX_-5"/>
    <s v="STRING"/>
    <m/>
    <m/>
    <m/>
    <m/>
    <s v="lake_managed"/>
    <s v="EFIC_REDE_HISTOG_NIVEL_RX_INTERFACE_CMTS"/>
    <s v="QTD_EQUIPAMENTO_RX_N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5 decibeis por milivolt. Quantidade total de equipamento/terminais com potencia do sinal de recepcao (RX) dentro do intervalo maior ou igual a -5 e menor -4 decibeis por milivolt. Ex: 0; 8. Tabela origem (RAW): &lt;FACT_CMTS_INTERFACE_TERMINAL_STATS_HISTOGRAM_RX&gt;; Coluna origem (RAW): &lt;RX_-5&gt;."/>
    <x v="0"/>
    <x v="6"/>
    <x v="4"/>
    <x v="1"/>
    <x v="1"/>
    <x v="3"/>
    <s v="Lucas Mascarenhas"/>
    <x v="10"/>
    <s v="Anderson Nakayama"/>
    <x v="0"/>
    <m/>
    <m/>
    <s v="Dado de origem (EFICIENCIA REDE) não tratado"/>
    <n v="5"/>
    <n v="3"/>
    <m/>
    <n v="2"/>
    <m/>
    <m/>
    <m/>
    <x v="0"/>
    <x v="0"/>
    <x v="2"/>
    <x v="3"/>
    <x v="0"/>
    <x v="0"/>
  </r>
  <r>
    <x v="8"/>
    <x v="53"/>
    <n v="24"/>
    <s v="RX_-4"/>
    <s v="STRING"/>
    <m/>
    <m/>
    <m/>
    <m/>
    <s v="lake_managed"/>
    <s v="EFIC_REDE_HISTOG_NIVEL_RX_INTERFACE_CMTS"/>
    <s v="QTD_EQUIPAMENTO_RX_N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4 decibeis por milivolt. Quantidade total de equipamento/terminais com potencia do sinal de recepcao (RX) dentro do intervalo maior ou igual a -4 e menor -3 decibeis por milivolt. Ex: 0; 2. Tabela origem (RAW): &lt;FACT_CMTS_INTERFACE_TERMINAL_STATS_HISTOGRAM_RX&gt;; Coluna origem (RAW): &lt;RX_-4&gt;."/>
    <x v="0"/>
    <x v="6"/>
    <x v="4"/>
    <x v="1"/>
    <x v="1"/>
    <x v="3"/>
    <s v="Lucas Mascarenhas"/>
    <x v="10"/>
    <s v="Anderson Nakayama"/>
    <x v="0"/>
    <m/>
    <m/>
    <s v="Dado de origem (EFICIENCIA REDE) não tratado"/>
    <n v="5"/>
    <n v="3"/>
    <m/>
    <n v="2"/>
    <m/>
    <m/>
    <m/>
    <x v="0"/>
    <x v="0"/>
    <x v="2"/>
    <x v="3"/>
    <x v="0"/>
    <x v="0"/>
  </r>
  <r>
    <x v="8"/>
    <x v="53"/>
    <n v="25"/>
    <s v="RX_-3"/>
    <s v="STRING"/>
    <m/>
    <m/>
    <m/>
    <m/>
    <s v="lake_managed"/>
    <s v="EFIC_REDE_HISTOG_NIVEL_RX_INTERFACE_CMTS"/>
    <s v="QTD_EQUIPAMENTO_RX_N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3 decibeis por milivolt. Quantidade total de equipamento/terminais com potencia do sinal de recepcao (RX) dentro do intervalo maior ou igual a -3 e menor -2 decibeis por milivolt. Ex: 0; 2. Tabela origem (RAW): &lt;FACT_CMTS_INTERFACE_TERMINAL_STATS_HISTOGRAM_RX&gt;; Coluna origem (RAW): &lt;RX_-3&gt;."/>
    <x v="0"/>
    <x v="6"/>
    <x v="4"/>
    <x v="1"/>
    <x v="1"/>
    <x v="3"/>
    <s v="Lucas Mascarenhas"/>
    <x v="10"/>
    <s v="Anderson Nakayama"/>
    <x v="0"/>
    <m/>
    <m/>
    <s v="Dado de origem (EFICIENCIA REDE) não tratado"/>
    <n v="5"/>
    <n v="3"/>
    <m/>
    <n v="2"/>
    <m/>
    <m/>
    <m/>
    <x v="0"/>
    <x v="0"/>
    <x v="2"/>
    <x v="3"/>
    <x v="0"/>
    <x v="0"/>
  </r>
  <r>
    <x v="8"/>
    <x v="53"/>
    <n v="26"/>
    <s v="RX_-2"/>
    <s v="STRING"/>
    <m/>
    <m/>
    <m/>
    <m/>
    <s v="lake_managed"/>
    <s v="EFIC_REDE_HISTOG_NIVEL_RX_INTERFACE_CMTS"/>
    <s v="QTD_EQUIPAMENTO_RX_N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 decibeis por milivolt. Quantidade total de equipamento/terminais com potencia do sinal de recepcao (RX) dentro do intervalo maior ou igual a -2 e menor -1 decibeis por milivolt. Ex: 0; 2. Tabela origem (RAW): &lt;FACT_CMTS_INTERFACE_TERMINAL_STATS_HISTOGRAM_RX&gt;; Coluna origem (RAW): &lt;RX_-2&gt;."/>
    <x v="0"/>
    <x v="6"/>
    <x v="4"/>
    <x v="1"/>
    <x v="1"/>
    <x v="3"/>
    <s v="Lucas Mascarenhas"/>
    <x v="10"/>
    <s v="Anderson Nakayama"/>
    <x v="0"/>
    <m/>
    <m/>
    <s v="Dado de origem (EFICIENCIA REDE) não tratado"/>
    <n v="5"/>
    <n v="3"/>
    <m/>
    <n v="2"/>
    <m/>
    <m/>
    <m/>
    <x v="0"/>
    <x v="0"/>
    <x v="2"/>
    <x v="3"/>
    <x v="0"/>
    <x v="0"/>
  </r>
  <r>
    <x v="8"/>
    <x v="53"/>
    <n v="27"/>
    <s v="RX_-1"/>
    <s v="STRING"/>
    <m/>
    <m/>
    <m/>
    <m/>
    <s v="lake_managed"/>
    <s v="EFIC_REDE_HISTOG_NIVEL_RX_INTERFACE_CMTS"/>
    <s v="QTD_EQUIPAMENTO_RX_N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 decibeis por milivolt. Quantidade total de equipamento/terminais com potencia do sinal de recepcao (RX) dentro do intervalo maior ou igual a -1 e menor 0 decibeis por milivolt. Ex: 0; 2. Tabela origem (RAW): &lt;FACT_CMTS_INTERFACE_TERMINAL_STATS_HISTOGRAM_RX&gt;; Coluna origem (RAW): &lt;RX_-1&gt;."/>
    <x v="0"/>
    <x v="6"/>
    <x v="4"/>
    <x v="1"/>
    <x v="1"/>
    <x v="3"/>
    <s v="Lucas Mascarenhas"/>
    <x v="10"/>
    <s v="Anderson Nakayama"/>
    <x v="0"/>
    <m/>
    <m/>
    <s v="Dado de origem (EFICIENCIA REDE) não tratado"/>
    <n v="5"/>
    <n v="3"/>
    <m/>
    <n v="2"/>
    <m/>
    <m/>
    <m/>
    <x v="0"/>
    <x v="0"/>
    <x v="2"/>
    <x v="3"/>
    <x v="0"/>
    <x v="0"/>
  </r>
  <r>
    <x v="8"/>
    <x v="53"/>
    <n v="28"/>
    <s v="RX_0"/>
    <s v="STRING"/>
    <m/>
    <m/>
    <m/>
    <m/>
    <s v="lake_managed"/>
    <s v="EFIC_REDE_HISTOG_NIVEL_RX_INTERFACE_CMTS"/>
    <s v="QTD_EQUIPAMENTO_RX_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0 decibeis por milivolt. Quantidade total de equipamento/terminais com potencia do sinal de recepcao (RX) dentro do intervalo maior ou igual a 0 e menor 1 decibeis por milivolt. Ex: 10; 9. Tabela origem (RAW): &lt;FACT_CMTS_INTERFACE_TERMINAL_STATS_HISTOGRAM_RX&gt;; Coluna origem (RAW): &lt;RX_0&gt;."/>
    <x v="0"/>
    <x v="6"/>
    <x v="4"/>
    <x v="1"/>
    <x v="1"/>
    <x v="3"/>
    <s v="Lucas Mascarenhas"/>
    <x v="10"/>
    <s v="Anderson Nakayama"/>
    <x v="0"/>
    <m/>
    <m/>
    <s v="Dado de origem (EFICIENCIA REDE) não tratado"/>
    <n v="5"/>
    <n v="3"/>
    <m/>
    <n v="2"/>
    <m/>
    <m/>
    <m/>
    <x v="0"/>
    <x v="0"/>
    <x v="2"/>
    <x v="3"/>
    <x v="0"/>
    <x v="0"/>
  </r>
  <r>
    <x v="8"/>
    <x v="53"/>
    <n v="29"/>
    <s v="RX_1"/>
    <s v="STRING"/>
    <m/>
    <m/>
    <m/>
    <m/>
    <s v="lake_managed"/>
    <s v="EFIC_REDE_HISTOG_NIVEL_RX_INTERFACE_CMTS"/>
    <s v="QTD_EQUIPAMENTO_RX_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 decibeis por milivolt. Quantidade total de equipamento/terminais com potencia do sinal de recepcao (RX) dentro do intervalo maior ou igual a 1 e menor 2 decibeis por milivolt. Ex: 10; 16. Tabela origem (RAW): &lt;FACT_CMTS_INTERFACE_TERMINAL_STATS_HISTOGRAM_RX&gt;; Coluna origem (RAW): &lt;RX_1&gt;."/>
    <x v="0"/>
    <x v="6"/>
    <x v="4"/>
    <x v="1"/>
    <x v="1"/>
    <x v="3"/>
    <s v="Lucas Mascarenhas"/>
    <x v="10"/>
    <s v="Anderson Nakayama"/>
    <x v="0"/>
    <m/>
    <m/>
    <s v="Dado de origem (EFICIENCIA REDE) não tratado"/>
    <n v="5"/>
    <n v="3"/>
    <m/>
    <n v="2"/>
    <m/>
    <m/>
    <m/>
    <x v="0"/>
    <x v="0"/>
    <x v="2"/>
    <x v="3"/>
    <x v="0"/>
    <x v="0"/>
  </r>
  <r>
    <x v="8"/>
    <x v="53"/>
    <n v="30"/>
    <s v="RX_2"/>
    <s v="STRING"/>
    <m/>
    <m/>
    <m/>
    <m/>
    <s v="lake_managed"/>
    <s v="EFIC_REDE_HISTOG_NIVEL_RX_INTERFACE_CMTS"/>
    <s v="QTD_EQUIPAMENTO_RX_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 decibeis por milivolt. Quantidade total de equipamento/terminais com potencia do sinal de recepcao (RX) dentro do intervalo maior ou igual a 2 e menor 3 decibeis por milivolt. Ex: 11; 8. Tabela origem (RAW): &lt;FACT_CMTS_INTERFACE_TERMINAL_STATS_HISTOGRAM_RX&gt;; Coluna origem (RAW): &lt;RX_2&gt;."/>
    <x v="0"/>
    <x v="6"/>
    <x v="4"/>
    <x v="1"/>
    <x v="1"/>
    <x v="3"/>
    <s v="Lucas Mascarenhas"/>
    <x v="10"/>
    <s v="Anderson Nakayama"/>
    <x v="0"/>
    <m/>
    <m/>
    <s v="Dado de origem (EFICIENCIA REDE) não tratado"/>
    <n v="5"/>
    <n v="3"/>
    <m/>
    <n v="2"/>
    <m/>
    <m/>
    <m/>
    <x v="0"/>
    <x v="0"/>
    <x v="2"/>
    <x v="3"/>
    <x v="0"/>
    <x v="0"/>
  </r>
  <r>
    <x v="8"/>
    <x v="53"/>
    <n v="31"/>
    <s v="RX_3"/>
    <s v="STRING"/>
    <m/>
    <m/>
    <m/>
    <m/>
    <s v="lake_managed"/>
    <s v="EFIC_REDE_HISTOG_NIVEL_RX_INTERFACE_CMTS"/>
    <s v="QTD_EQUIPAMENTO_RX_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3 decibeis por milivolt. Quantidade total de equipamento/terminais com potencia do sinal de recepcao (RX) dentro do intervalo maior ou igual a 3 e menor 4 decibeis por milivolt. Ex: 10; 19. Tabela origem (RAW): &lt;FACT_CMTS_INTERFACE_TERMINAL_STATS_HISTOGRAM_RX&gt;; Coluna origem (RAW): &lt;RX_3&gt;."/>
    <x v="0"/>
    <x v="6"/>
    <x v="4"/>
    <x v="1"/>
    <x v="1"/>
    <x v="3"/>
    <s v="Lucas Mascarenhas"/>
    <x v="10"/>
    <s v="Anderson Nakayama"/>
    <x v="0"/>
    <m/>
    <m/>
    <s v="Dado de origem (EFICIENCIA REDE) não tratado"/>
    <n v="5"/>
    <n v="3"/>
    <m/>
    <n v="2"/>
    <m/>
    <m/>
    <m/>
    <x v="0"/>
    <x v="0"/>
    <x v="2"/>
    <x v="3"/>
    <x v="0"/>
    <x v="0"/>
  </r>
  <r>
    <x v="8"/>
    <x v="53"/>
    <n v="32"/>
    <s v="RX_4"/>
    <s v="STRING"/>
    <m/>
    <m/>
    <m/>
    <m/>
    <s v="lake_managed"/>
    <s v="EFIC_REDE_HISTOG_NIVEL_RX_INTERFACE_CMTS"/>
    <s v="QTD_EQUIPAMENTO_RX_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4 decibeis por milivolt. Quantidade total de equipamento/terminais com potencia do sinal de recepcao (RX) dentro do intervalo maior ou igual a 4 e menor 5 decibeis por milivolt. Ex: 10; 8. Tabela origem (RAW): &lt;FACT_CMTS_INTERFACE_TERMINAL_STATS_HISTOGRAM_RX&gt;; Coluna origem (RAW): &lt;RX_4&gt;."/>
    <x v="0"/>
    <x v="6"/>
    <x v="4"/>
    <x v="1"/>
    <x v="1"/>
    <x v="3"/>
    <s v="Lucas Mascarenhas"/>
    <x v="10"/>
    <s v="Anderson Nakayama"/>
    <x v="0"/>
    <m/>
    <m/>
    <s v="Dado de origem (EFICIENCIA REDE) não tratado"/>
    <n v="5"/>
    <n v="3"/>
    <m/>
    <n v="2"/>
    <m/>
    <m/>
    <m/>
    <x v="0"/>
    <x v="0"/>
    <x v="2"/>
    <x v="3"/>
    <x v="0"/>
    <x v="0"/>
  </r>
  <r>
    <x v="8"/>
    <x v="53"/>
    <n v="33"/>
    <s v="RX_5"/>
    <s v="STRING"/>
    <m/>
    <m/>
    <m/>
    <m/>
    <s v="lake_managed"/>
    <s v="EFIC_REDE_HISTOG_NIVEL_RX_INTERFACE_CMTS"/>
    <s v="QTD_EQUIPAMENTO_RX_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5 decibeis por milivolt. Quantidade total de equipamento/terminais com potencia do sinal de recepcao (RX) dentro do intervalo maior ou igual a 5 e menor 6 decibeis por milivolt. Ex: 15; 7. Tabela origem (RAW): &lt;FACT_CMTS_INTERFACE_TERMINAL_STATS_HISTOGRAM_RX&gt;; Coluna origem (RAW): &lt;RX_5&gt;."/>
    <x v="0"/>
    <x v="6"/>
    <x v="4"/>
    <x v="1"/>
    <x v="1"/>
    <x v="3"/>
    <s v="Lucas Mascarenhas"/>
    <x v="10"/>
    <s v="Anderson Nakayama"/>
    <x v="0"/>
    <m/>
    <m/>
    <s v="Dado de origem (EFICIENCIA REDE) não tratado"/>
    <n v="5"/>
    <n v="3"/>
    <m/>
    <n v="2"/>
    <m/>
    <m/>
    <m/>
    <x v="0"/>
    <x v="0"/>
    <x v="2"/>
    <x v="3"/>
    <x v="0"/>
    <x v="0"/>
  </r>
  <r>
    <x v="8"/>
    <x v="53"/>
    <n v="34"/>
    <s v="RX_6"/>
    <s v="STRING"/>
    <m/>
    <m/>
    <m/>
    <m/>
    <s v="lake_managed"/>
    <s v="EFIC_REDE_HISTOG_NIVEL_RX_INTERFACE_CMTS"/>
    <s v="QTD_EQUIPAMENTO_RX_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6 decibeis por milivolt. Quantidade total de equipamento/terminais com potencia do sinal de recepcao (RX) dentro do intervalo maior ou igual a 6 e menor 7 decibeis por milivolt. Ex: 16; 9. Tabela origem (RAW): &lt;FACT_CMTS_INTERFACE_TERMINAL_STATS_HISTOGRAM_RX&gt;; Coluna origem (RAW): &lt;RX_6&gt;."/>
    <x v="0"/>
    <x v="6"/>
    <x v="4"/>
    <x v="1"/>
    <x v="1"/>
    <x v="3"/>
    <s v="Lucas Mascarenhas"/>
    <x v="10"/>
    <s v="Anderson Nakayama"/>
    <x v="0"/>
    <m/>
    <m/>
    <s v="Dado de origem (EFICIENCIA REDE) não tratado"/>
    <n v="5"/>
    <n v="3"/>
    <m/>
    <n v="2"/>
    <m/>
    <m/>
    <m/>
    <x v="0"/>
    <x v="0"/>
    <x v="2"/>
    <x v="3"/>
    <x v="0"/>
    <x v="0"/>
  </r>
  <r>
    <x v="8"/>
    <x v="53"/>
    <n v="35"/>
    <s v="RX_7"/>
    <s v="STRING"/>
    <m/>
    <m/>
    <m/>
    <m/>
    <s v="lake_managed"/>
    <s v="EFIC_REDE_HISTOG_NIVEL_RX_INTERFACE_CMTS"/>
    <s v="QTD_EQUIPAMENTO_RX_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7 decibeis por milivolt. Quantidade total de equipamento/terminais com potencia do sinal de recepcao (RX) dentro do intervalo maior ou igual a 7 e menor 8 decibeis por milivolt. Ex: 10; 5. Tabela origem (RAW): &lt;FACT_CMTS_INTERFACE_TERMINAL_STATS_HISTOGRAM_RX&gt;; Coluna origem (RAW): &lt;RX_7&gt;."/>
    <x v="0"/>
    <x v="6"/>
    <x v="4"/>
    <x v="1"/>
    <x v="1"/>
    <x v="3"/>
    <s v="Lucas Mascarenhas"/>
    <x v="10"/>
    <s v="Anderson Nakayama"/>
    <x v="0"/>
    <m/>
    <m/>
    <s v="Dado de origem (EFICIENCIA REDE) não tratado"/>
    <n v="5"/>
    <n v="3"/>
    <m/>
    <n v="2"/>
    <m/>
    <m/>
    <m/>
    <x v="0"/>
    <x v="0"/>
    <x v="2"/>
    <x v="3"/>
    <x v="0"/>
    <x v="0"/>
  </r>
  <r>
    <x v="8"/>
    <x v="53"/>
    <n v="36"/>
    <s v="RX_8"/>
    <s v="STRING"/>
    <m/>
    <m/>
    <m/>
    <m/>
    <s v="lake_managed"/>
    <s v="EFIC_REDE_HISTOG_NIVEL_RX_INTERFACE_CMTS"/>
    <s v="QTD_EQUIPAMENTO_RX_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8 decibeis por milivolt. Quantidade total de equipamento/terminais com potencia do sinal de recepcao (RX) dentro do intervalo maior ou igual a 8 e menor 9 decibeis por milivolt. Ex: 3; 7. Tabela origem (RAW): &lt;FACT_CMTS_INTERFACE_TERMINAL_STATS_HISTOGRAM_RX&gt;; Coluna origem (RAW): &lt;RX_8&gt;."/>
    <x v="0"/>
    <x v="6"/>
    <x v="4"/>
    <x v="1"/>
    <x v="1"/>
    <x v="3"/>
    <s v="Lucas Mascarenhas"/>
    <x v="10"/>
    <s v="Anderson Nakayama"/>
    <x v="0"/>
    <m/>
    <m/>
    <s v="Dado de origem (EFICIENCIA REDE) não tratado"/>
    <n v="5"/>
    <n v="3"/>
    <m/>
    <n v="2"/>
    <m/>
    <m/>
    <m/>
    <x v="0"/>
    <x v="0"/>
    <x v="2"/>
    <x v="3"/>
    <x v="0"/>
    <x v="0"/>
  </r>
  <r>
    <x v="8"/>
    <x v="53"/>
    <n v="37"/>
    <s v="RX_9"/>
    <s v="STRING"/>
    <m/>
    <m/>
    <m/>
    <m/>
    <s v="lake_managed"/>
    <s v="EFIC_REDE_HISTOG_NIVEL_RX_INTERFACE_CMTS"/>
    <s v="QTD_EQUIPAMENTO_RX_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9 decibeis por milivolt. Quantidade total de equipamento/terminais com potencia do sinal de recepcao (RX) dentro do intervalo maior ou igual a 9 e menor 10 decibeis por milivolt. Ex: 2; 6. Tabela origem (RAW): &lt;FACT_CMTS_INTERFACE_TERMINAL_STATS_HISTOGRAM_RX&gt;; Coluna origem (RAW): &lt;RX_9&gt;."/>
    <x v="0"/>
    <x v="6"/>
    <x v="4"/>
    <x v="1"/>
    <x v="1"/>
    <x v="3"/>
    <s v="Lucas Mascarenhas"/>
    <x v="10"/>
    <s v="Anderson Nakayama"/>
    <x v="0"/>
    <m/>
    <m/>
    <s v="Dado de origem (EFICIENCIA REDE) não tratado"/>
    <n v="5"/>
    <n v="3"/>
    <m/>
    <n v="2"/>
    <m/>
    <m/>
    <m/>
    <x v="0"/>
    <x v="0"/>
    <x v="2"/>
    <x v="3"/>
    <x v="0"/>
    <x v="0"/>
  </r>
  <r>
    <x v="8"/>
    <x v="53"/>
    <n v="38"/>
    <s v="RX_10"/>
    <s v="STRING"/>
    <m/>
    <m/>
    <m/>
    <m/>
    <s v="lake_managed"/>
    <s v="EFIC_REDE_HISTOG_NIVEL_RX_INTERFACE_CMTS"/>
    <s v="QTD_EQUIPAMENTO_RX_1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0 decibeis por milivolt. Quantidade total de equipamento/terminais com potencia do sinal de recepcao (RX) dentro do intervalo maior ou igual a 10 e menor 11 decibeis por milivolt. Ex: 0; 8. Tabela origem (RAW): &lt;FACT_CMTS_INTERFACE_TERMINAL_STATS_HISTOGRAM_RX&gt;; Coluna origem (RAW): &lt;RX_10&gt;."/>
    <x v="0"/>
    <x v="6"/>
    <x v="4"/>
    <x v="1"/>
    <x v="1"/>
    <x v="3"/>
    <s v="Lucas Mascarenhas"/>
    <x v="10"/>
    <s v="Anderson Nakayama"/>
    <x v="0"/>
    <m/>
    <m/>
    <s v="Dado de origem (EFICIENCIA REDE) não tratado"/>
    <n v="5"/>
    <n v="3"/>
    <m/>
    <n v="2"/>
    <m/>
    <m/>
    <m/>
    <x v="0"/>
    <x v="0"/>
    <x v="2"/>
    <x v="3"/>
    <x v="0"/>
    <x v="0"/>
  </r>
  <r>
    <x v="8"/>
    <x v="53"/>
    <n v="39"/>
    <s v="RX_11"/>
    <s v="STRING"/>
    <m/>
    <m/>
    <m/>
    <m/>
    <s v="lake_managed"/>
    <s v="EFIC_REDE_HISTOG_NIVEL_RX_INTERFACE_CMTS"/>
    <s v="QTD_EQUIPAMENTO_RX_1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1 decibeis por milivolt. Quantidade total de equipamento/terminais com potencia do sinal de recepcao (RX) dentro do intervalo maior ou igual a 11 e menor 12 decibeis por milivolt. Ex: 1; 2. Tabela origem (RAW): &lt;FACT_CMTS_INTERFACE_TERMINAL_STATS_HISTOGRAM_RX&gt;; Coluna origem (RAW): &lt;RX_11&gt;."/>
    <x v="0"/>
    <x v="6"/>
    <x v="4"/>
    <x v="1"/>
    <x v="1"/>
    <x v="3"/>
    <s v="Lucas Mascarenhas"/>
    <x v="10"/>
    <s v="Anderson Nakayama"/>
    <x v="0"/>
    <m/>
    <m/>
    <s v="Dado de origem (EFICIENCIA REDE) não tratado"/>
    <n v="5"/>
    <n v="3"/>
    <m/>
    <n v="2"/>
    <m/>
    <m/>
    <m/>
    <x v="0"/>
    <x v="0"/>
    <x v="2"/>
    <x v="3"/>
    <x v="0"/>
    <x v="0"/>
  </r>
  <r>
    <x v="8"/>
    <x v="53"/>
    <n v="40"/>
    <s v="RX_12"/>
    <s v="STRING"/>
    <m/>
    <m/>
    <m/>
    <m/>
    <s v="lake_managed"/>
    <s v="EFIC_REDE_HISTOG_NIVEL_RX_INTERFACE_CMTS"/>
    <s v="QTD_EQUIPAMENTO_RX_1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2 decibeis por milivolt. Quantidade total de equipamento/terminais com potencia do sinal de recepcao (RX) dentro do intervalo maior ou igual a 12 e menor 13 decibeis por milivolt. Ex: 0; 2. Tabela origem (RAW): &lt;FACT_CMTS_INTERFACE_TERMINAL_STATS_HISTOGRAM_RX&gt;; Coluna origem (RAW): &lt;RX_12&gt;."/>
    <x v="0"/>
    <x v="6"/>
    <x v="4"/>
    <x v="1"/>
    <x v="1"/>
    <x v="3"/>
    <s v="Lucas Mascarenhas"/>
    <x v="10"/>
    <s v="Anderson Nakayama"/>
    <x v="0"/>
    <m/>
    <m/>
    <s v="Dado de origem (EFICIENCIA REDE) não tratado"/>
    <n v="5"/>
    <n v="3"/>
    <m/>
    <n v="2"/>
    <m/>
    <m/>
    <m/>
    <x v="0"/>
    <x v="0"/>
    <x v="2"/>
    <x v="3"/>
    <x v="0"/>
    <x v="0"/>
  </r>
  <r>
    <x v="8"/>
    <x v="53"/>
    <n v="41"/>
    <s v="RX_13"/>
    <s v="STRING"/>
    <m/>
    <m/>
    <m/>
    <m/>
    <s v="lake_managed"/>
    <s v="EFIC_REDE_HISTOG_NIVEL_RX_INTERFACE_CMTS"/>
    <s v="QTD_EQUIPAMENTO_RX_1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3 decibeis por milivolt. Quantidade total de equipamento/terminais com potencia do sinal de recepcao (RX) dentro do intervalo maior ou igual a 13 e menor 14 decibeis por milivolt. Ex: 0; 3. Tabela origem (RAW): &lt;FACT_CMTS_INTERFACE_TERMINAL_STATS_HISTOGRAM_RX&gt;; Coluna origem (RAW): &lt;RX_13&gt;."/>
    <x v="0"/>
    <x v="6"/>
    <x v="4"/>
    <x v="1"/>
    <x v="1"/>
    <x v="3"/>
    <s v="Lucas Mascarenhas"/>
    <x v="10"/>
    <s v="Anderson Nakayama"/>
    <x v="0"/>
    <m/>
    <m/>
    <s v="Dado de origem (EFICIENCIA REDE) não tratado"/>
    <n v="5"/>
    <n v="3"/>
    <m/>
    <n v="2"/>
    <m/>
    <m/>
    <m/>
    <x v="0"/>
    <x v="0"/>
    <x v="2"/>
    <x v="3"/>
    <x v="0"/>
    <x v="0"/>
  </r>
  <r>
    <x v="8"/>
    <x v="53"/>
    <n v="42"/>
    <s v="RX_14"/>
    <s v="STRING"/>
    <m/>
    <m/>
    <m/>
    <m/>
    <s v="lake_managed"/>
    <s v="EFIC_REDE_HISTOG_NIVEL_RX_INTERFACE_CMTS"/>
    <s v="QTD_EQUIPAMENTO_RX_1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4 decibeis por milivolt. Quantidade total de equipamento/terminais com potencia do sinal de recepcao (RX) dentro do intervalo maior ou igual a 14 e menor 15 decibeis por milivolt. Ex: 0; 1. Tabela origem (RAW): &lt;FACT_CMTS_INTERFACE_TERMINAL_STATS_HISTOGRAM_RX&gt;; Coluna origem (RAW): &lt;RX_14&gt;."/>
    <x v="0"/>
    <x v="6"/>
    <x v="4"/>
    <x v="1"/>
    <x v="1"/>
    <x v="3"/>
    <s v="Lucas Mascarenhas"/>
    <x v="10"/>
    <s v="Anderson Nakayama"/>
    <x v="0"/>
    <m/>
    <m/>
    <s v="Dado de origem (EFICIENCIA REDE) não tratado"/>
    <n v="5"/>
    <n v="3"/>
    <m/>
    <n v="2"/>
    <m/>
    <m/>
    <m/>
    <x v="0"/>
    <x v="0"/>
    <x v="2"/>
    <x v="3"/>
    <x v="0"/>
    <x v="0"/>
  </r>
  <r>
    <x v="8"/>
    <x v="53"/>
    <n v="43"/>
    <s v="RX_15"/>
    <s v="STRING"/>
    <m/>
    <m/>
    <m/>
    <m/>
    <s v="lake_managed"/>
    <s v="EFIC_REDE_HISTOG_NIVEL_RX_INTERFACE_CMTS"/>
    <s v="QTD_EQUIPAMENTO_RX_1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5 decibeis por milivolt. Quantidade total de equipamento/terminais com potencia do sinal de recepcao (RX) dentro do intervalo maior ou igual a 15 e menor 16 decibeis por milivolt. Ex: 0; 1. Tabela origem (RAW): &lt;FACT_CMTS_INTERFACE_TERMINAL_STATS_HISTOGRAM_RX&gt;; Coluna origem (RAW): &lt;RX_15&gt;."/>
    <x v="0"/>
    <x v="6"/>
    <x v="4"/>
    <x v="1"/>
    <x v="1"/>
    <x v="3"/>
    <s v="Lucas Mascarenhas"/>
    <x v="10"/>
    <s v="Anderson Nakayama"/>
    <x v="0"/>
    <m/>
    <m/>
    <s v="Dado de origem (EFICIENCIA REDE) não tratado"/>
    <n v="5"/>
    <n v="3"/>
    <m/>
    <n v="2"/>
    <m/>
    <m/>
    <m/>
    <x v="0"/>
    <x v="0"/>
    <x v="2"/>
    <x v="3"/>
    <x v="0"/>
    <x v="0"/>
  </r>
  <r>
    <x v="8"/>
    <x v="53"/>
    <n v="44"/>
    <s v="RX_16"/>
    <s v="STRING"/>
    <m/>
    <m/>
    <m/>
    <m/>
    <s v="lake_managed"/>
    <s v="EFIC_REDE_HISTOG_NIVEL_RX_INTERFACE_CMTS"/>
    <s v="QTD_EQUIPAMENTO_RX_1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6 decibeis por milivolt. Quantidade total de equipamento/terminais com potencia do sinal de recepcao (RX) dentro do intervalo maior ou igual a 16 e menor 17 decibeis por milivolt. Ex: 0; 2. Tabela origem (RAW): &lt;FACT_CMTS_INTERFACE_TERMINAL_STATS_HISTOGRAM_RX&gt;; Coluna origem (RAW): &lt;RX_16&gt;."/>
    <x v="0"/>
    <x v="6"/>
    <x v="4"/>
    <x v="1"/>
    <x v="1"/>
    <x v="3"/>
    <s v="Lucas Mascarenhas"/>
    <x v="10"/>
    <s v="Anderson Nakayama"/>
    <x v="0"/>
    <m/>
    <m/>
    <s v="Dado de origem (EFICIENCIA REDE) não tratado"/>
    <n v="5"/>
    <n v="3"/>
    <m/>
    <n v="2"/>
    <m/>
    <m/>
    <m/>
    <x v="0"/>
    <x v="0"/>
    <x v="2"/>
    <x v="3"/>
    <x v="0"/>
    <x v="0"/>
  </r>
  <r>
    <x v="8"/>
    <x v="53"/>
    <n v="45"/>
    <s v="RX_17"/>
    <s v="STRING"/>
    <m/>
    <m/>
    <m/>
    <m/>
    <s v="lake_managed"/>
    <s v="EFIC_REDE_HISTOG_NIVEL_RX_INTERFACE_CMTS"/>
    <s v="QTD_EQUIPAMENTO_RX_1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7 decibeis por milivolt. Quantidade total de equipamento/terminais com potencia do sinal de recepcao (RX) dentro do intervalo maior ou igual a 17 e menor 18 decibeis por milivolt. Ex: 0; 0. Tabela origem (RAW): &lt;FACT_CMTS_INTERFACE_TERMINAL_STATS_HISTOGRAM_RX&gt;; Coluna origem (RAW): &lt;RX_17&gt;."/>
    <x v="0"/>
    <x v="6"/>
    <x v="4"/>
    <x v="1"/>
    <x v="1"/>
    <x v="3"/>
    <s v="Lucas Mascarenhas"/>
    <x v="10"/>
    <s v="Anderson Nakayama"/>
    <x v="0"/>
    <m/>
    <m/>
    <s v="Dado de origem (EFICIENCIA REDE) não tratado"/>
    <n v="5"/>
    <n v="3"/>
    <m/>
    <n v="2"/>
    <m/>
    <m/>
    <m/>
    <x v="0"/>
    <x v="0"/>
    <x v="2"/>
    <x v="3"/>
    <x v="0"/>
    <x v="0"/>
  </r>
  <r>
    <x v="8"/>
    <x v="53"/>
    <n v="46"/>
    <s v="RX_18"/>
    <s v="STRING"/>
    <m/>
    <m/>
    <m/>
    <m/>
    <s v="lake_managed"/>
    <s v="EFIC_REDE_HISTOG_NIVEL_RX_INTERFACE_CMTS"/>
    <s v="QTD_EQUIPAMENTO_RX_1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8 decibeis por milivolt. Quantidade total de equipamento/terminais com potencia do sinal de recepcao (RX) dentro do intervalo maior ou igual a 18 e menor 19 decibeis por milivolt. Ex: 0; 0. Tabela origem (RAW): &lt;FACT_CMTS_INTERFACE_TERMINAL_STATS_HISTOGRAM_RX&gt;; Coluna origem (RAW): &lt;RX_18&gt;."/>
    <x v="0"/>
    <x v="6"/>
    <x v="4"/>
    <x v="1"/>
    <x v="1"/>
    <x v="3"/>
    <s v="Lucas Mascarenhas"/>
    <x v="10"/>
    <s v="Anderson Nakayama"/>
    <x v="0"/>
    <m/>
    <m/>
    <s v="Dado de origem (EFICIENCIA REDE) não tratado"/>
    <n v="5"/>
    <n v="3"/>
    <m/>
    <n v="2"/>
    <m/>
    <m/>
    <m/>
    <x v="0"/>
    <x v="0"/>
    <x v="2"/>
    <x v="3"/>
    <x v="0"/>
    <x v="0"/>
  </r>
  <r>
    <x v="8"/>
    <x v="53"/>
    <n v="47"/>
    <s v="RX_19"/>
    <s v="STRING"/>
    <m/>
    <m/>
    <m/>
    <m/>
    <s v="lake_managed"/>
    <s v="EFIC_REDE_HISTOG_NIVEL_RX_INTERFACE_CMTS"/>
    <s v="QTD_EQUIPAMENTO_RX_1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9 decibeis por milivolt. Quantidade total de equipamento/terminais com potencia do sinal de recepcao (RX) dentro do intervalo maior ou igual a 19 decibeis por milivolt. Ex: 0; 0. Tabela origem (RAW): &lt;FACT_CMTS_INTERFACE_TERMINAL_STATS_HISTOGRAM_RX&gt;; Coluna origem (RAW): &lt;RX_19&gt;."/>
    <x v="0"/>
    <x v="6"/>
    <x v="4"/>
    <x v="1"/>
    <x v="1"/>
    <x v="3"/>
    <s v="Lucas Mascarenhas"/>
    <x v="10"/>
    <s v="Anderson Nakayama"/>
    <x v="0"/>
    <m/>
    <m/>
    <s v="Dado de origem (EFICIENCIA REDE) não tratado"/>
    <n v="5"/>
    <n v="3"/>
    <m/>
    <n v="2"/>
    <m/>
    <m/>
    <m/>
    <x v="0"/>
    <x v="0"/>
    <x v="2"/>
    <x v="3"/>
    <x v="0"/>
    <x v="0"/>
  </r>
  <r>
    <x v="8"/>
    <x v="53"/>
    <n v="48"/>
    <s v="REFERENCE_DATE"/>
    <s v="DATE"/>
    <m/>
    <m/>
    <m/>
    <m/>
    <s v="lake_managed"/>
    <s v="EFIC_REDE_HISTOG_NIVEL_RX_INTERFACE_CMTS"/>
    <s v="DAT_REFERENCIA"/>
    <s v="DATE"/>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RX&gt;; Coluna origem (RAW): &lt;REFERENCE_DATE&gt;."/>
    <x v="0"/>
    <x v="6"/>
    <x v="4"/>
    <x v="1"/>
    <x v="1"/>
    <x v="3"/>
    <s v="Lucas Mascarenhas"/>
    <x v="10"/>
    <s v="Anderson Nakayama"/>
    <x v="0"/>
    <m/>
    <m/>
    <s v="Dado de origem (EFICIENCIA REDE) não tratado"/>
    <n v="2"/>
    <n v="2"/>
    <m/>
    <n v="0"/>
    <m/>
    <m/>
    <m/>
    <x v="2"/>
    <x v="0"/>
    <x v="0"/>
    <x v="3"/>
    <x v="0"/>
    <x v="0"/>
  </r>
  <r>
    <x v="8"/>
    <x v="54"/>
    <n v="1"/>
    <s v="ID"/>
    <s v="STRING"/>
    <m/>
    <m/>
    <m/>
    <m/>
    <s v="lake_managed"/>
    <s v="EFIC_REDE_HISTOG_NIVEL_ONDA_MAGNITUDE_ICFR_INTERFACE_CMTS"/>
    <s v="COD_HSTGR_NVL_ICFR_INTER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Codigo do histograma do nivel ICF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18568; 49543720. Tabela origem (RAW): &lt;FACT_CMTS_INTERFACE_TERMINAL_STATS_HISTOGRAM_ICFR_RIPPLE&gt;; Coluna origem (RAW): &lt;ID&gt;."/>
    <x v="0"/>
    <x v="6"/>
    <x v="4"/>
    <x v="1"/>
    <x v="1"/>
    <x v="3"/>
    <s v="Lucas Mascarenhas"/>
    <x v="10"/>
    <s v="Anderson Nakayama"/>
    <x v="0"/>
    <m/>
    <m/>
    <s v="Dado de origem (EFICIENCIA REDE) não tratado"/>
    <n v="5"/>
    <n v="2"/>
    <m/>
    <n v="3"/>
    <m/>
    <m/>
    <m/>
    <x v="2"/>
    <x v="0"/>
    <x v="5"/>
    <x v="3"/>
    <x v="0"/>
    <x v="0"/>
  </r>
  <r>
    <x v="8"/>
    <x v="54"/>
    <n v="2"/>
    <s v="DATE_TIME"/>
    <s v="STRING"/>
    <m/>
    <m/>
    <m/>
    <m/>
    <s v="lake_managed"/>
    <s v="EFIC_REDE_HISTOG_NIVEL_ONDA_MAGNITUDE_ICFR_INTERFACE_CMTS"/>
    <s v="DAT_HOR_MEDICAO"/>
    <s v="DATE"/>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Data e hora da medicao. E a data e hora da medicao, do momento que foi iniciado a coleta dos dados. Ex: 23/07/2018  10:05:00; 24/07/2018  11:10:00. Tabela origem (RAW): &lt;FACT_CMTS_INTERFACE_TERMINAL_STATS_HISTOGRAM_ICFR_RIPPLE&gt;; Coluna origem (RAW): &lt;DATE_TIME&gt;."/>
    <x v="0"/>
    <x v="6"/>
    <x v="4"/>
    <x v="1"/>
    <x v="1"/>
    <x v="3"/>
    <s v="Lucas Mascarenhas"/>
    <x v="10"/>
    <s v="Anderson Nakayama"/>
    <x v="0"/>
    <m/>
    <m/>
    <s v="Dado de origem (EFICIENCIA REDE) não tratado"/>
    <n v="2"/>
    <n v="2"/>
    <m/>
    <n v="0"/>
    <m/>
    <m/>
    <m/>
    <x v="2"/>
    <x v="0"/>
    <x v="0"/>
    <x v="3"/>
    <x v="0"/>
    <x v="0"/>
  </r>
  <r>
    <x v="8"/>
    <x v="54"/>
    <n v="3"/>
    <s v="HOST"/>
    <s v="STRING"/>
    <m/>
    <m/>
    <m/>
    <m/>
    <s v="lake_managed"/>
    <s v="EFIC_REDE_HISTOG_NIVEL_ONDA_MAGNITUDE_ICFR_INTERFACE_CMTS"/>
    <s v="NUM_IP_CMTS"/>
    <s v="VARCHAR2"/>
    <n v="40"/>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IP do CMTS. E o numero/endereco IP do CMTS (Cable Modem Termination System, um roteador de cable modems). Ex: 201.6.32.10; 201.6.32.10. Tabela origem (RAW): &lt;FACT_CMTS_INTERFACE_TERMINAL_STATS_HISTOGRAM_ICFR_RIPPLE&gt;; Coluna origem (RAW): &lt;HOST&gt;."/>
    <x v="0"/>
    <x v="6"/>
    <x v="4"/>
    <x v="1"/>
    <x v="1"/>
    <x v="3"/>
    <s v="Lucas Mascarenhas"/>
    <x v="10"/>
    <s v="Anderson Nakayama"/>
    <x v="0"/>
    <m/>
    <m/>
    <s v="Dado de origem (EFICIENCIA REDE) não tratado"/>
    <n v="3"/>
    <n v="3"/>
    <m/>
    <n v="0"/>
    <m/>
    <m/>
    <m/>
    <x v="0"/>
    <x v="0"/>
    <x v="0"/>
    <x v="3"/>
    <x v="0"/>
    <x v="0"/>
  </r>
  <r>
    <x v="8"/>
    <x v="54"/>
    <n v="4"/>
    <s v="INTERFACE"/>
    <s v="STRING"/>
    <m/>
    <m/>
    <m/>
    <m/>
    <s v="lake_managed"/>
    <s v="EFIC_REDE_HISTOG_NIVEL_ONDA_MAGNITUDE_ICFR_INTERFACE_CMTS"/>
    <s v="NUM_INTERFACE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a interface no CMTS. Numero de identificacao da interface no CMTS. Ex: 191088; 193530. Tabela origem (RAW): &lt;FACT_CMTS_INTERFACE_TERMINAL_STATS_HISTOGRAM_ICFR_RIPPLE&gt;; Coluna origem (RAW): &lt;INTERFACE&gt;."/>
    <x v="0"/>
    <x v="6"/>
    <x v="4"/>
    <x v="1"/>
    <x v="1"/>
    <x v="3"/>
    <s v="Lucas Mascarenhas"/>
    <x v="10"/>
    <s v="Anderson Nakayama"/>
    <x v="0"/>
    <m/>
    <m/>
    <s v="Dado de origem (EFICIENCIA REDE) não tratado"/>
    <n v="2"/>
    <n v="2"/>
    <m/>
    <n v="0"/>
    <m/>
    <m/>
    <m/>
    <x v="2"/>
    <x v="0"/>
    <x v="0"/>
    <x v="3"/>
    <x v="0"/>
    <x v="0"/>
  </r>
  <r>
    <x v="8"/>
    <x v="54"/>
    <n v="5"/>
    <s v="DOMAIN"/>
    <s v="STRING"/>
    <m/>
    <m/>
    <m/>
    <m/>
    <s v="lake_managed"/>
    <s v="EFIC_REDE_HISTOG_NIVEL_ONDA_MAGNITUDE_ICFR_INTERFACE_CMTS"/>
    <s v="NUM_DOMINIO_EQUIPAMENTO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o dominio do equipamento no CMTS. E o numero do dominio (Cable Domain) no CMTS. Ex: 1049; 1100. Tabela origem (RAW): &lt;FACT_CMTS_INTERFACE_TERMINAL_STATS_HISTOGRAM_ICFR_RIPPLE&gt;; Coluna origem (RAW): &lt;DOMAIN&gt;."/>
    <x v="0"/>
    <x v="6"/>
    <x v="4"/>
    <x v="1"/>
    <x v="1"/>
    <x v="3"/>
    <s v="Lucas Mascarenhas"/>
    <x v="10"/>
    <s v="Anderson Nakayama"/>
    <x v="0"/>
    <m/>
    <m/>
    <s v="Dado de origem (EFICIENCIA REDE) não tratado"/>
    <n v="2"/>
    <n v="2"/>
    <m/>
    <n v="0"/>
    <m/>
    <m/>
    <m/>
    <x v="2"/>
    <x v="0"/>
    <x v="0"/>
    <x v="3"/>
    <x v="0"/>
    <x v="0"/>
  </r>
  <r>
    <x v="8"/>
    <x v="54"/>
    <n v="6"/>
    <s v="DOMAIN_CHID"/>
    <s v="STRING"/>
    <m/>
    <m/>
    <m/>
    <m/>
    <s v="lake_managed"/>
    <s v="EFIC_REDE_HISTOG_NIVEL_ONDA_MAGNITUDE_ICFR_INTERFACE_CMTS"/>
    <s v="NUM_CANAL_DOMINIO"/>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o canal do dominio. Numero do canal no dominio. Ex: 1; 9. Tabela origem (RAW): &lt;FACT_CMTS_INTERFACE_TERMINAL_STATS_HISTOGRAM_ICFR_RIPPLE&gt;; Coluna origem (RAW): &lt;DOMAIN_CHID&gt;."/>
    <x v="0"/>
    <x v="6"/>
    <x v="4"/>
    <x v="1"/>
    <x v="1"/>
    <x v="3"/>
    <s v="Lucas Mascarenhas"/>
    <x v="10"/>
    <s v="Anderson Nakayama"/>
    <x v="0"/>
    <m/>
    <m/>
    <s v="Dado de origem (EFICIENCIA REDE) não tratado"/>
    <n v="2"/>
    <n v="2"/>
    <m/>
    <n v="0"/>
    <m/>
    <m/>
    <m/>
    <x v="2"/>
    <x v="0"/>
    <x v="0"/>
    <x v="3"/>
    <x v="0"/>
    <x v="0"/>
  </r>
  <r>
    <x v="8"/>
    <x v="54"/>
    <n v="7"/>
    <s v="TYPE"/>
    <s v="STRING"/>
    <m/>
    <m/>
    <m/>
    <m/>
    <s v="lake_managed"/>
    <s v="EFIC_REDE_HISTOG_NIVEL_ONDA_MAGNITUDE_ICFR_INTERFACE_CMTS"/>
    <s v="COD_TIPO_INTERFACE"/>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Codigo do tipo da interface. Codigo de identificao do tipo de interface, 128 = upstream e 129 = downstream. Ex: 129; 129. Tabela origem (RAW): &lt;FACT_CMTS_INTERFACE_TERMINAL_STATS_HISTOGRAM_ICFR_RIPPLE&gt;; Coluna origem (RAW): &lt;TYPE&gt;."/>
    <x v="0"/>
    <x v="6"/>
    <x v="4"/>
    <x v="1"/>
    <x v="1"/>
    <x v="3"/>
    <s v="Lucas Mascarenhas"/>
    <x v="10"/>
    <s v="Anderson Nakayama"/>
    <x v="0"/>
    <m/>
    <m/>
    <s v="Dado de origem (EFICIENCIA REDE) não tratado"/>
    <n v="2"/>
    <n v="2"/>
    <m/>
    <n v="0"/>
    <m/>
    <m/>
    <m/>
    <x v="2"/>
    <x v="0"/>
    <x v="0"/>
    <x v="3"/>
    <x v="0"/>
    <x v="0"/>
  </r>
  <r>
    <x v="8"/>
    <x v="54"/>
    <n v="8"/>
    <s v="ICFR_RIPPLE_0.0"/>
    <s v="STRING"/>
    <m/>
    <m/>
    <m/>
    <m/>
    <s v="lake_managed"/>
    <s v="EFIC_REDE_HISTOG_NIVEL_ONDA_MAGNITUDE_ICFR_INTERFACE_CMTS"/>
    <s v="QTD_EQP_ONDA_MAGN_ICFR_0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0.0 decibeis. Quantidade total de equipamento/terminais com ondulacao da magnitude do ICRF dentro do intervalo maior ou igual a 0.0 decibeis e menor que 0.5 decibeis. Ex: 113; 83. Tabela origem (RAW): &lt;FACT_CMTS_INTERFACE_TERMINAL_STATS_HISTOGRAM_ICFR_RIPPLE&gt;; Coluna origem (RAW): &lt;ICFR_RIPPLE_0.0&gt;."/>
    <x v="0"/>
    <x v="6"/>
    <x v="4"/>
    <x v="1"/>
    <x v="1"/>
    <x v="3"/>
    <s v="Lucas Mascarenhas"/>
    <x v="10"/>
    <s v="Anderson Nakayama"/>
    <x v="0"/>
    <m/>
    <m/>
    <s v="Dado de origem (EFICIENCIA REDE) não tratado"/>
    <n v="4"/>
    <n v="2"/>
    <m/>
    <n v="2"/>
    <m/>
    <m/>
    <m/>
    <x v="2"/>
    <x v="0"/>
    <x v="2"/>
    <x v="3"/>
    <x v="0"/>
    <x v="0"/>
  </r>
  <r>
    <x v="8"/>
    <x v="54"/>
    <n v="9"/>
    <s v="ICFR_RIPPLE_0.5"/>
    <s v="STRING"/>
    <m/>
    <m/>
    <m/>
    <m/>
    <s v="lake_managed"/>
    <s v="EFIC_REDE_HISTOG_NIVEL_ONDA_MAGNITUDE_ICFR_INTERFACE_CMTS"/>
    <s v="QTD_EQP_ONDA_MAGN_ICFR_0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0.5 decibeis. Quantidade total de equipamento/terminais com ondulacao da magnitude do ICRF dentro do intervalo maior ou igual a 0.5 decibeis e menor que 1.0 decibeis. Ex: 11; 92. Tabela origem (RAW): &lt;FACT_CMTS_INTERFACE_TERMINAL_STATS_HISTOGRAM_ICFR_RIPPLE&gt;; Coluna origem (RAW): &lt;ICFR_RIPPLE_0.5&gt;."/>
    <x v="0"/>
    <x v="6"/>
    <x v="4"/>
    <x v="1"/>
    <x v="1"/>
    <x v="3"/>
    <s v="Lucas Mascarenhas"/>
    <x v="10"/>
    <s v="Anderson Nakayama"/>
    <x v="0"/>
    <m/>
    <m/>
    <s v="Dado de origem (EFICIENCIA REDE) não tratado"/>
    <n v="4"/>
    <n v="2"/>
    <m/>
    <n v="2"/>
    <m/>
    <m/>
    <m/>
    <x v="2"/>
    <x v="0"/>
    <x v="2"/>
    <x v="3"/>
    <x v="0"/>
    <x v="0"/>
  </r>
  <r>
    <x v="8"/>
    <x v="54"/>
    <n v="10"/>
    <s v="ICFR_RIPPLE_1.0"/>
    <s v="STRING"/>
    <m/>
    <m/>
    <m/>
    <m/>
    <s v="lake_managed"/>
    <s v="EFIC_REDE_HISTOG_NIVEL_ONDA_MAGNITUDE_ICFR_INTERFACE_CMTS"/>
    <s v="QTD_EQP_ONDA_MAGN_ICFR_1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1.0 decibeis. Quantidade total de equipamento/terminais com ondulacao da magnitude do ICRF dentro do intervalo maior ou igual a 1.0 decibeis e menor que 1.5 decibeis. Ex: 0; 91. Tabela origem (RAW): &lt;FACT_CMTS_INTERFACE_TERMINAL_STATS_HISTOGRAM_ICFR_RIPPLE&gt;; Coluna origem (RAW): &lt;ICFR_RIPPLE_1.0&gt;."/>
    <x v="0"/>
    <x v="6"/>
    <x v="4"/>
    <x v="1"/>
    <x v="1"/>
    <x v="3"/>
    <s v="Lucas Mascarenhas"/>
    <x v="10"/>
    <s v="Anderson Nakayama"/>
    <x v="0"/>
    <m/>
    <m/>
    <s v="Dado de origem (EFICIENCIA REDE) não tratado"/>
    <n v="4"/>
    <n v="2"/>
    <m/>
    <n v="2"/>
    <m/>
    <m/>
    <m/>
    <x v="2"/>
    <x v="0"/>
    <x v="2"/>
    <x v="3"/>
    <x v="0"/>
    <x v="0"/>
  </r>
  <r>
    <x v="8"/>
    <x v="54"/>
    <n v="11"/>
    <s v="ICFR_RIPPLE_1.5"/>
    <s v="STRING"/>
    <m/>
    <m/>
    <m/>
    <m/>
    <s v="lake_managed"/>
    <s v="EFIC_REDE_HISTOG_NIVEL_ONDA_MAGNITUDE_ICFR_INTERFACE_CMTS"/>
    <s v="QTD_EQP_ONDA_MAGN_ICFR_1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1.5 decibeis. Quantidade total de equipamento/terminais com ondulacao da magnitude do ICRF dentro do intervalo maior ou igual a 1.5 decibeis e menor que 2.0 decibeis. Ex: 0; 7. Tabela origem (RAW): &lt;FACT_CMTS_INTERFACE_TERMINAL_STATS_HISTOGRAM_ICFR_RIPPLE&gt;; Coluna origem (RAW): &lt;ICFR_RIPPLE_1.5&gt;."/>
    <x v="0"/>
    <x v="6"/>
    <x v="4"/>
    <x v="1"/>
    <x v="1"/>
    <x v="3"/>
    <s v="Lucas Mascarenhas"/>
    <x v="10"/>
    <s v="Anderson Nakayama"/>
    <x v="0"/>
    <m/>
    <m/>
    <s v="Dado de origem (EFICIENCIA REDE) não tratado"/>
    <n v="4"/>
    <n v="2"/>
    <m/>
    <n v="2"/>
    <m/>
    <m/>
    <m/>
    <x v="2"/>
    <x v="0"/>
    <x v="2"/>
    <x v="3"/>
    <x v="0"/>
    <x v="0"/>
  </r>
  <r>
    <x v="8"/>
    <x v="54"/>
    <n v="12"/>
    <s v="ICFR_RIPPLE_2.0"/>
    <s v="STRING"/>
    <m/>
    <m/>
    <m/>
    <m/>
    <s v="lake_managed"/>
    <s v="EFIC_REDE_HISTOG_NIVEL_ONDA_MAGNITUDE_ICFR_INTERFACE_CMTS"/>
    <s v="QTD_EQP_ONDA_MAGN_ICFR_2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2.0 decibeis. Quantidade total de equipamento/terminais com ondulacao da magnitude do ICRF dentro do intervalo maior ou igual a 2.0 decibeis e menor que 2.5 decibeis. Ex: 0; 6. Tabela origem (RAW): &lt;FACT_CMTS_INTERFACE_TERMINAL_STATS_HISTOGRAM_ICFR_RIPPLE&gt;; Coluna origem (RAW): &lt;ICFR_RIPPLE_2.0&gt;."/>
    <x v="0"/>
    <x v="6"/>
    <x v="4"/>
    <x v="1"/>
    <x v="1"/>
    <x v="3"/>
    <s v="Lucas Mascarenhas"/>
    <x v="10"/>
    <s v="Anderson Nakayama"/>
    <x v="0"/>
    <m/>
    <m/>
    <s v="Dado de origem (EFICIENCIA REDE) não tratado"/>
    <n v="4"/>
    <n v="2"/>
    <m/>
    <n v="2"/>
    <m/>
    <m/>
    <m/>
    <x v="2"/>
    <x v="0"/>
    <x v="2"/>
    <x v="3"/>
    <x v="0"/>
    <x v="0"/>
  </r>
  <r>
    <x v="8"/>
    <x v="54"/>
    <n v="13"/>
    <s v="ICFR_RIPPLE_2.5"/>
    <s v="STRING"/>
    <m/>
    <m/>
    <m/>
    <m/>
    <s v="lake_managed"/>
    <s v="EFIC_REDE_HISTOG_NIVEL_ONDA_MAGNITUDE_ICFR_INTERFACE_CMTS"/>
    <s v="QTD_EQP_ONDA_MAGN_ICFR_2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2.5 decibeis. Quantidade total de equipamento/terminais com ondulacao da magnitude do ICRF dentro do intervalo maior ou igual a 2.5 decibeis e menor que 3.0 decibeis. Ex: 0; 4. Tabela origem (RAW): &lt;FACT_CMTS_INTERFACE_TERMINAL_STATS_HISTOGRAM_ICFR_RIPPLE&gt;; Coluna origem (RAW): &lt;ICFR_RIPPLE_2.5&gt;."/>
    <x v="0"/>
    <x v="6"/>
    <x v="4"/>
    <x v="1"/>
    <x v="1"/>
    <x v="3"/>
    <s v="Lucas Mascarenhas"/>
    <x v="10"/>
    <s v="Anderson Nakayama"/>
    <x v="0"/>
    <m/>
    <m/>
    <s v="Dado de origem (EFICIENCIA REDE) não tratado"/>
    <n v="4"/>
    <n v="2"/>
    <m/>
    <n v="2"/>
    <m/>
    <m/>
    <m/>
    <x v="2"/>
    <x v="0"/>
    <x v="2"/>
    <x v="3"/>
    <x v="0"/>
    <x v="0"/>
  </r>
  <r>
    <x v="8"/>
    <x v="54"/>
    <n v="14"/>
    <s v="ICFR_RIPPLE_3.0"/>
    <s v="STRING"/>
    <m/>
    <m/>
    <m/>
    <m/>
    <s v="lake_managed"/>
    <s v="EFIC_REDE_HISTOG_NIVEL_ONDA_MAGNITUDE_ICFR_INTERFACE_CMTS"/>
    <s v="QTD_EQP_ONDA_MAGN_ICFR_3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3.0 decibeis. Quantidade total de equipamento/terminais com ondulacao da magnitude do ICRF dentro do intervalo maior ou igual a 3.0 decibeis e menor que 3.5 decibeis. Ex: 0; 9. Tabela origem (RAW): &lt;FACT_CMTS_INTERFACE_TERMINAL_STATS_HISTOGRAM_ICFR_RIPPLE&gt;; Coluna origem (RAW): &lt;ICFR_RIPPLE_3.0&gt;."/>
    <x v="0"/>
    <x v="6"/>
    <x v="4"/>
    <x v="1"/>
    <x v="1"/>
    <x v="3"/>
    <s v="Lucas Mascarenhas"/>
    <x v="10"/>
    <s v="Anderson Nakayama"/>
    <x v="0"/>
    <m/>
    <m/>
    <s v="Dado de origem (EFICIENCIA REDE) não tratado"/>
    <n v="4"/>
    <n v="2"/>
    <m/>
    <n v="2"/>
    <m/>
    <m/>
    <m/>
    <x v="2"/>
    <x v="0"/>
    <x v="2"/>
    <x v="3"/>
    <x v="0"/>
    <x v="0"/>
  </r>
  <r>
    <x v="8"/>
    <x v="54"/>
    <n v="15"/>
    <s v="ICFR_RIPPLE_3.5"/>
    <s v="STRING"/>
    <m/>
    <m/>
    <m/>
    <m/>
    <s v="lake_managed"/>
    <s v="EFIC_REDE_HISTOG_NIVEL_ONDA_MAGNITUDE_ICFR_INTERFACE_CMTS"/>
    <s v="QTD_EQP_ONDA_MAGN_ICFR_3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3.5 decibeis. Quantidade total de equipamento/terminais com ondulacao da magnitude do ICRF dentro do intervalo maior ou igual a 3.5 decibeis e menor que 4.0 decibeis. Ex: 0; 7. Tabela origem (RAW): &lt;FACT_CMTS_INTERFACE_TERMINAL_STATS_HISTOGRAM_ICFR_RIPPLE&gt;; Coluna origem (RAW): &lt;ICFR_RIPPLE_3.5&gt;."/>
    <x v="0"/>
    <x v="6"/>
    <x v="4"/>
    <x v="1"/>
    <x v="1"/>
    <x v="3"/>
    <s v="Lucas Mascarenhas"/>
    <x v="10"/>
    <s v="Anderson Nakayama"/>
    <x v="0"/>
    <m/>
    <m/>
    <s v="Dado de origem (EFICIENCIA REDE) não tratado"/>
    <n v="4"/>
    <n v="2"/>
    <m/>
    <n v="2"/>
    <m/>
    <m/>
    <m/>
    <x v="2"/>
    <x v="0"/>
    <x v="2"/>
    <x v="3"/>
    <x v="0"/>
    <x v="0"/>
  </r>
  <r>
    <x v="8"/>
    <x v="54"/>
    <n v="16"/>
    <s v="ICFR_RIPPLE_4.0"/>
    <s v="STRING"/>
    <m/>
    <m/>
    <m/>
    <m/>
    <s v="lake_managed"/>
    <s v="EFIC_REDE_HISTOG_NIVEL_ONDA_MAGNITUDE_ICFR_INTERFACE_CMTS"/>
    <s v="QTD_EQP_ONDA_MAGN_ICFR_4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4.0 decibeis. Quantidade total de equipamento/terminais com ondulacao da magnitude do ICRF dentro do intervalo maior ou igual a 4.0 decibeis e menor que 4.5 decibeis. Ex: 0; 4. Tabela origem (RAW): &lt;FACT_CMTS_INTERFACE_TERMINAL_STATS_HISTOGRAM_ICFR_RIPPLE&gt;; Coluna origem (RAW): &lt;ICFR_RIPPLE_4.0&gt;."/>
    <x v="0"/>
    <x v="6"/>
    <x v="4"/>
    <x v="1"/>
    <x v="1"/>
    <x v="3"/>
    <s v="Lucas Mascarenhas"/>
    <x v="10"/>
    <s v="Anderson Nakayama"/>
    <x v="0"/>
    <m/>
    <m/>
    <s v="Dado de origem (EFICIENCIA REDE) não tratado"/>
    <n v="4"/>
    <n v="2"/>
    <m/>
    <n v="2"/>
    <m/>
    <m/>
    <m/>
    <x v="2"/>
    <x v="0"/>
    <x v="2"/>
    <x v="3"/>
    <x v="0"/>
    <x v="0"/>
  </r>
  <r>
    <x v="8"/>
    <x v="54"/>
    <n v="17"/>
    <s v="ICFR_RIPPLE_4.5"/>
    <s v="STRING"/>
    <m/>
    <m/>
    <m/>
    <m/>
    <s v="lake_managed"/>
    <s v="EFIC_REDE_HISTOG_NIVEL_ONDA_MAGNITUDE_ICFR_INTERFACE_CMTS"/>
    <s v="QTD_EQP_ONDA_MAGN_ICFR_4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4.5 decibeis. Quantidade total de equipamento/terminais com ondulacao da magnitude do ICRF dentro do intervalo maior ou igual a 4.5 decibeis e menor que 5.0 decibeis. Ex: 0; 0. Tabela origem (RAW): &lt;FACT_CMTS_INTERFACE_TERMINAL_STATS_HISTOGRAM_ICFR_RIPPLE&gt;; Coluna origem (RAW): &lt;ICFR_RIPPLE_4.5&gt;."/>
    <x v="0"/>
    <x v="6"/>
    <x v="4"/>
    <x v="1"/>
    <x v="1"/>
    <x v="3"/>
    <s v="Lucas Mascarenhas"/>
    <x v="10"/>
    <s v="Anderson Nakayama"/>
    <x v="0"/>
    <m/>
    <m/>
    <s v="Dado de origem (EFICIENCIA REDE) não tratado"/>
    <n v="4"/>
    <n v="2"/>
    <m/>
    <n v="2"/>
    <m/>
    <m/>
    <m/>
    <x v="2"/>
    <x v="0"/>
    <x v="2"/>
    <x v="3"/>
    <x v="0"/>
    <x v="0"/>
  </r>
  <r>
    <x v="8"/>
    <x v="54"/>
    <n v="18"/>
    <s v="ICFR_RIPPLE_5.0"/>
    <s v="STRING"/>
    <m/>
    <m/>
    <m/>
    <m/>
    <s v="lake_managed"/>
    <s v="EFIC_REDE_HISTOG_NIVEL_ONDA_MAGNITUDE_ICFR_INTERFACE_CMTS"/>
    <s v="QTD_EQP_ONDA_MAGN_ICFR_5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5.0 decibeis. Quantidade total de equipamento/terminais com ondulacao da magnitude do ICRF dentro do intervalo maior ou igual a 5.0 decibeis e menor que 5.5 decibeis. Ex: 0; 0. Tabela origem (RAW): &lt;FACT_CMTS_INTERFACE_TERMINAL_STATS_HISTOGRAM_ICFR_RIPPLE&gt;; Coluna origem (RAW): &lt;ICFR_RIPPLE_5.0&gt;."/>
    <x v="0"/>
    <x v="6"/>
    <x v="4"/>
    <x v="1"/>
    <x v="1"/>
    <x v="3"/>
    <s v="Lucas Mascarenhas"/>
    <x v="10"/>
    <s v="Anderson Nakayama"/>
    <x v="0"/>
    <m/>
    <m/>
    <s v="Dado de origem (EFICIENCIA REDE) não tratado"/>
    <n v="4"/>
    <n v="2"/>
    <m/>
    <n v="2"/>
    <m/>
    <m/>
    <m/>
    <x v="2"/>
    <x v="0"/>
    <x v="2"/>
    <x v="3"/>
    <x v="0"/>
    <x v="0"/>
  </r>
  <r>
    <x v="8"/>
    <x v="55"/>
    <n v="8"/>
    <s v="TAP_NMTER_-50"/>
    <s v="STRING"/>
    <m/>
    <m/>
    <m/>
    <m/>
    <s v="lake_managed"/>
    <s v="EFIC_REDE_HISTOG_DISPERSAO_ENERGIA_NIVEL_NMTER_INTERFACE_CMTS"/>
    <s v="QTD_EQUIPAMENTO_NMTER_N5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50 decibeis. Quantidade total de equipamento/terminais com valor da dispersao de energia NMTER do TAP dentro do intervalo maior ou igual a -50 e menor -49 decibeis. Ex: 0; 10. Tabela origem (RAW): &lt;FACT_CMTS_INTERFACE_TERMINAL_STATS_HISTOGRAM_TAP_NMTER&gt;; Coluna origem (RAW): &lt;TAP_NMTER_-50&gt;."/>
    <x v="0"/>
    <x v="6"/>
    <x v="4"/>
    <x v="1"/>
    <x v="1"/>
    <x v="3"/>
    <s v="Lucas Mascarenhas"/>
    <x v="10"/>
    <s v="Anderson Nakayama"/>
    <x v="0"/>
    <m/>
    <m/>
    <s v="Dado de origem (EFICIENCIA REDE) não tratado"/>
    <n v="4"/>
    <n v="2"/>
    <m/>
    <n v="2"/>
    <m/>
    <m/>
    <m/>
    <x v="2"/>
    <x v="0"/>
    <x v="2"/>
    <x v="3"/>
    <x v="0"/>
    <x v="0"/>
  </r>
  <r>
    <x v="8"/>
    <x v="55"/>
    <n v="9"/>
    <s v="TAP_NMTER_-49"/>
    <s v="STRING"/>
    <m/>
    <m/>
    <m/>
    <m/>
    <s v="lake_managed"/>
    <s v="EFIC_REDE_HISTOG_DISPERSAO_ENERGIA_NIVEL_NMTER_INTERFACE_CMTS"/>
    <s v="QTD_EQUIPAMENTO_NMTER_N4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9 decibeis. Quantidade total de equipamento/terminais com valor da dispersao de energia NMTER do TAP dentro do intervalo maior ou igual a -49 e menor -48 decibeis. Ex: 0; 2. Tabela origem (RAW): &lt;FACT_CMTS_INTERFACE_TERMINAL_STATS_HISTOGRAM_TAP_NMTER&gt;; Coluna origem (RAW): &lt;TAP_NMTER_-49&gt;."/>
    <x v="0"/>
    <x v="6"/>
    <x v="4"/>
    <x v="1"/>
    <x v="1"/>
    <x v="3"/>
    <s v="Lucas Mascarenhas"/>
    <x v="10"/>
    <s v="Anderson Nakayama"/>
    <x v="0"/>
    <m/>
    <m/>
    <s v="Dado de origem (EFICIENCIA REDE) não tratado"/>
    <n v="4"/>
    <n v="2"/>
    <m/>
    <n v="2"/>
    <m/>
    <m/>
    <m/>
    <x v="2"/>
    <x v="0"/>
    <x v="2"/>
    <x v="3"/>
    <x v="0"/>
    <x v="0"/>
  </r>
  <r>
    <x v="8"/>
    <x v="55"/>
    <n v="10"/>
    <s v="TAP_NMTER_-48"/>
    <s v="STRING"/>
    <m/>
    <m/>
    <m/>
    <m/>
    <s v="lake_managed"/>
    <s v="EFIC_REDE_HISTOG_DISPERSAO_ENERGIA_NIVEL_NMTER_INTERFACE_CMTS"/>
    <s v="QTD_EQUIPAMENTO_NMTER_N4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8 decibeis. Quantidade total de equipamento/terminais com valor da dispersao de energia NMTER do TAP dentro do intervalo maior ou igual a -48 e menor -47 decibeis. Ex: 1; 2. Tabela origem (RAW): &lt;FACT_CMTS_INTERFACE_TERMINAL_STATS_HISTOGRAM_TAP_NMTER&gt;; Coluna origem (RAW): &lt;TAP_NMTER_-48&gt;."/>
    <x v="0"/>
    <x v="6"/>
    <x v="4"/>
    <x v="1"/>
    <x v="1"/>
    <x v="3"/>
    <s v="Lucas Mascarenhas"/>
    <x v="10"/>
    <s v="Anderson Nakayama"/>
    <x v="0"/>
    <m/>
    <m/>
    <s v="Dado de origem (EFICIENCIA REDE) não tratado"/>
    <n v="4"/>
    <n v="2"/>
    <m/>
    <n v="2"/>
    <m/>
    <m/>
    <m/>
    <x v="2"/>
    <x v="0"/>
    <x v="2"/>
    <x v="3"/>
    <x v="0"/>
    <x v="0"/>
  </r>
  <r>
    <x v="8"/>
    <x v="55"/>
    <n v="11"/>
    <s v="TAP_NMTER_-47"/>
    <s v="STRING"/>
    <m/>
    <m/>
    <m/>
    <m/>
    <s v="lake_managed"/>
    <s v="EFIC_REDE_HISTOG_DISPERSAO_ENERGIA_NIVEL_NMTER_INTERFACE_CMTS"/>
    <s v="QTD_EQUIPAMENTO_NMTER_N4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7 decibeis. Quantidade total de equipamento/terminais com valor da dispersao de energia NMTER do TAP dentro do intervalo maior ou igual a -47 e menor -46 decibeis. Ex: 8; 1. Tabela origem (RAW): &lt;FACT_CMTS_INTERFACE_TERMINAL_STATS_HISTOGRAM_TAP_NMTER&gt;; Coluna origem (RAW): &lt;TAP_NMTER_-47&gt;."/>
    <x v="0"/>
    <x v="6"/>
    <x v="4"/>
    <x v="1"/>
    <x v="1"/>
    <x v="3"/>
    <s v="Lucas Mascarenhas"/>
    <x v="10"/>
    <s v="Anderson Nakayama"/>
    <x v="0"/>
    <m/>
    <m/>
    <s v="Dado de origem (EFICIENCIA REDE) não tratado"/>
    <n v="4"/>
    <n v="2"/>
    <m/>
    <n v="2"/>
    <m/>
    <m/>
    <m/>
    <x v="2"/>
    <x v="0"/>
    <x v="2"/>
    <x v="3"/>
    <x v="0"/>
    <x v="0"/>
  </r>
  <r>
    <x v="8"/>
    <x v="55"/>
    <n v="12"/>
    <s v="TAP_NMTER_-46"/>
    <s v="STRING"/>
    <m/>
    <m/>
    <m/>
    <m/>
    <s v="lake_managed"/>
    <s v="EFIC_REDE_HISTOG_DISPERSAO_ENERGIA_NIVEL_NMTER_INTERFACE_CMTS"/>
    <s v="QTD_EQUIPAMENTO_NMTER_N4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6 decibeis. Quantidade total de equipamento/terminais com valor da dispersao de energia NMTER do TAP dentro do intervalo maior ou igual a -46 e menor -45 decibeis. Ex: 1; 0. Tabela origem (RAW): &lt;FACT_CMTS_INTERFACE_TERMINAL_STATS_HISTOGRAM_TAP_NMTER&gt;; Coluna origem (RAW): &lt;TAP_NMTER_-46&gt;."/>
    <x v="0"/>
    <x v="6"/>
    <x v="4"/>
    <x v="1"/>
    <x v="1"/>
    <x v="3"/>
    <s v="Lucas Mascarenhas"/>
    <x v="10"/>
    <s v="Anderson Nakayama"/>
    <x v="0"/>
    <m/>
    <m/>
    <s v="Dado de origem (EFICIENCIA REDE) não tratado"/>
    <n v="4"/>
    <n v="2"/>
    <m/>
    <n v="2"/>
    <m/>
    <m/>
    <m/>
    <x v="2"/>
    <x v="0"/>
    <x v="2"/>
    <x v="3"/>
    <x v="0"/>
    <x v="0"/>
  </r>
  <r>
    <x v="8"/>
    <x v="55"/>
    <n v="13"/>
    <s v="TAP_NMTER_-45"/>
    <s v="STRING"/>
    <m/>
    <m/>
    <m/>
    <m/>
    <s v="lake_managed"/>
    <s v="EFIC_REDE_HISTOG_DISPERSAO_ENERGIA_NIVEL_NMTER_INTERFACE_CMTS"/>
    <s v="QTD_EQUIPAMENTO_NMTER_N4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5 decibeis. Quantidade total de equipamento/terminais com valor da dispersao de energia NMTER do TAP dentro do intervalo maior ou igual a -45 e menor -44 decibeis. Ex: 1; 1. Tabela origem (RAW): &lt;FACT_CMTS_INTERFACE_TERMINAL_STATS_HISTOGRAM_TAP_NMTER&gt;; Coluna origem (RAW): &lt;TAP_NMTER_-45&gt;."/>
    <x v="0"/>
    <x v="6"/>
    <x v="4"/>
    <x v="1"/>
    <x v="1"/>
    <x v="3"/>
    <s v="Lucas Mascarenhas"/>
    <x v="10"/>
    <s v="Anderson Nakayama"/>
    <x v="0"/>
    <m/>
    <m/>
    <s v="Dado de origem (EFICIENCIA REDE) não tratado"/>
    <n v="4"/>
    <n v="2"/>
    <m/>
    <n v="2"/>
    <m/>
    <m/>
    <m/>
    <x v="2"/>
    <x v="0"/>
    <x v="2"/>
    <x v="3"/>
    <x v="0"/>
    <x v="0"/>
  </r>
  <r>
    <x v="8"/>
    <x v="55"/>
    <n v="14"/>
    <s v="TAP_NMTER_-44"/>
    <s v="STRING"/>
    <m/>
    <m/>
    <m/>
    <m/>
    <s v="lake_managed"/>
    <s v="EFIC_REDE_HISTOG_DISPERSAO_ENERGIA_NIVEL_NMTER_INTERFACE_CMTS"/>
    <s v="QTD_EQUIPAMENTO_NMTER_N4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4 decibeis. Quantidade total de equipamento/terminais com valor da dispersao de energia NMTER do TAP dentro do intervalo maior ou igual a -44 e menor -43 decibeis. Ex: 1; 0. Tabela origem (RAW): &lt;FACT_CMTS_INTERFACE_TERMINAL_STATS_HISTOGRAM_TAP_NMTER&gt;; Coluna origem (RAW): &lt;TAP_NMTER_-44&gt;."/>
    <x v="0"/>
    <x v="6"/>
    <x v="4"/>
    <x v="1"/>
    <x v="1"/>
    <x v="3"/>
    <s v="Lucas Mascarenhas"/>
    <x v="10"/>
    <s v="Anderson Nakayama"/>
    <x v="0"/>
    <m/>
    <m/>
    <s v="Dado de origem (EFICIENCIA REDE) não tratado"/>
    <n v="4"/>
    <n v="2"/>
    <m/>
    <n v="2"/>
    <m/>
    <m/>
    <m/>
    <x v="2"/>
    <x v="0"/>
    <x v="2"/>
    <x v="3"/>
    <x v="0"/>
    <x v="0"/>
  </r>
  <r>
    <x v="8"/>
    <x v="55"/>
    <n v="15"/>
    <s v="TAP_NMTER_-43"/>
    <s v="STRING"/>
    <m/>
    <m/>
    <m/>
    <m/>
    <s v="lake_managed"/>
    <s v="EFIC_REDE_HISTOG_DISPERSAO_ENERGIA_NIVEL_NMTER_INTERFACE_CMTS"/>
    <s v="QTD_EQUIPAMENTO_NMTER_N4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3 decibeis. Quantidade total de equipamento/terminais com valor da dispersao de energia NMTER do TAP dentro do intervalo maior ou igual a -43 e menor -42 decibeis. Ex: 5; 0. Tabela origem (RAW): &lt;FACT_CMTS_INTERFACE_TERMINAL_STATS_HISTOGRAM_TAP_NMTER&gt;; Coluna origem (RAW): &lt;TAP_NMTER_-43&gt;."/>
    <x v="0"/>
    <x v="6"/>
    <x v="4"/>
    <x v="1"/>
    <x v="1"/>
    <x v="3"/>
    <s v="Lucas Mascarenhas"/>
    <x v="10"/>
    <s v="Anderson Nakayama"/>
    <x v="0"/>
    <m/>
    <m/>
    <s v="Dado de origem (EFICIENCIA REDE) não tratado"/>
    <n v="4"/>
    <n v="2"/>
    <m/>
    <n v="2"/>
    <m/>
    <m/>
    <m/>
    <x v="2"/>
    <x v="0"/>
    <x v="2"/>
    <x v="3"/>
    <x v="0"/>
    <x v="0"/>
  </r>
  <r>
    <x v="8"/>
    <x v="55"/>
    <n v="16"/>
    <s v="TAP_NMTER_-42"/>
    <s v="STRING"/>
    <m/>
    <m/>
    <m/>
    <m/>
    <s v="lake_managed"/>
    <s v="EFIC_REDE_HISTOG_DISPERSAO_ENERGIA_NIVEL_NMTER_INTERFACE_CMTS"/>
    <s v="QTD_EQUIPAMENTO_NMTER_N4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2 decibeis. Quantidade total de equipamento/terminais com valor da dispersao de energia NMTER do TAP dentro do intervalo maior ou igual a -42 e menor -41 decibeis. Ex: 0; 0. Tabela origem (RAW): &lt;FACT_CMTS_INTERFACE_TERMINAL_STATS_HISTOGRAM_TAP_NMTER&gt;; Coluna origem (RAW): &lt;TAP_NMTER_-42&gt;."/>
    <x v="0"/>
    <x v="6"/>
    <x v="4"/>
    <x v="1"/>
    <x v="1"/>
    <x v="3"/>
    <s v="Lucas Mascarenhas"/>
    <x v="10"/>
    <s v="Anderson Nakayama"/>
    <x v="0"/>
    <m/>
    <m/>
    <s v="Dado de origem (EFICIENCIA REDE) não tratado"/>
    <n v="4"/>
    <n v="2"/>
    <m/>
    <n v="2"/>
    <m/>
    <m/>
    <m/>
    <x v="2"/>
    <x v="0"/>
    <x v="2"/>
    <x v="3"/>
    <x v="0"/>
    <x v="0"/>
  </r>
  <r>
    <x v="8"/>
    <x v="55"/>
    <n v="17"/>
    <s v="TAP_NMTER_-41"/>
    <s v="STRING"/>
    <m/>
    <m/>
    <m/>
    <m/>
    <s v="lake_managed"/>
    <s v="EFIC_REDE_HISTOG_DISPERSAO_ENERGIA_NIVEL_NMTER_INTERFACE_CMTS"/>
    <s v="QTD_EQUIPAMENTO_NMTER_N4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1 decibeis. Quantidade total de equipamento/terminais com valor da dispersao de energia NMTER do TAP dentro do intervalo maior ou igual a -41 e menor -40 decibeis. Ex: 0; 0. Tabela origem (RAW): &lt;FACT_CMTS_INTERFACE_TERMINAL_STATS_HISTOGRAM_TAP_NMTER&gt;; Coluna origem (RAW): &lt;TAP_NMTER_-41&gt;."/>
    <x v="0"/>
    <x v="6"/>
    <x v="4"/>
    <x v="1"/>
    <x v="1"/>
    <x v="3"/>
    <s v="Lucas Mascarenhas"/>
    <x v="10"/>
    <s v="Anderson Nakayama"/>
    <x v="0"/>
    <m/>
    <m/>
    <s v="Dado de origem (EFICIENCIA REDE) não tratado"/>
    <n v="4"/>
    <n v="2"/>
    <m/>
    <n v="2"/>
    <m/>
    <m/>
    <m/>
    <x v="2"/>
    <x v="0"/>
    <x v="2"/>
    <x v="3"/>
    <x v="0"/>
    <x v="0"/>
  </r>
  <r>
    <x v="8"/>
    <x v="55"/>
    <n v="18"/>
    <s v="TAP_NMTER_-40"/>
    <s v="STRING"/>
    <m/>
    <m/>
    <m/>
    <m/>
    <s v="lake_managed"/>
    <s v="EFIC_REDE_HISTOG_DISPERSAO_ENERGIA_NIVEL_NMTER_INTERFACE_CMTS"/>
    <s v="QTD_EQUIPAMENTO_NMTER_N4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0 decibeis. Quantidade total de equipamento/terminais com valor da dispersao de energia NMTER do TAP dentro do intervalo maior ou igual a -40 e menor -39 decibeis. Ex: 0; 0. Tabela origem (RAW): &lt;FACT_CMTS_INTERFACE_TERMINAL_STATS_HISTOGRAM_TAP_NMTER&gt;; Coluna origem (RAW): &lt;TAP_NMTER_-40&gt;."/>
    <x v="0"/>
    <x v="6"/>
    <x v="4"/>
    <x v="1"/>
    <x v="1"/>
    <x v="3"/>
    <s v="Lucas Mascarenhas"/>
    <x v="10"/>
    <s v="Anderson Nakayama"/>
    <x v="0"/>
    <m/>
    <m/>
    <s v="Dado de origem (EFICIENCIA REDE) não tratado"/>
    <n v="4"/>
    <n v="2"/>
    <m/>
    <n v="2"/>
    <m/>
    <m/>
    <m/>
    <x v="2"/>
    <x v="0"/>
    <x v="2"/>
    <x v="3"/>
    <x v="0"/>
    <x v="0"/>
  </r>
  <r>
    <x v="8"/>
    <x v="55"/>
    <n v="19"/>
    <s v="TAP_NMTER_-39"/>
    <s v="STRING"/>
    <m/>
    <m/>
    <m/>
    <m/>
    <s v="lake_managed"/>
    <s v="EFIC_REDE_HISTOG_DISPERSAO_ENERGIA_NIVEL_NMTER_INTERFACE_CMTS"/>
    <s v="QTD_EQUIPAMENTO_NMTER_N3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9 decibeis. Quantidade total de equipamento/terminais com valor da dispersao de energia NMTER do TAP dentro do intervalo maior ou igual a -39 e menor -38 decibeis. Ex: 0; 0. Tabela origem (RAW): &lt;FACT_CMTS_INTERFACE_TERMINAL_STATS_HISTOGRAM_TAP_NMTER&gt;; Coluna origem (RAW): &lt;TAP_NMTER_-39&gt;."/>
    <x v="0"/>
    <x v="6"/>
    <x v="4"/>
    <x v="1"/>
    <x v="1"/>
    <x v="3"/>
    <s v="Lucas Mascarenhas"/>
    <x v="10"/>
    <s v="Anderson Nakayama"/>
    <x v="0"/>
    <m/>
    <m/>
    <s v="Dado de origem (EFICIENCIA REDE) não tratado"/>
    <n v="4"/>
    <n v="2"/>
    <m/>
    <n v="2"/>
    <m/>
    <m/>
    <m/>
    <x v="2"/>
    <x v="0"/>
    <x v="2"/>
    <x v="3"/>
    <x v="0"/>
    <x v="0"/>
  </r>
  <r>
    <x v="8"/>
    <x v="55"/>
    <n v="20"/>
    <s v="TAP_NMTER_-38"/>
    <s v="STRING"/>
    <m/>
    <m/>
    <m/>
    <m/>
    <s v="lake_managed"/>
    <s v="EFIC_REDE_HISTOG_DISPERSAO_ENERGIA_NIVEL_NMTER_INTERFACE_CMTS"/>
    <s v="QTD_EQUIPAMENTO_NMTER_N3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8 decibeis. Quantidade total de equipamento/terminais com valor da dispersao de energia NMTER do TAP dentro do intervalo maior ou igual a -38 e menor -37 decibeis. Ex: 0; 1. Tabela origem (RAW): &lt;FACT_CMTS_INTERFACE_TERMINAL_STATS_HISTOGRAM_TAP_NMTER&gt;; Coluna origem (RAW): &lt;TAP_NMTER_-38&gt;."/>
    <x v="0"/>
    <x v="6"/>
    <x v="4"/>
    <x v="1"/>
    <x v="1"/>
    <x v="3"/>
    <s v="Lucas Mascarenhas"/>
    <x v="10"/>
    <s v="Anderson Nakayama"/>
    <x v="0"/>
    <m/>
    <m/>
    <s v="Dado de origem (EFICIENCIA REDE) não tratado"/>
    <n v="4"/>
    <n v="2"/>
    <m/>
    <n v="2"/>
    <m/>
    <m/>
    <m/>
    <x v="2"/>
    <x v="0"/>
    <x v="2"/>
    <x v="3"/>
    <x v="0"/>
    <x v="0"/>
  </r>
  <r>
    <x v="8"/>
    <x v="55"/>
    <n v="21"/>
    <s v="TAP_NMTER_-37"/>
    <s v="STRING"/>
    <m/>
    <m/>
    <m/>
    <m/>
    <s v="lake_managed"/>
    <s v="EFIC_REDE_HISTOG_DISPERSAO_ENERGIA_NIVEL_NMTER_INTERFACE_CMTS"/>
    <s v="QTD_EQUIPAMENTO_NMTER_N3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7 decibeis. Quantidade total de equipamento/terminais com valor da dispersao de energia NMTER do TAP dentro do intervalo maior ou igual a -37 e menor -36 decibeis. Ex: 0; 1. Tabela origem (RAW): &lt;FACT_CMTS_INTERFACE_TERMINAL_STATS_HISTOGRAM_TAP_NMTER&gt;; Coluna origem (RAW): &lt;TAP_NMTER_-37&gt;."/>
    <x v="0"/>
    <x v="6"/>
    <x v="4"/>
    <x v="1"/>
    <x v="1"/>
    <x v="3"/>
    <s v="Lucas Mascarenhas"/>
    <x v="10"/>
    <s v="Anderson Nakayama"/>
    <x v="0"/>
    <m/>
    <m/>
    <s v="Dado de origem (EFICIENCIA REDE) não tratado"/>
    <n v="4"/>
    <n v="2"/>
    <m/>
    <n v="2"/>
    <m/>
    <m/>
    <m/>
    <x v="2"/>
    <x v="0"/>
    <x v="2"/>
    <x v="3"/>
    <x v="0"/>
    <x v="0"/>
  </r>
  <r>
    <x v="8"/>
    <x v="55"/>
    <n v="22"/>
    <s v="TAP_NMTER_-36"/>
    <s v="STRING"/>
    <m/>
    <m/>
    <m/>
    <m/>
    <s v="lake_managed"/>
    <s v="EFIC_REDE_HISTOG_DISPERSAO_ENERGIA_NIVEL_NMTER_INTERFACE_CMTS"/>
    <s v="QTD_EQUIPAMENTO_NMTER_N3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6 decibeis. Quantidade total de equipamento/terminais com valor da dispersao de energia NMTER do TAP dentro do intervalo maior ou igual a -36 e menor -35 decibeis. Ex: 0; 1. Tabela origem (RAW): &lt;FACT_CMTS_INTERFACE_TERMINAL_STATS_HISTOGRAM_TAP_NMTER&gt;; Coluna origem (RAW): &lt;TAP_NMTER_-36&gt;."/>
    <x v="0"/>
    <x v="6"/>
    <x v="4"/>
    <x v="1"/>
    <x v="1"/>
    <x v="3"/>
    <s v="Lucas Mascarenhas"/>
    <x v="10"/>
    <s v="Anderson Nakayama"/>
    <x v="0"/>
    <m/>
    <m/>
    <s v="Dado de origem (EFICIENCIA REDE) não tratado"/>
    <n v="4"/>
    <n v="2"/>
    <m/>
    <n v="2"/>
    <m/>
    <m/>
    <m/>
    <x v="2"/>
    <x v="0"/>
    <x v="2"/>
    <x v="3"/>
    <x v="0"/>
    <x v="0"/>
  </r>
  <r>
    <x v="8"/>
    <x v="55"/>
    <n v="23"/>
    <s v="TAP_NMTER_-35"/>
    <s v="STRING"/>
    <m/>
    <m/>
    <m/>
    <m/>
    <s v="lake_managed"/>
    <s v="EFIC_REDE_HISTOG_DISPERSAO_ENERGIA_NIVEL_NMTER_INTERFACE_CMTS"/>
    <s v="QTD_EQUIPAMENTO_NMTER_N3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5 decibeis. Quantidade total de equipamento/terminais com valor da dispersao de energia NMTER do TAP dentro do intervalo maior ou igual a -35 e menor -34 decibeis. Ex: 0; 0. Tabela origem (RAW): &lt;FACT_CMTS_INTERFACE_TERMINAL_STATS_HISTOGRAM_TAP_NMTER&gt;; Coluna origem (RAW): &lt;TAP_NMTER_-35&gt;."/>
    <x v="0"/>
    <x v="6"/>
    <x v="4"/>
    <x v="1"/>
    <x v="1"/>
    <x v="3"/>
    <s v="Lucas Mascarenhas"/>
    <x v="10"/>
    <s v="Anderson Nakayama"/>
    <x v="0"/>
    <m/>
    <m/>
    <s v="Dado de origem (EFICIENCIA REDE) não tratado"/>
    <n v="4"/>
    <n v="2"/>
    <m/>
    <n v="2"/>
    <m/>
    <m/>
    <m/>
    <x v="2"/>
    <x v="0"/>
    <x v="2"/>
    <x v="3"/>
    <x v="0"/>
    <x v="0"/>
  </r>
  <r>
    <x v="8"/>
    <x v="55"/>
    <n v="24"/>
    <s v="TAP_NMTER_-34"/>
    <s v="STRING"/>
    <m/>
    <m/>
    <m/>
    <m/>
    <s v="lake_managed"/>
    <s v="EFIC_REDE_HISTOG_DISPERSAO_ENERGIA_NIVEL_NMTER_INTERFACE_CMTS"/>
    <s v="QTD_EQUIPAMENTO_NMTER_N3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4 decibeis. Quantidade total de equipamento/terminais com valor da dispersao de energia NMTER do TAP dentro do intervalo maior ou igual a -34 e menor -33 decibeis. Ex: 0; 4. Tabela origem (RAW): &lt;FACT_CMTS_INTERFACE_TERMINAL_STATS_HISTOGRAM_TAP_NMTER&gt;; Coluna origem (RAW): &lt;TAP_NMTER_-34&gt;."/>
    <x v="0"/>
    <x v="6"/>
    <x v="4"/>
    <x v="1"/>
    <x v="1"/>
    <x v="3"/>
    <s v="Lucas Mascarenhas"/>
    <x v="10"/>
    <s v="Anderson Nakayama"/>
    <x v="0"/>
    <m/>
    <m/>
    <s v="Dado de origem (EFICIENCIA REDE) não tratado"/>
    <n v="4"/>
    <n v="2"/>
    <m/>
    <n v="2"/>
    <m/>
    <m/>
    <m/>
    <x v="2"/>
    <x v="0"/>
    <x v="2"/>
    <x v="3"/>
    <x v="0"/>
    <x v="0"/>
  </r>
  <r>
    <x v="8"/>
    <x v="55"/>
    <n v="25"/>
    <s v="TAP_NMTER_-33"/>
    <s v="STRING"/>
    <m/>
    <m/>
    <m/>
    <m/>
    <s v="lake_managed"/>
    <s v="EFIC_REDE_HISTOG_DISPERSAO_ENERGIA_NIVEL_NMTER_INTERFACE_CMTS"/>
    <s v="QTD_EQUIPAMENTO_NMTER_N3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3 decibeis. Quantidade total de equipamento/terminais com valor da dispersao de energia NMTER do TAP dentro do intervalo maior ou igual a -33 e menor -32 decibeis. Ex: 0; 3. Tabela origem (RAW): &lt;FACT_CMTS_INTERFACE_TERMINAL_STATS_HISTOGRAM_TAP_NMTER&gt;; Coluna origem (RAW): &lt;TAP_NMTER_-33&gt;."/>
    <x v="0"/>
    <x v="6"/>
    <x v="4"/>
    <x v="1"/>
    <x v="1"/>
    <x v="3"/>
    <s v="Lucas Mascarenhas"/>
    <x v="10"/>
    <s v="Anderson Nakayama"/>
    <x v="0"/>
    <m/>
    <m/>
    <s v="Dado de origem (EFICIENCIA REDE) não tratado"/>
    <n v="4"/>
    <n v="2"/>
    <m/>
    <n v="2"/>
    <m/>
    <m/>
    <m/>
    <x v="2"/>
    <x v="0"/>
    <x v="2"/>
    <x v="3"/>
    <x v="0"/>
    <x v="0"/>
  </r>
  <r>
    <x v="8"/>
    <x v="55"/>
    <n v="26"/>
    <s v="TAP_NMTER_-32"/>
    <s v="STRING"/>
    <m/>
    <m/>
    <m/>
    <m/>
    <s v="lake_managed"/>
    <s v="EFIC_REDE_HISTOG_DISPERSAO_ENERGIA_NIVEL_NMTER_INTERFACE_CMTS"/>
    <s v="QTD_EQUIPAMENTO_NMTER_N3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2 decibeis. Quantidade total de equipamento/terminais com valor da dispersao de energia NMTER do TAP dentro do intervalo maior ou igual a -32 e menor -31 decibeis. Ex: 0; 3. Tabela origem (RAW): &lt;FACT_CMTS_INTERFACE_TERMINAL_STATS_HISTOGRAM_TAP_NMTER&gt;; Coluna origem (RAW): &lt;TAP_NMTER_-32&gt;."/>
    <x v="0"/>
    <x v="6"/>
    <x v="4"/>
    <x v="1"/>
    <x v="1"/>
    <x v="3"/>
    <s v="Lucas Mascarenhas"/>
    <x v="10"/>
    <s v="Anderson Nakayama"/>
    <x v="0"/>
    <m/>
    <m/>
    <s v="Dado de origem (EFICIENCIA REDE) não tratado"/>
    <n v="4"/>
    <n v="2"/>
    <m/>
    <n v="2"/>
    <m/>
    <m/>
    <m/>
    <x v="2"/>
    <x v="0"/>
    <x v="2"/>
    <x v="3"/>
    <x v="0"/>
    <x v="0"/>
  </r>
  <r>
    <x v="8"/>
    <x v="55"/>
    <n v="27"/>
    <s v="TAP_NMTER_-31"/>
    <s v="STRING"/>
    <m/>
    <m/>
    <m/>
    <m/>
    <s v="lake_managed"/>
    <s v="EFIC_REDE_HISTOG_DISPERSAO_ENERGIA_NIVEL_NMTER_INTERFACE_CMTS"/>
    <s v="QTD_EQUIPAMENTO_NMTER_N3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1 decibeis. Quantidade total de equipamento/terminais com valor da dispersao de energia NMTER do TAP dentro do intervalo maior ou igual a -31 e menor -30 decibeis. Ex: 6; 4. Tabela origem (RAW): &lt;FACT_CMTS_INTERFACE_TERMINAL_STATS_HISTOGRAM_TAP_NMTER&gt;; Coluna origem (RAW): &lt;TAP_NMTER_-31&gt;."/>
    <x v="0"/>
    <x v="6"/>
    <x v="4"/>
    <x v="1"/>
    <x v="1"/>
    <x v="3"/>
    <s v="Lucas Mascarenhas"/>
    <x v="10"/>
    <s v="Anderson Nakayama"/>
    <x v="0"/>
    <m/>
    <m/>
    <s v="Dado de origem (EFICIENCIA REDE) não tratado"/>
    <n v="4"/>
    <n v="2"/>
    <m/>
    <n v="2"/>
    <m/>
    <m/>
    <m/>
    <x v="2"/>
    <x v="0"/>
    <x v="2"/>
    <x v="3"/>
    <x v="0"/>
    <x v="0"/>
  </r>
  <r>
    <x v="8"/>
    <x v="55"/>
    <n v="28"/>
    <s v="TAP_NMTER_-30"/>
    <s v="STRING"/>
    <m/>
    <m/>
    <m/>
    <m/>
    <s v="lake_managed"/>
    <s v="EFIC_REDE_HISTOG_DISPERSAO_ENERGIA_NIVEL_NMTER_INTERFACE_CMTS"/>
    <s v="QTD_EQUIPAMENTO_NMTER_N3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0 decibeis. Quantidade total de equipamento/terminais com valor da dispersao de energia NMTER do TAP dentro do intervalo maior ou igual a -30 e menor -29 decibeis. Ex: 1; 0. Tabela origem (RAW): &lt;FACT_CMTS_INTERFACE_TERMINAL_STATS_HISTOGRAM_TAP_NMTER&gt;; Coluna origem (RAW): &lt;TAP_NMTER_-30&gt;."/>
    <x v="0"/>
    <x v="6"/>
    <x v="4"/>
    <x v="1"/>
    <x v="1"/>
    <x v="3"/>
    <s v="Lucas Mascarenhas"/>
    <x v="10"/>
    <s v="Anderson Nakayama"/>
    <x v="0"/>
    <m/>
    <m/>
    <s v="Dado de origem (EFICIENCIA REDE) não tratado"/>
    <n v="4"/>
    <n v="2"/>
    <m/>
    <n v="2"/>
    <m/>
    <m/>
    <m/>
    <x v="2"/>
    <x v="0"/>
    <x v="2"/>
    <x v="3"/>
    <x v="0"/>
    <x v="0"/>
  </r>
  <r>
    <x v="8"/>
    <x v="55"/>
    <n v="29"/>
    <s v="TAP_NMTER_-29"/>
    <s v="STRING"/>
    <m/>
    <m/>
    <m/>
    <m/>
    <s v="lake_managed"/>
    <s v="EFIC_REDE_HISTOG_DISPERSAO_ENERGIA_NIVEL_NMTER_INTERFACE_CMTS"/>
    <s v="QTD_EQUIPAMENTO_NMTER_N2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9 decibeis. Quantidade total de equipamento/terminais com valor da dispersao de energia NMTER do TAP dentro do intervalo maior ou igual a -29 e menor -28 decibeis. Ex: 0; 8. Tabela origem (RAW): &lt;FACT_CMTS_INTERFACE_TERMINAL_STATS_HISTOGRAM_TAP_NMTER&gt;; Coluna origem (RAW): &lt;TAP_NMTER_-29&gt;."/>
    <x v="0"/>
    <x v="6"/>
    <x v="4"/>
    <x v="1"/>
    <x v="1"/>
    <x v="3"/>
    <s v="Lucas Mascarenhas"/>
    <x v="10"/>
    <s v="Anderson Nakayama"/>
    <x v="0"/>
    <m/>
    <m/>
    <s v="Dado de origem (EFICIENCIA REDE) não tratado"/>
    <n v="4"/>
    <n v="2"/>
    <m/>
    <n v="2"/>
    <m/>
    <m/>
    <m/>
    <x v="2"/>
    <x v="0"/>
    <x v="2"/>
    <x v="3"/>
    <x v="0"/>
    <x v="0"/>
  </r>
  <r>
    <x v="8"/>
    <x v="55"/>
    <n v="30"/>
    <s v="TAP_NMTER_-28"/>
    <s v="STRING"/>
    <m/>
    <m/>
    <m/>
    <m/>
    <s v="lake_managed"/>
    <s v="EFIC_REDE_HISTOG_DISPERSAO_ENERGIA_NIVEL_NMTER_INTERFACE_CMTS"/>
    <s v="QTD_EQUIPAMENTO_NMTER_N2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8 decibeis. Quantidade total de equipamento/terminais com valor da dispersao de energia NMTER do TAP dentro do intervalo maior ou igual a -28 e menor -27 decibeis. Ex: 1; 12. Tabela origem (RAW): &lt;FACT_CMTS_INTERFACE_TERMINAL_STATS_HISTOGRAM_TAP_NMTER&gt;; Coluna origem (RAW): &lt;TAP_NMTER_-28&gt;."/>
    <x v="0"/>
    <x v="6"/>
    <x v="4"/>
    <x v="1"/>
    <x v="1"/>
    <x v="3"/>
    <s v="Lucas Mascarenhas"/>
    <x v="10"/>
    <s v="Anderson Nakayama"/>
    <x v="0"/>
    <m/>
    <m/>
    <s v="Dado de origem (EFICIENCIA REDE) não tratado"/>
    <n v="4"/>
    <n v="2"/>
    <m/>
    <n v="2"/>
    <m/>
    <m/>
    <m/>
    <x v="2"/>
    <x v="0"/>
    <x v="2"/>
    <x v="3"/>
    <x v="0"/>
    <x v="0"/>
  </r>
  <r>
    <x v="8"/>
    <x v="55"/>
    <n v="31"/>
    <s v="TAP_NMTER_-27"/>
    <s v="STRING"/>
    <m/>
    <m/>
    <m/>
    <m/>
    <s v="lake_managed"/>
    <s v="EFIC_REDE_HISTOG_DISPERSAO_ENERGIA_NIVEL_NMTER_INTERFACE_CMTS"/>
    <s v="QTD_EQUIPAMENTO_NMTER_N2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7 decibeis. Quantidade total de equipamento/terminais com valor da dispersao de energia NMTER do TAP dentro do intervalo maior ou igual a -27 e menor -26 decibeis. Ex: 0; 20. Tabela origem (RAW): &lt;FACT_CMTS_INTERFACE_TERMINAL_STATS_HISTOGRAM_TAP_NMTER&gt;; Coluna origem (RAW): &lt;TAP_NMTER_-27&gt;."/>
    <x v="0"/>
    <x v="6"/>
    <x v="4"/>
    <x v="1"/>
    <x v="1"/>
    <x v="3"/>
    <s v="Lucas Mascarenhas"/>
    <x v="10"/>
    <s v="Anderson Nakayama"/>
    <x v="0"/>
    <m/>
    <m/>
    <s v="Dado de origem (EFICIENCIA REDE) não tratado"/>
    <n v="4"/>
    <n v="2"/>
    <m/>
    <n v="2"/>
    <m/>
    <m/>
    <m/>
    <x v="2"/>
    <x v="0"/>
    <x v="2"/>
    <x v="3"/>
    <x v="0"/>
    <x v="0"/>
  </r>
  <r>
    <x v="8"/>
    <x v="55"/>
    <n v="32"/>
    <s v="TAP_NMTER_-26"/>
    <s v="STRING"/>
    <m/>
    <m/>
    <m/>
    <m/>
    <s v="lake_managed"/>
    <s v="EFIC_REDE_HISTOG_DISPERSAO_ENERGIA_NIVEL_NMTER_INTERFACE_CMTS"/>
    <s v="QTD_EQUIPAMENTO_NMTER_N2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6 decibeis. Quantidade total de equipamento/terminais com valor da dispersao de energia NMTER do TAP dentro do intervalo maior ou igual a -26 e menor -25 decibeis. Ex: 0; 24. Tabela origem (RAW): &lt;FACT_CMTS_INTERFACE_TERMINAL_STATS_HISTOGRAM_TAP_NMTER&gt;; Coluna origem (RAW): &lt;TAP_NMTER_-26&gt;."/>
    <x v="0"/>
    <x v="6"/>
    <x v="4"/>
    <x v="1"/>
    <x v="1"/>
    <x v="3"/>
    <s v="Lucas Mascarenhas"/>
    <x v="10"/>
    <s v="Anderson Nakayama"/>
    <x v="0"/>
    <m/>
    <m/>
    <s v="Dado de origem (EFICIENCIA REDE) não tratado"/>
    <n v="4"/>
    <n v="2"/>
    <m/>
    <n v="2"/>
    <m/>
    <m/>
    <m/>
    <x v="2"/>
    <x v="0"/>
    <x v="2"/>
    <x v="3"/>
    <x v="0"/>
    <x v="0"/>
  </r>
  <r>
    <x v="8"/>
    <x v="55"/>
    <n v="33"/>
    <s v="TAP_NMTER_-25"/>
    <s v="STRING"/>
    <m/>
    <m/>
    <m/>
    <m/>
    <s v="lake_managed"/>
    <s v="EFIC_REDE_HISTOG_DISPERSAO_ENERGIA_NIVEL_NMTER_INTERFACE_CMTS"/>
    <s v="QTD_EQUIPAMENTO_NMTER_N2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5 decibeis. Quantidade total de equipamento/terminais com valor da dispersao de energia NMTER do TAP dentro do intervalo maior ou igual a -25 e menor -24 decibeis. Ex: 3; 32. Tabela origem (RAW): &lt;FACT_CMTS_INTERFACE_TERMINAL_STATS_HISTOGRAM_TAP_NMTER&gt;; Coluna origem (RAW): &lt;TAP_NMTER_-25&gt;."/>
    <x v="0"/>
    <x v="6"/>
    <x v="4"/>
    <x v="1"/>
    <x v="1"/>
    <x v="3"/>
    <s v="Lucas Mascarenhas"/>
    <x v="10"/>
    <s v="Anderson Nakayama"/>
    <x v="0"/>
    <m/>
    <m/>
    <s v="Dado de origem (EFICIENCIA REDE) não tratado"/>
    <n v="4"/>
    <n v="2"/>
    <m/>
    <n v="2"/>
    <m/>
    <m/>
    <m/>
    <x v="2"/>
    <x v="0"/>
    <x v="2"/>
    <x v="3"/>
    <x v="0"/>
    <x v="0"/>
  </r>
  <r>
    <x v="8"/>
    <x v="55"/>
    <n v="34"/>
    <s v="TAP_NMTER_-24"/>
    <s v="STRING"/>
    <m/>
    <m/>
    <m/>
    <m/>
    <s v="lake_managed"/>
    <s v="EFIC_REDE_HISTOG_DISPERSAO_ENERGIA_NIVEL_NMTER_INTERFACE_CMTS"/>
    <s v="QTD_EQUIPAMENTO_NMTER_N2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4 decibeis. Quantidade total de equipamento/terminais com valor da dispersao de energia NMTER do TAP dentro do intervalo maior ou igual a -24 e menor -23 decibeis. Ex: 49; 26. Tabela origem (RAW): &lt;FACT_CMTS_INTERFACE_TERMINAL_STATS_HISTOGRAM_TAP_NMTER&gt;; Coluna origem (RAW): &lt;TAP_NMTER_-24&gt;."/>
    <x v="0"/>
    <x v="6"/>
    <x v="4"/>
    <x v="1"/>
    <x v="1"/>
    <x v="3"/>
    <s v="Lucas Mascarenhas"/>
    <x v="10"/>
    <s v="Anderson Nakayama"/>
    <x v="0"/>
    <m/>
    <m/>
    <s v="Dado de origem (EFICIENCIA REDE) não tratado"/>
    <n v="4"/>
    <n v="2"/>
    <m/>
    <n v="2"/>
    <m/>
    <m/>
    <m/>
    <x v="2"/>
    <x v="0"/>
    <x v="2"/>
    <x v="3"/>
    <x v="0"/>
    <x v="0"/>
  </r>
  <r>
    <x v="8"/>
    <x v="55"/>
    <n v="35"/>
    <s v="TAP_NMTER_-23"/>
    <s v="STRING"/>
    <m/>
    <m/>
    <m/>
    <m/>
    <s v="lake_managed"/>
    <s v="EFIC_REDE_HISTOG_DISPERSAO_ENERGIA_NIVEL_NMTER_INTERFACE_CMTS"/>
    <s v="QTD_EQUIPAMENTO_NMTER_N2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3 decibeis. Quantidade total de equipamento/terminais com valor da dispersao de energia NMTER do TAP dentro do intervalo maior ou igual a -23 e menor -22 decibeis. Ex: 71; 15. Tabela origem (RAW): &lt;FACT_CMTS_INTERFACE_TERMINAL_STATS_HISTOGRAM_TAP_NMTER&gt;; Coluna origem (RAW): &lt;TAP_NMTER_-23&gt;."/>
    <x v="0"/>
    <x v="6"/>
    <x v="4"/>
    <x v="1"/>
    <x v="1"/>
    <x v="3"/>
    <s v="Lucas Mascarenhas"/>
    <x v="10"/>
    <s v="Anderson Nakayama"/>
    <x v="0"/>
    <m/>
    <m/>
    <s v="Dado de origem (EFICIENCIA REDE) não tratado"/>
    <n v="4"/>
    <n v="2"/>
    <m/>
    <n v="2"/>
    <m/>
    <m/>
    <m/>
    <x v="2"/>
    <x v="0"/>
    <x v="2"/>
    <x v="3"/>
    <x v="0"/>
    <x v="0"/>
  </r>
  <r>
    <x v="8"/>
    <x v="55"/>
    <n v="36"/>
    <s v="TAP_NMTER_-22"/>
    <s v="STRING"/>
    <m/>
    <m/>
    <m/>
    <m/>
    <s v="lake_managed"/>
    <s v="EFIC_REDE_HISTOG_DISPERSAO_ENERGIA_NIVEL_NMTER_INTERFACE_CMTS"/>
    <s v="QTD_EQUIPAMENTO_NMTER_N2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2 decibeis. Quantidade total de equipamento/terminais com valor da dispersao de energia NMTER do TAP dentro do intervalo maior ou igual a -22 e menor -21 decibeis. Ex: 17; 10. Tabela origem (RAW): &lt;FACT_CMTS_INTERFACE_TERMINAL_STATS_HISTOGRAM_TAP_NMTER&gt;; Coluna origem (RAW): &lt;TAP_NMTER_-22&gt;."/>
    <x v="0"/>
    <x v="6"/>
    <x v="4"/>
    <x v="1"/>
    <x v="1"/>
    <x v="3"/>
    <s v="Lucas Mascarenhas"/>
    <x v="10"/>
    <s v="Anderson Nakayama"/>
    <x v="0"/>
    <m/>
    <m/>
    <s v="Dado de origem (EFICIENCIA REDE) não tratado"/>
    <n v="4"/>
    <n v="2"/>
    <m/>
    <n v="2"/>
    <m/>
    <m/>
    <m/>
    <x v="2"/>
    <x v="0"/>
    <x v="2"/>
    <x v="3"/>
    <x v="0"/>
    <x v="0"/>
  </r>
  <r>
    <x v="8"/>
    <x v="55"/>
    <n v="37"/>
    <s v="TAP_NMTER_-21"/>
    <s v="STRING"/>
    <m/>
    <m/>
    <m/>
    <m/>
    <s v="lake_managed"/>
    <s v="EFIC_REDE_HISTOG_DISPERSAO_ENERGIA_NIVEL_NMTER_INTERFACE_CMTS"/>
    <s v="QTD_EQUIPAMENTO_NMTER_N2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1 decibeis. Quantidade total de equipamento/terminais com valor da dispersao de energia NMTER do TAP dentro do intervalo maior ou igual a -21 e menor -20 decibeis. Ex: 5; 10. Tabela origem (RAW): &lt;FACT_CMTS_INTERFACE_TERMINAL_STATS_HISTOGRAM_TAP_NMTER&gt;; Coluna origem (RAW): &lt;TAP_NMTER_-21&gt;."/>
    <x v="0"/>
    <x v="6"/>
    <x v="4"/>
    <x v="1"/>
    <x v="1"/>
    <x v="3"/>
    <s v="Lucas Mascarenhas"/>
    <x v="10"/>
    <s v="Anderson Nakayama"/>
    <x v="0"/>
    <m/>
    <m/>
    <s v="Dado de origem (EFICIENCIA REDE) não tratado"/>
    <n v="4"/>
    <n v="2"/>
    <m/>
    <n v="2"/>
    <m/>
    <m/>
    <m/>
    <x v="2"/>
    <x v="0"/>
    <x v="2"/>
    <x v="3"/>
    <x v="0"/>
    <x v="0"/>
  </r>
  <r>
    <x v="8"/>
    <x v="55"/>
    <n v="38"/>
    <s v="TAP_NMTER_-20"/>
    <s v="STRING"/>
    <m/>
    <m/>
    <m/>
    <m/>
    <s v="lake_managed"/>
    <s v="EFIC_REDE_HISTOG_DISPERSAO_ENERGIA_NIVEL_NMTER_INTERFACE_CMTS"/>
    <s v="QTD_EQUIPAMENTO_NMTER_N2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0 decibeis. Quantidade total de equipamento/terminais com valor da dispersao de energia NMTER do TAP dentro do intervalo maior ou igual a -20 e menor -19 decibeis. Ex: 7; 2. Tabela origem (RAW): &lt;FACT_CMTS_INTERFACE_TERMINAL_STATS_HISTOGRAM_TAP_NMTER&gt;; Coluna origem (RAW): &lt;TAP_NMTER_-20&gt;."/>
    <x v="0"/>
    <x v="6"/>
    <x v="4"/>
    <x v="1"/>
    <x v="1"/>
    <x v="3"/>
    <s v="Lucas Mascarenhas"/>
    <x v="10"/>
    <s v="Anderson Nakayama"/>
    <x v="0"/>
    <m/>
    <m/>
    <s v="Dado de origem (EFICIENCIA REDE) não tratado"/>
    <n v="4"/>
    <n v="2"/>
    <m/>
    <n v="2"/>
    <m/>
    <m/>
    <m/>
    <x v="2"/>
    <x v="0"/>
    <x v="2"/>
    <x v="3"/>
    <x v="0"/>
    <x v="0"/>
  </r>
  <r>
    <x v="8"/>
    <x v="55"/>
    <n v="39"/>
    <s v="TAP_NMTER_-19"/>
    <s v="STRING"/>
    <m/>
    <m/>
    <m/>
    <m/>
    <s v="lake_managed"/>
    <s v="EFIC_REDE_HISTOG_DISPERSAO_ENERGIA_NIVEL_NMTER_INTERFACE_CMTS"/>
    <s v="QTD_EQUIPAMENTO_NMTER_N1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9 decibeis. Quantidade total de equipamento/terminais com valor da dispersao de energia NMTER do TAP dentro do intervalo maior ou igual a -19 e menor -18 decibeis. Ex: 16; 2. Tabela origem (RAW): &lt;FACT_CMTS_INTERFACE_TERMINAL_STATS_HISTOGRAM_TAP_NMTER&gt;; Coluna origem (RAW): &lt;TAP_NMTER_-19&gt;."/>
    <x v="0"/>
    <x v="6"/>
    <x v="4"/>
    <x v="1"/>
    <x v="1"/>
    <x v="3"/>
    <s v="Lucas Mascarenhas"/>
    <x v="10"/>
    <s v="Anderson Nakayama"/>
    <x v="0"/>
    <m/>
    <m/>
    <s v="Dado de origem (EFICIENCIA REDE) não tratado"/>
    <n v="4"/>
    <n v="2"/>
    <m/>
    <n v="2"/>
    <m/>
    <m/>
    <m/>
    <x v="2"/>
    <x v="0"/>
    <x v="2"/>
    <x v="3"/>
    <x v="0"/>
    <x v="0"/>
  </r>
  <r>
    <x v="8"/>
    <x v="55"/>
    <n v="40"/>
    <s v="TAP_NMTER_-18"/>
    <s v="STRING"/>
    <m/>
    <m/>
    <m/>
    <m/>
    <s v="lake_managed"/>
    <s v="EFIC_REDE_HISTOG_DISPERSAO_ENERGIA_NIVEL_NMTER_INTERFACE_CMTS"/>
    <s v="QTD_EQUIPAMENTO_NMTER_N1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8 decibeis. Quantidade total de equipamento/terminais com valor da dispersao de energia NMTER do TAP dentro do intervalo maior ou igual a -18 e menor -17 decibeis. Ex: 0; 1. Tabela origem (RAW): &lt;FACT_CMTS_INTERFACE_TERMINAL_STATS_HISTOGRAM_TAP_NMTER&gt;; Coluna origem (RAW): &lt;TAP_NMTER_-18&gt;."/>
    <x v="0"/>
    <x v="6"/>
    <x v="4"/>
    <x v="1"/>
    <x v="1"/>
    <x v="3"/>
    <s v="Lucas Mascarenhas"/>
    <x v="10"/>
    <s v="Anderson Nakayama"/>
    <x v="0"/>
    <m/>
    <m/>
    <s v="Dado de origem (EFICIENCIA REDE) não tratado"/>
    <n v="4"/>
    <n v="2"/>
    <m/>
    <n v="2"/>
    <m/>
    <m/>
    <m/>
    <x v="2"/>
    <x v="0"/>
    <x v="2"/>
    <x v="3"/>
    <x v="0"/>
    <x v="0"/>
  </r>
  <r>
    <x v="8"/>
    <x v="55"/>
    <n v="41"/>
    <s v="TAP_NMTER_-17"/>
    <s v="STRING"/>
    <m/>
    <m/>
    <m/>
    <m/>
    <s v="lake_managed"/>
    <s v="EFIC_REDE_HISTOG_DISPERSAO_ENERGIA_NIVEL_NMTER_INTERFACE_CMTS"/>
    <s v="QTD_EQUIPAMENTO_NMTER_N1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7 decibeis. Quantidade total de equipamento/terminais com valor da dispersao de energia NMTER do TAP dentro do intervalo maior ou igual a -17 e menor -16 decibeis. Ex: 0; 0. Tabela origem (RAW): &lt;FACT_CMTS_INTERFACE_TERMINAL_STATS_HISTOGRAM_TAP_NMTER&gt;; Coluna origem (RAW): &lt;TAP_NMTER_-17&gt;."/>
    <x v="0"/>
    <x v="6"/>
    <x v="4"/>
    <x v="1"/>
    <x v="1"/>
    <x v="3"/>
    <s v="Lucas Mascarenhas"/>
    <x v="10"/>
    <s v="Anderson Nakayama"/>
    <x v="0"/>
    <m/>
    <m/>
    <s v="Dado de origem (EFICIENCIA REDE) não tratado"/>
    <n v="4"/>
    <n v="2"/>
    <m/>
    <n v="2"/>
    <m/>
    <m/>
    <m/>
    <x v="2"/>
    <x v="0"/>
    <x v="2"/>
    <x v="3"/>
    <x v="0"/>
    <x v="0"/>
  </r>
  <r>
    <x v="8"/>
    <x v="55"/>
    <n v="42"/>
    <s v="TAP_NMTER_-16"/>
    <s v="STRING"/>
    <m/>
    <m/>
    <m/>
    <m/>
    <s v="lake_managed"/>
    <s v="EFIC_REDE_HISTOG_DISPERSAO_ENERGIA_NIVEL_NMTER_INTERFACE_CMTS"/>
    <s v="QTD_EQUIPAMENTO_NMTER_N1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6 decibeis. Quantidade total de equipamento/terminais com valor da dispersao de energia NMTER do TAP dentro do intervalo maior ou igual a -16 e menor -15 decibeis. Ex: 0; 0. Tabela origem (RAW): &lt;FACT_CMTS_INTERFACE_TERMINAL_STATS_HISTOGRAM_TAP_NMTER&gt;; Coluna origem (RAW): &lt;TAP_NMTER_-16&gt;."/>
    <x v="0"/>
    <x v="6"/>
    <x v="4"/>
    <x v="1"/>
    <x v="1"/>
    <x v="3"/>
    <s v="Lucas Mascarenhas"/>
    <x v="10"/>
    <s v="Anderson Nakayama"/>
    <x v="0"/>
    <m/>
    <m/>
    <s v="Dado de origem (EFICIENCIA REDE) não tratado"/>
    <n v="4"/>
    <n v="2"/>
    <m/>
    <n v="2"/>
    <m/>
    <m/>
    <m/>
    <x v="2"/>
    <x v="0"/>
    <x v="2"/>
    <x v="3"/>
    <x v="0"/>
    <x v="0"/>
  </r>
  <r>
    <x v="8"/>
    <x v="55"/>
    <n v="43"/>
    <s v="TAP_NMTER_-15"/>
    <s v="STRING"/>
    <m/>
    <m/>
    <m/>
    <m/>
    <s v="lake_managed"/>
    <s v="EFIC_REDE_HISTOG_DISPERSAO_ENERGIA_NIVEL_NMTER_INTERFACE_CMTS"/>
    <s v="QTD_EQUIPAMENTO_NMTER_N1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5 decibeis. Quantidade total de equipamento/terminais com valor da dispersao de energia NMTER do TAP dentro do intervalo maior ou igual a -15 e menor -14 decibeis. Ex: 0; 2. Tabela origem (RAW): &lt;FACT_CMTS_INTERFACE_TERMINAL_STATS_HISTOGRAM_TAP_NMTER&gt;; Coluna origem (RAW): &lt;TAP_NMTER_-15&gt;."/>
    <x v="0"/>
    <x v="6"/>
    <x v="4"/>
    <x v="1"/>
    <x v="1"/>
    <x v="3"/>
    <s v="Lucas Mascarenhas"/>
    <x v="10"/>
    <s v="Anderson Nakayama"/>
    <x v="0"/>
    <m/>
    <m/>
    <s v="Dado de origem (EFICIENCIA REDE) não tratado"/>
    <n v="4"/>
    <n v="2"/>
    <m/>
    <n v="2"/>
    <m/>
    <m/>
    <m/>
    <x v="2"/>
    <x v="0"/>
    <x v="2"/>
    <x v="3"/>
    <x v="0"/>
    <x v="0"/>
  </r>
  <r>
    <x v="8"/>
    <x v="55"/>
    <n v="44"/>
    <s v="TAP_NMTER_-14"/>
    <s v="STRING"/>
    <m/>
    <m/>
    <m/>
    <m/>
    <s v="lake_managed"/>
    <s v="EFIC_REDE_HISTOG_DISPERSAO_ENERGIA_NIVEL_NMTER_INTERFACE_CMTS"/>
    <s v="QTD_EQUIPAMENTO_NMTER_N1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4 decibeis. Quantidade total de equipamento/terminais com valor da dispersao de energia NMTER do TAP dentro do intervalo maior ou igual a -14 e menor -13 decibeis. Ex: 1; 0. Tabela origem (RAW): &lt;FACT_CMTS_INTERFACE_TERMINAL_STATS_HISTOGRAM_TAP_NMTER&gt;; Coluna origem (RAW): &lt;TAP_NMTER_-14&gt;."/>
    <x v="0"/>
    <x v="6"/>
    <x v="4"/>
    <x v="1"/>
    <x v="1"/>
    <x v="3"/>
    <s v="Lucas Mascarenhas"/>
    <x v="10"/>
    <s v="Anderson Nakayama"/>
    <x v="0"/>
    <m/>
    <m/>
    <s v="Dado de origem (EFICIENCIA REDE) não tratado"/>
    <n v="4"/>
    <n v="2"/>
    <m/>
    <n v="2"/>
    <m/>
    <m/>
    <m/>
    <x v="2"/>
    <x v="0"/>
    <x v="2"/>
    <x v="3"/>
    <x v="0"/>
    <x v="0"/>
  </r>
  <r>
    <x v="8"/>
    <x v="55"/>
    <n v="45"/>
    <s v="TAP_NMTER_-13"/>
    <s v="STRING"/>
    <m/>
    <m/>
    <m/>
    <m/>
    <s v="lake_managed"/>
    <s v="EFIC_REDE_HISTOG_DISPERSAO_ENERGIA_NIVEL_NMTER_INTERFACE_CMTS"/>
    <s v="QTD_EQUIPAMENTO_NMTER_N1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3 decibeis. Quantidade total de equipamento/terminais com valor da dispersao de energia NMTER do TAP dentro do intervalo maior ou igual a -13 e menor -12 decibeis. Ex: 0; 0. Tabela origem (RAW): &lt;FACT_CMTS_INTERFACE_TERMINAL_STATS_HISTOGRAM_TAP_NMTER&gt;; Coluna origem (RAW): &lt;TAP_NMTER_-13&gt;."/>
    <x v="0"/>
    <x v="6"/>
    <x v="4"/>
    <x v="1"/>
    <x v="1"/>
    <x v="3"/>
    <s v="Lucas Mascarenhas"/>
    <x v="10"/>
    <s v="Anderson Nakayama"/>
    <x v="0"/>
    <m/>
    <m/>
    <s v="Dado de origem (EFICIENCIA REDE) não tratado"/>
    <n v="4"/>
    <n v="2"/>
    <m/>
    <n v="2"/>
    <m/>
    <m/>
    <m/>
    <x v="2"/>
    <x v="0"/>
    <x v="2"/>
    <x v="3"/>
    <x v="0"/>
    <x v="0"/>
  </r>
  <r>
    <x v="8"/>
    <x v="55"/>
    <n v="46"/>
    <s v="TAP_NMTER_-12"/>
    <s v="STRING"/>
    <m/>
    <m/>
    <m/>
    <m/>
    <s v="lake_managed"/>
    <s v="EFIC_REDE_HISTOG_DISPERSAO_ENERGIA_NIVEL_NMTER_INTERFACE_CMTS"/>
    <s v="QTD_EQUIPAMENTO_NMTER_N1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2 decibeis. Quantidade total de equipamento/terminais com valor da dispersao de energia NMTER do TAP dentro do intervalo maior ou igual a -12 e menor -11 decibeis. Ex: 0; 0. Tabela origem (RAW): &lt;FACT_CMTS_INTERFACE_TERMINAL_STATS_HISTOGRAM_TAP_NMTER&gt;; Coluna origem (RAW): &lt;TAP_NMTER_-12&gt;."/>
    <x v="0"/>
    <x v="6"/>
    <x v="4"/>
    <x v="1"/>
    <x v="1"/>
    <x v="3"/>
    <s v="Lucas Mascarenhas"/>
    <x v="10"/>
    <s v="Anderson Nakayama"/>
    <x v="0"/>
    <m/>
    <m/>
    <s v="Dado de origem (EFICIENCIA REDE) não tratado"/>
    <n v="4"/>
    <n v="2"/>
    <m/>
    <n v="2"/>
    <m/>
    <m/>
    <m/>
    <x v="2"/>
    <x v="0"/>
    <x v="2"/>
    <x v="3"/>
    <x v="0"/>
    <x v="0"/>
  </r>
  <r>
    <x v="8"/>
    <x v="55"/>
    <n v="47"/>
    <s v="TAP_NMTER_-11"/>
    <s v="STRING"/>
    <m/>
    <m/>
    <m/>
    <m/>
    <s v="lake_managed"/>
    <s v="EFIC_REDE_HISTOG_DISPERSAO_ENERGIA_NIVEL_NMTER_INTERFACE_CMTS"/>
    <s v="QTD_EQUIPAMENTO_NMTER_N1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1 decibeis. Quantidade total de equipamento/terminais com valor da dispersao de energia NMTER do TAP dentro do intervalo maior ou igual a -11. Ex: 2; 8. Tabela origem (RAW): &lt;FACT_CMTS_INTERFACE_TERMINAL_STATS_HISTOGRAM_TAP_NMTER&gt;; Coluna origem (RAW): &lt;TAP_NMTER_-11&gt;."/>
    <x v="0"/>
    <x v="6"/>
    <x v="4"/>
    <x v="1"/>
    <x v="1"/>
    <x v="3"/>
    <s v="Lucas Mascarenhas"/>
    <x v="10"/>
    <s v="Anderson Nakayama"/>
    <x v="0"/>
    <m/>
    <m/>
    <s v="Dado de origem (EFICIENCIA REDE) não tratado"/>
    <n v="4"/>
    <n v="2"/>
    <m/>
    <n v="2"/>
    <m/>
    <m/>
    <m/>
    <x v="2"/>
    <x v="0"/>
    <x v="2"/>
    <x v="3"/>
    <x v="0"/>
    <x v="0"/>
  </r>
  <r>
    <x v="8"/>
    <x v="56"/>
    <n v="9"/>
    <s v="FREQUENCY"/>
    <s v="STRING"/>
    <m/>
    <m/>
    <m/>
    <m/>
    <s v="lake_managed"/>
    <s v="EFIC_REDE_DETALHE_INTERFACE_CMTS"/>
    <s v="VAL_FREQUENCIA_INTERFACE_MHZ"/>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frequencia da interface em megahertz. E o valor da frequencia da interface em megahertz. Ex: 717.0; 837.0. Tabela origem (RAW): &lt;FACT_CMTS_INTERFACE_STATS_SUMMARY&gt;; Coluna origem (RAW): &lt;FREQUENCY&gt;."/>
    <x v="0"/>
    <x v="6"/>
    <x v="4"/>
    <x v="1"/>
    <x v="1"/>
    <x v="3"/>
    <s v="Lucas Mascarenhas"/>
    <x v="10"/>
    <s v="Anderson Nakayama"/>
    <x v="0"/>
    <m/>
    <m/>
    <s v="Dado de origem (EFICIENCIA REDE) não tratado"/>
    <n v="6"/>
    <n v="2"/>
    <m/>
    <n v="4"/>
    <m/>
    <m/>
    <m/>
    <x v="2"/>
    <x v="0"/>
    <x v="3"/>
    <x v="3"/>
    <x v="0"/>
    <x v="0"/>
  </r>
  <r>
    <x v="8"/>
    <x v="56"/>
    <n v="11"/>
    <s v="SNR"/>
    <s v="STRING"/>
    <m/>
    <m/>
    <m/>
    <m/>
    <s v="lake_managed"/>
    <s v="EFIC_REDE_DETALHE_INTERFACE_CMTS"/>
    <s v="VAL_MEDIA_SNR_CMTS_DB"/>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media do SNR no CMTS em decibeis. E o valor da media da razao sinal-ruido (SNR) da interface em decibeis. Ex: 21; 44. Tabela origem (RAW): &lt;FACT_CMTS_INTERFACE_STATS_SUMMARY&gt;; Coluna origem (RAW): &lt;SNR&gt;."/>
    <x v="0"/>
    <x v="6"/>
    <x v="4"/>
    <x v="1"/>
    <x v="1"/>
    <x v="3"/>
    <s v="Lucas Mascarenhas"/>
    <x v="10"/>
    <s v="Anderson Nakayama"/>
    <x v="0"/>
    <m/>
    <m/>
    <s v="Dado de origem (EFICIENCIA REDE) não tratado"/>
    <n v="6"/>
    <n v="2"/>
    <m/>
    <n v="4"/>
    <m/>
    <m/>
    <m/>
    <x v="2"/>
    <x v="0"/>
    <x v="3"/>
    <x v="3"/>
    <x v="0"/>
    <x v="0"/>
  </r>
  <r>
    <x v="8"/>
    <x v="56"/>
    <n v="12"/>
    <s v="UTILIZATION"/>
    <s v="STRING"/>
    <m/>
    <m/>
    <m/>
    <m/>
    <s v="lake_managed"/>
    <s v="EFIC_REDE_DETALHE_INTERFACE_CMTS"/>
    <s v="VAL_PERCENT_UTILIZACAO_INTERF"/>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utilizacao da interface. E o valor percentual da utilizacao da interface. Ex: 100; 85. Tabela origem (RAW): &lt;FACT_CMTS_INTERFACE_STATS_SUMMARY&gt;; Coluna origem (RAW): &lt;UTILIZATION&gt;."/>
    <x v="0"/>
    <x v="6"/>
    <x v="4"/>
    <x v="1"/>
    <x v="1"/>
    <x v="3"/>
    <s v="Lucas Mascarenhas"/>
    <x v="10"/>
    <s v="Anderson Nakayama"/>
    <x v="0"/>
    <m/>
    <m/>
    <s v="Dado de origem (EFICIENCIA REDE) não tratado"/>
    <n v="6"/>
    <n v="2"/>
    <m/>
    <n v="4"/>
    <m/>
    <m/>
    <m/>
    <x v="2"/>
    <x v="0"/>
    <x v="3"/>
    <x v="3"/>
    <x v="0"/>
    <x v="0"/>
  </r>
  <r>
    <x v="8"/>
    <x v="56"/>
    <n v="13"/>
    <s v="THROUGHPUT"/>
    <s v="STRING"/>
    <m/>
    <m/>
    <m/>
    <m/>
    <s v="lake_managed"/>
    <s v="EFIC_REDE_DETALHE_INTERFACE_CMTS"/>
    <s v="VAL_TAXA_TRANSFER_INTERF_BYTE"/>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taxa de transferencia da interface em byte. E o valor total de bytes trafegados na interface. Ex: 15; 9. Tabela origem (RAW): &lt;FACT_CMTS_INTERFACE_STATS_SUMMARY&gt;; Coluna origem (RAW): &lt;THROUGHPUT&gt;."/>
    <x v="0"/>
    <x v="6"/>
    <x v="4"/>
    <x v="1"/>
    <x v="1"/>
    <x v="3"/>
    <s v="Lucas Mascarenhas"/>
    <x v="10"/>
    <s v="Anderson Nakayama"/>
    <x v="0"/>
    <m/>
    <m/>
    <s v="Dado de origem (EFICIENCIA REDE) não tratado"/>
    <n v="6"/>
    <n v="2"/>
    <m/>
    <n v="4"/>
    <m/>
    <m/>
    <m/>
    <x v="2"/>
    <x v="0"/>
    <x v="3"/>
    <x v="3"/>
    <x v="0"/>
    <x v="0"/>
  </r>
  <r>
    <x v="8"/>
    <x v="56"/>
    <n v="14"/>
    <s v="FECC"/>
    <s v="STRING"/>
    <m/>
    <m/>
    <m/>
    <m/>
    <s v="lake_managed"/>
    <s v="EFIC_REDE_DETALHE_INTERFACE_CMTS"/>
    <s v="VAL_PERCENT_CORRECAO_PCT_INTER"/>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correcao de pacote da interface. E o percentual de correcao de pacote na interface. Ex: 1; 9. Tabela origem (RAW): &lt;FACT_CMTS_INTERFACE_STATS_SUMMARY&gt;; Coluna origem (RAW): &lt;FECC&gt;."/>
    <x v="0"/>
    <x v="6"/>
    <x v="4"/>
    <x v="1"/>
    <x v="1"/>
    <x v="3"/>
    <s v="Lucas Mascarenhas"/>
    <x v="10"/>
    <s v="Anderson Nakayama"/>
    <x v="0"/>
    <m/>
    <m/>
    <s v="Dado de origem (EFICIENCIA REDE) não tratado"/>
    <n v="6"/>
    <n v="2"/>
    <m/>
    <n v="4"/>
    <m/>
    <m/>
    <m/>
    <x v="2"/>
    <x v="0"/>
    <x v="3"/>
    <x v="3"/>
    <x v="0"/>
    <x v="0"/>
  </r>
  <r>
    <x v="8"/>
    <x v="56"/>
    <n v="15"/>
    <s v="FECNC"/>
    <s v="STRING"/>
    <m/>
    <m/>
    <m/>
    <m/>
    <s v="lake_managed"/>
    <s v="EFIC_REDE_DETALHE_INTERFACE_CMTS"/>
    <s v="VAL_PERCENT_PERDA_PCT_INTERF"/>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perda de pacote da interface. E o percentual de perda de pacote na interface. Ex: 10; 9. Tabela origem (RAW): &lt;FACT_CMTS_INTERFACE_STATS_SUMMARY&gt;; Coluna origem (RAW): &lt;FECNC&gt;."/>
    <x v="0"/>
    <x v="6"/>
    <x v="4"/>
    <x v="1"/>
    <x v="1"/>
    <x v="3"/>
    <s v="Lucas Mascarenhas"/>
    <x v="10"/>
    <s v="Anderson Nakayama"/>
    <x v="0"/>
    <m/>
    <m/>
    <s v="Dado de origem (EFICIENCIA REDE) não tratado"/>
    <n v="6"/>
    <n v="2"/>
    <m/>
    <n v="4"/>
    <m/>
    <m/>
    <m/>
    <x v="2"/>
    <x v="0"/>
    <x v="3"/>
    <x v="3"/>
    <x v="0"/>
    <x v="0"/>
  </r>
  <r>
    <x v="9"/>
    <x v="57"/>
    <n v="1"/>
    <s v="DATE"/>
    <s v="STRING"/>
    <m/>
    <m/>
    <m/>
    <m/>
    <s v="lake_managed"/>
    <s v="GA_APP_CLARO_FLEX_EVENTO"/>
    <s v="DAT_VISITA_SESSAO"/>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ata da visita da sessao. E a data da sessao da visita no formato YYYYMMDD. No GA a coluna origem e &lt;DATE&gt;. Ex: 20180720; 20180828. Tabela origem: &lt;APPCLAROFLEXEVENTOS&gt;; Coluna origem: &lt;DATE&gt;."/>
    <x v="0"/>
    <x v="7"/>
    <x v="5"/>
    <x v="2"/>
    <x v="2"/>
    <x v="4"/>
    <s v="Carlos Tomé"/>
    <x v="11"/>
    <s v="Anderson Nakayama"/>
    <x v="0"/>
    <m/>
    <m/>
    <s v="Dado de origem (Google Big Query) não tratado"/>
    <n v="2"/>
    <n v="1"/>
    <m/>
    <n v="1"/>
    <m/>
    <n v="0"/>
    <n v="0"/>
    <x v="3"/>
    <x v="0"/>
    <x v="1"/>
    <x v="3"/>
    <x v="0"/>
    <x v="0"/>
  </r>
  <r>
    <x v="9"/>
    <x v="57"/>
    <n v="2"/>
    <s v="VISITORID"/>
    <s v="STRING"/>
    <m/>
    <m/>
    <m/>
    <m/>
    <s v="lake_managed"/>
    <s v="GA_APP_CLARO_FLEX_EVENTO"/>
    <s v="COD_VISITANTE"/>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EVENTOS&gt;; Coluna origem: &lt;VISITORID&gt;."/>
    <x v="0"/>
    <x v="7"/>
    <x v="5"/>
    <x v="2"/>
    <x v="2"/>
    <x v="4"/>
    <s v="Carlos Tomé"/>
    <x v="11"/>
    <s v="Anderson Nakayama"/>
    <x v="0"/>
    <m/>
    <m/>
    <s v="Dado de origem (Google Big Query) não tratado"/>
    <n v="5"/>
    <n v="2"/>
    <m/>
    <n v="3"/>
    <m/>
    <n v="0"/>
    <n v="0"/>
    <x v="2"/>
    <x v="0"/>
    <x v="5"/>
    <x v="3"/>
    <x v="0"/>
    <x v="0"/>
  </r>
  <r>
    <x v="9"/>
    <x v="57"/>
    <n v="3"/>
    <s v="VISITID"/>
    <s v="STRING"/>
    <m/>
    <m/>
    <m/>
    <m/>
    <s v="lake_managed"/>
    <s v="GA_APP_CLARO_FLEX_EVENTO"/>
    <s v="COD_VISITA_SESSAO"/>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EVENTOS&gt;; Coluna origem: &lt;VISITID&gt;."/>
    <x v="0"/>
    <x v="7"/>
    <x v="5"/>
    <x v="2"/>
    <x v="2"/>
    <x v="4"/>
    <s v="Carlos Tomé"/>
    <x v="11"/>
    <s v="Anderson Nakayama"/>
    <x v="0"/>
    <m/>
    <m/>
    <s v="Dado de origem (Google Big Query) não tratado"/>
    <n v="5"/>
    <n v="2"/>
    <m/>
    <n v="3"/>
    <m/>
    <n v="0"/>
    <n v="0"/>
    <x v="2"/>
    <x v="0"/>
    <x v="5"/>
    <x v="3"/>
    <x v="0"/>
    <x v="0"/>
  </r>
  <r>
    <x v="9"/>
    <x v="57"/>
    <n v="4"/>
    <s v="TIMESTAMP_HIT"/>
    <s v="STRING"/>
    <m/>
    <m/>
    <m/>
    <m/>
    <s v="lake_managed"/>
    <s v="GA_APP_CLARO_FLEX_EVENTO"/>
    <s v="DUR_POS_INICIO_VISITA_MS"/>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EVENTOS&gt;; Coluna origem: &lt;TIMESTAMP_HIT&gt;."/>
    <x v="0"/>
    <x v="7"/>
    <x v="5"/>
    <x v="2"/>
    <x v="2"/>
    <x v="4"/>
    <s v="Carlos Tomé"/>
    <x v="11"/>
    <s v="Anderson Nakayama"/>
    <x v="0"/>
    <m/>
    <m/>
    <s v="Dado de origem (Google Big Query) não tratado"/>
    <n v="4"/>
    <n v="2"/>
    <m/>
    <n v="2"/>
    <m/>
    <n v="0"/>
    <n v="0"/>
    <x v="2"/>
    <x v="0"/>
    <x v="2"/>
    <x v="3"/>
    <x v="0"/>
    <x v="0"/>
  </r>
  <r>
    <x v="9"/>
    <x v="57"/>
    <n v="5"/>
    <s v="CONTRATO"/>
    <s v="STRING"/>
    <m/>
    <m/>
    <m/>
    <m/>
    <s v="lake_managed"/>
    <s v="GA_APP_CLARO_FLEX_EVENTO"/>
    <s v="NUM_CONTA_OPERADORA"/>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EVENTOS&gt;; Coluna origem: &lt;CONTRATO&gt;."/>
    <x v="0"/>
    <x v="7"/>
    <x v="5"/>
    <x v="2"/>
    <x v="2"/>
    <x v="4"/>
    <s v="Carlos Tomé"/>
    <x v="11"/>
    <s v="Anderson Nakayama"/>
    <x v="0"/>
    <m/>
    <m/>
    <s v="Dado de origem (Google Big Query) não tratado"/>
    <n v="6"/>
    <n v="3"/>
    <m/>
    <n v="3"/>
    <m/>
    <n v="0"/>
    <n v="0"/>
    <x v="0"/>
    <x v="0"/>
    <x v="5"/>
    <x v="3"/>
    <x v="0"/>
    <x v="0"/>
  </r>
  <r>
    <x v="9"/>
    <x v="57"/>
    <n v="6"/>
    <s v="SOURCE_MEDIUM_CAMPAIGN"/>
    <s v="STRING"/>
    <m/>
    <m/>
    <m/>
    <m/>
    <s v="lake_managed"/>
    <s v="GA_APP_CLARO_FLEX_EVENTO"/>
    <s v="DSC_ORIGEM_MEIO_CAMPANHA_TRAF"/>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EVENTOS&gt;; Coluna origem: &lt;SOURCE_MEDIUM_CAMPAIGN&gt;."/>
    <x v="0"/>
    <x v="7"/>
    <x v="5"/>
    <x v="2"/>
    <x v="2"/>
    <x v="4"/>
    <s v="Carlos Tomé"/>
    <x v="11"/>
    <s v="Anderson Nakayama"/>
    <x v="0"/>
    <m/>
    <m/>
    <s v="Dado de origem (Google Big Query) não tratado"/>
    <n v="3"/>
    <n v="2"/>
    <m/>
    <n v="1"/>
    <m/>
    <n v="0"/>
    <n v="0"/>
    <x v="2"/>
    <x v="0"/>
    <x v="1"/>
    <x v="3"/>
    <x v="0"/>
    <x v="0"/>
  </r>
  <r>
    <x v="9"/>
    <x v="57"/>
    <n v="7"/>
    <s v="COUNTRY"/>
    <s v="STRING"/>
    <m/>
    <m/>
    <m/>
    <m/>
    <s v="lake_managed"/>
    <s v="GA_APP_CLARO_FLEX_EVENTO"/>
    <s v="DSC_PAIS_ORIGEM"/>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Pais de origem. E o Pais do qual as sessoes foram originadas, com base no endereco IP. No GA a coluna origem e &lt;GEONETWORK.COUNTRY&gt;. Ex: Brazil; Portugal. Tabela origem: &lt;APPCLAROFLEXEVENTOS&gt;; Coluna origem: &lt;COUNTRY&gt;."/>
    <x v="0"/>
    <x v="7"/>
    <x v="5"/>
    <x v="2"/>
    <x v="2"/>
    <x v="4"/>
    <s v="Carlos Tomé"/>
    <x v="11"/>
    <s v="Anderson Nakayama"/>
    <x v="0"/>
    <m/>
    <m/>
    <s v="Dado de origem (Google Big Query) não tratado"/>
    <n v="2"/>
    <n v="2"/>
    <m/>
    <n v="0"/>
    <m/>
    <n v="0"/>
    <n v="0"/>
    <x v="2"/>
    <x v="0"/>
    <x v="0"/>
    <x v="3"/>
    <x v="0"/>
    <x v="0"/>
  </r>
  <r>
    <x v="9"/>
    <x v="57"/>
    <n v="8"/>
    <s v="CITY_REGION"/>
    <s v="STRING"/>
    <m/>
    <m/>
    <m/>
    <m/>
    <s v="lake_managed"/>
    <s v="GA_APP_CLARO_FLEX_EVENTO"/>
    <s v="DSC_CIDADE_ESTADO_ORIGEM"/>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APPCLAROFLEXEVENTOS&gt;; Coluna origem: &lt;CITY_REGION&gt;."/>
    <x v="0"/>
    <x v="7"/>
    <x v="5"/>
    <x v="2"/>
    <x v="2"/>
    <x v="4"/>
    <s v="Carlos Tomé"/>
    <x v="11"/>
    <s v="Anderson Nakayama"/>
    <x v="0"/>
    <m/>
    <m/>
    <s v="Dado de origem (Google Big Query) não tratado"/>
    <n v="5"/>
    <n v="2"/>
    <m/>
    <n v="3"/>
    <m/>
    <n v="0"/>
    <n v="0"/>
    <x v="2"/>
    <x v="0"/>
    <x v="5"/>
    <x v="3"/>
    <x v="0"/>
    <x v="0"/>
  </r>
  <r>
    <x v="9"/>
    <x v="57"/>
    <n v="9"/>
    <s v="DEVICE_CATEGORY"/>
    <s v="STRING"/>
    <m/>
    <m/>
    <m/>
    <m/>
    <s v="lake_managed"/>
    <s v="GA_APP_CLARO_FLEX_EVENTO"/>
    <s v="DSC_TIPO_EQUIPAMENTO"/>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tipo do equipamento. E o tipo do equipamento do visitante que pode ser: mobile; tablet; desktop. No GA a coluna origem e &lt;DEVICE.DEVICECATEGORY&gt;. Ex: mobile; tablet; desktop. Tabela origem: &lt;APPCLAROFLEXEVENTOS&gt;; Coluna origem: &lt;DEVICE_CATEGORY&gt;."/>
    <x v="0"/>
    <x v="7"/>
    <x v="5"/>
    <x v="2"/>
    <x v="2"/>
    <x v="4"/>
    <s v="Carlos Tomé"/>
    <x v="11"/>
    <s v="Anderson Nakayama"/>
    <x v="0"/>
    <m/>
    <m/>
    <s v="Dado de origem (Google Big Query) não tratado"/>
    <n v="2"/>
    <n v="2"/>
    <m/>
    <n v="0"/>
    <m/>
    <n v="0"/>
    <n v="0"/>
    <x v="2"/>
    <x v="0"/>
    <x v="0"/>
    <x v="3"/>
    <x v="0"/>
    <x v="0"/>
  </r>
  <r>
    <x v="9"/>
    <x v="57"/>
    <n v="10"/>
    <s v="DEVICE_NAME"/>
    <s v="STRING"/>
    <m/>
    <m/>
    <m/>
    <m/>
    <s v="lake_managed"/>
    <s v="GA_APP_CLARO_FLEX_EVENTO"/>
    <s v="DSC_MERCADO_EQUIPAMENTO_MOVEL"/>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EVENTOS&gt;; Coluna origem: &lt;DEVICE_NAME&gt;."/>
    <x v="0"/>
    <x v="7"/>
    <x v="5"/>
    <x v="2"/>
    <x v="2"/>
    <x v="4"/>
    <s v="Carlos Tomé"/>
    <x v="11"/>
    <s v="Anderson Nakayama"/>
    <x v="0"/>
    <m/>
    <m/>
    <s v="Dado de origem (Google Big Query) não tratado"/>
    <n v="2"/>
    <n v="2"/>
    <m/>
    <n v="0"/>
    <m/>
    <n v="0"/>
    <n v="0"/>
    <x v="2"/>
    <x v="0"/>
    <x v="0"/>
    <x v="3"/>
    <x v="0"/>
    <x v="0"/>
  </r>
  <r>
    <x v="9"/>
    <x v="57"/>
    <n v="11"/>
    <s v="OPERATING_SYSTEM"/>
    <s v="STRING"/>
    <m/>
    <m/>
    <m/>
    <m/>
    <s v="lake_managed"/>
    <s v="GA_APP_CLARO_FLEX_EVENTO"/>
    <s v="DSC_SISTEMA_OPERACIONAL_EQUIP"/>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sistema operacional do equipamento. E nome do sistema operacional do equipamento movel. No GA a coluna origem e &lt;DEVICE.OPERATINGSYSTEM&gt;. Ex: Android; iOS. Tabela origem: &lt;APPCLAROFLEXEVENTOS&gt;; Coluna origem: &lt;OPERATING_SYSTEM&gt;."/>
    <x v="0"/>
    <x v="7"/>
    <x v="5"/>
    <x v="2"/>
    <x v="2"/>
    <x v="4"/>
    <s v="Carlos Tomé"/>
    <x v="11"/>
    <s v="Anderson Nakayama"/>
    <x v="0"/>
    <m/>
    <m/>
    <s v="Dado de origem (Google Big Query) não tratado"/>
    <n v="2"/>
    <n v="2"/>
    <m/>
    <n v="0"/>
    <m/>
    <n v="0"/>
    <n v="0"/>
    <x v="2"/>
    <x v="0"/>
    <x v="0"/>
    <x v="3"/>
    <x v="0"/>
    <x v="0"/>
  </r>
  <r>
    <x v="9"/>
    <x v="57"/>
    <n v="12"/>
    <s v="SCREEN_NAME"/>
    <s v="STRING"/>
    <m/>
    <m/>
    <m/>
    <m/>
    <s v="lake_managed"/>
    <s v="GA_APP_CLARO_FLEX_EVENTO"/>
    <s v="DSC_CAMINHO_TELA_NAVEGACAO"/>
    <s v="VARCHAR2"/>
    <n v="2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EVENTOS&gt;; Coluna origem: &lt;SCREEN_NAME&gt;."/>
    <x v="0"/>
    <x v="7"/>
    <x v="5"/>
    <x v="2"/>
    <x v="2"/>
    <x v="4"/>
    <s v="Carlos Tomé"/>
    <x v="11"/>
    <s v="Anderson Nakayama"/>
    <x v="0"/>
    <m/>
    <m/>
    <s v="Dado de origem (Google Big Query) não tratado"/>
    <n v="2"/>
    <n v="2"/>
    <m/>
    <n v="0"/>
    <m/>
    <n v="0"/>
    <n v="0"/>
    <x v="2"/>
    <x v="0"/>
    <x v="0"/>
    <x v="3"/>
    <x v="0"/>
    <x v="0"/>
  </r>
  <r>
    <x v="9"/>
    <x v="57"/>
    <n v="13"/>
    <s v="EVENT_CATEGORY"/>
    <s v="STRING"/>
    <m/>
    <m/>
    <m/>
    <m/>
    <s v="lake_managed"/>
    <s v="GA_APP_CLARO_FLEX_EVENTO"/>
    <s v="DSC_CATEGORIA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NULL. Tabela origem: &lt;APPCLAROFLEXEVENTOS&gt;; Coluna origem: &lt;EVENT_CATEGORY&gt;."/>
    <x v="0"/>
    <x v="7"/>
    <x v="5"/>
    <x v="2"/>
    <x v="2"/>
    <x v="4"/>
    <s v="Carlos Tomé"/>
    <x v="11"/>
    <s v="Anderson Nakayama"/>
    <x v="0"/>
    <m/>
    <m/>
    <s v="Dado de origem (Google Big Query) não tratado"/>
    <n v="2"/>
    <n v="2"/>
    <m/>
    <n v="0"/>
    <m/>
    <n v="0"/>
    <n v="0"/>
    <x v="2"/>
    <x v="0"/>
    <x v="0"/>
    <x v="3"/>
    <x v="0"/>
    <x v="0"/>
  </r>
  <r>
    <x v="9"/>
    <x v="57"/>
    <n v="14"/>
    <s v="EVENT_ACTION"/>
    <s v="STRING"/>
    <m/>
    <m/>
    <m/>
    <m/>
    <s v="lake_managed"/>
    <s v="GA_APP_CLARO_FLEX_EVENTO"/>
    <s v="DSC_ACAO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NULL. Tabela origem: &lt;APPCLAROFLEXEVENTOS&gt;; Coluna origem: &lt;EVENT_ACTION&gt;."/>
    <x v="0"/>
    <x v="7"/>
    <x v="5"/>
    <x v="2"/>
    <x v="2"/>
    <x v="4"/>
    <s v="Carlos Tomé"/>
    <x v="11"/>
    <s v="Anderson Nakayama"/>
    <x v="0"/>
    <m/>
    <m/>
    <s v="Dado de origem (Google Big Query) não tratado"/>
    <n v="2"/>
    <n v="2"/>
    <m/>
    <n v="0"/>
    <m/>
    <n v="0"/>
    <n v="0"/>
    <x v="2"/>
    <x v="0"/>
    <x v="0"/>
    <x v="3"/>
    <x v="0"/>
    <x v="0"/>
  </r>
  <r>
    <x v="9"/>
    <x v="57"/>
    <n v="15"/>
    <s v="EVENT_LABEL"/>
    <s v="STRING"/>
    <m/>
    <m/>
    <m/>
    <m/>
    <s v="lake_managed"/>
    <s v="GA_APP_CLARO_FLEX_EVENTO"/>
    <s v="DSC_ROTULO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ULL. Tabela origem: &lt;APPCLAROFLEXEVENTOS&gt;; Coluna origem: &lt;EVENT_LABEL&gt;."/>
    <x v="0"/>
    <x v="7"/>
    <x v="5"/>
    <x v="2"/>
    <x v="2"/>
    <x v="4"/>
    <s v="Carlos Tomé"/>
    <x v="11"/>
    <s v="Anderson Nakayama"/>
    <x v="0"/>
    <m/>
    <m/>
    <s v="Dado de origem (Google Big Query) não tratado"/>
    <n v="2"/>
    <n v="2"/>
    <m/>
    <n v="0"/>
    <m/>
    <n v="0"/>
    <n v="0"/>
    <x v="2"/>
    <x v="0"/>
    <x v="0"/>
    <x v="3"/>
    <x v="0"/>
    <x v="0"/>
  </r>
  <r>
    <x v="9"/>
    <x v="57"/>
    <n v="16"/>
    <s v="EVENTS"/>
    <s v="STRING"/>
    <m/>
    <m/>
    <m/>
    <m/>
    <s v="lake_managed"/>
    <s v="GA_APP_CLARO_FLEX_EVENTO"/>
    <s v="QTD_VISITA_SESSAO"/>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Quantidade da vista da sessao. E o numero de vezes que um evento especifico foi disparado, independente se um mesmo usuario/visitante realizou varias vezes a mesma interacao na mesma sessao no site/app. Formula da composicao desta coluna no GA: [COUNT(CONCAT(FULLVISITORID, CAST(VISITIID AS STRING), CAST(HITS.TIME AS STRING))) AS EVENTS], onde: &lt;FULLVISITORID&gt; e o codigo do visitante &lt;COD_VISITANTE&gt;; o &lt;VISITID&gt; e o codigo da visita da sessao &lt;COD_VISITA_SESSAO&gt;; o &lt;TIME&gt; e o numero de milissegundos apos o &lt;VISITSTARTTIME&gt; quando esse hit foi registrado. O primeiro hit tem um &lt;HITS.TIME&gt; de 0. Ex: 1; 2. Tabela origem: &lt;APPCLAROFLEXEVENTOS&gt;; Coluna origem: &lt;EVENTS&gt;."/>
    <x v="0"/>
    <x v="7"/>
    <x v="5"/>
    <x v="2"/>
    <x v="2"/>
    <x v="4"/>
    <s v="Carlos Tomé"/>
    <x v="11"/>
    <s v="Anderson Nakayama"/>
    <x v="0"/>
    <m/>
    <m/>
    <s v="Dado de origem (Google Big Query) não tratado"/>
    <n v="4"/>
    <n v="2"/>
    <m/>
    <n v="2"/>
    <m/>
    <n v="0"/>
    <n v="0"/>
    <x v="2"/>
    <x v="0"/>
    <x v="2"/>
    <x v="3"/>
    <x v="0"/>
    <x v="0"/>
  </r>
  <r>
    <x v="9"/>
    <x v="57"/>
    <n v="17"/>
    <s v="UNIQUE_EVENTS"/>
    <s v="STRING"/>
    <m/>
    <m/>
    <m/>
    <m/>
    <s v="lake_managed"/>
    <s v="GA_APP_CLARO_FLEX_EVENTO"/>
    <s v="QTD_VISITA_SESSAO_UNICA"/>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Quantidade de visita na sessao unica. E o numero de vezes que um evento especifico foi disparado, porem ele so e contado &quot;uma vez por usuario/visitante e sessao&quot;.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APPCLAROFLEXEVENTOS&gt;; Coluna origem: &lt;UNIQUE_EVENTS&gt;."/>
    <x v="0"/>
    <x v="7"/>
    <x v="5"/>
    <x v="2"/>
    <x v="2"/>
    <x v="4"/>
    <s v="Carlos Tomé"/>
    <x v="11"/>
    <s v="Anderson Nakayama"/>
    <x v="0"/>
    <m/>
    <m/>
    <s v="Dado de origem (Google Big Query) não tratado"/>
    <n v="5"/>
    <n v="2"/>
    <m/>
    <n v="3"/>
    <m/>
    <n v="0"/>
    <n v="0"/>
    <x v="2"/>
    <x v="0"/>
    <x v="5"/>
    <x v="3"/>
    <x v="0"/>
    <x v="0"/>
  </r>
  <r>
    <x v="9"/>
    <x v="57"/>
    <n v="18"/>
    <s v="REFERENCE_DATE"/>
    <s v="DATE"/>
    <m/>
    <m/>
    <m/>
    <m/>
    <s v="lake_managed"/>
    <s v="GA_APP_CLARO_FLEX_EVENTO"/>
    <s v="DAT_REFERENCIA"/>
    <s v="DATE"/>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EVENTOS&gt;; Coluna origem: &lt;REFERENCE_DATE&gt;."/>
    <x v="0"/>
    <x v="7"/>
    <x v="5"/>
    <x v="2"/>
    <x v="2"/>
    <x v="4"/>
    <s v="Carlos Tomé"/>
    <x v="11"/>
    <s v="Anderson Nakayama"/>
    <x v="0"/>
    <m/>
    <m/>
    <s v="Dado de origem (Google Big Query) não tratado"/>
    <n v="3"/>
    <n v="2"/>
    <m/>
    <n v="1"/>
    <m/>
    <n v="0"/>
    <n v="0"/>
    <x v="2"/>
    <x v="0"/>
    <x v="1"/>
    <x v="3"/>
    <x v="0"/>
    <x v="0"/>
  </r>
  <r>
    <x v="9"/>
    <x v="57"/>
    <n v="19"/>
    <m/>
    <m/>
    <m/>
    <m/>
    <s v="TO_NUMBER(SUBSTR(NUM_CONTA_OPERADORA, LENGTH(NUM_CONTA_OPERADORA) - 2, 3)) AS COD_OPERADORA_DL"/>
    <m/>
    <s v="lake_managed"/>
    <s v="GA_APP_CLARO_FLEX_EVENTO"/>
    <s v="COD_OPERADORA_DL"/>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a operadora do data lake. E o numero do codigo da operadora no sistema NETSMS criado na camada MANAGED ou BUSINESS para facilitar o uso do dado. Toda coluna de sufixo &quot;_DL&quot; sao colunas criadas nestas camadas. Ex: NULL. Tabela origem: &lt;APPCLAROFLEXEVENTOS&gt;; Coluna origem: &lt;&gt;."/>
    <x v="0"/>
    <x v="7"/>
    <x v="5"/>
    <x v="2"/>
    <x v="2"/>
    <x v="4"/>
    <s v="Carlos Tomé"/>
    <x v="11"/>
    <s v="Anderson Nakayama"/>
    <x v="0"/>
    <m/>
    <m/>
    <s v="Dado de origem (Google Big Query) não tratado"/>
    <n v="3"/>
    <n v="2"/>
    <m/>
    <n v="1"/>
    <m/>
    <n v="0"/>
    <n v="0"/>
    <x v="2"/>
    <x v="0"/>
    <x v="1"/>
    <x v="3"/>
    <x v="0"/>
    <x v="0"/>
  </r>
  <r>
    <x v="9"/>
    <x v="57"/>
    <n v="20"/>
    <m/>
    <m/>
    <m/>
    <m/>
    <s v="TO_NUMBER (SUBSTR(NUM_CONTA_OPERADORA, 1, LENGTH(NUM_CONTA_OPERADORA) - 3)) AS NUM_CONTA_DL"/>
    <m/>
    <s v="lake_managed"/>
    <s v="GA_APP_CLARO_FLEX_EVENTO"/>
    <s v="NUM_CONTA_DL"/>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Numero da conta do data lake. E o numero do contrato no sistema NETSMS criado na camada MANAGED ou BUSINESS para facilitar o uso do dado. Toda coluna de sufixo &quot;_DL&quot; sao colunas criadas nestas camadas. Ex: NULL. Tabela origem: &lt;APPCLAROFLEXEVENTOS&gt;; Coluna origem: &lt;&gt;."/>
    <x v="0"/>
    <x v="7"/>
    <x v="5"/>
    <x v="2"/>
    <x v="2"/>
    <x v="4"/>
    <s v="Carlos Tomé"/>
    <x v="11"/>
    <s v="Anderson Nakayama"/>
    <x v="0"/>
    <m/>
    <m/>
    <s v="Dado de origem (Google Big Query) não tratado"/>
    <n v="4"/>
    <n v="3"/>
    <m/>
    <n v="1"/>
    <m/>
    <n v="0"/>
    <n v="0"/>
    <x v="0"/>
    <x v="0"/>
    <x v="1"/>
    <x v="3"/>
    <x v="0"/>
    <x v="0"/>
  </r>
  <r>
    <x v="9"/>
    <x v="58"/>
    <n v="1"/>
    <s v="DATE"/>
    <s v="STRING"/>
    <m/>
    <m/>
    <m/>
    <m/>
    <s v="lake_managed"/>
    <s v="GA_APP_CLARO_FLEX_TELA"/>
    <s v="DAT_VISITA_SESSAO"/>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ata da visita da sessao. E a data da sessao da visita no formato YYYYMMDD. No GA a coluna origem e &lt;DATE&gt;. Ex: 20180720; 20180828. Tabela origem: &lt;APPCLAROFLEXTELAS&gt;; Coluna origem: &lt;DATE&gt;."/>
    <x v="0"/>
    <x v="7"/>
    <x v="5"/>
    <x v="2"/>
    <x v="2"/>
    <x v="4"/>
    <s v="Carlos Tomé"/>
    <x v="11"/>
    <s v="Anderson Nakayama"/>
    <x v="0"/>
    <m/>
    <m/>
    <s v="Dado de origem (Google Big Query) não tratado"/>
    <n v="2"/>
    <n v="1"/>
    <m/>
    <n v="1"/>
    <m/>
    <n v="0"/>
    <n v="0"/>
    <x v="3"/>
    <x v="0"/>
    <x v="1"/>
    <x v="3"/>
    <x v="0"/>
    <x v="0"/>
  </r>
  <r>
    <x v="9"/>
    <x v="58"/>
    <n v="2"/>
    <s v="VISITORID"/>
    <s v="STRING"/>
    <m/>
    <m/>
    <m/>
    <m/>
    <s v="lake_managed"/>
    <s v="GA_APP_CLARO_FLEX_TELA"/>
    <s v="COD_VISITANTE"/>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ELAS&gt;; Coluna origem: &lt;VISITORID&gt;."/>
    <x v="0"/>
    <x v="7"/>
    <x v="5"/>
    <x v="2"/>
    <x v="2"/>
    <x v="4"/>
    <s v="Carlos Tomé"/>
    <x v="11"/>
    <s v="Anderson Nakayama"/>
    <x v="0"/>
    <m/>
    <m/>
    <s v="Dado de origem (Google Big Query) não tratado"/>
    <n v="5"/>
    <n v="2"/>
    <m/>
    <n v="3"/>
    <m/>
    <n v="0"/>
    <n v="0"/>
    <x v="2"/>
    <x v="0"/>
    <x v="5"/>
    <x v="3"/>
    <x v="0"/>
    <x v="0"/>
  </r>
  <r>
    <x v="9"/>
    <x v="58"/>
    <n v="3"/>
    <s v="VISITID"/>
    <s v="STRING"/>
    <m/>
    <m/>
    <m/>
    <m/>
    <s v="lake_managed"/>
    <s v="GA_APP_CLARO_FLEX_TELA"/>
    <s v="COD_VISIT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ELAS&gt;; Coluna origem: &lt;VISITID&gt;."/>
    <x v="0"/>
    <x v="7"/>
    <x v="5"/>
    <x v="2"/>
    <x v="2"/>
    <x v="4"/>
    <s v="Carlos Tomé"/>
    <x v="11"/>
    <s v="Anderson Nakayama"/>
    <x v="0"/>
    <m/>
    <m/>
    <s v="Dado de origem (Google Big Query) não tratado"/>
    <n v="5"/>
    <n v="2"/>
    <m/>
    <n v="3"/>
    <m/>
    <n v="0"/>
    <n v="0"/>
    <x v="2"/>
    <x v="0"/>
    <x v="5"/>
    <x v="3"/>
    <x v="0"/>
    <x v="0"/>
  </r>
  <r>
    <x v="9"/>
    <x v="58"/>
    <n v="4"/>
    <s v="TIMESTAMP_HIT"/>
    <s v="STRING"/>
    <m/>
    <m/>
    <m/>
    <m/>
    <s v="lake_managed"/>
    <s v="GA_APP_CLARO_FLEX_TELA"/>
    <s v="DUR_POS_INICIO_VISITA_MS"/>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ELAS&gt;; Coluna origem: &lt;TIMESTAMP_HIT&gt;."/>
    <x v="0"/>
    <x v="7"/>
    <x v="5"/>
    <x v="2"/>
    <x v="2"/>
    <x v="4"/>
    <s v="Carlos Tomé"/>
    <x v="11"/>
    <s v="Anderson Nakayama"/>
    <x v="0"/>
    <m/>
    <m/>
    <s v="Dado de origem (Google Big Query) não tratado"/>
    <n v="4"/>
    <n v="2"/>
    <m/>
    <n v="2"/>
    <m/>
    <n v="0"/>
    <n v="0"/>
    <x v="2"/>
    <x v="0"/>
    <x v="2"/>
    <x v="3"/>
    <x v="0"/>
    <x v="0"/>
  </r>
  <r>
    <x v="9"/>
    <x v="58"/>
    <n v="5"/>
    <s v="CONTRATO"/>
    <s v="STRING"/>
    <m/>
    <m/>
    <m/>
    <m/>
    <s v="lake_managed"/>
    <s v="GA_APP_CLARO_FLEX_TELA"/>
    <s v="NUM_CONTA_OPERADORA"/>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ELAS&gt;; Coluna origem: &lt;CONTRATO&gt;."/>
    <x v="0"/>
    <x v="7"/>
    <x v="5"/>
    <x v="2"/>
    <x v="2"/>
    <x v="4"/>
    <s v="Carlos Tomé"/>
    <x v="11"/>
    <s v="Anderson Nakayama"/>
    <x v="0"/>
    <m/>
    <m/>
    <s v="Dado de origem (Google Big Query) não tratado"/>
    <n v="6"/>
    <n v="3"/>
    <m/>
    <n v="3"/>
    <m/>
    <n v="0"/>
    <n v="0"/>
    <x v="0"/>
    <x v="0"/>
    <x v="5"/>
    <x v="3"/>
    <x v="0"/>
    <x v="0"/>
  </r>
  <r>
    <x v="9"/>
    <x v="58"/>
    <n v="6"/>
    <s v="SOURCE_MEDIUM_CAMPAIGN"/>
    <s v="STRING"/>
    <m/>
    <m/>
    <m/>
    <m/>
    <s v="lake_managed"/>
    <s v="GA_APP_CLARO_FLEX_TELA"/>
    <s v="DSC_ORIGEM_MEIO_CAMPANHA_TRAF"/>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ELAS&gt;; Coluna origem: &lt;SOURCE_MEDIUM_CAMPAIGN&gt;."/>
    <x v="0"/>
    <x v="7"/>
    <x v="5"/>
    <x v="2"/>
    <x v="2"/>
    <x v="4"/>
    <s v="Carlos Tomé"/>
    <x v="11"/>
    <s v="Anderson Nakayama"/>
    <x v="0"/>
    <m/>
    <m/>
    <s v="Dado de origem (Google Big Query) não tratado"/>
    <n v="3"/>
    <n v="2"/>
    <m/>
    <n v="1"/>
    <m/>
    <n v="0"/>
    <n v="0"/>
    <x v="2"/>
    <x v="0"/>
    <x v="1"/>
    <x v="3"/>
    <x v="0"/>
    <x v="0"/>
  </r>
  <r>
    <x v="9"/>
    <x v="58"/>
    <n v="7"/>
    <s v="COUNTRY"/>
    <s v="STRING"/>
    <m/>
    <m/>
    <m/>
    <m/>
    <s v="lake_managed"/>
    <s v="GA_APP_CLARO_FLEX_TELA"/>
    <s v="DSC_PAIS_ORIGEM"/>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Pais de origem. E o Pais do qual as sessoes foram originadas, com base no endereco IP. No GA a coluna origem e &lt;GEONETWORK.COUNTRY&gt;. Ex: Brazil; Portugal. Tabela origem: &lt;APPCLAROFLEXTELAS&gt;; Coluna origem: &lt;COUNTRY&gt;."/>
    <x v="0"/>
    <x v="7"/>
    <x v="5"/>
    <x v="2"/>
    <x v="2"/>
    <x v="4"/>
    <s v="Carlos Tomé"/>
    <x v="11"/>
    <s v="Anderson Nakayama"/>
    <x v="0"/>
    <m/>
    <m/>
    <s v="Dado de origem (Google Big Query) não tratado"/>
    <n v="2"/>
    <n v="2"/>
    <m/>
    <n v="0"/>
    <m/>
    <n v="0"/>
    <n v="0"/>
    <x v="2"/>
    <x v="0"/>
    <x v="0"/>
    <x v="3"/>
    <x v="0"/>
    <x v="0"/>
  </r>
  <r>
    <x v="9"/>
    <x v="58"/>
    <n v="8"/>
    <s v="CITY_REGION"/>
    <s v="STRING"/>
    <m/>
    <m/>
    <m/>
    <m/>
    <s v="lake_managed"/>
    <s v="GA_APP_CLARO_FLEX_TELA"/>
    <s v="DSC_CIDADE_ESTADO_ORIGEM"/>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 Ex: Sao Paulo/State of Sao Paulo; Uberlandia/State of Minas Gerais. Tabela origem: &lt;APPCLAROFLEXTELAS&gt;; Coluna origem: &lt;CITY_REGION&gt;."/>
    <x v="0"/>
    <x v="7"/>
    <x v="5"/>
    <x v="2"/>
    <x v="2"/>
    <x v="4"/>
    <s v="Carlos Tomé"/>
    <x v="11"/>
    <s v="Anderson Nakayama"/>
    <x v="0"/>
    <m/>
    <m/>
    <s v="Dado de origem (Google Big Query) não tratado"/>
    <n v="5"/>
    <n v="2"/>
    <m/>
    <n v="3"/>
    <m/>
    <n v="0"/>
    <n v="0"/>
    <x v="2"/>
    <x v="0"/>
    <x v="5"/>
    <x v="3"/>
    <x v="0"/>
    <x v="0"/>
  </r>
  <r>
    <x v="9"/>
    <x v="58"/>
    <n v="9"/>
    <s v="DEVICE_CATEGORY"/>
    <s v="STRING"/>
    <m/>
    <m/>
    <m/>
    <m/>
    <s v="lake_managed"/>
    <s v="GA_APP_CLARO_FLEX_TELA"/>
    <s v="DSC_TIPO_EQUIPAMENTO"/>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tipo do equipamento. E o tipo do equipamento do visitante que pode ser: mobile; tablet; desktop. No GA a coluna origem e &lt;DEVICE.DEVICECATEGORY&gt;. Ex: mobile; tablet; desktop. Tabela origem: &lt;APPCLAROFLEXTELAS&gt;; Coluna origem: &lt;DEVICE_CATEGORY&gt;."/>
    <x v="0"/>
    <x v="7"/>
    <x v="5"/>
    <x v="2"/>
    <x v="2"/>
    <x v="4"/>
    <s v="Carlos Tomé"/>
    <x v="11"/>
    <s v="Anderson Nakayama"/>
    <x v="0"/>
    <m/>
    <m/>
    <s v="Dado de origem (Google Big Query) não tratado"/>
    <n v="2"/>
    <n v="2"/>
    <m/>
    <n v="0"/>
    <m/>
    <n v="0"/>
    <n v="0"/>
    <x v="2"/>
    <x v="0"/>
    <x v="0"/>
    <x v="3"/>
    <x v="0"/>
    <x v="0"/>
  </r>
  <r>
    <x v="9"/>
    <x v="58"/>
    <n v="10"/>
    <s v="DEVICE_NAME"/>
    <s v="STRING"/>
    <m/>
    <m/>
    <m/>
    <m/>
    <s v="lake_managed"/>
    <s v="GA_APP_CLARO_FLEX_TELA"/>
    <s v="DSC_MERCADO_EQUIPAMENTO_MOVEL"/>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ELAS&gt;; Coluna origem: &lt;DEVICE_NAME&gt;."/>
    <x v="0"/>
    <x v="7"/>
    <x v="5"/>
    <x v="2"/>
    <x v="2"/>
    <x v="4"/>
    <s v="Carlos Tomé"/>
    <x v="11"/>
    <s v="Anderson Nakayama"/>
    <x v="0"/>
    <m/>
    <m/>
    <s v="Dado de origem (Google Big Query) não tratado"/>
    <n v="2"/>
    <n v="2"/>
    <m/>
    <n v="0"/>
    <m/>
    <n v="0"/>
    <n v="0"/>
    <x v="2"/>
    <x v="0"/>
    <x v="0"/>
    <x v="3"/>
    <x v="0"/>
    <x v="0"/>
  </r>
  <r>
    <x v="9"/>
    <x v="58"/>
    <n v="11"/>
    <s v="OPERATING_SYSTEM"/>
    <s v="STRING"/>
    <m/>
    <m/>
    <m/>
    <m/>
    <s v="lake_managed"/>
    <s v="GA_APP_CLARO_FLEX_TELA"/>
    <s v="DSC_SISTEMA_OPERACIONAL_EQUIP"/>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sistema operacional do equipamento. E nome do sistema operacional do equipamento movel. No GA a coluna origem e &lt;DEVICE.OPERATINGSYSTEM&gt;. Ex: Android; iOS. Tabela origem: &lt;APPCLAROFLEXTELAS&gt;; Coluna origem: &lt;OPERATING_SYSTEM&gt;."/>
    <x v="0"/>
    <x v="7"/>
    <x v="5"/>
    <x v="2"/>
    <x v="2"/>
    <x v="4"/>
    <s v="Carlos Tomé"/>
    <x v="11"/>
    <s v="Anderson Nakayama"/>
    <x v="0"/>
    <m/>
    <m/>
    <s v="Dado de origem (Google Big Query) não tratado"/>
    <n v="2"/>
    <n v="2"/>
    <m/>
    <n v="0"/>
    <m/>
    <n v="0"/>
    <n v="0"/>
    <x v="2"/>
    <x v="0"/>
    <x v="0"/>
    <x v="3"/>
    <x v="0"/>
    <x v="0"/>
  </r>
  <r>
    <x v="9"/>
    <x v="58"/>
    <n v="12"/>
    <s v="APP_VERSION"/>
    <s v="STRING"/>
    <m/>
    <m/>
    <m/>
    <m/>
    <s v="lake_managed"/>
    <s v="GA_APP_CLARO_FLEX_TELA"/>
    <s v="DSC_VERSAO_APP"/>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a versao do app. E a versao do aplicativo utilizado. No GA a origem da coluna e &lt;APPINFO.VERSION&gt;. Ex: NULL. Tabela origem: &lt;APPCLAROFLEXTELAS&gt;; Coluna origem: &lt;APP_VERSION&gt;."/>
    <x v="0"/>
    <x v="7"/>
    <x v="5"/>
    <x v="2"/>
    <x v="2"/>
    <x v="4"/>
    <s v="Carlos Tomé"/>
    <x v="11"/>
    <s v="Anderson Nakayama"/>
    <x v="0"/>
    <m/>
    <m/>
    <s v="Dado de origem (Google Big Query) não tratado"/>
    <n v="2"/>
    <n v="2"/>
    <m/>
    <n v="0"/>
    <m/>
    <n v="0"/>
    <n v="0"/>
    <x v="2"/>
    <x v="0"/>
    <x v="0"/>
    <x v="3"/>
    <x v="0"/>
    <x v="0"/>
  </r>
  <r>
    <x v="9"/>
    <x v="58"/>
    <n v="13"/>
    <s v="SCREEN_NAME"/>
    <s v="STRING"/>
    <m/>
    <m/>
    <m/>
    <m/>
    <s v="lake_managed"/>
    <s v="GA_APP_CLARO_FLEX_TELA"/>
    <s v="DSC_CAMINHO_TELA_NAVEGACAO"/>
    <s v="VARCHAR2"/>
    <n v="2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TELAS&gt;; Coluna origem: &lt;SCREEN_NAME&gt;."/>
    <x v="0"/>
    <x v="7"/>
    <x v="5"/>
    <x v="2"/>
    <x v="2"/>
    <x v="4"/>
    <s v="Carlos Tomé"/>
    <x v="11"/>
    <s v="Anderson Nakayama"/>
    <x v="0"/>
    <m/>
    <m/>
    <s v="Dado de origem (Google Big Query) não tratado"/>
    <n v="2"/>
    <n v="2"/>
    <m/>
    <n v="0"/>
    <m/>
    <n v="0"/>
    <n v="0"/>
    <x v="2"/>
    <x v="0"/>
    <x v="0"/>
    <x v="3"/>
    <x v="0"/>
    <x v="0"/>
  </r>
  <r>
    <x v="9"/>
    <x v="58"/>
    <n v="14"/>
    <s v="SCREEN_VIEWS"/>
    <s v="STRING"/>
    <m/>
    <m/>
    <m/>
    <m/>
    <s v="lake_managed"/>
    <s v="GA_APP_CLARO_FLEX_TELA"/>
    <s v="QTD_VISUAL_TEL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Quantidade de visualizacao de tela na sessao. Numero total de visualizacoes de tela na sessao. No GA a coluna origem e &lt;TOTALS.SCREENVIEWS&gt;. Ex: 1; 2. Tabela origem: &lt;APPCLAROFLEXTELAS&gt;; Coluna origem: &lt;SCREEN_VIEWS&gt;."/>
    <x v="0"/>
    <x v="7"/>
    <x v="5"/>
    <x v="2"/>
    <x v="2"/>
    <x v="4"/>
    <s v="Carlos Tomé"/>
    <x v="11"/>
    <s v="Anderson Nakayama"/>
    <x v="0"/>
    <m/>
    <m/>
    <s v="Dado de origem (Google Big Query) não tratado"/>
    <n v="4"/>
    <n v="2"/>
    <m/>
    <n v="2"/>
    <m/>
    <n v="0"/>
    <n v="0"/>
    <x v="2"/>
    <x v="0"/>
    <x v="2"/>
    <x v="3"/>
    <x v="0"/>
    <x v="0"/>
  </r>
  <r>
    <x v="9"/>
    <x v="58"/>
    <n v="15"/>
    <s v="UNIQUE_SCREEN_VIEWS"/>
    <s v="STRING"/>
    <m/>
    <m/>
    <m/>
    <m/>
    <s v="lake_managed"/>
    <s v="GA_APP_CLARO_FLEX_TELA"/>
    <s v="QTD_VISUAL_TELA_UNIC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Quantidade de visualizacao de tela unica na sessao. Total de vezes de visualizacoes de tela unica/exclusiva na sessao do usuario/visitante. No GA a coluna origem e &lt;TOTALS.UNIQUESCREENVIEWS&gt;. Ex: 1. Tabela origem: &lt;APPCLAROFLEXTELAS&gt;; Coluna origem: &lt;UNIQUE_SCREEN_VIEWS&gt;."/>
    <x v="0"/>
    <x v="7"/>
    <x v="5"/>
    <x v="2"/>
    <x v="2"/>
    <x v="4"/>
    <s v="Carlos Tomé"/>
    <x v="11"/>
    <s v="Anderson Nakayama"/>
    <x v="0"/>
    <m/>
    <m/>
    <s v="Dado de origem (Google Big Query) não tratado"/>
    <n v="4"/>
    <n v="2"/>
    <m/>
    <n v="2"/>
    <m/>
    <n v="0"/>
    <n v="0"/>
    <x v="2"/>
    <x v="0"/>
    <x v="2"/>
    <x v="3"/>
    <x v="0"/>
    <x v="0"/>
  </r>
  <r>
    <x v="9"/>
    <x v="58"/>
    <n v="16"/>
    <s v="REFERENCE_DATE"/>
    <s v="DATE"/>
    <m/>
    <m/>
    <m/>
    <m/>
    <s v="lake_managed"/>
    <s v="GA_APP_CLARO_FLEX_TELA"/>
    <s v="DAT_REFERENCIA"/>
    <s v="DATE"/>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ELAS&gt;; Coluna origem: &lt;REFERENCE_DATE&gt;."/>
    <x v="0"/>
    <x v="7"/>
    <x v="5"/>
    <x v="2"/>
    <x v="2"/>
    <x v="4"/>
    <s v="Carlos Tomé"/>
    <x v="11"/>
    <s v="Anderson Nakayama"/>
    <x v="0"/>
    <m/>
    <m/>
    <s v="Dado de origem (Google Big Query) não tratado"/>
    <n v="3"/>
    <n v="2"/>
    <m/>
    <n v="1"/>
    <m/>
    <n v="0"/>
    <n v="0"/>
    <x v="2"/>
    <x v="0"/>
    <x v="1"/>
    <x v="3"/>
    <x v="0"/>
    <x v="0"/>
  </r>
  <r>
    <x v="9"/>
    <x v="58"/>
    <n v="17"/>
    <m/>
    <m/>
    <m/>
    <m/>
    <s v="TO_NUMBER(SUBSTR(NUM_CONTA_OPERADORA, LENGTH(NUM_CONTA_OPERADORA) - 2, 3)) AS COD_OPERADORA_DL"/>
    <m/>
    <s v="lake_managed"/>
    <s v="GA_APP_CLARO_FLEX_TELA"/>
    <s v="COD_OPERADORA_DL"/>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Codigo da operadora do data lake. E o numero do codigo da operadora no sistema NETSMS criado na camada MANAGED ou BUSINESS para facilitar o uso do dado. Toda coluna de sufixo &quot;_DL&quot; sao colunas criadas nestas camadas. Ex: NULL. Tabela origem: &lt;APPCLAROFLEXTELAS&gt;; Coluna origem: &lt;&gt;."/>
    <x v="0"/>
    <x v="7"/>
    <x v="5"/>
    <x v="2"/>
    <x v="2"/>
    <x v="4"/>
    <s v="Carlos Tomé"/>
    <x v="11"/>
    <s v="Anderson Nakayama"/>
    <x v="0"/>
    <m/>
    <m/>
    <s v="Dado de origem (Google Big Query) não tratado"/>
    <n v="3"/>
    <n v="2"/>
    <m/>
    <n v="1"/>
    <m/>
    <n v="0"/>
    <n v="0"/>
    <x v="2"/>
    <x v="0"/>
    <x v="1"/>
    <x v="3"/>
    <x v="0"/>
    <x v="0"/>
  </r>
  <r>
    <x v="9"/>
    <x v="58"/>
    <n v="18"/>
    <m/>
    <m/>
    <m/>
    <m/>
    <s v="TO_NUMBER (SUBSTR(NUM_CONTA_OPERADORA, 1, LENGTH(NUM_CONTA_OPERADORA) - 3)) AS NUM_CONTA_DL"/>
    <m/>
    <s v="lake_managed"/>
    <s v="GA_APP_CLARO_FLEX_TELA"/>
    <s v="NUM_CONTA_DL"/>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Numero da conta do data lake. E o numero do contrato no sistema NETSMS criado na camada MANAGED ou BUSINESS para facilitar o uso do dado. Toda coluna de sufixo &quot;_DL&quot; sao colunas criadas nestas camadas. Ex: NULL. Tabela origem: &lt;APPCLAROFLEXTELAS&gt;; Coluna origem: &lt;&gt;."/>
    <x v="0"/>
    <x v="7"/>
    <x v="5"/>
    <x v="2"/>
    <x v="2"/>
    <x v="4"/>
    <s v="Carlos Tomé"/>
    <x v="11"/>
    <s v="Anderson Nakayama"/>
    <x v="0"/>
    <m/>
    <m/>
    <s v="Dado de origem (Google Big Query) não tratado"/>
    <n v="4"/>
    <n v="3"/>
    <m/>
    <n v="1"/>
    <m/>
    <n v="0"/>
    <n v="0"/>
    <x v="0"/>
    <x v="0"/>
    <x v="1"/>
    <x v="3"/>
    <x v="0"/>
    <x v="0"/>
  </r>
  <r>
    <x v="9"/>
    <x v="59"/>
    <n v="1"/>
    <s v="DATE"/>
    <s v="STRING"/>
    <m/>
    <m/>
    <m/>
    <m/>
    <s v="lake_managed"/>
    <s v="GA_APP_CLARO_FLEX_TRANSACAO"/>
    <s v="DAT_VISITA_SESSAO"/>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ata da visita da sessao. E a data da sessao da visita no formato YYYYMMDD. No GA a coluna origem e &lt;DATE&gt;. Ex: 20180720; 20180828. Tabela origem: &lt;APPCLAROFLEXTRANSACOES&gt;; Coluna origem: &lt;DATE&gt;."/>
    <x v="0"/>
    <x v="7"/>
    <x v="5"/>
    <x v="2"/>
    <x v="2"/>
    <x v="4"/>
    <s v="Carlos Tomé"/>
    <x v="11"/>
    <s v="Anderson Nakayama"/>
    <x v="0"/>
    <m/>
    <m/>
    <s v="Dado de origem (Google Big Query) não tratado"/>
    <n v="2"/>
    <n v="1"/>
    <m/>
    <n v="1"/>
    <m/>
    <n v="0"/>
    <n v="0"/>
    <x v="3"/>
    <x v="0"/>
    <x v="1"/>
    <x v="3"/>
    <x v="0"/>
    <x v="0"/>
  </r>
  <r>
    <x v="9"/>
    <x v="59"/>
    <n v="2"/>
    <s v="VISITORID"/>
    <s v="STRING"/>
    <m/>
    <m/>
    <m/>
    <m/>
    <s v="lake_managed"/>
    <s v="GA_APP_CLARO_FLEX_TRANSACAO"/>
    <s v="COD_VISITANTE"/>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RANSACOES&gt;; Coluna origem: &lt;VISITORID&gt;."/>
    <x v="0"/>
    <x v="7"/>
    <x v="5"/>
    <x v="2"/>
    <x v="2"/>
    <x v="4"/>
    <s v="Carlos Tomé"/>
    <x v="11"/>
    <s v="Anderson Nakayama"/>
    <x v="0"/>
    <m/>
    <m/>
    <s v="Dado de origem (Google Big Query) não tratado"/>
    <n v="5"/>
    <n v="2"/>
    <m/>
    <n v="3"/>
    <m/>
    <n v="0"/>
    <n v="0"/>
    <x v="2"/>
    <x v="0"/>
    <x v="5"/>
    <x v="3"/>
    <x v="0"/>
    <x v="0"/>
  </r>
  <r>
    <x v="9"/>
    <x v="59"/>
    <n v="3"/>
    <s v="VISITID"/>
    <s v="STRING"/>
    <m/>
    <m/>
    <m/>
    <m/>
    <s v="lake_managed"/>
    <s v="GA_APP_CLARO_FLEX_TRANSACAO"/>
    <s v="COD_VISITA_SESSAO"/>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RANSACOES&gt;; Coluna origem: &lt;VISITID&gt;."/>
    <x v="0"/>
    <x v="7"/>
    <x v="5"/>
    <x v="2"/>
    <x v="2"/>
    <x v="4"/>
    <s v="Carlos Tomé"/>
    <x v="11"/>
    <s v="Anderson Nakayama"/>
    <x v="0"/>
    <m/>
    <m/>
    <s v="Dado de origem (Google Big Query) não tratado"/>
    <n v="5"/>
    <n v="2"/>
    <m/>
    <n v="3"/>
    <m/>
    <n v="0"/>
    <n v="0"/>
    <x v="2"/>
    <x v="0"/>
    <x v="5"/>
    <x v="3"/>
    <x v="0"/>
    <x v="0"/>
  </r>
  <r>
    <x v="9"/>
    <x v="59"/>
    <n v="4"/>
    <s v="TIMESTAMP_HIT"/>
    <s v="STRING"/>
    <m/>
    <m/>
    <m/>
    <m/>
    <s v="lake_managed"/>
    <s v="GA_APP_CLARO_FLEX_TRANSACAO"/>
    <s v="DUR_POS_INICIO_VISITA_MS"/>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RANSACOES&gt;; Coluna origem: &lt;TIMESTAMP_HIT&gt;."/>
    <x v="0"/>
    <x v="7"/>
    <x v="5"/>
    <x v="2"/>
    <x v="2"/>
    <x v="4"/>
    <s v="Carlos Tomé"/>
    <x v="11"/>
    <s v="Anderson Nakayama"/>
    <x v="0"/>
    <m/>
    <m/>
    <s v="Dado de origem (Google Big Query) não tratado"/>
    <n v="4"/>
    <n v="2"/>
    <m/>
    <n v="2"/>
    <m/>
    <n v="0"/>
    <n v="0"/>
    <x v="2"/>
    <x v="0"/>
    <x v="2"/>
    <x v="3"/>
    <x v="0"/>
    <x v="0"/>
  </r>
  <r>
    <x v="9"/>
    <x v="59"/>
    <n v="5"/>
    <s v="CONTRATO"/>
    <s v="STRING"/>
    <m/>
    <m/>
    <m/>
    <m/>
    <s v="lake_managed"/>
    <s v="GA_APP_CLARO_FLEX_TRANSACAO"/>
    <s v="NUM_CONTA_OPERADORA"/>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RANSACOES&gt;; Coluna origem: &lt;CONTRATO&gt;."/>
    <x v="0"/>
    <x v="7"/>
    <x v="5"/>
    <x v="2"/>
    <x v="2"/>
    <x v="4"/>
    <s v="Carlos Tomé"/>
    <x v="11"/>
    <s v="Anderson Nakayama"/>
    <x v="0"/>
    <m/>
    <m/>
    <s v="Dado de origem (Google Big Query) não tratado"/>
    <n v="6"/>
    <n v="3"/>
    <m/>
    <n v="3"/>
    <m/>
    <n v="0"/>
    <n v="0"/>
    <x v="0"/>
    <x v="0"/>
    <x v="5"/>
    <x v="3"/>
    <x v="0"/>
    <x v="0"/>
  </r>
  <r>
    <x v="9"/>
    <x v="59"/>
    <n v="6"/>
    <s v="SOURCE_MEDIUM_CAMPAIGN"/>
    <s v="STRING"/>
    <m/>
    <m/>
    <m/>
    <m/>
    <s v="lake_managed"/>
    <s v="GA_APP_CLARO_FLEX_TRANSACAO"/>
    <s v="DSC_ORIGEM_MEIO_CAMPANHA_TRAF"/>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RANSACOES&gt;; Coluna origem: &lt;SOURCE_MEDIUM_CAMPAIGN&gt;."/>
    <x v="0"/>
    <x v="7"/>
    <x v="5"/>
    <x v="2"/>
    <x v="2"/>
    <x v="4"/>
    <s v="Carlos Tomé"/>
    <x v="11"/>
    <s v="Anderson Nakayama"/>
    <x v="0"/>
    <m/>
    <m/>
    <s v="Dado de origem (Google Big Query) não tratado"/>
    <n v="3"/>
    <n v="2"/>
    <m/>
    <n v="1"/>
    <m/>
    <n v="0"/>
    <n v="0"/>
    <x v="2"/>
    <x v="0"/>
    <x v="1"/>
    <x v="3"/>
    <x v="0"/>
    <x v="0"/>
  </r>
  <r>
    <x v="9"/>
    <x v="59"/>
    <n v="7"/>
    <s v="COUNTRY"/>
    <s v="STRING"/>
    <m/>
    <m/>
    <m/>
    <m/>
    <s v="lake_managed"/>
    <s v="GA_APP_CLARO_FLEX_TRANSACAO"/>
    <s v="DSC_PAIS_ORIGEM"/>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Pais de origem. E o Pais do qual as sessoes foram originadas, com base no endereco IP. No GA a coluna origem e &lt;GEONETWORK.COUNTRY&gt;. Ex: Brazil; Portugal. Tabela origem: &lt;APPCLAROFLEXTRANSACOES&gt;; Coluna origem: &lt;COUNTRY&gt;."/>
    <x v="0"/>
    <x v="7"/>
    <x v="5"/>
    <x v="2"/>
    <x v="2"/>
    <x v="4"/>
    <s v="Carlos Tomé"/>
    <x v="11"/>
    <s v="Anderson Nakayama"/>
    <x v="0"/>
    <m/>
    <m/>
    <s v="Dado de origem (Google Big Query) não tratado"/>
    <n v="2"/>
    <n v="2"/>
    <m/>
    <n v="0"/>
    <m/>
    <n v="0"/>
    <n v="0"/>
    <x v="2"/>
    <x v="0"/>
    <x v="0"/>
    <x v="3"/>
    <x v="0"/>
    <x v="0"/>
  </r>
  <r>
    <x v="9"/>
    <x v="59"/>
    <n v="8"/>
    <s v="CITY_REGION"/>
    <s v="STRING"/>
    <m/>
    <m/>
    <m/>
    <m/>
    <s v="lake_managed"/>
    <s v="GA_APP_CLARO_FLEX_TRANSACAO"/>
    <s v="DSC_CIDADE_ESTADO_ORIGEM"/>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APPCLAROFLEXTRANSACOES&gt;; Coluna origem: &lt;CITY_REGION&gt;."/>
    <x v="0"/>
    <x v="7"/>
    <x v="5"/>
    <x v="2"/>
    <x v="2"/>
    <x v="4"/>
    <s v="Carlos Tomé"/>
    <x v="11"/>
    <s v="Anderson Nakayama"/>
    <x v="0"/>
    <m/>
    <m/>
    <s v="Dado de origem (Google Big Query) não tratado"/>
    <n v="5"/>
    <n v="2"/>
    <m/>
    <n v="3"/>
    <m/>
    <n v="0"/>
    <n v="0"/>
    <x v="2"/>
    <x v="0"/>
    <x v="5"/>
    <x v="3"/>
    <x v="0"/>
    <x v="0"/>
  </r>
  <r>
    <x v="9"/>
    <x v="59"/>
    <n v="9"/>
    <s v="DEVICE_CATEGORY"/>
    <s v="STRING"/>
    <m/>
    <m/>
    <m/>
    <m/>
    <s v="lake_managed"/>
    <s v="GA_APP_CLARO_FLEX_TRANSACAO"/>
    <s v="DSC_TIPO_EQUIPAMENTO"/>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tipo do equipamento. E o tipo do equipamento do visitante que pode ser: mobile; tablet; desktop. No GA a coluna origem e &lt;DEVICE.DEVICECATEGORY&gt;. Ex: mobile; tablet; desktop. Tabela origem: &lt;APPCLAROFLEXTRANSACOES&gt;; Coluna origem: &lt;DEVICE_CATEGORY&gt;."/>
    <x v="0"/>
    <x v="7"/>
    <x v="5"/>
    <x v="2"/>
    <x v="2"/>
    <x v="4"/>
    <s v="Carlos Tomé"/>
    <x v="11"/>
    <s v="Anderson Nakayama"/>
    <x v="0"/>
    <m/>
    <m/>
    <s v="Dado de origem (Google Big Query) não tratado"/>
    <n v="2"/>
    <n v="2"/>
    <m/>
    <n v="0"/>
    <m/>
    <n v="0"/>
    <n v="0"/>
    <x v="2"/>
    <x v="0"/>
    <x v="0"/>
    <x v="3"/>
    <x v="0"/>
    <x v="0"/>
  </r>
  <r>
    <x v="9"/>
    <x v="59"/>
    <n v="10"/>
    <s v="DEVICE_NAME"/>
    <s v="STRING"/>
    <m/>
    <m/>
    <m/>
    <m/>
    <s v="lake_managed"/>
    <s v="GA_APP_CLARO_FLEX_TRANSACAO"/>
    <s v="DSC_MERCADO_EQUIPAMENTO_MOVEL"/>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RANSACOES&gt;; Coluna origem: &lt;DEVICE_NAME&gt;."/>
    <x v="0"/>
    <x v="7"/>
    <x v="5"/>
    <x v="2"/>
    <x v="2"/>
    <x v="4"/>
    <s v="Carlos Tomé"/>
    <x v="11"/>
    <s v="Anderson Nakayama"/>
    <x v="0"/>
    <m/>
    <m/>
    <s v="Dado de origem (Google Big Query) não tratado"/>
    <n v="2"/>
    <n v="2"/>
    <m/>
    <n v="0"/>
    <m/>
    <n v="0"/>
    <n v="0"/>
    <x v="2"/>
    <x v="0"/>
    <x v="0"/>
    <x v="3"/>
    <x v="0"/>
    <x v="0"/>
  </r>
  <r>
    <x v="9"/>
    <x v="59"/>
    <n v="11"/>
    <s v="OPERATING_SYSTEM"/>
    <s v="STRING"/>
    <m/>
    <m/>
    <m/>
    <m/>
    <s v="lake_managed"/>
    <s v="GA_APP_CLARO_FLEX_TRANSACAO"/>
    <s v="DSC_SISTEMA_OPERACIONAL_EQUIP"/>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sistema operacional do equipamento. E nome do sistema operacional do equipamento movel. No GA a coluna origem e &lt;DEVICE.OPERATINGSYSTEM&gt;. Ex: Android; iOS. Tabela origem: &lt;APPCLAROFLEXTRANSACOES&gt;; Coluna origem: &lt;OPERATING_SYSTEM&gt;."/>
    <x v="0"/>
    <x v="7"/>
    <x v="5"/>
    <x v="2"/>
    <x v="2"/>
    <x v="4"/>
    <s v="Carlos Tomé"/>
    <x v="11"/>
    <s v="Anderson Nakayama"/>
    <x v="0"/>
    <m/>
    <m/>
    <s v="Dado de origem (Google Big Query) não tratado"/>
    <n v="2"/>
    <n v="2"/>
    <m/>
    <n v="0"/>
    <m/>
    <n v="0"/>
    <n v="0"/>
    <x v="2"/>
    <x v="0"/>
    <x v="0"/>
    <x v="3"/>
    <x v="0"/>
    <x v="0"/>
  </r>
  <r>
    <x v="9"/>
    <x v="59"/>
    <n v="12"/>
    <s v="TRANSACTION_ID"/>
    <s v="STRING"/>
    <m/>
    <m/>
    <m/>
    <m/>
    <s v="lake_managed"/>
    <s v="GA_APP_CLARO_FLEX_TRANSACAO"/>
    <s v="COD_TRANSACAO"/>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transacao. Codigo da transacao do comercio eletronico. No GA a coluna origem e &lt;HITS.TRANSACTION.TRANSACTIONID&gt;. Ex: NULL. Tabela origem: &lt;APPCLAROFLEXTRANSACOES&gt;; Coluna origem: &lt;TRANSACTION_ID&gt;."/>
    <x v="0"/>
    <x v="7"/>
    <x v="5"/>
    <x v="2"/>
    <x v="2"/>
    <x v="4"/>
    <s v="Carlos Tomé"/>
    <x v="11"/>
    <s v="Anderson Nakayama"/>
    <x v="0"/>
    <m/>
    <m/>
    <s v="Dado de origem (Google Big Query) não tratado"/>
    <n v="3"/>
    <n v="2"/>
    <m/>
    <n v="1"/>
    <m/>
    <n v="0"/>
    <n v="0"/>
    <x v="2"/>
    <x v="0"/>
    <x v="1"/>
    <x v="3"/>
    <x v="0"/>
    <x v="0"/>
  </r>
  <r>
    <x v="9"/>
    <x v="59"/>
    <n v="13"/>
    <s v="PRODUCT_NAME"/>
    <s v="STRING"/>
    <m/>
    <m/>
    <m/>
    <m/>
    <s v="lake_managed"/>
    <s v="GA_APP_CLARO_FLEX_TRANSACAO"/>
    <s v="DSC_PRODUTO"/>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produto. E o nome do produto adquirido pelo usuario/visitante. No GA a coluna origem e &lt;HITS.ITEM.PRODUCTNAME&gt;. Ex: NULL. Tabela origem: &lt;APPCLAROFLEXTRANSACOES&gt;; Coluna origem: &lt;PRODUCT_NAME&gt;."/>
    <x v="0"/>
    <x v="7"/>
    <x v="5"/>
    <x v="2"/>
    <x v="2"/>
    <x v="4"/>
    <s v="Carlos Tomé"/>
    <x v="11"/>
    <s v="Anderson Nakayama"/>
    <x v="0"/>
    <m/>
    <m/>
    <s v="Dado de origem (Google Big Query) não tratado"/>
    <n v="1"/>
    <n v="1"/>
    <m/>
    <n v="0"/>
    <m/>
    <n v="0"/>
    <n v="0"/>
    <x v="3"/>
    <x v="0"/>
    <x v="0"/>
    <x v="3"/>
    <x v="0"/>
    <x v="0"/>
  </r>
  <r>
    <x v="9"/>
    <x v="59"/>
    <n v="14"/>
    <s v="TRANSACTION_REVENUE"/>
    <s v="STRING"/>
    <m/>
    <m/>
    <m/>
    <m/>
    <s v="lake_managed"/>
    <s v="GA_APP_CLARO_FLEX_TRANSACAO"/>
    <s v="VAL_RECEITA_TRANSACAO_TOTAL"/>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Valor total da receita da transacao. E o valor da receita total da transacao, expressa como o valor transmitido ao Analytics multiplicado por 10 ^ 6. (por exemplo, 2,40 seria dado como 2400000). No GA a coluna origem e &lt;HITS.TRANSACTION.TRANSACTIONREVENUE&gt;. Ex: NULL. Tabela origem: &lt;APPCLAROFLEXTRANSACOES&gt;; Coluna origem: &lt;TRANSACTION_REVENUE&gt;."/>
    <x v="0"/>
    <x v="7"/>
    <x v="5"/>
    <x v="2"/>
    <x v="2"/>
    <x v="4"/>
    <s v="Carlos Tomé"/>
    <x v="11"/>
    <s v="Anderson Nakayama"/>
    <x v="0"/>
    <m/>
    <m/>
    <s v="Dado de origem (Google Big Query) não tratado"/>
    <n v="4"/>
    <n v="2"/>
    <m/>
    <n v="2"/>
    <m/>
    <n v="0"/>
    <n v="0"/>
    <x v="2"/>
    <x v="0"/>
    <x v="2"/>
    <x v="3"/>
    <x v="0"/>
    <x v="0"/>
  </r>
  <r>
    <x v="9"/>
    <x v="59"/>
    <n v="15"/>
    <s v="REFERENCE_DATE"/>
    <s v="DATE"/>
    <m/>
    <m/>
    <m/>
    <m/>
    <s v="lake_managed"/>
    <s v="GA_APP_CLARO_FLEX_TRANSACAO"/>
    <s v="DAT_REFERENCIA"/>
    <s v="DATE"/>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RANSACOES&gt;; Coluna origem: &lt;REFERENCE_DATE&gt;."/>
    <x v="0"/>
    <x v="7"/>
    <x v="5"/>
    <x v="2"/>
    <x v="2"/>
    <x v="4"/>
    <s v="Carlos Tomé"/>
    <x v="11"/>
    <s v="Anderson Nakayama"/>
    <x v="0"/>
    <m/>
    <m/>
    <s v="Dado de origem (Google Big Query) não tratado"/>
    <n v="3"/>
    <n v="2"/>
    <m/>
    <n v="1"/>
    <m/>
    <n v="0"/>
    <n v="0"/>
    <x v="2"/>
    <x v="0"/>
    <x v="1"/>
    <x v="3"/>
    <x v="0"/>
    <x v="0"/>
  </r>
  <r>
    <x v="9"/>
    <x v="59"/>
    <n v="16"/>
    <m/>
    <m/>
    <m/>
    <m/>
    <s v="TO_NUMBER(SUBSTR(NUM_CONTA_OPERADORA, LENGTH(NUM_CONTA_OPERADORA) - 2, 3)) AS COD_OPERADORA_DL"/>
    <m/>
    <s v="lake_managed"/>
    <s v="GA_APP_CLARO_FLEX_TRANSACAO"/>
    <s v="COD_OPERADORA_DL"/>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operadora do data lake. E o numero do codigo da operadora no sistema NETSMS criado na camada MANAGED ou BUSINESS para facilitar o uso do dado. Toda coluna de sufixo &quot;_DL&quot; sao colunas criadas nestas camadas. Ex: NULL. Tabela origem: &lt;APPCLAROFLEXTRANSACOES&gt;; Coluna origem: &lt;&gt;."/>
    <x v="0"/>
    <x v="7"/>
    <x v="5"/>
    <x v="2"/>
    <x v="2"/>
    <x v="4"/>
    <s v="Carlos Tomé"/>
    <x v="11"/>
    <s v="Anderson Nakayama"/>
    <x v="0"/>
    <m/>
    <m/>
    <s v="Dado de origem (Google Big Query) não tratado"/>
    <n v="3"/>
    <n v="2"/>
    <m/>
    <n v="1"/>
    <m/>
    <n v="0"/>
    <n v="0"/>
    <x v="2"/>
    <x v="0"/>
    <x v="1"/>
    <x v="3"/>
    <x v="0"/>
    <x v="0"/>
  </r>
  <r>
    <x v="9"/>
    <x v="59"/>
    <n v="17"/>
    <m/>
    <m/>
    <m/>
    <m/>
    <s v="TO_NUMBER (SUBSTR(NUM_CONTA_OPERADORA, 1, LENGTH(NUM_CONTA_OPERADORA) - 3)) AS NUM_CONTA_DL"/>
    <m/>
    <s v="lake_managed"/>
    <s v="GA_APP_CLARO_FLEX_TRANSACAO"/>
    <s v="NUM_CONTA_DL"/>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Numero da conta do data lake. E o numero do contrato no sistema NETSMS criado na camada MANAGED ou BUSINESS para facilitar o uso do dado. Toda coluna de sufixo &quot;_DL&quot; sao colunas criadas nestas camadas. Ex: NULL. Tabela origem: &lt;APPCLAROFLEXTRANSACOES&gt;; Coluna origem: &lt;&gt;."/>
    <x v="0"/>
    <x v="7"/>
    <x v="5"/>
    <x v="2"/>
    <x v="2"/>
    <x v="4"/>
    <s v="Carlos Tomé"/>
    <x v="11"/>
    <s v="Anderson Nakayama"/>
    <x v="0"/>
    <m/>
    <m/>
    <s v="Dado de origem (Google Big Query) não tratado"/>
    <n v="4"/>
    <n v="3"/>
    <m/>
    <n v="1"/>
    <m/>
    <n v="0"/>
    <n v="0"/>
    <x v="0"/>
    <x v="0"/>
    <x v="1"/>
    <x v="3"/>
    <x v="0"/>
    <x v="0"/>
  </r>
  <r>
    <x v="9"/>
    <x v="60"/>
    <n v="1"/>
    <s v="DATE"/>
    <s v="STRING"/>
    <m/>
    <m/>
    <m/>
    <m/>
    <s v="lake_managed"/>
    <s v="GA_WEB_NET_EVENTO"/>
    <s v="DAT_VISITA_SESSAO"/>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ata da visita da sessao. E a data da sessao da visita no formato YYYYMMDD. No GA a coluna origem e &lt;DATE&gt;. Ex: 20180720; 20180828. Tabela origem: &lt;WEBNETEVENTOS&gt;; Coluna origem: &lt;DATE&gt;."/>
    <x v="0"/>
    <x v="7"/>
    <x v="5"/>
    <x v="2"/>
    <x v="2"/>
    <x v="4"/>
    <s v="Carlos Tomé"/>
    <x v="11"/>
    <s v="Anderson Nakayama"/>
    <x v="0"/>
    <m/>
    <m/>
    <s v="Dado de origem (Google Big Query) não tratado"/>
    <n v="2"/>
    <n v="1"/>
    <m/>
    <n v="1"/>
    <m/>
    <n v="0"/>
    <n v="0"/>
    <x v="3"/>
    <x v="0"/>
    <x v="1"/>
    <x v="3"/>
    <x v="0"/>
    <x v="0"/>
  </r>
  <r>
    <x v="9"/>
    <x v="60"/>
    <n v="2"/>
    <s v="VISITORID"/>
    <s v="STRING"/>
    <m/>
    <m/>
    <m/>
    <m/>
    <s v="lake_managed"/>
    <s v="GA_WEB_NET_EVENTO"/>
    <s v="COD_VISITANTE"/>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EVENTOS&gt;; Coluna origem: &lt;VISITORID&gt;."/>
    <x v="0"/>
    <x v="7"/>
    <x v="5"/>
    <x v="2"/>
    <x v="2"/>
    <x v="4"/>
    <s v="Carlos Tomé"/>
    <x v="11"/>
    <s v="Anderson Nakayama"/>
    <x v="0"/>
    <m/>
    <m/>
    <s v="Dado de origem (Google Big Query) não tratado"/>
    <n v="5"/>
    <n v="2"/>
    <m/>
    <n v="3"/>
    <m/>
    <n v="0"/>
    <n v="0"/>
    <x v="2"/>
    <x v="0"/>
    <x v="5"/>
    <x v="3"/>
    <x v="0"/>
    <x v="0"/>
  </r>
  <r>
    <x v="9"/>
    <x v="60"/>
    <n v="3"/>
    <s v="VISITID"/>
    <s v="STRING"/>
    <m/>
    <m/>
    <m/>
    <m/>
    <s v="lake_managed"/>
    <s v="GA_WEB_NET_EVENTO"/>
    <s v="COD_VISITA_SESSAO"/>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EVENTOS&gt;; Coluna origem: &lt;VISITID&gt;."/>
    <x v="0"/>
    <x v="7"/>
    <x v="5"/>
    <x v="2"/>
    <x v="2"/>
    <x v="4"/>
    <s v="Carlos Tomé"/>
    <x v="11"/>
    <s v="Anderson Nakayama"/>
    <x v="0"/>
    <m/>
    <m/>
    <s v="Dado de origem (Google Big Query) não tratado"/>
    <n v="5"/>
    <n v="2"/>
    <m/>
    <n v="3"/>
    <m/>
    <n v="0"/>
    <n v="0"/>
    <x v="2"/>
    <x v="0"/>
    <x v="5"/>
    <x v="3"/>
    <x v="0"/>
    <x v="0"/>
  </r>
  <r>
    <x v="9"/>
    <x v="60"/>
    <n v="4"/>
    <s v="TIMESTAMP_HIT"/>
    <s v="STRING"/>
    <m/>
    <m/>
    <m/>
    <m/>
    <s v="lake_managed"/>
    <s v="GA_WEB_NET_EVENTO"/>
    <s v="DUR_POS_INICIO_VISITA_MS"/>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EVENTOS&gt;; Coluna origem: &lt;TIMESTAMP_HIT&gt;."/>
    <x v="0"/>
    <x v="7"/>
    <x v="5"/>
    <x v="2"/>
    <x v="2"/>
    <x v="4"/>
    <s v="Carlos Tomé"/>
    <x v="11"/>
    <s v="Anderson Nakayama"/>
    <x v="0"/>
    <m/>
    <m/>
    <s v="Dado de origem (Google Big Query) não tratado"/>
    <n v="4"/>
    <n v="2"/>
    <m/>
    <n v="2"/>
    <m/>
    <n v="0"/>
    <n v="0"/>
    <x v="2"/>
    <x v="0"/>
    <x v="2"/>
    <x v="3"/>
    <x v="0"/>
    <x v="0"/>
  </r>
  <r>
    <x v="9"/>
    <x v="60"/>
    <n v="5"/>
    <s v="CONTRATO"/>
    <s v="STRING"/>
    <m/>
    <m/>
    <m/>
    <m/>
    <s v="lake_managed"/>
    <s v="GA_WEB_NET_EVENTO"/>
    <s v="NUM_CONTA_OPERADORA"/>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EVENTOS&gt;; Coluna origem: &lt;CONTRATO&gt;."/>
    <x v="0"/>
    <x v="7"/>
    <x v="5"/>
    <x v="2"/>
    <x v="2"/>
    <x v="4"/>
    <s v="Carlos Tomé"/>
    <x v="11"/>
    <s v="Anderson Nakayama"/>
    <x v="0"/>
    <m/>
    <m/>
    <s v="Dado de origem (Google Big Query) não tratado"/>
    <n v="6"/>
    <n v="3"/>
    <m/>
    <n v="3"/>
    <m/>
    <n v="0"/>
    <n v="0"/>
    <x v="0"/>
    <x v="0"/>
    <x v="5"/>
    <x v="3"/>
    <x v="0"/>
    <x v="0"/>
  </r>
  <r>
    <x v="9"/>
    <x v="60"/>
    <n v="6"/>
    <s v="BRAND"/>
    <s v="STRING"/>
    <m/>
    <m/>
    <m/>
    <m/>
    <s v="lake_managed"/>
    <s v="GA_WEB_NET_EVENTO"/>
    <s v="DSC_MARCA"/>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marca. E o nome da marca/empresa Claro Brasil associada ao produto. No GA a origem da coluna e &lt;HITSPRODUCT.PRODUCTBRAND&gt;. Ex: (not set); net. Tabela origem: &lt;WEBNETEVENTOS&gt;; Coluna origem: &lt;BRAND&gt;."/>
    <x v="0"/>
    <x v="7"/>
    <x v="5"/>
    <x v="2"/>
    <x v="2"/>
    <x v="4"/>
    <s v="Carlos Tomé"/>
    <x v="11"/>
    <s v="Anderson Nakayama"/>
    <x v="0"/>
    <m/>
    <m/>
    <s v="Dado de origem (Google Big Query) não tratado"/>
    <n v="2"/>
    <n v="2"/>
    <m/>
    <n v="0"/>
    <m/>
    <n v="0"/>
    <n v="0"/>
    <x v="2"/>
    <x v="0"/>
    <x v="0"/>
    <x v="3"/>
    <x v="0"/>
    <x v="0"/>
  </r>
  <r>
    <x v="9"/>
    <x v="60"/>
    <n v="7"/>
    <s v="SOURCE_MEDIUM_CAMPAIGN"/>
    <s v="STRING"/>
    <m/>
    <m/>
    <m/>
    <m/>
    <s v="lake_managed"/>
    <s v="GA_WEB_NET_EVENTO"/>
    <s v="DSC_ORIGEM_MEIO_CAMPANHA_TRAF"/>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email/cobranca/net. Tabela origem: &lt;WEBNETEVENTOS&gt;; Coluna origem: &lt;SOURCE_MEDIUM_CAMPAIGN&gt;."/>
    <x v="0"/>
    <x v="7"/>
    <x v="5"/>
    <x v="2"/>
    <x v="2"/>
    <x v="4"/>
    <s v="Carlos Tomé"/>
    <x v="11"/>
    <s v="Anderson Nakayama"/>
    <x v="0"/>
    <m/>
    <m/>
    <s v="Dado de origem (Google Big Query) não tratado"/>
    <n v="3"/>
    <n v="2"/>
    <m/>
    <n v="1"/>
    <m/>
    <n v="0"/>
    <n v="0"/>
    <x v="2"/>
    <x v="0"/>
    <x v="1"/>
    <x v="3"/>
    <x v="0"/>
    <x v="0"/>
  </r>
  <r>
    <x v="9"/>
    <x v="60"/>
    <n v="8"/>
    <s v="COUNTRY"/>
    <s v="STRING"/>
    <m/>
    <m/>
    <m/>
    <m/>
    <s v="lake_managed"/>
    <s v="GA_WEB_NET_EVENTO"/>
    <s v="DSC_PAIS_ORIGEM"/>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Pais de origem. E o Pais do qual as sessoes foram originadas, com base no endereco IP. No GA a coluna origem e &lt;GEONETWORK.COUNTRY&gt;. Ex: Brazil; Portugal. Tabela origem: &lt;WEBNETEVENTOS&gt;; Coluna origem: &lt;COUNTRY&gt;."/>
    <x v="0"/>
    <x v="7"/>
    <x v="5"/>
    <x v="2"/>
    <x v="2"/>
    <x v="4"/>
    <s v="Carlos Tomé"/>
    <x v="11"/>
    <s v="Anderson Nakayama"/>
    <x v="0"/>
    <m/>
    <m/>
    <s v="Dado de origem (Google Big Query) não tratado"/>
    <n v="2"/>
    <n v="2"/>
    <m/>
    <n v="0"/>
    <m/>
    <n v="0"/>
    <n v="0"/>
    <x v="2"/>
    <x v="0"/>
    <x v="0"/>
    <x v="3"/>
    <x v="0"/>
    <x v="0"/>
  </r>
  <r>
    <x v="9"/>
    <x v="60"/>
    <n v="9"/>
    <s v="CITY_REGION"/>
    <s v="STRING"/>
    <m/>
    <m/>
    <m/>
    <m/>
    <s v="lake_managed"/>
    <s v="GA_WEB_NET_EVENTO"/>
    <s v="DSC_CIDADE_ESTADO_ORIGEM"/>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EVENTOS&gt;; Coluna origem: &lt;CITY_REGION&gt;."/>
    <x v="0"/>
    <x v="7"/>
    <x v="5"/>
    <x v="2"/>
    <x v="2"/>
    <x v="4"/>
    <s v="Carlos Tomé"/>
    <x v="11"/>
    <s v="Anderson Nakayama"/>
    <x v="0"/>
    <m/>
    <m/>
    <s v="Dado de origem (Google Big Query) não tratado"/>
    <n v="5"/>
    <n v="2"/>
    <m/>
    <n v="3"/>
    <m/>
    <n v="0"/>
    <n v="0"/>
    <x v="2"/>
    <x v="0"/>
    <x v="5"/>
    <x v="3"/>
    <x v="0"/>
    <x v="0"/>
  </r>
  <r>
    <x v="9"/>
    <x v="60"/>
    <n v="10"/>
    <s v="DEVICE_CATEGORY"/>
    <s v="STRING"/>
    <m/>
    <m/>
    <m/>
    <m/>
    <s v="lake_managed"/>
    <s v="GA_WEB_NET_EVENTO"/>
    <s v="DSC_TIPO_EQUIPAMENTO"/>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tipo do equipamento. E o tipo do equipamento do visitante que pode ser: mobile; tablet; desktop. No GA a coluna origem e &lt;DEVICE.DEVICECATEGORY&gt;. Ex: mobile; tablet; desktop. Tabela origem: &lt;WEBNETEVENTOS&gt;; Coluna origem: &lt;DEVICE_CATEGORY&gt;."/>
    <x v="0"/>
    <x v="7"/>
    <x v="5"/>
    <x v="2"/>
    <x v="2"/>
    <x v="4"/>
    <s v="Carlos Tomé"/>
    <x v="11"/>
    <s v="Anderson Nakayama"/>
    <x v="0"/>
    <m/>
    <m/>
    <s v="Dado de origem (Google Big Query) não tratado"/>
    <n v="2"/>
    <n v="2"/>
    <m/>
    <n v="0"/>
    <m/>
    <n v="0"/>
    <n v="0"/>
    <x v="2"/>
    <x v="0"/>
    <x v="0"/>
    <x v="3"/>
    <x v="0"/>
    <x v="0"/>
  </r>
  <r>
    <x v="9"/>
    <x v="60"/>
    <n v="11"/>
    <s v="DEVICE_NAME"/>
    <s v="STRING"/>
    <m/>
    <m/>
    <m/>
    <m/>
    <s v="lake_managed"/>
    <s v="GA_WEB_NET_EVENTO"/>
    <s v="DSC_MERCADO_EQUIPAMENTO_MOVEL"/>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EVENTOS&gt;; Coluna origem: &lt;DEVICE_NAME&gt;."/>
    <x v="0"/>
    <x v="7"/>
    <x v="5"/>
    <x v="2"/>
    <x v="2"/>
    <x v="4"/>
    <s v="Carlos Tomé"/>
    <x v="11"/>
    <s v="Anderson Nakayama"/>
    <x v="0"/>
    <m/>
    <m/>
    <s v="Dado de origem (Google Big Query) não tratado"/>
    <n v="2"/>
    <n v="2"/>
    <m/>
    <n v="0"/>
    <m/>
    <n v="0"/>
    <n v="0"/>
    <x v="2"/>
    <x v="0"/>
    <x v="0"/>
    <x v="3"/>
    <x v="0"/>
    <x v="0"/>
  </r>
  <r>
    <x v="9"/>
    <x v="60"/>
    <n v="12"/>
    <s v="OPERATING_SYSTEM"/>
    <s v="STRING"/>
    <m/>
    <m/>
    <m/>
    <m/>
    <s v="lake_managed"/>
    <s v="GA_WEB_NET_EVENTO"/>
    <s v="DSC_SISTEMA_OPERACIONAL_EQUIP"/>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sistema operacional do equipamento. E nome do sistema operacional do equipamento movel. No GA a coluna origem e &lt;DEVICE.OPERATINGSYSTEM&gt;. Ex: Android; iOS. Tabela origem: &lt;WEBNETEVENTOS&gt;; Coluna origem: &lt;OPERATING_SYSTEM&gt;."/>
    <x v="0"/>
    <x v="7"/>
    <x v="5"/>
    <x v="2"/>
    <x v="2"/>
    <x v="4"/>
    <s v="Carlos Tomé"/>
    <x v="11"/>
    <s v="Anderson Nakayama"/>
    <x v="0"/>
    <m/>
    <m/>
    <s v="Dado de origem (Google Big Query) não tratado"/>
    <n v="2"/>
    <n v="2"/>
    <m/>
    <n v="0"/>
    <m/>
    <n v="0"/>
    <n v="0"/>
    <x v="2"/>
    <x v="0"/>
    <x v="0"/>
    <x v="3"/>
    <x v="0"/>
    <x v="0"/>
  </r>
  <r>
    <x v="9"/>
    <x v="60"/>
    <n v="13"/>
    <s v="HOSTNAME"/>
    <s v="STRING"/>
    <m/>
    <m/>
    <m/>
    <m/>
    <s v="lake_managed"/>
    <s v="GA_WEB_NET_EVENTO"/>
    <s v="DSC_HOST_NAME"/>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host name. E o hostname da URL que pode ser um endereco de dominio ou um endereco IP. No GA a coluna origem e &lt;HITS.PAGE.HOSTNAME&gt;. Ex: minhanet.net.com.br; 192.168.0.44. Tabela origem: &lt;WEBNETEVENTOS&gt;; Coluna origem: &lt;HOSTNAME&gt;."/>
    <x v="0"/>
    <x v="7"/>
    <x v="5"/>
    <x v="2"/>
    <x v="2"/>
    <x v="4"/>
    <s v="Carlos Tomé"/>
    <x v="11"/>
    <s v="Anderson Nakayama"/>
    <x v="0"/>
    <m/>
    <m/>
    <s v="Dado de origem (Google Big Query) não tratado"/>
    <n v="2"/>
    <n v="2"/>
    <m/>
    <n v="0"/>
    <m/>
    <n v="0"/>
    <n v="0"/>
    <x v="2"/>
    <x v="0"/>
    <x v="0"/>
    <x v="3"/>
    <x v="0"/>
    <x v="0"/>
  </r>
  <r>
    <x v="9"/>
    <x v="60"/>
    <n v="14"/>
    <s v="PAGEPATH"/>
    <s v="STRING"/>
    <m/>
    <m/>
    <m/>
    <m/>
    <s v="lake_managed"/>
    <s v="GA_WEB_NET_EVENTO"/>
    <s v="DSC_ENDERECO_URL_PAGINA"/>
    <s v="VARCHAR2"/>
    <n v="2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EVENTOS&gt;; Coluna origem: &lt;PAGEPATH&gt;."/>
    <x v="0"/>
    <x v="7"/>
    <x v="5"/>
    <x v="2"/>
    <x v="2"/>
    <x v="4"/>
    <s v="Carlos Tomé"/>
    <x v="11"/>
    <s v="Anderson Nakayama"/>
    <x v="0"/>
    <m/>
    <m/>
    <s v="Dado de origem (Google Big Query) não tratado"/>
    <n v="2"/>
    <n v="2"/>
    <m/>
    <n v="0"/>
    <m/>
    <n v="0"/>
    <n v="0"/>
    <x v="2"/>
    <x v="0"/>
    <x v="0"/>
    <x v="3"/>
    <x v="0"/>
    <x v="0"/>
  </r>
  <r>
    <x v="9"/>
    <x v="60"/>
    <n v="15"/>
    <s v="EVENT_CATEGORY"/>
    <s v="STRING"/>
    <m/>
    <m/>
    <m/>
    <m/>
    <s v="lake_managed"/>
    <s v="GA_WEB_NET_EVENTO"/>
    <s v="DSC_CATEGORIA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add-to-cart; click:finalizar-compra. Tabela origem: &lt;WEBNETEVENTOS&gt;; Coluna origem: &lt;EVENT_CATEGORY&gt;."/>
    <x v="0"/>
    <x v="7"/>
    <x v="5"/>
    <x v="2"/>
    <x v="2"/>
    <x v="4"/>
    <s v="Carlos Tomé"/>
    <x v="11"/>
    <s v="Anderson Nakayama"/>
    <x v="0"/>
    <m/>
    <m/>
    <s v="Dado de origem (Google Big Query) não tratado"/>
    <n v="2"/>
    <n v="2"/>
    <m/>
    <n v="0"/>
    <m/>
    <n v="0"/>
    <n v="0"/>
    <x v="2"/>
    <x v="0"/>
    <x v="0"/>
    <x v="3"/>
    <x v="0"/>
    <x v="0"/>
  </r>
  <r>
    <x v="9"/>
    <x v="60"/>
    <n v="16"/>
    <s v="EVENT_ACTION"/>
    <s v="STRING"/>
    <m/>
    <m/>
    <m/>
    <m/>
    <s v="lake_managed"/>
    <s v="GA_WEB_NET_EVENTO"/>
    <s v="DSC_ACAO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enhanced-ecommerce; net:minha-net. Tabela origem: &lt;WEBNETEVENTOS&gt;; Coluna origem: &lt;EVENT_ACTION&gt;."/>
    <x v="0"/>
    <x v="7"/>
    <x v="5"/>
    <x v="2"/>
    <x v="2"/>
    <x v="4"/>
    <s v="Carlos Tomé"/>
    <x v="11"/>
    <s v="Anderson Nakayama"/>
    <x v="0"/>
    <m/>
    <m/>
    <s v="Dado de origem (Google Big Query) não tratado"/>
    <n v="2"/>
    <n v="2"/>
    <m/>
    <n v="0"/>
    <m/>
    <n v="0"/>
    <n v="0"/>
    <x v="2"/>
    <x v="0"/>
    <x v="0"/>
    <x v="3"/>
    <x v="0"/>
    <x v="0"/>
  </r>
  <r>
    <x v="9"/>
    <x v="60"/>
    <n v="17"/>
    <s v="EVENT_LABEL"/>
    <s v="STRING"/>
    <m/>
    <m/>
    <m/>
    <m/>
    <s v="lake_managed"/>
    <s v="GA_WEB_NET_EVENTO"/>
    <s v="DSC_ROTULO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et:assine; pacote-adultos. Tabela origem: &lt;WEBNETEVENTOS&gt;; Coluna origem: &lt;EVENT_LABEL&gt;."/>
    <x v="0"/>
    <x v="7"/>
    <x v="5"/>
    <x v="2"/>
    <x v="2"/>
    <x v="4"/>
    <s v="Carlos Tomé"/>
    <x v="11"/>
    <s v="Anderson Nakayama"/>
    <x v="0"/>
    <m/>
    <m/>
    <s v="Dado de origem (Google Big Query) não tratado"/>
    <n v="2"/>
    <n v="2"/>
    <m/>
    <n v="0"/>
    <m/>
    <n v="0"/>
    <n v="0"/>
    <x v="2"/>
    <x v="0"/>
    <x v="0"/>
    <x v="3"/>
    <x v="0"/>
    <x v="0"/>
  </r>
  <r>
    <x v="9"/>
    <x v="60"/>
    <n v="18"/>
    <s v="UNIQUE_EVENTS"/>
    <s v="STRING"/>
    <m/>
    <m/>
    <m/>
    <m/>
    <s v="lake_managed"/>
    <s v="GA_WEB_NET_EVENTO"/>
    <s v="QTD_VISITA_SESSAO_UNICA"/>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Quantidade de visita na sessao unica. E o numero de vezes que um evento especifico foi disparado, porem ele so e contado &quot;uma vez por usuario/visitante e sessao&quot;.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WEBNETEVENTOS&gt;; Coluna origem: &lt;UNIQUE_EVENTS&gt;."/>
    <x v="0"/>
    <x v="7"/>
    <x v="5"/>
    <x v="2"/>
    <x v="2"/>
    <x v="4"/>
    <s v="Carlos Tomé"/>
    <x v="11"/>
    <s v="Anderson Nakayama"/>
    <x v="0"/>
    <m/>
    <m/>
    <s v="Dado de origem (Google Big Query) não tratado"/>
    <n v="5"/>
    <n v="2"/>
    <m/>
    <n v="3"/>
    <m/>
    <n v="0"/>
    <n v="0"/>
    <x v="2"/>
    <x v="0"/>
    <x v="5"/>
    <x v="3"/>
    <x v="0"/>
    <x v="0"/>
  </r>
  <r>
    <x v="9"/>
    <x v="60"/>
    <n v="19"/>
    <s v="REFERENCE_DATE"/>
    <s v="DATE"/>
    <m/>
    <m/>
    <m/>
    <m/>
    <s v="lake_managed"/>
    <s v="GA_WEB_NET_EVENTO"/>
    <s v="DAT_REFERENCIA"/>
    <s v="DATE"/>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EVENTOS&gt;; Coluna origem: &lt;REFERENCE_DATE&gt;."/>
    <x v="0"/>
    <x v="7"/>
    <x v="5"/>
    <x v="2"/>
    <x v="2"/>
    <x v="4"/>
    <s v="Carlos Tomé"/>
    <x v="11"/>
    <s v="Anderson Nakayama"/>
    <x v="0"/>
    <m/>
    <m/>
    <s v="Dado de origem (Google Big Query) não tratado"/>
    <n v="3"/>
    <n v="2"/>
    <m/>
    <n v="1"/>
    <m/>
    <n v="0"/>
    <n v="0"/>
    <x v="2"/>
    <x v="0"/>
    <x v="1"/>
    <x v="3"/>
    <x v="0"/>
    <x v="0"/>
  </r>
  <r>
    <x v="9"/>
    <x v="60"/>
    <n v="20"/>
    <m/>
    <m/>
    <m/>
    <m/>
    <s v="TO_NUMBER(SUBSTR(NUM_CONTA_OPERADORA, LENGTH(NUM_CONTA_OPERADORA) - 2, 3)) AS COD_OPERADORA_DL"/>
    <m/>
    <s v="lake_managed"/>
    <s v="GA_WEB_NET_EVENTO"/>
    <s v="COD_OPERADORA_DL"/>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EVENTOS&gt;; Coluna origem: &lt;&gt;."/>
    <x v="0"/>
    <x v="7"/>
    <x v="5"/>
    <x v="2"/>
    <x v="2"/>
    <x v="4"/>
    <s v="Carlos Tomé"/>
    <x v="11"/>
    <s v="Anderson Nakayama"/>
    <x v="0"/>
    <m/>
    <m/>
    <s v="Dado de origem (Google Big Query) não tratado"/>
    <n v="3"/>
    <n v="2"/>
    <m/>
    <n v="1"/>
    <m/>
    <n v="0"/>
    <n v="0"/>
    <x v="2"/>
    <x v="0"/>
    <x v="1"/>
    <x v="3"/>
    <x v="0"/>
    <x v="0"/>
  </r>
  <r>
    <x v="9"/>
    <x v="60"/>
    <n v="21"/>
    <m/>
    <m/>
    <m/>
    <m/>
    <s v="TO_NUMBER (SUBSTR(NUM_CONTA_OPERADORA, 1, LENGTH(NUM_CONTA_OPERADORA) - 3)) AS NUM_CONTA_DL"/>
    <m/>
    <s v="lake_managed"/>
    <s v="GA_WEB_NET_EVENTO"/>
    <s v="NUM_CONTA_DL"/>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EVENTOS&gt;; Coluna origem: &lt;&gt;."/>
    <x v="0"/>
    <x v="7"/>
    <x v="5"/>
    <x v="2"/>
    <x v="2"/>
    <x v="4"/>
    <s v="Carlos Tomé"/>
    <x v="11"/>
    <s v="Anderson Nakayama"/>
    <x v="0"/>
    <m/>
    <m/>
    <s v="Dado de origem (Google Big Query) não tratado"/>
    <n v="4"/>
    <n v="3"/>
    <m/>
    <n v="1"/>
    <m/>
    <n v="0"/>
    <n v="0"/>
    <x v="0"/>
    <x v="0"/>
    <x v="1"/>
    <x v="3"/>
    <x v="0"/>
    <x v="0"/>
  </r>
  <r>
    <x v="9"/>
    <x v="61"/>
    <n v="1"/>
    <s v="DATE"/>
    <s v="STRING"/>
    <m/>
    <m/>
    <m/>
    <m/>
    <s v="lake_managed"/>
    <s v="GA_WEB_NET_PAGINA"/>
    <s v="DAT_VISITA_SESSAO"/>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ata da visita da sessao. E a data da sessao da visita no formato YYYYMMDD. No GA a coluna origem e &lt;DATE&gt;. Ex: 20180720; 20180828. Tabela origem: &lt;WEBNETPAGINAS&gt;; Coluna origem: &lt;DATE&gt;."/>
    <x v="0"/>
    <x v="7"/>
    <x v="5"/>
    <x v="2"/>
    <x v="2"/>
    <x v="4"/>
    <s v="Carlos Tomé"/>
    <x v="11"/>
    <s v="Anderson Nakayama"/>
    <x v="0"/>
    <m/>
    <m/>
    <s v="Dado de origem (Google Big Query) não tratado"/>
    <n v="2"/>
    <n v="1"/>
    <m/>
    <n v="1"/>
    <m/>
    <n v="0"/>
    <n v="0"/>
    <x v="3"/>
    <x v="0"/>
    <x v="1"/>
    <x v="3"/>
    <x v="0"/>
    <x v="0"/>
  </r>
  <r>
    <x v="9"/>
    <x v="61"/>
    <n v="2"/>
    <s v="VISITORID"/>
    <s v="STRING"/>
    <m/>
    <m/>
    <m/>
    <m/>
    <s v="lake_managed"/>
    <s v="GA_WEB_NET_PAGINA"/>
    <s v="COD_VISITANTE"/>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PAGINAS&gt;; Coluna origem: &lt;VISITORID&gt;."/>
    <x v="0"/>
    <x v="7"/>
    <x v="5"/>
    <x v="2"/>
    <x v="2"/>
    <x v="4"/>
    <s v="Carlos Tomé"/>
    <x v="11"/>
    <s v="Anderson Nakayama"/>
    <x v="0"/>
    <m/>
    <m/>
    <s v="Dado de origem (Google Big Query) não tratado"/>
    <n v="5"/>
    <n v="2"/>
    <m/>
    <n v="3"/>
    <m/>
    <n v="0"/>
    <n v="0"/>
    <x v="2"/>
    <x v="0"/>
    <x v="5"/>
    <x v="3"/>
    <x v="0"/>
    <x v="0"/>
  </r>
  <r>
    <x v="9"/>
    <x v="61"/>
    <n v="3"/>
    <s v="VISITID"/>
    <s v="STRING"/>
    <m/>
    <m/>
    <m/>
    <m/>
    <s v="lake_managed"/>
    <s v="GA_WEB_NET_PAGINA"/>
    <s v="COD_VISITA_SESSAO"/>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PAGINAS&gt;; Coluna origem: &lt;VISITID&gt;."/>
    <x v="0"/>
    <x v="7"/>
    <x v="5"/>
    <x v="2"/>
    <x v="2"/>
    <x v="4"/>
    <s v="Carlos Tomé"/>
    <x v="11"/>
    <s v="Anderson Nakayama"/>
    <x v="0"/>
    <m/>
    <m/>
    <s v="Dado de origem (Google Big Query) não tratado"/>
    <n v="5"/>
    <n v="2"/>
    <m/>
    <n v="3"/>
    <m/>
    <n v="0"/>
    <n v="0"/>
    <x v="2"/>
    <x v="0"/>
    <x v="5"/>
    <x v="3"/>
    <x v="0"/>
    <x v="0"/>
  </r>
  <r>
    <x v="9"/>
    <x v="61"/>
    <n v="4"/>
    <s v="TIMESTAMP_HIT"/>
    <s v="STRING"/>
    <m/>
    <m/>
    <m/>
    <m/>
    <s v="lake_managed"/>
    <s v="GA_WEB_NET_PAGINA"/>
    <s v="DUR_POS_INICIO_VISITA_MS"/>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PAGINAS&gt;; Coluna origem: &lt;TIMESTAMP_HIT&gt;."/>
    <x v="0"/>
    <x v="7"/>
    <x v="5"/>
    <x v="2"/>
    <x v="2"/>
    <x v="4"/>
    <s v="Carlos Tomé"/>
    <x v="11"/>
    <s v="Anderson Nakayama"/>
    <x v="0"/>
    <m/>
    <m/>
    <s v="Dado de origem (Google Big Query) não tratado"/>
    <n v="4"/>
    <n v="2"/>
    <m/>
    <n v="2"/>
    <m/>
    <n v="0"/>
    <n v="0"/>
    <x v="2"/>
    <x v="0"/>
    <x v="2"/>
    <x v="3"/>
    <x v="0"/>
    <x v="0"/>
  </r>
  <r>
    <x v="9"/>
    <x v="61"/>
    <n v="5"/>
    <s v="CONTRATO"/>
    <s v="STRING"/>
    <m/>
    <m/>
    <m/>
    <m/>
    <s v="lake_managed"/>
    <s v="GA_WEB_NET_PAGINA"/>
    <s v="NUM_CONTA_OPERADORA"/>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PAGINAS&gt;; Coluna origem: &lt;CONTRATO&gt;."/>
    <x v="0"/>
    <x v="7"/>
    <x v="5"/>
    <x v="2"/>
    <x v="2"/>
    <x v="4"/>
    <s v="Carlos Tomé"/>
    <x v="11"/>
    <s v="Anderson Nakayama"/>
    <x v="0"/>
    <m/>
    <m/>
    <s v="Dado de origem (Google Big Query) não tratado"/>
    <n v="6"/>
    <n v="3"/>
    <m/>
    <n v="3"/>
    <m/>
    <n v="0"/>
    <n v="0"/>
    <x v="0"/>
    <x v="0"/>
    <x v="5"/>
    <x v="3"/>
    <x v="0"/>
    <x v="0"/>
  </r>
  <r>
    <x v="9"/>
    <x v="61"/>
    <n v="6"/>
    <s v="BRAND"/>
    <s v="STRING"/>
    <m/>
    <m/>
    <m/>
    <m/>
    <s v="lake_managed"/>
    <s v="GA_WEB_NET_PAGINA"/>
    <s v="DSC_MARCA"/>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marca. E o nome da marca/empresa Claro Brasil associada ao produto. No GA a origem da coluna e &lt;HITSPRODUCT.PRODUCTBRAND&gt;. Ex: (not set); net. Tabela origem: &lt;WEBNETPAGINAS&gt;; Coluna origem: &lt;BRAND&gt;."/>
    <x v="0"/>
    <x v="7"/>
    <x v="5"/>
    <x v="2"/>
    <x v="2"/>
    <x v="4"/>
    <s v="Carlos Tomé"/>
    <x v="11"/>
    <s v="Anderson Nakayama"/>
    <x v="0"/>
    <m/>
    <m/>
    <s v="Dado de origem (Google Big Query) não tratado"/>
    <n v="2"/>
    <n v="2"/>
    <m/>
    <n v="0"/>
    <m/>
    <n v="0"/>
    <n v="0"/>
    <x v="2"/>
    <x v="0"/>
    <x v="0"/>
    <x v="3"/>
    <x v="0"/>
    <x v="0"/>
  </r>
  <r>
    <x v="9"/>
    <x v="61"/>
    <n v="7"/>
    <s v="SOURCE_MEDIUM_CAMPAIGN"/>
    <s v="STRING"/>
    <m/>
    <m/>
    <m/>
    <m/>
    <s v="lake_managed"/>
    <s v="GA_WEB_NET_PAGINA"/>
    <s v="DSC_ORIGEM_MEIO_CAMPANHA_TRAF"/>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google/cpc/ID_search_relacionamento_minha-net_Institucional_geral_PA_all; email/cobranca/net. Tabela origem: &lt;WEBNETPAGINAS&gt;; Coluna origem: &lt;SOURCE_MEDIUM_CAMPAIGN&gt;."/>
    <x v="0"/>
    <x v="7"/>
    <x v="5"/>
    <x v="2"/>
    <x v="2"/>
    <x v="4"/>
    <s v="Carlos Tomé"/>
    <x v="11"/>
    <s v="Anderson Nakayama"/>
    <x v="0"/>
    <m/>
    <m/>
    <s v="Dado de origem (Google Big Query) não tratado"/>
    <n v="3"/>
    <n v="2"/>
    <m/>
    <n v="1"/>
    <m/>
    <n v="0"/>
    <n v="0"/>
    <x v="2"/>
    <x v="0"/>
    <x v="1"/>
    <x v="3"/>
    <x v="0"/>
    <x v="0"/>
  </r>
  <r>
    <x v="9"/>
    <x v="61"/>
    <n v="8"/>
    <s v="COUNTRY"/>
    <s v="STRING"/>
    <m/>
    <m/>
    <m/>
    <m/>
    <s v="lake_managed"/>
    <s v="GA_WEB_NET_PAGINA"/>
    <s v="DSC_PAIS_ORIGEM"/>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Pais de origem. E o Pais do qual as sessoes foram originadas, com base no endereco IP. No GA a coluna origem e &lt;GEONETWORK.COUNTRY&gt;. Ex: Brazil; Portugal. Tabela origem: &lt;WEBNETPAGINAS&gt;; Coluna origem: &lt;COUNTRY&gt;."/>
    <x v="0"/>
    <x v="7"/>
    <x v="5"/>
    <x v="2"/>
    <x v="2"/>
    <x v="4"/>
    <s v="Carlos Tomé"/>
    <x v="11"/>
    <s v="Anderson Nakayama"/>
    <x v="0"/>
    <m/>
    <m/>
    <s v="Dado de origem (Google Big Query) não tratado"/>
    <n v="2"/>
    <n v="2"/>
    <m/>
    <n v="0"/>
    <m/>
    <n v="0"/>
    <n v="0"/>
    <x v="2"/>
    <x v="0"/>
    <x v="0"/>
    <x v="3"/>
    <x v="0"/>
    <x v="0"/>
  </r>
  <r>
    <x v="9"/>
    <x v="61"/>
    <n v="9"/>
    <s v="CITY_REGION"/>
    <s v="STRING"/>
    <m/>
    <m/>
    <m/>
    <m/>
    <s v="lake_managed"/>
    <s v="GA_WEB_NET_PAGINA"/>
    <s v="DSC_CIDADE_ESTADO_ORIGEM"/>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PAGINAS&gt;; Coluna origem: &lt;CITY_REGION&gt;."/>
    <x v="0"/>
    <x v="7"/>
    <x v="5"/>
    <x v="2"/>
    <x v="2"/>
    <x v="4"/>
    <s v="Carlos Tomé"/>
    <x v="11"/>
    <s v="Anderson Nakayama"/>
    <x v="0"/>
    <m/>
    <m/>
    <s v="Dado de origem (Google Big Query) não tratado"/>
    <n v="5"/>
    <n v="2"/>
    <m/>
    <n v="3"/>
    <m/>
    <n v="0"/>
    <n v="0"/>
    <x v="2"/>
    <x v="0"/>
    <x v="5"/>
    <x v="3"/>
    <x v="0"/>
    <x v="0"/>
  </r>
  <r>
    <x v="9"/>
    <x v="61"/>
    <n v="10"/>
    <s v="DEVICE_CATEGORY"/>
    <s v="STRING"/>
    <m/>
    <m/>
    <m/>
    <m/>
    <s v="lake_managed"/>
    <s v="GA_WEB_NET_PAGINA"/>
    <s v="DSC_TIPO_EQUIPAMENTO"/>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tipo do equipamento. E o tipo do equipamento do visitante que pode ser: mobile; tablet; desktop. No GA a coluna origem e &lt;DEVICE.DEVICECATEGORY&gt;. Ex: mobile; tablet; desktop. Tabela origem: &lt;WEBNETPAGINAS&gt;; Coluna origem: &lt;DEVICE_CATEGORY&gt;."/>
    <x v="0"/>
    <x v="7"/>
    <x v="5"/>
    <x v="2"/>
    <x v="2"/>
    <x v="4"/>
    <s v="Carlos Tomé"/>
    <x v="11"/>
    <s v="Anderson Nakayama"/>
    <x v="0"/>
    <m/>
    <m/>
    <s v="Dado de origem (Google Big Query) não tratado"/>
    <n v="2"/>
    <n v="2"/>
    <m/>
    <n v="0"/>
    <m/>
    <n v="0"/>
    <n v="0"/>
    <x v="2"/>
    <x v="0"/>
    <x v="0"/>
    <x v="3"/>
    <x v="0"/>
    <x v="0"/>
  </r>
  <r>
    <x v="9"/>
    <x v="61"/>
    <n v="11"/>
    <s v="DEVICE_NAME"/>
    <s v="STRING"/>
    <m/>
    <m/>
    <m/>
    <m/>
    <s v="lake_managed"/>
    <s v="GA_WEB_NET_PAGINA"/>
    <s v="DSC_MERCADO_EQUIPAMENTO_MOVEL"/>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PAGINAS&gt;; Coluna origem: &lt;DEVICE_NAME&gt;."/>
    <x v="0"/>
    <x v="7"/>
    <x v="5"/>
    <x v="2"/>
    <x v="2"/>
    <x v="4"/>
    <s v="Carlos Tomé"/>
    <x v="11"/>
    <s v="Anderson Nakayama"/>
    <x v="0"/>
    <m/>
    <m/>
    <s v="Dado de origem (Google Big Query) não tratado"/>
    <n v="2"/>
    <n v="2"/>
    <m/>
    <n v="0"/>
    <m/>
    <n v="0"/>
    <n v="0"/>
    <x v="2"/>
    <x v="0"/>
    <x v="0"/>
    <x v="3"/>
    <x v="0"/>
    <x v="0"/>
  </r>
  <r>
    <x v="9"/>
    <x v="61"/>
    <n v="12"/>
    <s v="OPERATING_SYSTEM"/>
    <s v="STRING"/>
    <m/>
    <m/>
    <m/>
    <m/>
    <s v="lake_managed"/>
    <s v="GA_WEB_NET_PAGINA"/>
    <s v="DSC_SISTEMA_OPERACIONAL_EQUIP"/>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sistema operacional do equipamento. E nome do sistema operacional do equipamento movel. No GA a coluna origem e &lt;DEVICE.OPERATINGSYSTEM&gt;. Ex: Android; iOS. Tabela origem: &lt;WEBNETPAGINAS&gt;; Coluna origem: &lt;OPERATING_SYSTEM&gt;."/>
    <x v="0"/>
    <x v="7"/>
    <x v="5"/>
    <x v="2"/>
    <x v="2"/>
    <x v="4"/>
    <s v="Carlos Tomé"/>
    <x v="11"/>
    <s v="Anderson Nakayama"/>
    <x v="0"/>
    <m/>
    <m/>
    <s v="Dado de origem (Google Big Query) não tratado"/>
    <n v="2"/>
    <n v="2"/>
    <m/>
    <n v="0"/>
    <m/>
    <n v="0"/>
    <n v="0"/>
    <x v="2"/>
    <x v="0"/>
    <x v="0"/>
    <x v="3"/>
    <x v="0"/>
    <x v="0"/>
  </r>
  <r>
    <x v="9"/>
    <x v="61"/>
    <n v="13"/>
    <s v="HOSTNAME"/>
    <s v="STRING"/>
    <m/>
    <m/>
    <m/>
    <m/>
    <s v="lake_managed"/>
    <s v="GA_WEB_NET_PAGINA"/>
    <s v="DSC_HOST_NAME"/>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host name. E o hostname da URL que pode ser um endereco de dominio ou um endereco IP. No GA a coluna origem e &lt;HITS.PAGE.HOSTNAME&gt;. Ex: minhanet.net.com.br; 192.168.0.44. Tabela origem: &lt;WEBNETPAGINAS&gt;; Coluna origem: &lt;HOSTNAME&gt;."/>
    <x v="0"/>
    <x v="7"/>
    <x v="5"/>
    <x v="2"/>
    <x v="2"/>
    <x v="4"/>
    <s v="Carlos Tomé"/>
    <x v="11"/>
    <s v="Anderson Nakayama"/>
    <x v="0"/>
    <m/>
    <m/>
    <s v="Dado de origem (Google Big Query) não tratado"/>
    <n v="2"/>
    <n v="2"/>
    <m/>
    <n v="0"/>
    <m/>
    <n v="0"/>
    <n v="0"/>
    <x v="2"/>
    <x v="0"/>
    <x v="0"/>
    <x v="3"/>
    <x v="0"/>
    <x v="0"/>
  </r>
  <r>
    <x v="9"/>
    <x v="61"/>
    <n v="14"/>
    <s v="PAGEPATH"/>
    <s v="STRING"/>
    <m/>
    <m/>
    <m/>
    <m/>
    <s v="lake_managed"/>
    <s v="GA_WEB_NET_PAGINA"/>
    <s v="DSC_ENDERECO_URL_PAGINA"/>
    <s v="VARCHAR2"/>
    <n v="2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PAGINAS&gt;; Coluna origem: &lt;PAGEPATH&gt;."/>
    <x v="0"/>
    <x v="7"/>
    <x v="5"/>
    <x v="2"/>
    <x v="2"/>
    <x v="4"/>
    <s v="Carlos Tomé"/>
    <x v="11"/>
    <s v="Anderson Nakayama"/>
    <x v="0"/>
    <m/>
    <m/>
    <s v="Dado de origem (Google Big Query) não tratado"/>
    <n v="2"/>
    <n v="2"/>
    <m/>
    <n v="0"/>
    <m/>
    <n v="0"/>
    <n v="0"/>
    <x v="2"/>
    <x v="0"/>
    <x v="0"/>
    <x v="3"/>
    <x v="0"/>
    <x v="0"/>
  </r>
  <r>
    <x v="9"/>
    <x v="61"/>
    <n v="15"/>
    <s v="PAGEVIEWS"/>
    <s v="STRING"/>
    <m/>
    <m/>
    <m/>
    <m/>
    <s v="lake_managed"/>
    <s v="GA_WEB_NET_PAGINA"/>
    <s v="QTD_VISUAL_PAGINA_SESSAO"/>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Quantidade de visualizacao de pagina na sessao. E o numero de vezes de visualizacoes de pagina  na sessao que o usuario/visitante realizou durante a sua navegacao no site/app. Formula da composicao desta coluna no GA: [COUNT(CONCAT(FULLVISITORID, CAST(VISITIID AS STRING), HITS.PAGE.PAGEPATH))], onde: &lt;FULLVISITORID&gt; e o codigo do visitante &lt;COD_VISITANTE&gt;; o &lt;VISITID&gt; e o codigo da visita da sessao &lt;COD_VISITA_SESSAO&gt;; o &lt;PAGEPATH&gt; e a descricao URL da pagina &lt;DSC_ENDERECO_URL_PAGINA&gt;. Ex: 4; 32. Tabela origem: &lt;WEBNETPAGINAS&gt;; Coluna origem: &lt;PAGEVIEWS&gt;."/>
    <x v="0"/>
    <x v="7"/>
    <x v="5"/>
    <x v="2"/>
    <x v="2"/>
    <x v="4"/>
    <s v="Carlos Tomé"/>
    <x v="11"/>
    <s v="Anderson Nakayama"/>
    <x v="0"/>
    <m/>
    <m/>
    <s v="Dado de origem (Google Big Query) não tratado"/>
    <n v="5"/>
    <n v="2"/>
    <m/>
    <n v="3"/>
    <m/>
    <n v="0"/>
    <n v="0"/>
    <x v="2"/>
    <x v="0"/>
    <x v="5"/>
    <x v="3"/>
    <x v="0"/>
    <x v="0"/>
  </r>
  <r>
    <x v="9"/>
    <x v="61"/>
    <n v="16"/>
    <s v="REFERENCE_DATE"/>
    <s v="DATE"/>
    <m/>
    <m/>
    <m/>
    <m/>
    <s v="lake_managed"/>
    <s v="GA_WEB_NET_PAGINA"/>
    <s v="DAT_REFERENCIA"/>
    <s v="DATE"/>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PAGINAS&gt;; Coluna origem: &lt;REFERENCE_DATE&gt;."/>
    <x v="0"/>
    <x v="7"/>
    <x v="5"/>
    <x v="2"/>
    <x v="2"/>
    <x v="4"/>
    <s v="Carlos Tomé"/>
    <x v="11"/>
    <s v="Anderson Nakayama"/>
    <x v="0"/>
    <m/>
    <m/>
    <s v="Dado de origem (Google Big Query) não tratado"/>
    <n v="3"/>
    <n v="2"/>
    <m/>
    <n v="1"/>
    <m/>
    <n v="0"/>
    <n v="0"/>
    <x v="2"/>
    <x v="0"/>
    <x v="1"/>
    <x v="3"/>
    <x v="0"/>
    <x v="0"/>
  </r>
  <r>
    <x v="9"/>
    <x v="61"/>
    <n v="17"/>
    <m/>
    <m/>
    <m/>
    <m/>
    <s v="TO_NUMBER(SUBSTR(NUM_CONTA_OPERADORA, LENGTH(NUM_CONTA_OPERADORA) - 2, 3)) AS COD_OPERADORA_DL"/>
    <m/>
    <s v="lake_managed"/>
    <s v="GA_WEB_NET_PAGINA"/>
    <s v="COD_OPERADORA_DL"/>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PAGINAS&gt;; Coluna origem: &lt;&gt;."/>
    <x v="0"/>
    <x v="7"/>
    <x v="5"/>
    <x v="2"/>
    <x v="2"/>
    <x v="4"/>
    <s v="Carlos Tomé"/>
    <x v="11"/>
    <s v="Anderson Nakayama"/>
    <x v="0"/>
    <m/>
    <m/>
    <s v="Dado de origem (Google Big Query) não tratado"/>
    <n v="3"/>
    <n v="2"/>
    <m/>
    <n v="1"/>
    <m/>
    <n v="0"/>
    <n v="0"/>
    <x v="2"/>
    <x v="0"/>
    <x v="1"/>
    <x v="3"/>
    <x v="0"/>
    <x v="0"/>
  </r>
  <r>
    <x v="9"/>
    <x v="61"/>
    <n v="18"/>
    <m/>
    <m/>
    <m/>
    <m/>
    <s v="TO_NUMBER (SUBSTR(NUM_CONTA_OPERADORA, 1, LENGTH(NUM_CONTA_OPERADORA) - 3)) AS NUM_CONTA_DL"/>
    <m/>
    <s v="lake_managed"/>
    <s v="GA_WEB_NET_PAGINA"/>
    <s v="NUM_CONTA_DL"/>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PAGINAS&gt;; Coluna origem: &lt;&gt;."/>
    <x v="0"/>
    <x v="7"/>
    <x v="5"/>
    <x v="2"/>
    <x v="2"/>
    <x v="4"/>
    <s v="Carlos Tomé"/>
    <x v="11"/>
    <s v="Anderson Nakayama"/>
    <x v="0"/>
    <m/>
    <m/>
    <s v="Dado de origem (Google Big Query) não tratado"/>
    <n v="4"/>
    <n v="3"/>
    <m/>
    <n v="1"/>
    <m/>
    <n v="0"/>
    <n v="0"/>
    <x v="0"/>
    <x v="0"/>
    <x v="1"/>
    <x v="3"/>
    <x v="0"/>
    <x v="0"/>
  </r>
  <r>
    <x v="9"/>
    <x v="62"/>
    <n v="1"/>
    <s v="DATE"/>
    <s v="STRING"/>
    <m/>
    <m/>
    <m/>
    <m/>
    <s v="lake_managed"/>
    <s v="GA_WEB_NET_TRANSACAO"/>
    <s v="DAT_VISITA_SESSAO"/>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ata da visita da sessao. E a data da sessao da visita no formato YYYYMMDD. No GA a coluna origem e &lt;DATE&gt;. Ex: 20180720; 20180828. Tabela origem: &lt;WEBNETTRANSACOES&gt;; Coluna origem: &lt;DATE&gt;."/>
    <x v="0"/>
    <x v="7"/>
    <x v="5"/>
    <x v="2"/>
    <x v="2"/>
    <x v="4"/>
    <s v="Carlos Tomé"/>
    <x v="11"/>
    <s v="Anderson Nakayama"/>
    <x v="0"/>
    <m/>
    <m/>
    <s v="Dado de origem (Google Big Query) não tratado"/>
    <n v="2"/>
    <n v="1"/>
    <m/>
    <n v="1"/>
    <m/>
    <n v="0"/>
    <n v="0"/>
    <x v="3"/>
    <x v="0"/>
    <x v="1"/>
    <x v="3"/>
    <x v="0"/>
    <x v="0"/>
  </r>
  <r>
    <x v="9"/>
    <x v="62"/>
    <n v="2"/>
    <s v="VISITORID"/>
    <s v="STRING"/>
    <m/>
    <m/>
    <m/>
    <m/>
    <s v="lake_managed"/>
    <s v="GA_WEB_NET_TRANSACAO"/>
    <s v="COD_VISITANTE"/>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TRANSACOES&gt;; Coluna origem: &lt;VISITORID&gt;."/>
    <x v="0"/>
    <x v="7"/>
    <x v="5"/>
    <x v="2"/>
    <x v="2"/>
    <x v="4"/>
    <s v="Carlos Tomé"/>
    <x v="11"/>
    <s v="Anderson Nakayama"/>
    <x v="0"/>
    <m/>
    <m/>
    <s v="Dado de origem (Google Big Query) não tratado"/>
    <n v="5"/>
    <n v="2"/>
    <m/>
    <n v="3"/>
    <m/>
    <n v="0"/>
    <n v="0"/>
    <x v="2"/>
    <x v="0"/>
    <x v="5"/>
    <x v="3"/>
    <x v="0"/>
    <x v="0"/>
  </r>
  <r>
    <x v="9"/>
    <x v="62"/>
    <n v="3"/>
    <s v="VISITID"/>
    <s v="STRING"/>
    <m/>
    <m/>
    <m/>
    <m/>
    <s v="lake_managed"/>
    <s v="GA_WEB_NET_TRANSACAO"/>
    <s v="COD_VISITA_SESSAO"/>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TRANSACOES&gt;; Coluna origem: &lt;VISITID&gt;."/>
    <x v="0"/>
    <x v="7"/>
    <x v="5"/>
    <x v="2"/>
    <x v="2"/>
    <x v="4"/>
    <s v="Carlos Tomé"/>
    <x v="11"/>
    <s v="Anderson Nakayama"/>
    <x v="0"/>
    <m/>
    <m/>
    <s v="Dado de origem (Google Big Query) não tratado"/>
    <n v="5"/>
    <n v="2"/>
    <m/>
    <n v="3"/>
    <m/>
    <n v="0"/>
    <n v="0"/>
    <x v="2"/>
    <x v="0"/>
    <x v="5"/>
    <x v="3"/>
    <x v="0"/>
    <x v="0"/>
  </r>
  <r>
    <x v="9"/>
    <x v="62"/>
    <n v="4"/>
    <s v="TIMESTAMP_HIT"/>
    <s v="STRING"/>
    <m/>
    <m/>
    <m/>
    <m/>
    <s v="lake_managed"/>
    <s v="GA_WEB_NET_TRANSACAO"/>
    <s v="DUR_POS_INICIO_VISITA_MS"/>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TRANSACOES&gt;; Coluna origem: &lt;TIMESTAMP_HIT&gt;."/>
    <x v="0"/>
    <x v="7"/>
    <x v="5"/>
    <x v="2"/>
    <x v="2"/>
    <x v="4"/>
    <s v="Carlos Tomé"/>
    <x v="11"/>
    <s v="Anderson Nakayama"/>
    <x v="0"/>
    <m/>
    <m/>
    <s v="Dado de origem (Google Big Query) não tratado"/>
    <n v="4"/>
    <n v="2"/>
    <m/>
    <n v="2"/>
    <m/>
    <n v="0"/>
    <n v="0"/>
    <x v="2"/>
    <x v="0"/>
    <x v="2"/>
    <x v="3"/>
    <x v="0"/>
    <x v="0"/>
  </r>
  <r>
    <x v="9"/>
    <x v="62"/>
    <n v="5"/>
    <s v="CONTRATO"/>
    <s v="STRING"/>
    <m/>
    <m/>
    <m/>
    <m/>
    <s v="lake_managed"/>
    <s v="GA_WEB_NET_TRANSACAO"/>
    <s v="NUM_CONTA_OPERADORA"/>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TRANSACOES&gt;; Coluna origem: &lt;CONTRATO&gt;."/>
    <x v="0"/>
    <x v="7"/>
    <x v="5"/>
    <x v="2"/>
    <x v="2"/>
    <x v="4"/>
    <s v="Carlos Tomé"/>
    <x v="11"/>
    <s v="Anderson Nakayama"/>
    <x v="0"/>
    <m/>
    <m/>
    <s v="Dado de origem (Google Big Query) não tratado"/>
    <n v="6"/>
    <n v="3"/>
    <m/>
    <n v="3"/>
    <m/>
    <n v="0"/>
    <n v="0"/>
    <x v="0"/>
    <x v="0"/>
    <x v="5"/>
    <x v="3"/>
    <x v="0"/>
    <x v="0"/>
  </r>
  <r>
    <x v="9"/>
    <x v="62"/>
    <n v="6"/>
    <s v="BRAND"/>
    <s v="STRING"/>
    <m/>
    <m/>
    <m/>
    <m/>
    <s v="lake_managed"/>
    <s v="GA_WEB_NET_TRANSACAO"/>
    <s v="DSC_MARCA"/>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marca. E o nome da marca/empresa Claro Brasil associada ao produto. No GA a origem da coluna e &lt;HITSPRODUCT.PRODUCTBRAND&gt;. Ex: (not set); net. Tabela origem: &lt;WEBNETTRANSACOES&gt;; Coluna origem: &lt;BRAND&gt;."/>
    <x v="0"/>
    <x v="7"/>
    <x v="5"/>
    <x v="2"/>
    <x v="2"/>
    <x v="4"/>
    <s v="Carlos Tomé"/>
    <x v="11"/>
    <s v="Anderson Nakayama"/>
    <x v="0"/>
    <m/>
    <m/>
    <s v="Dado de origem (Google Big Query) não tratado"/>
    <n v="2"/>
    <n v="2"/>
    <m/>
    <n v="0"/>
    <m/>
    <n v="0"/>
    <n v="0"/>
    <x v="2"/>
    <x v="0"/>
    <x v="0"/>
    <x v="3"/>
    <x v="0"/>
    <x v="0"/>
  </r>
  <r>
    <x v="9"/>
    <x v="62"/>
    <n v="7"/>
    <s v="SOURCE_MEDIUM_CAMPAIGN"/>
    <s v="STRING"/>
    <m/>
    <m/>
    <m/>
    <m/>
    <s v="lake_managed"/>
    <s v="GA_WEB_NET_TRANSACAO"/>
    <s v="DSC_ORIGEM_MEIO_CAMPANHA_TRAF"/>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assistafox.com.br/referral/(not set); sitetelecine/linktelecine/ppvtelecinenet. Tabela origem: &lt;WEBNETTRANSACOES&gt;; Coluna origem: &lt;SOURCE_MEDIUM_CAMPAIGN&gt;."/>
    <x v="0"/>
    <x v="7"/>
    <x v="5"/>
    <x v="2"/>
    <x v="2"/>
    <x v="4"/>
    <s v="Carlos Tomé"/>
    <x v="11"/>
    <s v="Anderson Nakayama"/>
    <x v="0"/>
    <m/>
    <m/>
    <s v="Dado de origem (Google Big Query) não tratado"/>
    <n v="3"/>
    <n v="2"/>
    <m/>
    <n v="1"/>
    <m/>
    <n v="0"/>
    <n v="0"/>
    <x v="2"/>
    <x v="0"/>
    <x v="1"/>
    <x v="3"/>
    <x v="0"/>
    <x v="0"/>
  </r>
  <r>
    <x v="9"/>
    <x v="62"/>
    <n v="8"/>
    <s v="COUNTRY"/>
    <s v="STRING"/>
    <m/>
    <m/>
    <m/>
    <m/>
    <s v="lake_managed"/>
    <s v="GA_WEB_NET_TRANSACAO"/>
    <s v="DSC_PAIS_ORIGEM"/>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Pais de origem. E o Pais do qual as sessoes foram originadas, com base no endereco IP. No GA a coluna origem e &lt;GEONETWORK.COUNTRY&gt;. Ex: Brazil; Portugal. Tabela origem: &lt;WEBNETTRANSACOES&gt;; Coluna origem: &lt;COUNTRY&gt;."/>
    <x v="0"/>
    <x v="7"/>
    <x v="5"/>
    <x v="2"/>
    <x v="2"/>
    <x v="4"/>
    <s v="Carlos Tomé"/>
    <x v="11"/>
    <s v="Anderson Nakayama"/>
    <x v="0"/>
    <m/>
    <m/>
    <s v="Dado de origem (Google Big Query) não tratado"/>
    <n v="2"/>
    <n v="2"/>
    <m/>
    <n v="0"/>
    <m/>
    <n v="0"/>
    <n v="0"/>
    <x v="2"/>
    <x v="0"/>
    <x v="0"/>
    <x v="3"/>
    <x v="0"/>
    <x v="0"/>
  </r>
  <r>
    <x v="9"/>
    <x v="62"/>
    <n v="9"/>
    <s v="CITY_REGION"/>
    <s v="STRING"/>
    <m/>
    <m/>
    <m/>
    <m/>
    <s v="lake_managed"/>
    <s v="GA_WEB_NET_TRANSACAO"/>
    <s v="DSC_CIDADE_ESTADO_ORIGEM"/>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TRANSACOES&gt;; Coluna origem: &lt;CITY_REGION&gt;."/>
    <x v="0"/>
    <x v="7"/>
    <x v="5"/>
    <x v="2"/>
    <x v="2"/>
    <x v="4"/>
    <s v="Carlos Tomé"/>
    <x v="11"/>
    <s v="Anderson Nakayama"/>
    <x v="0"/>
    <m/>
    <m/>
    <s v="Dado de origem (Google Big Query) não tratado"/>
    <n v="5"/>
    <n v="2"/>
    <m/>
    <n v="3"/>
    <m/>
    <n v="0"/>
    <n v="0"/>
    <x v="2"/>
    <x v="0"/>
    <x v="5"/>
    <x v="3"/>
    <x v="0"/>
    <x v="0"/>
  </r>
  <r>
    <x v="9"/>
    <x v="62"/>
    <n v="10"/>
    <s v="DEVICE_CATEGORY"/>
    <s v="STRING"/>
    <m/>
    <m/>
    <m/>
    <m/>
    <s v="lake_managed"/>
    <s v="GA_WEB_NET_TRANSACAO"/>
    <s v="DSC_TIPO_EQUIPAMENTO"/>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tipo do equipamento. E o tipo do equipamento do visitante que pode ser: mobile; tablet; desktop. No GA a coluna origem e &lt;DEVICE.DEVICECATEGORY&gt;. Ex: mobile; tablet; desktop. Tabela origem: &lt;WEBNETTRANSACOES&gt;; Coluna origem: &lt;DEVICE_CATEGORY&gt;."/>
    <x v="0"/>
    <x v="7"/>
    <x v="5"/>
    <x v="2"/>
    <x v="2"/>
    <x v="4"/>
    <s v="Carlos Tomé"/>
    <x v="11"/>
    <s v="Anderson Nakayama"/>
    <x v="0"/>
    <m/>
    <m/>
    <s v="Dado de origem (Google Big Query) não tratado"/>
    <n v="2"/>
    <n v="2"/>
    <m/>
    <n v="0"/>
    <m/>
    <n v="0"/>
    <n v="0"/>
    <x v="2"/>
    <x v="0"/>
    <x v="0"/>
    <x v="3"/>
    <x v="0"/>
    <x v="0"/>
  </r>
  <r>
    <x v="9"/>
    <x v="62"/>
    <n v="11"/>
    <s v="DEVICE_NAME"/>
    <s v="STRING"/>
    <m/>
    <m/>
    <m/>
    <m/>
    <s v="lake_managed"/>
    <s v="GA_WEB_NET_TRANSACAO"/>
    <s v="DSC_MERCADO_EQUIPAMENTO_MOVEL"/>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TRANSACOES&gt;; Coluna origem: &lt;DEVICE_NAME&gt;."/>
    <x v="0"/>
    <x v="7"/>
    <x v="5"/>
    <x v="2"/>
    <x v="2"/>
    <x v="4"/>
    <s v="Carlos Tomé"/>
    <x v="11"/>
    <s v="Anderson Nakayama"/>
    <x v="0"/>
    <m/>
    <m/>
    <s v="Dado de origem (Google Big Query) não tratado"/>
    <n v="2"/>
    <n v="2"/>
    <m/>
    <n v="0"/>
    <m/>
    <n v="0"/>
    <n v="0"/>
    <x v="2"/>
    <x v="0"/>
    <x v="0"/>
    <x v="3"/>
    <x v="0"/>
    <x v="0"/>
  </r>
  <r>
    <x v="9"/>
    <x v="62"/>
    <n v="12"/>
    <s v="OPERATING_SYSTEM"/>
    <s v="STRING"/>
    <m/>
    <m/>
    <m/>
    <m/>
    <s v="lake_managed"/>
    <s v="GA_WEB_NET_TRANSACAO"/>
    <s v="DSC_SISTEMA_OPERACIONAL_EQUIP"/>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sistema operacional do equipamento. E nome do sistema operacional do equipamento movel. No GA a coluna origem e &lt;DEVICE.OPERATINGSYSTEM&gt;. Ex: Android; iOS. Tabela origem: &lt;WEBNETTRANSACOES&gt;; Coluna origem: &lt;OPERATING_SYSTEM&gt;."/>
    <x v="0"/>
    <x v="7"/>
    <x v="5"/>
    <x v="2"/>
    <x v="2"/>
    <x v="4"/>
    <s v="Carlos Tomé"/>
    <x v="11"/>
    <s v="Anderson Nakayama"/>
    <x v="0"/>
    <m/>
    <m/>
    <s v="Dado de origem (Google Big Query) não tratado"/>
    <n v="2"/>
    <n v="2"/>
    <m/>
    <n v="0"/>
    <m/>
    <n v="0"/>
    <n v="0"/>
    <x v="2"/>
    <x v="0"/>
    <x v="0"/>
    <x v="3"/>
    <x v="0"/>
    <x v="0"/>
  </r>
  <r>
    <x v="9"/>
    <x v="62"/>
    <n v="13"/>
    <s v="TRANSACTION_ID"/>
    <s v="STRING"/>
    <m/>
    <m/>
    <m/>
    <m/>
    <s v="lake_managed"/>
    <s v="GA_WEB_NET_TRANSACAO"/>
    <s v="COD_TRANSACAO"/>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transacao. Codigo da transacao do comercio eletronico. No GA a coluna origem e &lt;HITS.TRANSACTION.TRANSACTIONID&gt;. Ex: 3183854198737; 4183424531986. Tabela origem: &lt;WEBNETTRANSACOES&gt;; Coluna origem: &lt;TRANSACTION_ID&gt;."/>
    <x v="0"/>
    <x v="7"/>
    <x v="5"/>
    <x v="2"/>
    <x v="2"/>
    <x v="4"/>
    <s v="Carlos Tomé"/>
    <x v="11"/>
    <s v="Anderson Nakayama"/>
    <x v="0"/>
    <m/>
    <m/>
    <s v="Dado de origem (Google Big Query) não tratado"/>
    <n v="3"/>
    <n v="2"/>
    <m/>
    <n v="1"/>
    <m/>
    <n v="0"/>
    <n v="0"/>
    <x v="2"/>
    <x v="0"/>
    <x v="1"/>
    <x v="3"/>
    <x v="0"/>
    <x v="0"/>
  </r>
  <r>
    <x v="9"/>
    <x v="62"/>
    <n v="14"/>
    <s v="PRODUCT_NAME"/>
    <s v="STRING"/>
    <m/>
    <m/>
    <m/>
    <m/>
    <s v="lake_managed"/>
    <s v="GA_WEB_NET_TRANSACAO"/>
    <s v="DSC_PRODUTO"/>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produto. E o nome do produto adquirido pelo usuario/visitante. No GA a coluna origem e &lt;HITS.ITEM.PRODUCTNAME&gt;. Ex: NULL. Tabela origem: &lt;WEBNETTRANSACOES&gt;; Coluna origem: &lt;PRODUCT_NAME&gt;."/>
    <x v="0"/>
    <x v="7"/>
    <x v="5"/>
    <x v="2"/>
    <x v="2"/>
    <x v="4"/>
    <s v="Carlos Tomé"/>
    <x v="11"/>
    <s v="Anderson Nakayama"/>
    <x v="0"/>
    <m/>
    <m/>
    <s v="Dado de origem (Google Big Query) não tratado"/>
    <n v="1"/>
    <n v="1"/>
    <m/>
    <n v="0"/>
    <m/>
    <n v="0"/>
    <n v="0"/>
    <x v="3"/>
    <x v="0"/>
    <x v="0"/>
    <x v="3"/>
    <x v="0"/>
    <x v="0"/>
  </r>
  <r>
    <x v="9"/>
    <x v="62"/>
    <n v="15"/>
    <s v="TRANSACTION_REVENUE"/>
    <s v="STRING"/>
    <m/>
    <m/>
    <m/>
    <m/>
    <s v="lake_managed"/>
    <s v="GA_WEB_NET_TRANSACAO"/>
    <s v="VAL_RECEITA_TRANSACAO_TOTAL"/>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Valor total da receita da transacao. E o valor da receita total da transacao, expressa como o valor transmitido ao Analytics multiplicado por 10 ^ 6. (por exemplo, 2,40 seria dado como 2400000). No GA a coluna origem e &lt;HITS.TRANSACTION.TRANSACTIONREVENUE&gt;. Ex: 109900000; 129900000. Tabela origem: &lt;WEBNETTRANSACOES&gt;; Coluna origem: &lt;TRANSACTION_REVENUE&gt;."/>
    <x v="0"/>
    <x v="7"/>
    <x v="5"/>
    <x v="2"/>
    <x v="2"/>
    <x v="4"/>
    <s v="Carlos Tomé"/>
    <x v="11"/>
    <s v="Anderson Nakayama"/>
    <x v="0"/>
    <m/>
    <m/>
    <s v="Dado de origem (Google Big Query) não tratado"/>
    <n v="4"/>
    <n v="2"/>
    <m/>
    <n v="2"/>
    <m/>
    <n v="0"/>
    <n v="0"/>
    <x v="2"/>
    <x v="0"/>
    <x v="2"/>
    <x v="3"/>
    <x v="0"/>
    <x v="0"/>
  </r>
  <r>
    <x v="9"/>
    <x v="62"/>
    <n v="16"/>
    <s v="REFERENCE_DATE"/>
    <s v="DATE"/>
    <m/>
    <m/>
    <m/>
    <m/>
    <s v="lake_managed"/>
    <s v="GA_WEB_NET_TRANSACAO"/>
    <s v="DAT_REFERENCIA"/>
    <s v="DATE"/>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TRANSACOES&gt;; Coluna origem: &lt;REFERENCE_DATE&gt;."/>
    <x v="0"/>
    <x v="7"/>
    <x v="5"/>
    <x v="2"/>
    <x v="2"/>
    <x v="4"/>
    <s v="Carlos Tomé"/>
    <x v="11"/>
    <s v="Anderson Nakayama"/>
    <x v="0"/>
    <m/>
    <m/>
    <s v="Dado de origem (Google Big Query) não tratado"/>
    <n v="3"/>
    <n v="2"/>
    <m/>
    <n v="1"/>
    <m/>
    <n v="0"/>
    <n v="0"/>
    <x v="2"/>
    <x v="0"/>
    <x v="1"/>
    <x v="3"/>
    <x v="0"/>
    <x v="0"/>
  </r>
  <r>
    <x v="9"/>
    <x v="62"/>
    <n v="17"/>
    <m/>
    <m/>
    <m/>
    <m/>
    <s v="TO_NUMBER(SUBSTR(NUM_CONTA_OPERADORA, LENGTH(NUM_CONTA_OPERADORA) - 2, 3)) AS COD_OPERADORA_DL"/>
    <m/>
    <s v="lake_managed"/>
    <s v="GA_WEB_NET_TRANSACAO"/>
    <s v="COD_OPERADORA_DL"/>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TRANSACOES&gt;; Coluna origem: &lt;&gt;."/>
    <x v="0"/>
    <x v="7"/>
    <x v="5"/>
    <x v="2"/>
    <x v="2"/>
    <x v="4"/>
    <s v="Carlos Tomé"/>
    <x v="11"/>
    <s v="Anderson Nakayama"/>
    <x v="0"/>
    <m/>
    <m/>
    <s v="Dado de origem (Google Big Query) não tratado"/>
    <n v="3"/>
    <n v="2"/>
    <m/>
    <n v="1"/>
    <m/>
    <n v="0"/>
    <n v="0"/>
    <x v="2"/>
    <x v="0"/>
    <x v="1"/>
    <x v="3"/>
    <x v="0"/>
    <x v="0"/>
  </r>
  <r>
    <x v="9"/>
    <x v="62"/>
    <n v="18"/>
    <m/>
    <m/>
    <m/>
    <m/>
    <s v="TO_NUMBER (SUBSTR(NUM_CONTA_OPERADORA, 1, LENGTH(NUM_CONTA_OPERADORA) - 3)) AS NUM_CONTA_DL"/>
    <m/>
    <s v="lake_managed"/>
    <s v="GA_WEB_NET_TRANSACAO"/>
    <s v="NUM_CONTA_DL"/>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TRANSACOES&gt;; Coluna origem: &lt;&gt;."/>
    <x v="0"/>
    <x v="7"/>
    <x v="5"/>
    <x v="2"/>
    <x v="2"/>
    <x v="4"/>
    <s v="Carlos Tomé"/>
    <x v="11"/>
    <s v="Anderson Nakayama"/>
    <x v="0"/>
    <m/>
    <m/>
    <s v="Dado de origem (Google Big Query) não tratado"/>
    <n v="4"/>
    <n v="3"/>
    <m/>
    <n v="1"/>
    <m/>
    <n v="0"/>
    <n v="0"/>
    <x v="0"/>
    <x v="0"/>
    <x v="1"/>
    <x v="3"/>
    <x v="0"/>
    <x v="0"/>
  </r>
  <r>
    <x v="10"/>
    <x v="46"/>
    <m/>
    <m/>
    <m/>
    <m/>
    <m/>
    <m/>
    <m/>
    <m/>
    <m/>
    <m/>
    <m/>
    <m/>
    <m/>
    <m/>
    <x v="3"/>
    <x v="8"/>
    <x v="6"/>
    <x v="3"/>
    <x v="3"/>
    <x v="5"/>
    <m/>
    <x v="12"/>
    <m/>
    <x v="1"/>
    <m/>
    <m/>
    <m/>
    <m/>
    <m/>
    <m/>
    <m/>
    <m/>
    <m/>
    <m/>
    <x v="4"/>
    <x v="3"/>
    <x v="4"/>
    <x v="4"/>
    <x v="4"/>
    <x v="4"/>
  </r>
</pivotCacheRecords>
</file>

<file path=xl/pivotCache/pivotCacheRecords2.xml><?xml version="1.0" encoding="utf-8"?>
<pivotCacheRecords xmlns="http://schemas.openxmlformats.org/spreadsheetml/2006/main" xmlns:r="http://schemas.openxmlformats.org/officeDocument/2006/relationships" count="1348">
  <r>
    <x v="0"/>
    <x v="0"/>
    <n v="1"/>
    <s v="TENANTID"/>
    <s v="VARCHAR2"/>
    <n v="20"/>
    <m/>
    <m/>
    <m/>
    <s v="lake_managed"/>
    <s v="V_NOW_OL_USUARIO_SESSAO_ACESSO"/>
    <s v="COD_LOCAT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locatario. E o codigo identificador de locatario. Ex: tenantDefault. Tabela origem: &lt;NOW_OL_LOGINLOG&gt;; Coluna origem: &lt;TENANTID&gt;"/>
    <x v="0"/>
    <x v="0"/>
    <x v="0"/>
    <x v="0"/>
    <x v="0"/>
    <x v="0"/>
    <s v="Rafael Moreira"/>
    <x v="0"/>
    <s v="Anderson Nakayama"/>
    <x v="0"/>
    <m/>
    <m/>
    <s v="Dado de origem (ACCENTURE) não tratado"/>
    <n v="7"/>
    <n v="3"/>
    <n v="1"/>
    <n v="0"/>
    <n v="3"/>
    <n v="0"/>
    <n v="0"/>
    <x v="0"/>
    <x v="0"/>
    <x v="0"/>
    <x v="0"/>
    <x v="0"/>
    <x v="0"/>
    <x v="0"/>
  </r>
  <r>
    <x v="0"/>
    <x v="0"/>
    <n v="2"/>
    <s v="USERNAMEID"/>
    <s v="VARCHAR2"/>
    <n v="20"/>
    <m/>
    <m/>
    <m/>
    <s v="lake_managed"/>
    <s v="V_NOW_OL_USUARIO_SESSAO_ACESSO"/>
    <s v="COD_LOGIN_USU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login do usuario. E o login do usuario de acesso no NOW Online. Ex: victorsna1; eliseita. Tabela origem: &lt;NOW_OL_LOGINLOG&gt;; Coluna origem: &lt;USERNAME&gt;"/>
    <x v="0"/>
    <x v="0"/>
    <x v="0"/>
    <x v="0"/>
    <x v="0"/>
    <x v="0"/>
    <s v="Rafael Moreira"/>
    <x v="0"/>
    <s v="Anderson Nakayama"/>
    <x v="0"/>
    <s v="Tipo de Dado"/>
    <s v="Diferente de nulo"/>
    <s v="Dado de origem (ACCENTURE) não tratado"/>
    <n v="17"/>
    <n v="3"/>
    <n v="1"/>
    <n v="0"/>
    <n v="3"/>
    <n v="5"/>
    <n v="5"/>
    <x v="0"/>
    <x v="0"/>
    <x v="0"/>
    <x v="0"/>
    <x v="1"/>
    <x v="1"/>
    <x v="0"/>
  </r>
  <r>
    <x v="0"/>
    <x v="0"/>
    <n v="3"/>
    <s v="SMARTCARDID"/>
    <s v="VARCHAR2"/>
    <n v="20"/>
    <m/>
    <m/>
    <m/>
    <s v="lake_managed"/>
    <s v="V_NOW_OL_USUARIO_SESSAO_ACESSO"/>
    <s v="COD_SMARTCARD"/>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smartcard. E o Identificador do smart card do equipamento do cliente. Ex: NULL. Tabela origem: &lt;NOW_OL_LOGINLOG&gt;; Coluna origem: &lt;SMARTCARDID&gt;. (Coluna nao preenchida, nao utilizar)"/>
    <x v="0"/>
    <x v="0"/>
    <x v="0"/>
    <x v="0"/>
    <x v="0"/>
    <x v="0"/>
    <s v="Rafael Moreira"/>
    <x v="0"/>
    <s v="Anderson Nakayama"/>
    <x v="0"/>
    <m/>
    <m/>
    <s v="Dado de origem (ACCENTURE) não tratado"/>
    <n v="15"/>
    <n v="3"/>
    <n v="1"/>
    <n v="0"/>
    <n v="5"/>
    <n v="5"/>
    <n v="1"/>
    <x v="0"/>
    <x v="0"/>
    <x v="0"/>
    <x v="1"/>
    <x v="1"/>
    <x v="2"/>
    <x v="0"/>
  </r>
  <r>
    <x v="0"/>
    <x v="0"/>
    <n v="4"/>
    <s v="NOWDATESTRING"/>
    <s v="NUMBER"/>
    <n v="20"/>
    <m/>
    <m/>
    <m/>
    <s v="lake_managed"/>
    <s v="V_NOW_OL_USUARIO_SESSAO_ACESSO"/>
    <s v="DAT_ACESSO_CONTEUDO"/>
    <s v="NUMBER"/>
    <m/>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ata de acesso do conteudo. E a data do acesso ao conteudo NOW Online. Ex: 20180700000000. Tabela origem: &lt;NOW_OL_LOGINLOG&gt;; Coluna origem: &lt;NOWDATESTRING&gt;"/>
    <x v="0"/>
    <x v="0"/>
    <x v="0"/>
    <x v="0"/>
    <x v="0"/>
    <x v="0"/>
    <s v="Rafael Moreira"/>
    <x v="0"/>
    <s v="Anderson Nakayama"/>
    <x v="0"/>
    <s v="Tipo de Dado"/>
    <s v="Data válida"/>
    <s v="Dado de origem (ACCENTURE) não tratado"/>
    <n v="14"/>
    <n v="3"/>
    <n v="1"/>
    <n v="1"/>
    <n v="3"/>
    <n v="3"/>
    <n v="3"/>
    <x v="0"/>
    <x v="0"/>
    <x v="1"/>
    <x v="0"/>
    <x v="2"/>
    <x v="3"/>
    <x v="0"/>
  </r>
  <r>
    <x v="0"/>
    <x v="0"/>
    <n v="5"/>
    <s v="CHANNEL"/>
    <s v="VARCHAR2"/>
    <n v="20"/>
    <m/>
    <m/>
    <m/>
    <s v="lake_managed"/>
    <s v="V_NOW_OL_USUARIO_SESSAO_ACESSO"/>
    <s v="DSC_CANAL_MEIO_ACESSO"/>
    <s v="VARCHAR2"/>
    <n v="10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canal do meio de acesso. E o tipo do canal ou meio de acesso ao conteudo NOW Online. Ex: NETSTB; IPAD; ANDROIDMOBILE; PCTV. Tabela origem: &lt;NOW_OL_LOGINLOG&gt;; Coluna origem: &lt;CHANNEL&gt;"/>
    <x v="0"/>
    <x v="0"/>
    <x v="0"/>
    <x v="0"/>
    <x v="0"/>
    <x v="0"/>
    <s v="Rafael Moreira"/>
    <x v="0"/>
    <s v="Anderson Nakayama"/>
    <x v="0"/>
    <m/>
    <m/>
    <s v="Dado de origem (ACCENTURE) não tratado"/>
    <n v="7"/>
    <n v="3"/>
    <n v="1"/>
    <n v="0"/>
    <n v="1"/>
    <n v="1"/>
    <n v="1"/>
    <x v="0"/>
    <x v="0"/>
    <x v="0"/>
    <x v="2"/>
    <x v="3"/>
    <x v="2"/>
    <x v="0"/>
  </r>
  <r>
    <x v="0"/>
    <x v="0"/>
    <n v="6"/>
    <s v="SESSIONID"/>
    <s v="VARCHAR2"/>
    <n v="20"/>
    <m/>
    <m/>
    <m/>
    <s v="lake_managed"/>
    <s v="V_NOW_OL_USUARIO_SESSAO_ACESSO"/>
    <s v="COD_SESSAO_ACESS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a sessao de acesso. E o identificador exclusivo numerico da sessao de acesso do servidor de aplicacoes + registro de data e hora (timestamp). Ex: -11938486702416700000; -11940928110450100000. Tabela origem: &lt;NOW_OL_LOGINLOG&gt;; Coluna origem: &lt;SESSIONID&gt;"/>
    <x v="0"/>
    <x v="0"/>
    <x v="0"/>
    <x v="0"/>
    <x v="0"/>
    <x v="0"/>
    <s v="Rafael Moreira"/>
    <x v="0"/>
    <s v="Anderson Nakayama"/>
    <x v="0"/>
    <m/>
    <m/>
    <s v="Dado de origem (ACCENTURE) não tratado"/>
    <n v="15"/>
    <n v="3"/>
    <n v="1"/>
    <n v="0"/>
    <n v="5"/>
    <n v="5"/>
    <n v="1"/>
    <x v="0"/>
    <x v="0"/>
    <x v="0"/>
    <x v="1"/>
    <x v="1"/>
    <x v="2"/>
    <x v="0"/>
  </r>
  <r>
    <x v="0"/>
    <x v="0"/>
    <n v="7"/>
    <s v="SERVICENAME"/>
    <s v="VARCHAR2"/>
    <n v="20"/>
    <m/>
    <m/>
    <m/>
    <s v="lake_managed"/>
    <s v="V_NOW_OL_USUARIO_SESSAO_ACESSO"/>
    <s v="DSC_SERVIC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servico. E o identificador de servico. O valor padrao para instalacao de serviço único é: serviceDefault. Ex: serviceDefault. Tabela origem: &lt;NOW_OL_LOGINLOG&gt;; Coluna origem: &lt;SERVICENAME&gt;"/>
    <x v="0"/>
    <x v="0"/>
    <x v="0"/>
    <x v="0"/>
    <x v="0"/>
    <x v="0"/>
    <s v="Rafael Moreira"/>
    <x v="0"/>
    <s v="Anderson Nakayama"/>
    <x v="0"/>
    <m/>
    <m/>
    <s v="Dado de origem (ACCENTURE) não tratado"/>
    <n v="7"/>
    <n v="3"/>
    <n v="1"/>
    <n v="0"/>
    <n v="1"/>
    <n v="1"/>
    <n v="1"/>
    <x v="0"/>
    <x v="0"/>
    <x v="0"/>
    <x v="2"/>
    <x v="3"/>
    <x v="2"/>
    <x v="0"/>
  </r>
  <r>
    <x v="0"/>
    <x v="0"/>
    <n v="8"/>
    <s v="PROVIDERNAME"/>
    <s v="VARCHAR2"/>
    <n v="20"/>
    <m/>
    <m/>
    <m/>
    <s v="lake_managed"/>
    <s v="V_NOW_OL_USUARIO_SESSAO_ACESSO"/>
    <s v="DSC_PROVEDOR"/>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provedor. E o identificador do provedor. O valor padrao para instalacao de provedor unico Ex: providerDefault. Tabela origem: &lt;NOW_OL_LOGINLOG&gt;; Coluna origem: &lt;PROVIDERNAME&gt;"/>
    <x v="0"/>
    <x v="0"/>
    <x v="0"/>
    <x v="0"/>
    <x v="0"/>
    <x v="0"/>
    <s v="Rafael Moreira"/>
    <x v="0"/>
    <s v="Anderson Nakayama"/>
    <x v="0"/>
    <s v="Validação Domínio"/>
    <s v="Provedor existente na Grade de Billings"/>
    <s v="Dado de origem (ACCENTURE) não tratado"/>
    <n v="15"/>
    <n v="3"/>
    <n v="1"/>
    <n v="0"/>
    <n v="1"/>
    <n v="5"/>
    <n v="5"/>
    <x v="0"/>
    <x v="0"/>
    <x v="0"/>
    <x v="2"/>
    <x v="1"/>
    <x v="1"/>
    <x v="0"/>
  </r>
  <r>
    <x v="0"/>
    <x v="0"/>
    <n v="9"/>
    <s v="DEVICETYPE"/>
    <s v="VARCHAR2"/>
    <n v="20"/>
    <m/>
    <m/>
    <m/>
    <s v="lake_managed"/>
    <s v="V_NOW_OL_USUARIO_SESSAO_ACESSO"/>
    <s v="DSC_TIP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equipamento. E o tipo do equipamento de acesso ao conteudo NOW Online. Ex: NULL. Tabela origem: &lt;NOW_OL_LOGINLOG&gt;; Coluna origem: &lt;DEVICETYPE&gt;. (Nao utilizar, coluna totalmente vazia!)"/>
    <x v="0"/>
    <x v="0"/>
    <x v="0"/>
    <x v="0"/>
    <x v="0"/>
    <x v="0"/>
    <s v="Rafael Moreira"/>
    <x v="0"/>
    <s v="Anderson Nakayama"/>
    <x v="0"/>
    <s v="Validação Domínio"/>
    <s v="Conforme Dimensão de Tipo de Equipamento"/>
    <s v="Dado de origem (ACCENTURE) não tratado"/>
    <n v="11"/>
    <n v="3"/>
    <n v="1"/>
    <n v="0"/>
    <n v="1"/>
    <n v="3"/>
    <n v="3"/>
    <x v="0"/>
    <x v="0"/>
    <x v="0"/>
    <x v="2"/>
    <x v="2"/>
    <x v="3"/>
    <x v="0"/>
  </r>
  <r>
    <x v="0"/>
    <x v="0"/>
    <n v="10"/>
    <s v="DEVICEID"/>
    <s v="VARCHAR2"/>
    <n v="20"/>
    <m/>
    <m/>
    <m/>
    <s v="lake_managed"/>
    <s v="V_NOW_OL_USUARIO_SESSAO_ACESSO"/>
    <s v="COD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equipamento. E o codigo do equipamento para acesso ao conteudo NOW Online. Ex: 449f6dc363581075; 38100c4efe11feef. Tabela origem: &lt;NOW_OL_LOGINLOG&gt;; Coluna origem: &lt;DEVICEID&gt;"/>
    <x v="0"/>
    <x v="0"/>
    <x v="0"/>
    <x v="0"/>
    <x v="0"/>
    <x v="0"/>
    <s v="Rafael Moreira"/>
    <x v="0"/>
    <s v="Anderson Nakayama"/>
    <x v="0"/>
    <m/>
    <m/>
    <s v="Dado de origem (ACCENTURE) não tratado"/>
    <n v="15"/>
    <n v="3"/>
    <n v="1"/>
    <n v="0"/>
    <n v="5"/>
    <n v="5"/>
    <n v="1"/>
    <x v="0"/>
    <x v="0"/>
    <x v="0"/>
    <x v="1"/>
    <x v="1"/>
    <x v="2"/>
    <x v="0"/>
  </r>
  <r>
    <x v="0"/>
    <x v="0"/>
    <n v="11"/>
    <s v="DEVICEMODEL"/>
    <s v="VARCHAR2"/>
    <n v="20"/>
    <m/>
    <m/>
    <m/>
    <s v="lake_managed"/>
    <s v="V_NOW_OL_USUARIO_SESSAO_ACESSO"/>
    <s v="DSC_MODEL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modelo do equipamento. E o modelo do equipamento de acesso ao conteudo NOW Online. Ex: NULL. (Nao utilizar, coluna totalmente vazia!). Tabela origem: &lt;NOW_OL_LOGINLOG&gt;; Coluna origem: &lt;DEVICEMODEL&gt;"/>
    <x v="0"/>
    <x v="0"/>
    <x v="0"/>
    <x v="0"/>
    <x v="0"/>
    <x v="0"/>
    <s v="Rafael Moreira"/>
    <x v="0"/>
    <s v="Anderson Nakayama"/>
    <x v="0"/>
    <m/>
    <m/>
    <s v="Dado de origem (ACCENTURE) não tratado"/>
    <n v="9"/>
    <n v="3"/>
    <n v="1"/>
    <n v="0"/>
    <n v="1"/>
    <n v="1"/>
    <n v="3"/>
    <x v="0"/>
    <x v="0"/>
    <x v="0"/>
    <x v="2"/>
    <x v="3"/>
    <x v="3"/>
    <x v="0"/>
  </r>
  <r>
    <x v="0"/>
    <x v="0"/>
    <n v="12"/>
    <s v="DEVICEVENDOR"/>
    <s v="VARCHAR2"/>
    <n v="20"/>
    <m/>
    <m/>
    <m/>
    <s v="lake_managed"/>
    <s v="V_NOW_OL_USUARIO_SESSAO_ACESSO"/>
    <s v="DSC_FORNECEDOR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fornecedor do equipamento. E o fornecedor do equipamento de acesso ao conteudo NOW Online. Ex: NULL. Tabela origem: &lt;NOW_OL_LOGINLOG&gt;; Coluna origem: &lt;DEVICEVENDOR&gt;. (Now utilizar, colunlmente vazia!)"/>
    <x v="0"/>
    <x v="0"/>
    <x v="0"/>
    <x v="0"/>
    <x v="0"/>
    <x v="0"/>
    <s v="Rafael Moreira"/>
    <x v="0"/>
    <s v="Anderson Nakayama"/>
    <x v="0"/>
    <m/>
    <m/>
    <s v="Dado de origem (ACCENTURE) não tratado"/>
    <n v="8"/>
    <n v="3"/>
    <n v="1"/>
    <n v="0"/>
    <n v="1"/>
    <n v="0"/>
    <n v="3"/>
    <x v="0"/>
    <x v="0"/>
    <x v="0"/>
    <x v="2"/>
    <x v="0"/>
    <x v="3"/>
    <x v="0"/>
  </r>
  <r>
    <x v="0"/>
    <x v="0"/>
    <n v="13"/>
    <s v="DEVICEYEAR"/>
    <s v="VARCHAR2"/>
    <n v="20"/>
    <m/>
    <m/>
    <m/>
    <s v="lake_managed"/>
    <s v="V_NOW_OL_USUARIO_SESSAO_ACESSO"/>
    <s v="DSC_ANO_FABRICACAO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ano de fabricacao do equipamento. E o ano de fabricacao do equipamento de acesso ao conteudo NOW Online. Ex: NULL. Tabela origem: &lt;NOW_OL_LOGINLOG&gt;; Coluna origem: &lt;DEVICEYEAR&gt;"/>
    <x v="0"/>
    <x v="0"/>
    <x v="0"/>
    <x v="0"/>
    <x v="0"/>
    <x v="0"/>
    <s v="Rafael Moreira"/>
    <x v="0"/>
    <s v="Anderson Nakayama"/>
    <x v="0"/>
    <m/>
    <m/>
    <s v="Dado de origem (ACCENTURE) não tratado"/>
    <n v="5"/>
    <n v="3"/>
    <n v="1"/>
    <n v="0"/>
    <n v="1"/>
    <n v="0"/>
    <n v="0"/>
    <x v="0"/>
    <x v="0"/>
    <x v="0"/>
    <x v="2"/>
    <x v="0"/>
    <x v="0"/>
    <x v="0"/>
  </r>
  <r>
    <x v="0"/>
    <x v="0"/>
    <n v="14"/>
    <s v="CLIENTIPADDRESS"/>
    <s v="VARCHAR2"/>
    <n v="20"/>
    <m/>
    <m/>
    <m/>
    <s v="lake_managed"/>
    <s v="V_NOW_OL_USUARIO_SESSAO_ACESSO"/>
    <s v="COD_IP_CLIENTE"/>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IP do cliente. E o codigo do endereco IP do cliente recuperado pelo cabecalho do HTTP ClientIP. Ex: NULL. Tabela origem: &lt;NOW_OL_LOGINLOG&gt;; Coluna origem: &lt;CLIENTIPADDRESS&gt;. (Nao utilizar, coluna totalmente vazia!)"/>
    <x v="0"/>
    <x v="0"/>
    <x v="0"/>
    <x v="0"/>
    <x v="0"/>
    <x v="0"/>
    <s v="Rafael Moreira"/>
    <x v="0"/>
    <s v="Anderson Nakayama"/>
    <x v="0"/>
    <m/>
    <m/>
    <s v="Dado de origem (ACCENTURE) não tratado"/>
    <n v="17"/>
    <n v="4"/>
    <n v="2"/>
    <n v="0"/>
    <n v="1"/>
    <n v="5"/>
    <n v="5"/>
    <x v="1"/>
    <x v="1"/>
    <x v="0"/>
    <x v="2"/>
    <x v="1"/>
    <x v="1"/>
    <x v="0"/>
  </r>
  <r>
    <x v="0"/>
    <x v="0"/>
    <n v="15"/>
    <s v="DEVICEFIRMWAREVERSION"/>
    <s v="VARCHAR2"/>
    <n v="20"/>
    <m/>
    <m/>
    <m/>
    <s v="lake_managed"/>
    <s v="V_NOW_OL_USUARIO_SESSAO_ACESSO"/>
    <s v="DSC_VERSAO_FIRMWARE_EQUIPAM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a versao do firmware do equipamento. E a versao do firmware do equipamento de acesso ao conteudo NOW Online. Ex: NULL. Tabela origem: &lt;NOW_OL_LOGINLOG&gt;; Coluna origem: &lt;DEVICEFIRMWAREVERSION&gt;. (coluna vazia, nao utilizar!)"/>
    <x v="0"/>
    <x v="0"/>
    <x v="0"/>
    <x v="0"/>
    <x v="0"/>
    <x v="0"/>
    <s v="Rafael Moreira"/>
    <x v="0"/>
    <s v="Anderson Nakayama"/>
    <x v="0"/>
    <m/>
    <m/>
    <s v="Dado de origem (ACCENTURE) não tratado"/>
    <n v="5"/>
    <n v="3"/>
    <n v="1"/>
    <n v="0"/>
    <n v="1"/>
    <n v="0"/>
    <n v="0"/>
    <x v="0"/>
    <x v="0"/>
    <x v="0"/>
    <x v="2"/>
    <x v="0"/>
    <x v="0"/>
    <x v="0"/>
  </r>
  <r>
    <x v="0"/>
    <x v="0"/>
    <n v="16"/>
    <s v="APPVERSION"/>
    <s v="VARCHAR2"/>
    <n v="20"/>
    <m/>
    <m/>
    <m/>
    <s v="lake_managed"/>
    <s v="V_NOW_OL_USUARIO_SESSAO_ACESSO"/>
    <s v="DSC_VERSAO_APP"/>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a versao do app. E a versao do aplicativo utilizado para o acesso ao conteudo do NOW Online. Ex: NULL. Tabela origem: &lt;NOW_OL_LOGINLOG&gt;; Coluna origem: &lt;APPVERSION&gt;. (Nao utilizar, coluna totalmente vazia!)"/>
    <x v="0"/>
    <x v="0"/>
    <x v="0"/>
    <x v="0"/>
    <x v="0"/>
    <x v="0"/>
    <s v="Rafael Moreira"/>
    <x v="0"/>
    <s v="Anderson Nakayama"/>
    <x v="0"/>
    <m/>
    <m/>
    <s v="Dado de origem (ACCENTURE) não tratado"/>
    <n v="5"/>
    <n v="3"/>
    <n v="1"/>
    <n v="0"/>
    <n v="1"/>
    <n v="0"/>
    <n v="0"/>
    <x v="0"/>
    <x v="0"/>
    <x v="0"/>
    <x v="2"/>
    <x v="0"/>
    <x v="0"/>
    <x v="0"/>
  </r>
  <r>
    <x v="0"/>
    <x v="0"/>
    <n v="17"/>
    <s v="LOGINSUCCESS"/>
    <s v="VARCHAR2"/>
    <n v="20"/>
    <m/>
    <m/>
    <m/>
    <s v="lake_managed"/>
    <s v="V_NOW_OL_USUARIO_SESSAO_ACESSO"/>
    <s v="IND_SUCESSO_AUTENTICACAO_LOGIN"/>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Indicador de sucesso de autenticacao do login. Informa se o login de um usuario NOW Online realizou a autenticacao com sucesso. Ex: NULL; Y = (Sim). Quando for Y, entao, o login foi autenticado com sucesso. Tabela origem: &lt;NOW_OL_LOGINLOG&gt;; Coluna origem: &lt;LOGINFAILURE&gt;"/>
    <x v="0"/>
    <x v="0"/>
    <x v="0"/>
    <x v="0"/>
    <x v="0"/>
    <x v="0"/>
    <s v="Rafael Moreira"/>
    <x v="0"/>
    <s v="Anderson Nakayama"/>
    <x v="0"/>
    <m/>
    <m/>
    <s v="Dado de origem (ACCENTURE) não tratado"/>
    <n v="8"/>
    <n v="3"/>
    <n v="1"/>
    <n v="0"/>
    <n v="1"/>
    <n v="3"/>
    <n v="0"/>
    <x v="0"/>
    <x v="0"/>
    <x v="0"/>
    <x v="2"/>
    <x v="2"/>
    <x v="0"/>
    <x v="0"/>
  </r>
  <r>
    <x v="0"/>
    <x v="0"/>
    <n v="18"/>
    <s v="USERID"/>
    <s v="VARCHAR2"/>
    <n v="20"/>
    <m/>
    <m/>
    <m/>
    <s v="lake_managed"/>
    <s v="V_NOW_OL_USUARIO_SESSAO_ACESSO"/>
    <s v="COD_USUARI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Codigo do usuario. E o codigo unico de identificacao do usuario do NOW Online. Ex: 1213377; 679090. Tabela origem: &lt;NOW_OL_LOGINLOG&gt;; Coluna origem: &lt;USERID&gt;"/>
    <x v="0"/>
    <x v="0"/>
    <x v="0"/>
    <x v="0"/>
    <x v="0"/>
    <x v="0"/>
    <s v="Rafael Moreira"/>
    <x v="0"/>
    <s v="Anderson Nakayama"/>
    <x v="0"/>
    <s v="Tipo de Dado"/>
    <s v="Diferente de nulo"/>
    <s v="Dado de origem (ACCENTURE) não tratado"/>
    <n v="19"/>
    <n v="4"/>
    <n v="2"/>
    <n v="0"/>
    <n v="5"/>
    <n v="5"/>
    <n v="3"/>
    <x v="1"/>
    <x v="1"/>
    <x v="0"/>
    <x v="1"/>
    <x v="1"/>
    <x v="3"/>
    <x v="0"/>
  </r>
  <r>
    <x v="0"/>
    <x v="0"/>
    <n v="19"/>
    <s v="LOGINFAILURE"/>
    <s v="VARCHAR2"/>
    <n v="20"/>
    <m/>
    <m/>
    <m/>
    <s v="lake_managed"/>
    <s v="V_NOW_OL_USUARIO_SESSAO_ACESSO"/>
    <s v="IND_FALHA_AUTENTICACAO_LOGIN"/>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Indicador de falha de autenticacao do login. Informa a falha na autenticacao de um login de usuario NOW Online. Ex: (Nao houve exemplos no arquivo utilizado, a coluna esta vazia). Tabela origem: &lt;NOW_OL_LOGINLOG&gt;; Coluna origem: &lt;LOGINFAILURE&gt;"/>
    <x v="0"/>
    <x v="0"/>
    <x v="0"/>
    <x v="0"/>
    <x v="0"/>
    <x v="0"/>
    <s v="Rafael Moreira"/>
    <x v="0"/>
    <s v="Anderson Nakayama"/>
    <x v="0"/>
    <m/>
    <m/>
    <s v="Dado de origem (ACCENTURE) não tratado"/>
    <n v="11"/>
    <n v="3"/>
    <n v="1"/>
    <n v="0"/>
    <n v="1"/>
    <n v="3"/>
    <n v="3"/>
    <x v="0"/>
    <x v="0"/>
    <x v="0"/>
    <x v="2"/>
    <x v="2"/>
    <x v="3"/>
    <x v="0"/>
  </r>
  <r>
    <x v="0"/>
    <x v="0"/>
    <n v="20"/>
    <s v="EVENTTYPE"/>
    <s v="VARCHAR2"/>
    <n v="20"/>
    <m/>
    <m/>
    <m/>
    <s v="lake_managed"/>
    <s v="V_NOW_OL_USUARIO_SESSAO_ACESSO"/>
    <s v="DSC_TIPO_EVENT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evento. E a descricao do tipo do evento do usuario. Ex: Login. (Esta coluna so possui o preenchimento da palavra &quot;Login&quot;). Tabela origem: &lt;NOW_OL_LOGINLOG&gt;; Coluna origem: &lt;EVENTTYPE&gt;"/>
    <x v="0"/>
    <x v="0"/>
    <x v="0"/>
    <x v="0"/>
    <x v="0"/>
    <x v="0"/>
    <s v="Rafael Moreira"/>
    <x v="0"/>
    <s v="Anderson Nakayama"/>
    <x v="0"/>
    <s v="Validação Domínio"/>
    <s v="Conforme Dimensão de Tipo de Evento"/>
    <s v="Dado de origem (ACCENTURE) não tratado"/>
    <n v="7"/>
    <n v="3"/>
    <n v="1"/>
    <n v="0"/>
    <n v="1"/>
    <n v="1"/>
    <n v="1"/>
    <x v="0"/>
    <x v="0"/>
    <x v="0"/>
    <x v="2"/>
    <x v="3"/>
    <x v="2"/>
    <x v="0"/>
  </r>
  <r>
    <x v="0"/>
    <x v="0"/>
    <n v="21"/>
    <s v="TRANSMISSIONTYPE"/>
    <s v="VARCHAR2"/>
    <n v="20"/>
    <m/>
    <m/>
    <m/>
    <s v="lake_managed"/>
    <s v="V_NOW_OL_USUARIO_SESSAO_ACESSO"/>
    <s v="DSC_TIPO_SERVICO_TRANSMISSAO"/>
    <s v="VARCHAR2"/>
    <n v="20"/>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escricao do tipo do servico de transmissao. E o tipo de transmissao do conteudo pela internet, plataformas de video digital. Ex: OTTV = (Over the Top Television). Tabela origem: &lt;NOW_OL_LOGINLOG&gt;; Coluna origem: &lt;TRANSMISSIONTYPE&gt;"/>
    <x v="0"/>
    <x v="0"/>
    <x v="0"/>
    <x v="0"/>
    <x v="0"/>
    <x v="0"/>
    <s v="Rafael Moreira"/>
    <x v="0"/>
    <s v="Anderson Nakayama"/>
    <x v="0"/>
    <s v="Validação Domínio"/>
    <s v="Conforme Dimensão de Tipo de Serviço de Transmissão"/>
    <s v="Dado de origem (ACCENTURE) não tratado"/>
    <n v="5"/>
    <n v="3"/>
    <n v="1"/>
    <n v="0"/>
    <n v="1"/>
    <n v="0"/>
    <n v="0"/>
    <x v="0"/>
    <x v="0"/>
    <x v="0"/>
    <x v="2"/>
    <x v="0"/>
    <x v="0"/>
    <x v="0"/>
  </r>
  <r>
    <x v="0"/>
    <x v="0"/>
    <n v="22"/>
    <s v="REFERENCE_DATE"/>
    <s v="DATE"/>
    <n v="20"/>
    <m/>
    <m/>
    <m/>
    <s v="lake_managed"/>
    <s v="V_NOW_OL_USUARIO_SESSAO_ACESSO"/>
    <s v="DAT_REFERENCIA"/>
    <s v="DATE"/>
    <m/>
    <s v="Identifica todos os usuarios com seus logins que acessaram a plataforma AVS (Accenture Video System), NOW Online. Toda vez que um usuario realiza autenticacao na plataforma, um registro e rastreado, informacoes como: Login; canal de meio de acesso; codigo ip do cliente; codigo, tipo, modelo, fornecedor, ano de fabricacao, smart card do equipamento; falha ou sucesso na autenticacao do login. Tabela origem: &lt;NOW_OL_LOGINLOG&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LOGINLOG&gt;; Coluna origem: &lt;REFERENCE_DATE&gt;"/>
    <x v="0"/>
    <x v="0"/>
    <x v="0"/>
    <x v="0"/>
    <x v="0"/>
    <x v="0"/>
    <s v="Rafael Moreira"/>
    <x v="0"/>
    <s v="Anderson Nakayama"/>
    <x v="0"/>
    <s v="Tipo de Dado"/>
    <s v="Data válida"/>
    <s v="Dado de origem (ACCENTURE) não tratado"/>
    <n v="5"/>
    <n v="3"/>
    <n v="1"/>
    <n v="0"/>
    <n v="1"/>
    <n v="0"/>
    <n v="0"/>
    <x v="0"/>
    <x v="0"/>
    <x v="0"/>
    <x v="2"/>
    <x v="0"/>
    <x v="0"/>
    <x v="0"/>
  </r>
  <r>
    <x v="0"/>
    <x v="1"/>
    <n v="1"/>
    <s v="TRAFEGO_OUT_MB"/>
    <s v="STRING"/>
    <m/>
    <m/>
    <m/>
    <m/>
    <s v="lake_managed"/>
    <s v="V_NOW_OL_MULTISCREEN"/>
    <s v="QTD_TRAFEGO_OUT_MBYT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e trafego de saida em megabyte.  Ex: 37; 1. Tabela origem: &lt;NOWMULTISCREEN&gt;; Coluna origem: &lt;TRAFEGO_OUT_MB&gt;"/>
    <x v="0"/>
    <x v="0"/>
    <x v="0"/>
    <x v="0"/>
    <x v="0"/>
    <x v="0"/>
    <s v="Rafael Moreira"/>
    <x v="0"/>
    <s v="Anderson Nakayama"/>
    <x v="0"/>
    <m/>
    <m/>
    <s v="Dado de origem (ACCENTURE) não tratado"/>
    <n v="10"/>
    <n v="2"/>
    <n v="1"/>
    <n v="2"/>
    <n v="1"/>
    <n v="3"/>
    <n v="1"/>
    <x v="2"/>
    <x v="0"/>
    <x v="2"/>
    <x v="2"/>
    <x v="2"/>
    <x v="2"/>
    <x v="0"/>
  </r>
  <r>
    <x v="0"/>
    <x v="1"/>
    <n v="2"/>
    <s v="SIGLA_SITE"/>
    <s v="STRING"/>
    <m/>
    <m/>
    <m/>
    <m/>
    <s v="lake_managed"/>
    <s v="V_NOW_OL_MULTISCREEN"/>
    <s v="DSC_SIGLA_SITE"/>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sigla do site.  Ex: Null;  Tabela origem: &lt;NOWMULTISCREEN&gt;; Coluna origem: &lt;SIGLA_SITE&gt;"/>
    <x v="0"/>
    <x v="0"/>
    <x v="0"/>
    <x v="0"/>
    <x v="0"/>
    <x v="0"/>
    <s v="Rafael Moreira"/>
    <x v="0"/>
    <s v="Anderson Nakayama"/>
    <x v="0"/>
    <m/>
    <m/>
    <s v="Dado de origem (ACCENTURE) não tratado"/>
    <n v="8"/>
    <n v="2"/>
    <n v="1"/>
    <n v="0"/>
    <n v="1"/>
    <n v="3"/>
    <n v="1"/>
    <x v="2"/>
    <x v="0"/>
    <x v="0"/>
    <x v="2"/>
    <x v="2"/>
    <x v="2"/>
    <x v="0"/>
  </r>
  <r>
    <x v="0"/>
    <x v="1"/>
    <n v="3"/>
    <s v="TRAFEGO_IN_MB"/>
    <s v="STRING"/>
    <m/>
    <m/>
    <m/>
    <m/>
    <s v="lake_managed"/>
    <s v="V_NOW_OL_MULTISCREEN"/>
    <s v="QTD_TRAFEGO_IN_MBYT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e trafego de entrada em megabyte.  Ex: 650; 1. Tabela origem: &lt;NOWMULTISCREEN&gt;; Coluna origem: &lt;TRAFEGO_IN_MB&gt;"/>
    <x v="0"/>
    <x v="0"/>
    <x v="0"/>
    <x v="0"/>
    <x v="0"/>
    <x v="0"/>
    <s v="Rafael Moreira"/>
    <x v="0"/>
    <s v="Anderson Nakayama"/>
    <x v="0"/>
    <m/>
    <m/>
    <s v="Dado de origem (ACCENTURE) não tratado"/>
    <n v="10"/>
    <n v="2"/>
    <n v="1"/>
    <n v="2"/>
    <n v="1"/>
    <n v="3"/>
    <n v="1"/>
    <x v="2"/>
    <x v="0"/>
    <x v="2"/>
    <x v="2"/>
    <x v="2"/>
    <x v="2"/>
    <x v="0"/>
  </r>
  <r>
    <x v="0"/>
    <x v="1"/>
    <n v="4"/>
    <s v="SIGLA_OPERACAO"/>
    <s v="STRING"/>
    <m/>
    <m/>
    <m/>
    <m/>
    <s v="lake_managed"/>
    <s v="V_NOW_OL_MULTISCREEN"/>
    <s v="DSC_SIGLA_OPERACAO"/>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sigla da operacao.  Ex: Null;  Tabela origem: &lt;NOWMULTISCREEN&gt;; Coluna origem: &lt;SIGLA_OPERACAO&gt;"/>
    <x v="0"/>
    <x v="0"/>
    <x v="0"/>
    <x v="0"/>
    <x v="0"/>
    <x v="0"/>
    <s v="Rafael Moreira"/>
    <x v="0"/>
    <s v="Anderson Nakayama"/>
    <x v="0"/>
    <m/>
    <m/>
    <s v="Dado de origem (ACCENTURE) não tratado"/>
    <n v="9"/>
    <n v="3"/>
    <n v="1"/>
    <n v="0"/>
    <n v="1"/>
    <n v="3"/>
    <n v="1"/>
    <x v="0"/>
    <x v="0"/>
    <x v="0"/>
    <x v="2"/>
    <x v="2"/>
    <x v="2"/>
    <x v="0"/>
  </r>
  <r>
    <x v="0"/>
    <x v="1"/>
    <n v="5"/>
    <s v="DATA_NOW"/>
    <s v="STRING"/>
    <m/>
    <m/>
    <m/>
    <m/>
    <s v="lake_managed"/>
    <s v="V_NOW_OL_MULTISCREEN"/>
    <s v="DAT_ACESSO_CONTEUDO"/>
    <s v="DATE"/>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ata de acesso do conteudo.  Ex: 2018-08-19 00:01:42; 2018-08-19 23:53:24. Tabela origem: &lt;NOWMULTISCREEN&gt;; Coluna origem: &lt;DATA_NOW&gt;"/>
    <x v="0"/>
    <x v="0"/>
    <x v="0"/>
    <x v="0"/>
    <x v="0"/>
    <x v="0"/>
    <s v="Rafael Moreira"/>
    <x v="0"/>
    <s v="Anderson Nakayama"/>
    <x v="0"/>
    <s v="Tipo de Dado"/>
    <s v="Data válida"/>
    <s v="Dado de origem (ACCENTURE) não tratado"/>
    <n v="9"/>
    <n v="3"/>
    <n v="1"/>
    <n v="0"/>
    <n v="1"/>
    <n v="3"/>
    <n v="1"/>
    <x v="0"/>
    <x v="0"/>
    <x v="0"/>
    <x v="2"/>
    <x v="2"/>
    <x v="2"/>
    <x v="0"/>
  </r>
  <r>
    <x v="0"/>
    <x v="1"/>
    <n v="6"/>
    <s v="TRAFEGO_OUT_PORCENT"/>
    <s v="STRING"/>
    <m/>
    <m/>
    <m/>
    <m/>
    <s v="lake_managed"/>
    <s v="V_NOW_OL_MULTISCREEN"/>
    <s v="QTD_TRAFEGO_OUT_PERCENTUAL"/>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o trafego de saida em percentagem.  Ex: 29; 0. Tabela origem: &lt;NOWMULTISCREEN&gt;; Coluna origem: &lt;TRAFEGO_OUT_PORCENT&gt;"/>
    <x v="0"/>
    <x v="0"/>
    <x v="0"/>
    <x v="0"/>
    <x v="0"/>
    <x v="0"/>
    <s v="Rafael Moreira"/>
    <x v="0"/>
    <s v="Anderson Nakayama"/>
    <x v="0"/>
    <m/>
    <m/>
    <s v="Dado de origem (ACCENTURE) não tratado"/>
    <n v="10"/>
    <n v="2"/>
    <n v="1"/>
    <n v="2"/>
    <n v="1"/>
    <n v="3"/>
    <n v="1"/>
    <x v="2"/>
    <x v="0"/>
    <x v="2"/>
    <x v="2"/>
    <x v="2"/>
    <x v="2"/>
    <x v="0"/>
  </r>
  <r>
    <x v="0"/>
    <x v="1"/>
    <n v="7"/>
    <s v="TRAFEGO_IN_PORCENT"/>
    <s v="STRING"/>
    <m/>
    <m/>
    <m/>
    <m/>
    <s v="lake_managed"/>
    <s v="V_NOW_OL_MULTISCREEN"/>
    <s v="QTD_TRAFEGO_IN_PERCENTUAL"/>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Quantidade do trafego de entrada em porcentagem  Ex: 13; 50. Tabela origem: &lt;NOWMULTISCREEN&gt;; Coluna origem: &lt;TRAFEGO_IN_PORCENT&gt;"/>
    <x v="0"/>
    <x v="0"/>
    <x v="0"/>
    <x v="0"/>
    <x v="0"/>
    <x v="0"/>
    <s v="Rafael Moreira"/>
    <x v="0"/>
    <s v="Anderson Nakayama"/>
    <x v="0"/>
    <m/>
    <m/>
    <s v="Dado de origem (ACCENTURE) não tratado"/>
    <n v="10"/>
    <n v="2"/>
    <n v="1"/>
    <n v="2"/>
    <n v="1"/>
    <n v="3"/>
    <n v="1"/>
    <x v="2"/>
    <x v="0"/>
    <x v="2"/>
    <x v="2"/>
    <x v="2"/>
    <x v="2"/>
    <x v="0"/>
  </r>
  <r>
    <x v="0"/>
    <x v="1"/>
    <n v="8"/>
    <s v="ID_INTERFACES"/>
    <s v="STRING"/>
    <m/>
    <m/>
    <m/>
    <m/>
    <s v="lake_managed"/>
    <s v="V_NOW_OL_MULTISCREEN"/>
    <s v="COD_INTERFAC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Codigo da interface.  Ex: 28748028; 28748029. Tabela origem: &lt;NOWMULTISCREEN&gt;; Coluna origem: &lt;ID_INTERFACES&gt;"/>
    <x v="0"/>
    <x v="0"/>
    <x v="0"/>
    <x v="0"/>
    <x v="0"/>
    <x v="0"/>
    <s v="Rafael Moreira"/>
    <x v="0"/>
    <s v="Anderson Nakayama"/>
    <x v="0"/>
    <m/>
    <m/>
    <s v="Dado de origem (ACCENTURE) não tratado"/>
    <n v="9"/>
    <n v="3"/>
    <n v="1"/>
    <n v="0"/>
    <n v="1"/>
    <n v="3"/>
    <n v="1"/>
    <x v="0"/>
    <x v="0"/>
    <x v="0"/>
    <x v="2"/>
    <x v="2"/>
    <x v="2"/>
    <x v="0"/>
  </r>
  <r>
    <x v="0"/>
    <x v="1"/>
    <n v="9"/>
    <s v="IP_ADDRESS"/>
    <s v="STRING"/>
    <m/>
    <m/>
    <m/>
    <m/>
    <s v="lake_managed"/>
    <s v="V_NOW_OL_MULTISCREEN"/>
    <s v="COD_IP"/>
    <s v="VARCHAR2"/>
    <n v="2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Codigo do IP.  Ex: 10.127.95.218; 10.127.43.201. Tabela origem: &lt;NOWMULTISCREEN&gt;; Coluna origem: &lt;IP_ADDRESS&gt;"/>
    <x v="0"/>
    <x v="0"/>
    <x v="0"/>
    <x v="0"/>
    <x v="0"/>
    <x v="0"/>
    <s v="Rafael Moreira"/>
    <x v="0"/>
    <s v="Anderson Nakayama"/>
    <x v="0"/>
    <m/>
    <m/>
    <s v="Dado de origem (ACCENTURE) não tratado"/>
    <n v="9"/>
    <n v="3"/>
    <n v="1"/>
    <n v="0"/>
    <n v="1"/>
    <n v="3"/>
    <n v="1"/>
    <x v="0"/>
    <x v="0"/>
    <x v="0"/>
    <x v="2"/>
    <x v="2"/>
    <x v="2"/>
    <x v="0"/>
  </r>
  <r>
    <x v="0"/>
    <x v="1"/>
    <n v="10"/>
    <s v="NAME_INTERFACE"/>
    <s v="STRING"/>
    <m/>
    <m/>
    <m/>
    <m/>
    <s v="lake_managed"/>
    <s v="V_NOW_OL_MULTISCREEN"/>
    <s v="DSC_INTERFACE"/>
    <s v="VARCHAR2"/>
    <n v="1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a interface.  Ex: 12; 15. Tabela origem: &lt;NOWMULTISCREEN&gt;; Coluna origem: &lt;NAME_INTERFACE&gt;"/>
    <x v="0"/>
    <x v="0"/>
    <x v="0"/>
    <x v="0"/>
    <x v="0"/>
    <x v="0"/>
    <s v="Rafael Moreira"/>
    <x v="0"/>
    <s v="Anderson Nakayama"/>
    <x v="0"/>
    <m/>
    <m/>
    <s v="Dado de origem (ACCENTURE) não tratado"/>
    <n v="9"/>
    <n v="3"/>
    <n v="1"/>
    <n v="0"/>
    <n v="1"/>
    <n v="3"/>
    <n v="1"/>
    <x v="0"/>
    <x v="0"/>
    <x v="0"/>
    <x v="2"/>
    <x v="2"/>
    <x v="2"/>
    <x v="0"/>
  </r>
  <r>
    <x v="0"/>
    <x v="1"/>
    <n v="11"/>
    <s v="HOSTNAME"/>
    <s v="STRING"/>
    <m/>
    <m/>
    <m/>
    <m/>
    <s v="lake_managed"/>
    <s v="V_NOW_OL_MULTISCREEN"/>
    <s v="DSC_HOST_NAME"/>
    <s v="VARCHAR2"/>
    <n v="50"/>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Descricao do host name.  Ex: Null;  Tabela origem: &lt;NOWMULTISCREEN&gt;; Coluna origem: &lt;HOSTNAME&gt;"/>
    <x v="0"/>
    <x v="0"/>
    <x v="0"/>
    <x v="0"/>
    <x v="0"/>
    <x v="0"/>
    <s v="Rafael Moreira"/>
    <x v="0"/>
    <s v="Anderson Nakayama"/>
    <x v="0"/>
    <m/>
    <m/>
    <s v="Dado de origem (ACCENTURE) não tratado"/>
    <n v="9"/>
    <n v="3"/>
    <n v="1"/>
    <n v="0"/>
    <n v="1"/>
    <n v="3"/>
    <n v="1"/>
    <x v="0"/>
    <x v="0"/>
    <x v="0"/>
    <x v="2"/>
    <x v="2"/>
    <x v="2"/>
    <x v="0"/>
  </r>
  <r>
    <x v="0"/>
    <x v="1"/>
    <n v="12"/>
    <s v="INDEX_INTERFACE"/>
    <s v="STRING"/>
    <m/>
    <m/>
    <m/>
    <m/>
    <s v="lake_managed"/>
    <s v="V_NOW_OL_MULTISCREEN"/>
    <s v="DSC_INDICE_INTERFACE"/>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Numero do indice da interface  Ex: 12; 15. Tabela origem: &lt;NOWMULTISCREEN&gt;; Coluna origem: &lt;INDEX_INTERFACE&gt;"/>
    <x v="0"/>
    <x v="0"/>
    <x v="0"/>
    <x v="0"/>
    <x v="0"/>
    <x v="0"/>
    <s v="Rafael Moreira"/>
    <x v="0"/>
    <s v="Anderson Nakayama"/>
    <x v="0"/>
    <m/>
    <m/>
    <s v="Dado de origem (ACCENTURE) não tratado"/>
    <n v="8"/>
    <n v="2"/>
    <n v="1"/>
    <n v="0"/>
    <n v="1"/>
    <n v="3"/>
    <n v="1"/>
    <x v="2"/>
    <x v="0"/>
    <x v="0"/>
    <x v="2"/>
    <x v="2"/>
    <x v="2"/>
    <x v="0"/>
  </r>
  <r>
    <x v="0"/>
    <x v="1"/>
    <n v="13"/>
    <s v="REFERENCE_DATE"/>
    <s v="STRING"/>
    <m/>
    <m/>
    <m/>
    <m/>
    <s v="lake_managed"/>
    <s v="V_NOW_OL_MULTISCREEN"/>
    <s v="DAT_REFERENCIA"/>
    <s v="NUMBER"/>
    <m/>
    <s v="Informa o detalhe de trafego de portas QAM do NOW Online. Informacoes como: quantidade de trafego in e out em megabyte e em percentual, descricao da sigla do site e da operacao, codigo IP, descricao da interface, descricao do host name, entre outras. Tabela origem: &lt;NOWMULTISCREEN&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NOWMULTISCREEN&gt;; Coluna origem: &lt;REFERENCE_DATE&gt;"/>
    <x v="0"/>
    <x v="0"/>
    <x v="0"/>
    <x v="0"/>
    <x v="0"/>
    <x v="0"/>
    <s v="Rafael Moreira"/>
    <x v="0"/>
    <s v="Anderson Nakayama"/>
    <x v="0"/>
    <m/>
    <m/>
    <s v="Dado de origem (ACCENTURE) não tratado"/>
    <n v="8"/>
    <n v="2"/>
    <n v="1"/>
    <n v="0"/>
    <n v="1"/>
    <n v="3"/>
    <n v="1"/>
    <x v="2"/>
    <x v="0"/>
    <x v="0"/>
    <x v="2"/>
    <x v="2"/>
    <x v="2"/>
    <x v="0"/>
  </r>
  <r>
    <x v="0"/>
    <x v="2"/>
    <n v="1"/>
    <s v="TENANTID"/>
    <s v="VARCHAR2"/>
    <n v="13"/>
    <m/>
    <m/>
    <m/>
    <s v="lake_managed"/>
    <s v="V_NOW_OL_COMPRA"/>
    <s v="COD_LOCATARIO"/>
    <s v="VARCHAR2"/>
    <n v="13"/>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locatario. E o codigo identificador de locatario. Ex: tenantDefault. Tabela origem: &lt;NOW_OL_PURCHASELOG&gt;; Coluna origem: &lt;TENANTID&gt;"/>
    <x v="0"/>
    <x v="0"/>
    <x v="0"/>
    <x v="0"/>
    <x v="0"/>
    <x v="0"/>
    <s v="Rafael Moreira"/>
    <x v="0"/>
    <s v="Anderson Nakayama"/>
    <x v="0"/>
    <m/>
    <m/>
    <s v="Dado de origem (ACCENTURE) não tratado"/>
    <n v="17"/>
    <n v="3"/>
    <n v="1"/>
    <n v="2"/>
    <n v="5"/>
    <n v="5"/>
    <n v="1"/>
    <x v="0"/>
    <x v="0"/>
    <x v="2"/>
    <x v="1"/>
    <x v="1"/>
    <x v="2"/>
    <x v="0"/>
  </r>
  <r>
    <x v="0"/>
    <x v="2"/>
    <n v="2"/>
    <s v="USERNAME"/>
    <s v="VARCHAR2"/>
    <n v="20"/>
    <m/>
    <m/>
    <m/>
    <s v="lake_managed"/>
    <s v="V_NOW_OL_COMPRA"/>
    <s v="COD_LOGIN_USUARI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login do usuario. E o login do usuario de acesso no NOW Online. Ex: victorsna1; eliseita. Tabela origem: &lt;NOW_OL_PURCHASELOG&gt;; Coluna origem: &lt;USERNAME&gt;"/>
    <x v="0"/>
    <x v="0"/>
    <x v="0"/>
    <x v="0"/>
    <x v="0"/>
    <x v="0"/>
    <s v="Rafael Moreira"/>
    <x v="0"/>
    <s v="Anderson Nakayama"/>
    <x v="0"/>
    <s v="Validação Domínio"/>
    <s v="Login presente na IDM Clientes"/>
    <s v="Dado de origem (ACCENTURE) não tratado"/>
    <n v="19"/>
    <n v="4"/>
    <n v="1"/>
    <n v="1"/>
    <n v="5"/>
    <n v="5"/>
    <n v="3"/>
    <x v="1"/>
    <x v="0"/>
    <x v="1"/>
    <x v="1"/>
    <x v="1"/>
    <x v="3"/>
    <x v="0"/>
  </r>
  <r>
    <x v="0"/>
    <x v="2"/>
    <n v="3"/>
    <s v="SMARTCARDID"/>
    <s v="VARCHAR2"/>
    <n v="20"/>
    <m/>
    <m/>
    <m/>
    <s v="lake_managed"/>
    <s v="V_NOW_OL_COMPRA"/>
    <s v="COD_SMARTCARD"/>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smartcard. E o identificador do smart card do equipamento do cliente. Ex: NULL. Tabela origem: &lt;NOW_OL_PURCHASELOG&gt;; Coluna origem: &lt;SMARTCARDID&gt;. (Coluna nao preenchida, nao utilizar)"/>
    <x v="0"/>
    <x v="0"/>
    <x v="0"/>
    <x v="0"/>
    <x v="0"/>
    <x v="0"/>
    <s v="Rafael Moreira"/>
    <x v="0"/>
    <s v="Anderson Nakayama"/>
    <x v="0"/>
    <m/>
    <m/>
    <s v="Dado de origem (ACCENTURE) não tratado"/>
    <n v="15"/>
    <n v="3"/>
    <n v="1"/>
    <n v="0"/>
    <n v="5"/>
    <n v="5"/>
    <n v="1"/>
    <x v="0"/>
    <x v="0"/>
    <x v="0"/>
    <x v="1"/>
    <x v="1"/>
    <x v="2"/>
    <x v="0"/>
  </r>
  <r>
    <x v="0"/>
    <x v="2"/>
    <n v="4"/>
    <s v="NOWDATESTRING"/>
    <s v="NUMBER"/>
    <n v="15"/>
    <m/>
    <m/>
    <m/>
    <s v="lake_managed"/>
    <s v="V_NOW_OL_COMPRA"/>
    <s v="DAT_COMPRA_CONTEUDO"/>
    <s v="NUMBER"/>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da compra do conteudo. E a data da compra do conteudo NOW Online. Ex: 20180700000000. Tabela origem: &lt;NOW_OL_PURCHASELOG&gt;; Coluna origem: &lt;NOWDATESTRING&gt;"/>
    <x v="0"/>
    <x v="0"/>
    <x v="0"/>
    <x v="0"/>
    <x v="0"/>
    <x v="0"/>
    <s v="Rafael Moreira"/>
    <x v="0"/>
    <s v="Anderson Nakayama"/>
    <x v="0"/>
    <s v="Tipo de Dado"/>
    <s v="Data válida"/>
    <s v="Dado de origem (ACCENTURE) não tratado"/>
    <n v="15"/>
    <n v="3"/>
    <n v="1"/>
    <n v="0"/>
    <n v="5"/>
    <n v="3"/>
    <n v="3"/>
    <x v="0"/>
    <x v="0"/>
    <x v="0"/>
    <x v="1"/>
    <x v="2"/>
    <x v="3"/>
    <x v="0"/>
  </r>
  <r>
    <x v="0"/>
    <x v="2"/>
    <n v="5"/>
    <s v="ENDDATE"/>
    <s v="NUMBER"/>
    <n v="15"/>
    <m/>
    <m/>
    <m/>
    <s v="lake_managed"/>
    <s v="V_NOW_OL_COMPRA"/>
    <s v="DAT_FIM_COMPRA_CONTEUDO"/>
    <s v="NUMBER"/>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fim da compra do conteudo. E a data do termino do aluguel para uma compra unica ou data do termino do primeiro ciclo de um pagamento recorrente no formato &quot;yyyyMMddHHmmss&quot;. Ex: 20180700000000. Tabela origem: &lt;NOW_OL_PURCHASELOG&gt;; Coluna origem: &lt;ENDDATE&gt;"/>
    <x v="0"/>
    <x v="0"/>
    <x v="0"/>
    <x v="0"/>
    <x v="0"/>
    <x v="0"/>
    <s v="Rafael Moreira"/>
    <x v="0"/>
    <s v="Anderson Nakayama"/>
    <x v="0"/>
    <s v="Tipo de Dado"/>
    <s v="Data válida"/>
    <s v="Dado de origem (ACCENTURE) não tratado"/>
    <n v="11"/>
    <n v="3"/>
    <n v="1"/>
    <n v="0"/>
    <n v="5"/>
    <n v="1"/>
    <n v="1"/>
    <x v="0"/>
    <x v="0"/>
    <x v="0"/>
    <x v="1"/>
    <x v="3"/>
    <x v="2"/>
    <x v="0"/>
  </r>
  <r>
    <x v="0"/>
    <x v="2"/>
    <n v="6"/>
    <s v="CHANNEL"/>
    <s v="VARCHAR2"/>
    <n v="16"/>
    <m/>
    <m/>
    <m/>
    <s v="lake_managed"/>
    <s v="V_NOW_OL_COMPRA"/>
    <s v="DSC_CANAL_MEIO_ACESSO"/>
    <s v="VARCHAR2"/>
    <n v="10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canal do meio de acesso. E o tipo do canal ou meio de acesso ao conteudo NOW Online. Ex: NETSTB; IPAD; ANDROIDMOBILE; PCTV. Tabela origem: &lt;NOW_OL_PURCHASELOG&gt;; Coluna origem: &lt;CHANNEL&gt;"/>
    <x v="0"/>
    <x v="0"/>
    <x v="0"/>
    <x v="0"/>
    <x v="0"/>
    <x v="0"/>
    <s v="Rafael Moreira"/>
    <x v="0"/>
    <s v="Anderson Nakayama"/>
    <x v="0"/>
    <m/>
    <m/>
    <s v="Dado de origem (ACCENTURE) não tratado"/>
    <n v="14"/>
    <n v="3"/>
    <n v="2"/>
    <n v="0"/>
    <n v="1"/>
    <n v="3"/>
    <n v="5"/>
    <x v="0"/>
    <x v="1"/>
    <x v="0"/>
    <x v="2"/>
    <x v="2"/>
    <x v="1"/>
    <x v="0"/>
  </r>
  <r>
    <x v="0"/>
    <x v="2"/>
    <n v="7"/>
    <s v="CONTENDID"/>
    <s v="VARCHAR2"/>
    <n v="16"/>
    <m/>
    <m/>
    <m/>
    <s v="lake_managed"/>
    <s v="V_NOW_OL_COMPRA"/>
    <s v="COD_CONTEUDO"/>
    <s v="VARCHAR2"/>
    <n v="16"/>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o do conteudo. E o codigo sequencial unico de controle de registro do conteudo. Ex: 128619; 130787. Tabela origem: &lt;NOW_OL_PURCHASELOG&gt;; Coluna origem: &lt;CONTENTID&gt;"/>
    <x v="0"/>
    <x v="0"/>
    <x v="0"/>
    <x v="0"/>
    <x v="0"/>
    <x v="0"/>
    <s v="Rafael Moreira"/>
    <x v="0"/>
    <s v="Anderson Nakayama"/>
    <x v="0"/>
    <m/>
    <m/>
    <s v="Dado de origem (ACCENTURE) não tratado"/>
    <n v="11"/>
    <n v="3"/>
    <n v="1"/>
    <n v="0"/>
    <n v="5"/>
    <n v="1"/>
    <n v="1"/>
    <x v="0"/>
    <x v="0"/>
    <x v="0"/>
    <x v="1"/>
    <x v="3"/>
    <x v="2"/>
    <x v="0"/>
  </r>
  <r>
    <x v="0"/>
    <x v="2"/>
    <n v="8"/>
    <s v="PAYMENTTYPE"/>
    <s v="VARCHAR2"/>
    <n v="4"/>
    <m/>
    <m/>
    <m/>
    <s v="lake_managed"/>
    <s v="V_NOW_OL_COMPRA"/>
    <s v="DSC_MODALIDADE_PAGAMENTO"/>
    <s v="VARCHAR2"/>
    <n v="4"/>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modalidade de pagamento. E a modalidade do pagamento do servico do conteudo. Ex: POSTPAID. Tabela origem: &lt;NOW_OL_PURCHASELOG&gt;; Coluna origem: &lt;PAYMENTTYPE&gt;"/>
    <x v="0"/>
    <x v="0"/>
    <x v="0"/>
    <x v="0"/>
    <x v="0"/>
    <x v="0"/>
    <s v="Rafael Moreira"/>
    <x v="0"/>
    <s v="Anderson Nakayama"/>
    <x v="0"/>
    <m/>
    <m/>
    <s v="Dado de origem (ACCENTURE) não tratado"/>
    <n v="11"/>
    <n v="3"/>
    <n v="1"/>
    <n v="0"/>
    <n v="5"/>
    <n v="1"/>
    <n v="1"/>
    <x v="0"/>
    <x v="0"/>
    <x v="0"/>
    <x v="1"/>
    <x v="3"/>
    <x v="2"/>
    <x v="0"/>
  </r>
  <r>
    <x v="0"/>
    <x v="2"/>
    <n v="9"/>
    <s v="CONSUMPTIONTHRESHOLD"/>
    <s v="VARCHAR2"/>
    <n v="20"/>
    <m/>
    <m/>
    <m/>
    <s v="lake_managed"/>
    <s v="V_NOW_OL_COMPRA"/>
    <s v="DSC_LIMITE_CONSUM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limite de consumo. E o limite do consumo do conteudo NOW Online. Ex: NULL. (Nao utilizar, coluna totalmente vazia!). Tabela origem: &lt;NOW_OL_PURCHASELOG&gt;; Coluna origem: &lt;CONSUMPTIONTHRESHOLD&gt;"/>
    <x v="0"/>
    <x v="0"/>
    <x v="0"/>
    <x v="0"/>
    <x v="0"/>
    <x v="0"/>
    <s v="Rafael Moreira"/>
    <x v="0"/>
    <s v="Anderson Nakayama"/>
    <x v="0"/>
    <m/>
    <m/>
    <s v="Dado de origem (ACCENTURE) não tratado"/>
    <n v="6"/>
    <n v="3"/>
    <n v="1"/>
    <n v="0"/>
    <n v="1"/>
    <n v="1"/>
    <n v="0"/>
    <x v="0"/>
    <x v="0"/>
    <x v="0"/>
    <x v="2"/>
    <x v="3"/>
    <x v="0"/>
    <x v="0"/>
  </r>
  <r>
    <x v="0"/>
    <x v="2"/>
    <n v="10"/>
    <s v="WORKORDERID"/>
    <s v="VARCHAR2"/>
    <n v="20"/>
    <m/>
    <m/>
    <m/>
    <s v="lake_managed"/>
    <s v="V_NOW_OL_COMPRA"/>
    <s v="COD_WORK_ORDER"/>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work order. Ex: NULL. (Nao utilizar, coluna totalmente vazia!). Tabela origem: &lt;NOW_OL_PURCHASELOG&gt;; Coluna origem: &lt;WORKORDERID&gt;"/>
    <x v="0"/>
    <x v="0"/>
    <x v="0"/>
    <x v="0"/>
    <x v="0"/>
    <x v="0"/>
    <s v="Rafael Moreira"/>
    <x v="0"/>
    <s v="Anderson Nakayama"/>
    <x v="0"/>
    <m/>
    <m/>
    <s v="Dado de origem (ACCENTURE) não tratado"/>
    <n v="12"/>
    <n v="3"/>
    <n v="2"/>
    <n v="0"/>
    <n v="1"/>
    <n v="3"/>
    <n v="3"/>
    <x v="0"/>
    <x v="1"/>
    <x v="0"/>
    <x v="2"/>
    <x v="2"/>
    <x v="3"/>
    <x v="0"/>
  </r>
  <r>
    <x v="0"/>
    <x v="2"/>
    <n v="11"/>
    <s v="TRANSACTIONID"/>
    <s v="VARCHAR2"/>
    <n v="9"/>
    <m/>
    <m/>
    <m/>
    <s v="lake_managed"/>
    <s v="V_NOW_OL_COMPRA"/>
    <s v="COD_TRANSACAO"/>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transacao. E o codigo de identificacao interna da transacao de compra gerado pelo sistema do NOW. Ex: 29170; 29172. Tabela origem: &lt;NOW_OL_PURCHASELOG&gt;; Coluna origem: &lt;TRANSACTIONID&gt;"/>
    <x v="0"/>
    <x v="0"/>
    <x v="0"/>
    <x v="0"/>
    <x v="0"/>
    <x v="0"/>
    <s v="Rafael Moreira"/>
    <x v="0"/>
    <s v="Anderson Nakayama"/>
    <x v="0"/>
    <s v="Validação Domínio"/>
    <s v="Transacao presente na dimensao de transacoes"/>
    <s v="Dado de origem (ACCENTURE) não tratado"/>
    <n v="17"/>
    <n v="3"/>
    <n v="1"/>
    <n v="0"/>
    <n v="5"/>
    <n v="5"/>
    <n v="3"/>
    <x v="0"/>
    <x v="0"/>
    <x v="0"/>
    <x v="1"/>
    <x v="1"/>
    <x v="3"/>
    <x v="0"/>
  </r>
  <r>
    <x v="0"/>
    <x v="2"/>
    <n v="12"/>
    <s v="PRICE"/>
    <s v="VARCHAR2"/>
    <n v="9"/>
    <m/>
    <m/>
    <m/>
    <s v="lake_managed"/>
    <s v="V_NOW_OL_COMPRA"/>
    <s v="VAL_PRECO_COMPRA"/>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compra. E o preco de compra informa o preco real pelo qual o cliente e faturado. Isso em tempo real usando uma promocao de preco e/ou cupom selecionado quando o cliente adquire o produto VOD. Ex: 4.90; 14.90. Tabela origem: &lt;NOW_OL_PURCHASELOG&gt;; Coluna origem: &lt;PRICE&gt;"/>
    <x v="0"/>
    <x v="0"/>
    <x v="0"/>
    <x v="0"/>
    <x v="0"/>
    <x v="0"/>
    <s v="Rafael Moreira"/>
    <x v="0"/>
    <s v="Anderson Nakayama"/>
    <x v="0"/>
    <s v="Tipo de Dado"/>
    <s v="Numerico"/>
    <s v="Dado de origem (ACCENTURE) não tratado"/>
    <n v="16"/>
    <n v="3"/>
    <n v="2"/>
    <n v="0"/>
    <n v="5"/>
    <n v="3"/>
    <n v="3"/>
    <x v="0"/>
    <x v="1"/>
    <x v="0"/>
    <x v="1"/>
    <x v="2"/>
    <x v="3"/>
    <x v="0"/>
  </r>
  <r>
    <x v="0"/>
    <x v="2"/>
    <n v="13"/>
    <s v="ORIGINALPRICE"/>
    <s v="VARCHAR2"/>
    <n v="9"/>
    <m/>
    <m/>
    <m/>
    <s v="lake_managed"/>
    <s v="V_NOW_OL_COMPRA"/>
    <s v="VAL_PRECO_LISTA"/>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lista. E o preco de lista do conteudo NOW Online, como mostrado no catálogo, sem quaisquer reducoes de preco aplicadas. Ex:  14.9; 4.90. Tabela origem: &lt;NOW_OL_PURCHASELOG&gt;; Coluna origem: &lt;ORIGINALPRICE&gt;"/>
    <x v="0"/>
    <x v="0"/>
    <x v="0"/>
    <x v="0"/>
    <x v="0"/>
    <x v="0"/>
    <s v="Rafael Moreira"/>
    <x v="0"/>
    <s v="Anderson Nakayama"/>
    <x v="0"/>
    <s v="Tipo de Dado"/>
    <s v="Numerico"/>
    <s v="Dado de origem (ACCENTURE) não tratado"/>
    <n v="7"/>
    <n v="3"/>
    <n v="1"/>
    <n v="0"/>
    <n v="1"/>
    <n v="1"/>
    <n v="1"/>
    <x v="0"/>
    <x v="0"/>
    <x v="0"/>
    <x v="2"/>
    <x v="3"/>
    <x v="2"/>
    <x v="0"/>
  </r>
  <r>
    <x v="0"/>
    <x v="2"/>
    <n v="14"/>
    <s v="CURRENCY"/>
    <s v="VARCHAR2"/>
    <n v="5"/>
    <m/>
    <m/>
    <m/>
    <s v="lake_managed"/>
    <s v="V_NOW_OL_COMPRA"/>
    <s v="DSC_MOEDA_LOCAL"/>
    <s v="VARCHAR2"/>
    <n v="5"/>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moeda local. E a descricao da moeda local da compra do conteudo NOW Online. Ex: BRL = (Brasil). Tabela origem: &lt;NOW_OL_PURCHASELOG&gt;; Coluna origem: &lt;CURRENCY&gt;"/>
    <x v="0"/>
    <x v="0"/>
    <x v="0"/>
    <x v="0"/>
    <x v="0"/>
    <x v="0"/>
    <s v="Rafael Moreira"/>
    <x v="0"/>
    <s v="Anderson Nakayama"/>
    <x v="0"/>
    <m/>
    <m/>
    <s v="Dado de origem (ACCENTURE) não tratado"/>
    <n v="14"/>
    <n v="3"/>
    <n v="2"/>
    <n v="0"/>
    <n v="1"/>
    <n v="3"/>
    <n v="5"/>
    <x v="0"/>
    <x v="1"/>
    <x v="0"/>
    <x v="2"/>
    <x v="2"/>
    <x v="1"/>
    <x v="0"/>
  </r>
  <r>
    <x v="0"/>
    <x v="2"/>
    <n v="15"/>
    <s v="STATE"/>
    <s v="VARCHAR2"/>
    <n v="2"/>
    <m/>
    <m/>
    <m/>
    <s v="lake_managed"/>
    <s v="V_NOW_OL_COMPRA"/>
    <s v="DSC_STATUS_COMPRA"/>
    <s v="VARCHAR2"/>
    <n v="2"/>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status da compra. E o status da compra do cliente do conteudo NOW Online. Ex: Active  (So existe Active). Tabela origem: &lt;NOW_OL_PURCHASELOG&gt;; Coluna origem: &lt;STATE&gt;."/>
    <x v="0"/>
    <x v="0"/>
    <x v="0"/>
    <x v="0"/>
    <x v="0"/>
    <x v="0"/>
    <s v="Rafael Moreira"/>
    <x v="0"/>
    <s v="Anderson Nakayama"/>
    <x v="0"/>
    <m/>
    <m/>
    <s v="Dado de origem (ACCENTURE) não tratado"/>
    <n v="11"/>
    <n v="3"/>
    <n v="1"/>
    <n v="0"/>
    <n v="1"/>
    <n v="3"/>
    <n v="3"/>
    <x v="0"/>
    <x v="0"/>
    <x v="0"/>
    <x v="2"/>
    <x v="2"/>
    <x v="3"/>
    <x v="0"/>
  </r>
  <r>
    <x v="0"/>
    <x v="2"/>
    <n v="16"/>
    <s v="CONTENTTYPE"/>
    <s v="VARCHAR2"/>
    <n v="4"/>
    <m/>
    <m/>
    <m/>
    <s v="lake_managed"/>
    <s v="V_NOW_OL_COMPRA"/>
    <s v="DSC_TIPO_CONTEUDO"/>
    <s v="VARCHAR2"/>
    <n v="4"/>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conteudo. E a descricao do tipo do conteudo do NOW Online. Ex: LIVE; VOD. Tabela origem: &lt;NOW_OL_PURCHASELOG&gt;; Coluna origem: &lt;CONTENTTYPE&gt;"/>
    <x v="0"/>
    <x v="0"/>
    <x v="0"/>
    <x v="0"/>
    <x v="0"/>
    <x v="0"/>
    <s v="Rafael Moreira"/>
    <x v="0"/>
    <s v="Anderson Nakayama"/>
    <x v="0"/>
    <s v="Validação Domínio"/>
    <s v="Conforme Dimensão de Tipo de Conteúdo"/>
    <s v="Dado de origem (ACCENTURE) não tratado"/>
    <n v="12"/>
    <n v="3"/>
    <n v="2"/>
    <n v="0"/>
    <n v="1"/>
    <n v="3"/>
    <n v="3"/>
    <x v="0"/>
    <x v="1"/>
    <x v="0"/>
    <x v="2"/>
    <x v="2"/>
    <x v="3"/>
    <x v="0"/>
  </r>
  <r>
    <x v="0"/>
    <x v="2"/>
    <n v="17"/>
    <s v="RECURRINGPRICE"/>
    <s v="VARCHAR2"/>
    <n v="9"/>
    <m/>
    <m/>
    <m/>
    <s v="lake_managed"/>
    <s v="V_NOW_OL_COMPRA"/>
    <s v="VAL_PRECO_RECORRENTE"/>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recorrente. E o valor do preco recorrente com desconto (para assinatura com preco recorrente). Ex: NULL. (Esta coluna apresenta vazia na extracao). Tabela origem: &lt;NOW_OL_PURCHASELOG&gt;; Coluna origem: &lt;RECURRINGPRICE&gt;"/>
    <x v="0"/>
    <x v="0"/>
    <x v="0"/>
    <x v="0"/>
    <x v="0"/>
    <x v="0"/>
    <s v="Rafael Moreira"/>
    <x v="0"/>
    <s v="Anderson Nakayama"/>
    <x v="0"/>
    <s v="Tipo de Dado"/>
    <s v="Numerico"/>
    <s v="Dado de origem (ACCENTURE) não tratado"/>
    <n v="14"/>
    <n v="3"/>
    <n v="2"/>
    <n v="0"/>
    <n v="1"/>
    <n v="3"/>
    <n v="5"/>
    <x v="0"/>
    <x v="1"/>
    <x v="0"/>
    <x v="2"/>
    <x v="2"/>
    <x v="1"/>
    <x v="0"/>
  </r>
  <r>
    <x v="0"/>
    <x v="2"/>
    <n v="18"/>
    <s v="RECURRINGORIGINALPRICE"/>
    <s v="VARCHAR2"/>
    <n v="9"/>
    <m/>
    <m/>
    <m/>
    <s v="lake_managed"/>
    <s v="V_NOW_OL_COMPRA"/>
    <s v="VAL_PRECO_LISTA_RECORRENTE"/>
    <s v="VARCHAR2"/>
    <n v="9"/>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Valor do preco de lista recorrente. E o valor do preco de lista recorrente (para assinatura com preco recorrente). Ex: NULL. (Esta coluna apresenta vazia na extracao). Tabela origem: &lt;NOW_OL_PURCHASELOG&gt;; Coluna origem: &lt;RECURRINGORIGINALPRICE&gt;"/>
    <x v="0"/>
    <x v="0"/>
    <x v="0"/>
    <x v="0"/>
    <x v="0"/>
    <x v="0"/>
    <s v="Rafael Moreira"/>
    <x v="0"/>
    <s v="Anderson Nakayama"/>
    <x v="0"/>
    <s v="Tipo de Dado"/>
    <s v="Numerico"/>
    <s v="Dado de origem (ACCENTURE) não tratado"/>
    <n v="14"/>
    <n v="3"/>
    <n v="2"/>
    <n v="0"/>
    <n v="1"/>
    <n v="3"/>
    <n v="5"/>
    <x v="0"/>
    <x v="1"/>
    <x v="0"/>
    <x v="2"/>
    <x v="2"/>
    <x v="1"/>
    <x v="0"/>
  </r>
  <r>
    <x v="0"/>
    <x v="2"/>
    <n v="19"/>
    <s v="RECURRINGPROFILEID"/>
    <s v="VARCHAR2"/>
    <n v="9"/>
    <m/>
    <m/>
    <m/>
    <s v="lake_managed"/>
    <s v="V_NOW_OL_COMPRA"/>
    <s v="IND_PERFIL_ASSINATURA_RECORRENTE"/>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Indicador do perfil da assinatura recorrente. E o identificador de Perfil Recorrente PGW (para Compra de Assinatura Recorrente). Ex: NULL. (Esta coluna apresenta vazia na extracao). Tabela origem: &lt;NOW_OL_PURCHASELOG&gt;; Coluna origem: &lt;RECURRINGPROFILEID&gt;"/>
    <x v="0"/>
    <x v="0"/>
    <x v="0"/>
    <x v="0"/>
    <x v="0"/>
    <x v="0"/>
    <s v="Rafael Moreira"/>
    <x v="0"/>
    <s v="Anderson Nakayama"/>
    <x v="0"/>
    <m/>
    <m/>
    <s v="Dado de origem (ACCENTURE) não tratado"/>
    <n v="14"/>
    <n v="3"/>
    <n v="2"/>
    <n v="0"/>
    <n v="1"/>
    <n v="3"/>
    <n v="5"/>
    <x v="0"/>
    <x v="1"/>
    <x v="0"/>
    <x v="2"/>
    <x v="2"/>
    <x v="1"/>
    <x v="0"/>
  </r>
  <r>
    <x v="0"/>
    <x v="2"/>
    <n v="20"/>
    <s v="PROVIDERNAME"/>
    <s v="VARCHAR2"/>
    <n v="20"/>
    <m/>
    <m/>
    <m/>
    <s v="lake_managed"/>
    <s v="V_NOW_OL_COMPRA"/>
    <s v="DSC_PROVEDOR"/>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provedor. E o identificador do provedor. O valor padrao para instalacao de provedor unico Ex: providerDefault. Tabela origem: &lt;NOW_OL_PURCHASELOG&gt;; Coluna origem: &lt;PROVIDERNAME&gt;"/>
    <x v="0"/>
    <x v="0"/>
    <x v="0"/>
    <x v="0"/>
    <x v="0"/>
    <x v="0"/>
    <s v="Rafael Moreira"/>
    <x v="0"/>
    <s v="Anderson Nakayama"/>
    <x v="0"/>
    <m/>
    <m/>
    <s v="Dado de origem (ACCENTURE) não tratado"/>
    <n v="12"/>
    <n v="3"/>
    <n v="2"/>
    <n v="0"/>
    <n v="1"/>
    <n v="3"/>
    <n v="3"/>
    <x v="0"/>
    <x v="1"/>
    <x v="0"/>
    <x v="2"/>
    <x v="2"/>
    <x v="3"/>
    <x v="0"/>
  </r>
  <r>
    <x v="0"/>
    <x v="2"/>
    <n v="21"/>
    <s v="SERVICENAME"/>
    <s v="VARCHAR2"/>
    <n v="20"/>
    <m/>
    <m/>
    <m/>
    <s v="lake_managed"/>
    <s v="V_NOW_OL_COMPRA"/>
    <s v="DSC_SERVICO"/>
    <s v="VARCHAR2"/>
    <n v="2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servico. E o identificador de servico. O valor padrao para instalacao de serviço único é: serviceDefault. Ex: serviceDefault. Tabela origem: &lt;NOW_OL_PURCHASELOG&gt;; Coluna origem: &lt;SERVICENAME&gt;"/>
    <x v="0"/>
    <x v="0"/>
    <x v="0"/>
    <x v="0"/>
    <x v="0"/>
    <x v="0"/>
    <s v="Rafael Moreira"/>
    <x v="0"/>
    <s v="Anderson Nakayama"/>
    <x v="0"/>
    <m/>
    <m/>
    <s v="Dado de origem (ACCENTURE) não tratado"/>
    <n v="11"/>
    <n v="3"/>
    <n v="1"/>
    <n v="0"/>
    <n v="1"/>
    <n v="3"/>
    <n v="3"/>
    <x v="0"/>
    <x v="0"/>
    <x v="0"/>
    <x v="2"/>
    <x v="2"/>
    <x v="3"/>
    <x v="0"/>
  </r>
  <r>
    <x v="0"/>
    <x v="2"/>
    <n v="22"/>
    <s v="DEVICETYPE"/>
    <s v="VARCHAR2"/>
    <n v="60"/>
    <m/>
    <m/>
    <m/>
    <s v="lake_managed"/>
    <s v="V_NOW_OL_COMPRA"/>
    <s v="DSC_TIPO_EQUIPAMENTO"/>
    <s v="VARCHAR2"/>
    <n v="6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equipamento. E o tipo do equipamento de acesso ao conteudo NOW Online. Ex: NULL. Tabela origem: &lt;NOW_OL_PURCHASELOG&gt;; Coluna origem: &lt;DEVICETYPE&gt;. (Nao utilizar, coluna totalmente vazia!)"/>
    <x v="0"/>
    <x v="0"/>
    <x v="0"/>
    <x v="0"/>
    <x v="0"/>
    <x v="0"/>
    <s v="Rafael Moreira"/>
    <x v="0"/>
    <s v="Anderson Nakayama"/>
    <x v="0"/>
    <s v="Validação Domínio"/>
    <s v="Conforme Dimensão de Tipo de Equipamento"/>
    <s v="Dado de origem (ACCENTURE) não tratado"/>
    <n v="9"/>
    <n v="3"/>
    <n v="1"/>
    <n v="0"/>
    <n v="1"/>
    <n v="3"/>
    <n v="1"/>
    <x v="0"/>
    <x v="0"/>
    <x v="0"/>
    <x v="2"/>
    <x v="2"/>
    <x v="2"/>
    <x v="0"/>
  </r>
  <r>
    <x v="0"/>
    <x v="2"/>
    <n v="23"/>
    <s v="DEVICEID"/>
    <s v="VARCHAR2"/>
    <n v="60"/>
    <m/>
    <m/>
    <m/>
    <s v="lake_managed"/>
    <s v="V_NOW_OL_COMPRA"/>
    <s v="COD_EQUIPAMENTO"/>
    <s v="VARCHAR2"/>
    <n v="6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equipamento. E o codigo do equipamento para acesso ao conteudo NOW Online. Ex: 449f6dc363581075; 38100c4efe11feef. Tabela origem: &lt;NOW_OL_PURCHASELOG&gt;; Coluna origem: &lt;DEVICEID&gt;"/>
    <x v="0"/>
    <x v="0"/>
    <x v="0"/>
    <x v="0"/>
    <x v="0"/>
    <x v="0"/>
    <s v="Rafael Moreira"/>
    <x v="0"/>
    <s v="Anderson Nakayama"/>
    <x v="0"/>
    <m/>
    <m/>
    <s v="Dado de origem (ACCENTURE) não tratado"/>
    <n v="15"/>
    <n v="3"/>
    <n v="1"/>
    <n v="0"/>
    <n v="5"/>
    <n v="5"/>
    <n v="1"/>
    <x v="0"/>
    <x v="0"/>
    <x v="0"/>
    <x v="1"/>
    <x v="1"/>
    <x v="2"/>
    <x v="0"/>
  </r>
  <r>
    <x v="0"/>
    <x v="2"/>
    <n v="24"/>
    <s v="SOLUTIONOFFERID"/>
    <s v="VARCHAR2"/>
    <n v="40"/>
    <m/>
    <m/>
    <m/>
    <s v="lake_managed"/>
    <s v="V_NOW_OL_COMPRA"/>
    <s v="COD_SOLUCAO_OFERTA"/>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solucao oferta. E o codigo da solucao da oferta exclusiva do conteudo da compra do usuario. Ex: 140045; 41911. Tabela origem: &lt;NOW_OL_PURCHASELOG&gt;; Coluna origem: &lt;SOLUTIONOFFERID&gt;"/>
    <x v="0"/>
    <x v="0"/>
    <x v="0"/>
    <x v="0"/>
    <x v="0"/>
    <x v="0"/>
    <s v="Rafael Moreira"/>
    <x v="0"/>
    <s v="Anderson Nakayama"/>
    <x v="0"/>
    <m/>
    <m/>
    <s v="Dado de origem (ACCENTURE) não tratado"/>
    <n v="11"/>
    <n v="3"/>
    <n v="1"/>
    <n v="0"/>
    <n v="1"/>
    <n v="3"/>
    <n v="3"/>
    <x v="0"/>
    <x v="0"/>
    <x v="0"/>
    <x v="2"/>
    <x v="2"/>
    <x v="3"/>
    <x v="0"/>
  </r>
  <r>
    <x v="0"/>
    <x v="2"/>
    <n v="25"/>
    <s v="DEVICEMODEL"/>
    <s v="VARCHAR2"/>
    <n v="40"/>
    <m/>
    <m/>
    <m/>
    <s v="lake_managed"/>
    <s v="V_NOW_OL_COMPRA"/>
    <s v="DSC_MODELO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modelo do equipamento. E o modelo do equipamento de acesso ao conteudo NOW Online. Ex: NULL. (Nao utilizar, coluna totalmente vazia!). Tabela origem: &lt;NOW_OL_PURCHASELOG&gt;; Coluna origem: &lt;DEVICEMODEL&gt;"/>
    <x v="0"/>
    <x v="0"/>
    <x v="0"/>
    <x v="0"/>
    <x v="0"/>
    <x v="0"/>
    <s v="Rafael Moreira"/>
    <x v="0"/>
    <s v="Anderson Nakayama"/>
    <x v="0"/>
    <m/>
    <m/>
    <s v="Dado de origem (ACCENTURE) não tratado"/>
    <n v="12"/>
    <n v="3"/>
    <n v="1"/>
    <n v="1"/>
    <n v="3"/>
    <n v="1"/>
    <n v="3"/>
    <x v="0"/>
    <x v="0"/>
    <x v="1"/>
    <x v="0"/>
    <x v="3"/>
    <x v="3"/>
    <x v="0"/>
  </r>
  <r>
    <x v="0"/>
    <x v="2"/>
    <n v="26"/>
    <s v="DEVICEVENDOR"/>
    <s v="VARCHAR2"/>
    <n v="40"/>
    <m/>
    <m/>
    <m/>
    <s v="lake_managed"/>
    <s v="V_NOW_OL_COMPRA"/>
    <s v="DSC_FORNECEDOR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fornecedor do equipamento. E o fornecedor do equipamento de acesso ao conteudo NOW Online. Ex: NULL. Tabela origem: &lt;NOW_OL_PURCHASELOG&gt;; Coluna origem: &lt;DEVICEVENDOR&gt;. (Now utilizar, comunmente vazia!)"/>
    <x v="0"/>
    <x v="0"/>
    <x v="0"/>
    <x v="0"/>
    <x v="0"/>
    <x v="0"/>
    <s v="Rafael Moreira"/>
    <x v="0"/>
    <s v="Anderson Nakayama"/>
    <x v="0"/>
    <m/>
    <m/>
    <s v="Dado de origem (ACCENTURE) não tratado"/>
    <n v="13"/>
    <n v="3"/>
    <n v="1"/>
    <n v="0"/>
    <n v="3"/>
    <n v="3"/>
    <n v="3"/>
    <x v="0"/>
    <x v="0"/>
    <x v="0"/>
    <x v="0"/>
    <x v="2"/>
    <x v="3"/>
    <x v="0"/>
  </r>
  <r>
    <x v="0"/>
    <x v="2"/>
    <n v="27"/>
    <s v="DEVICEYEAR"/>
    <s v="VARCHAR2"/>
    <n v="40"/>
    <m/>
    <m/>
    <m/>
    <s v="lake_managed"/>
    <s v="V_NOW_OL_COMPRA"/>
    <s v="DSC_ANO_FABRICACAO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ano de fabricacao do equipamento. E o ano de fabricacao do equipamento de acesso ao conteudo NOW Online. Ex: NULL. Tabela origem: &lt;NOW_OL_PURCHASELOG&gt;; Coluna origem: &lt;DEVICEYEAR&gt;"/>
    <x v="0"/>
    <x v="0"/>
    <x v="0"/>
    <x v="0"/>
    <x v="0"/>
    <x v="0"/>
    <s v="Rafael Moreira"/>
    <x v="0"/>
    <s v="Anderson Nakayama"/>
    <x v="0"/>
    <m/>
    <m/>
    <s v="Dado de origem (ACCENTURE) não tratado"/>
    <n v="7"/>
    <n v="3"/>
    <n v="1"/>
    <n v="0"/>
    <n v="3"/>
    <n v="0"/>
    <n v="0"/>
    <x v="0"/>
    <x v="0"/>
    <x v="0"/>
    <x v="0"/>
    <x v="0"/>
    <x v="0"/>
    <x v="0"/>
  </r>
  <r>
    <x v="0"/>
    <x v="2"/>
    <n v="28"/>
    <s v="SECTION"/>
    <s v="VARCHAR2"/>
    <n v="40"/>
    <m/>
    <m/>
    <m/>
    <s v="lake_managed"/>
    <s v="V_NOW_OL_COMPRA"/>
    <s v="DSC_CAMINHO_NAVEGACAO_USUARI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caminho da navegacao do usuario. E o caminho de navegacao da secao da interface do usuario. Ex: null (nao existe conteudo). Tabela origem: &lt;NOW_OL_PURCHASELOG&gt;; Coluna origem: &lt;SECTION&gt;"/>
    <x v="0"/>
    <x v="0"/>
    <x v="0"/>
    <x v="0"/>
    <x v="0"/>
    <x v="0"/>
    <s v="Rafael Moreira"/>
    <x v="0"/>
    <s v="Anderson Nakayama"/>
    <x v="0"/>
    <m/>
    <m/>
    <s v="Dado de origem (ACCENTURE) não tratado"/>
    <n v="10"/>
    <n v="3"/>
    <n v="1"/>
    <n v="0"/>
    <n v="5"/>
    <n v="1"/>
    <n v="0"/>
    <x v="0"/>
    <x v="0"/>
    <x v="0"/>
    <x v="1"/>
    <x v="3"/>
    <x v="0"/>
    <x v="0"/>
  </r>
  <r>
    <x v="0"/>
    <x v="2"/>
    <n v="29"/>
    <s v="USERID"/>
    <s v="VARCHAR2"/>
    <n v="40"/>
    <m/>
    <m/>
    <m/>
    <s v="lake_managed"/>
    <s v="V_NOW_OL_COMPRA"/>
    <s v="COD_USUARI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usuario. E o codigo unico de identificacao do usuario do NOW Online. Ex: 1213377; 679090. Tabela origem: &lt;NOW_OL_PURCHASELOG&gt;; Coluna origem: &lt;USERID&gt;"/>
    <x v="0"/>
    <x v="0"/>
    <x v="0"/>
    <x v="0"/>
    <x v="0"/>
    <x v="0"/>
    <s v="Rafael Moreira"/>
    <x v="0"/>
    <s v="Anderson Nakayama"/>
    <x v="0"/>
    <s v="Validação Domínio"/>
    <s v="Login presente na IDM Clientes"/>
    <s v="Dado de origem (ACCENTURE) não tratado"/>
    <n v="18"/>
    <n v="3"/>
    <n v="2"/>
    <n v="0"/>
    <n v="5"/>
    <n v="5"/>
    <n v="3"/>
    <x v="0"/>
    <x v="1"/>
    <x v="0"/>
    <x v="1"/>
    <x v="1"/>
    <x v="3"/>
    <x v="0"/>
  </r>
  <r>
    <x v="0"/>
    <x v="2"/>
    <n v="30"/>
    <s v="CRMACCOUNTID"/>
    <s v="VARCHAR2"/>
    <n v="40"/>
    <m/>
    <m/>
    <m/>
    <s v="lake_managed"/>
    <s v="V_NOW_OL_COMPRA"/>
    <s v="COD_USUARIO_ACESS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usuario de acesso. E o codigo do login do usuario de acesso de conteudo do NOW Online. Ex: felipedeluca; maguifat . Tabela origem: &lt;NOW_OL_PURCHASELOG&gt;; Coluna origem: &lt;CRMACCOUNTID&gt;"/>
    <x v="0"/>
    <x v="0"/>
    <x v="0"/>
    <x v="0"/>
    <x v="0"/>
    <x v="0"/>
    <s v="Rafael Moreira"/>
    <x v="0"/>
    <s v="Anderson Nakayama"/>
    <x v="0"/>
    <s v="Validação Domínio"/>
    <s v="Login presente na IDM Clientes"/>
    <s v="Dado de origem (ACCENTURE) não tratado"/>
    <n v="17"/>
    <n v="3"/>
    <n v="1"/>
    <n v="0"/>
    <n v="5"/>
    <n v="5"/>
    <n v="3"/>
    <x v="0"/>
    <x v="0"/>
    <x v="0"/>
    <x v="1"/>
    <x v="1"/>
    <x v="3"/>
    <x v="0"/>
  </r>
  <r>
    <x v="0"/>
    <x v="2"/>
    <n v="31"/>
    <s v="SESSIONID"/>
    <s v="VARCHAR2"/>
    <n v="40"/>
    <m/>
    <m/>
    <m/>
    <s v="lake_managed"/>
    <s v="V_NOW_OL_COMPRA"/>
    <s v="COD_SESSAO_ACESS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a sessao de acesso. E o identificador exclusivo numerico da sessao de acesso do servidor de aplicacoes + registro de data e hora (timestamp). Ex: -11938486702416700000; -11940928110450100000. Tabela origem: &lt;NOW_OL_PURCHASELOG&gt;; Coluna origem: &lt;SESSIONID&gt;"/>
    <x v="0"/>
    <x v="0"/>
    <x v="0"/>
    <x v="0"/>
    <x v="0"/>
    <x v="0"/>
    <s v="Rafael Moreira"/>
    <x v="0"/>
    <s v="Anderson Nakayama"/>
    <x v="0"/>
    <m/>
    <m/>
    <s v="Dado de origem (ACCENTURE) não tratado"/>
    <n v="15"/>
    <n v="3"/>
    <n v="1"/>
    <n v="0"/>
    <n v="5"/>
    <n v="5"/>
    <n v="1"/>
    <x v="0"/>
    <x v="0"/>
    <x v="0"/>
    <x v="1"/>
    <x v="1"/>
    <x v="2"/>
    <x v="0"/>
  </r>
  <r>
    <x v="0"/>
    <x v="2"/>
    <n v="32"/>
    <s v="DEVICEFIRMWAREVERSION"/>
    <s v="VARCHAR2"/>
    <n v="40"/>
    <m/>
    <m/>
    <m/>
    <s v="lake_managed"/>
    <s v="V_NOW_OL_COMPRA"/>
    <s v="DSC_VERSAO_FIRMWARE_EQUIPAMENT"/>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versao do firmware do equipamento. E a versao do firmware do equipamento. Ex: NULL. Tabela origem: &lt;NOW_OL_PURCHASELOG&gt;; Coluna origem: &lt;DEVICEFIRMWAREVERSION&gt;. (coluna vazia, nao utilizar!)"/>
    <x v="0"/>
    <x v="0"/>
    <x v="0"/>
    <x v="0"/>
    <x v="0"/>
    <x v="0"/>
    <s v="Rafael Moreira"/>
    <x v="0"/>
    <s v="Anderson Nakayama"/>
    <x v="0"/>
    <m/>
    <m/>
    <s v="Dado de origem (ACCENTURE) não tratado"/>
    <n v="10"/>
    <n v="3"/>
    <n v="1"/>
    <n v="0"/>
    <n v="1"/>
    <n v="5"/>
    <n v="0"/>
    <x v="0"/>
    <x v="0"/>
    <x v="0"/>
    <x v="2"/>
    <x v="1"/>
    <x v="0"/>
    <x v="0"/>
  </r>
  <r>
    <x v="0"/>
    <x v="2"/>
    <n v="33"/>
    <s v="DEVICEIDADDRESS"/>
    <s v="VARCHAR2"/>
    <n v="40"/>
    <m/>
    <m/>
    <m/>
    <s v="lake_managed"/>
    <s v="V_NOW_OL_COMPRA"/>
    <s v="COD_IP_EQUIPAMENT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Codigo do endereco IP do equipamento. Ex: 170.252.196.22; 179.183.44.89. Tabela origem: &lt;NOW_OL_PURCHASELOG&gt;; Coluna origem: &lt;DEVICEIDADDRESS&gt;."/>
    <x v="0"/>
    <x v="0"/>
    <x v="0"/>
    <x v="0"/>
    <x v="0"/>
    <x v="0"/>
    <s v="Rafael Moreira"/>
    <x v="0"/>
    <s v="Anderson Nakayama"/>
    <x v="0"/>
    <m/>
    <m/>
    <s v="Dado de origem (ACCENTURE) não tratado"/>
    <n v="11"/>
    <n v="3"/>
    <n v="1"/>
    <n v="0"/>
    <n v="1"/>
    <n v="5"/>
    <n v="1"/>
    <x v="0"/>
    <x v="0"/>
    <x v="0"/>
    <x v="2"/>
    <x v="1"/>
    <x v="2"/>
    <x v="0"/>
  </r>
  <r>
    <x v="0"/>
    <x v="2"/>
    <n v="34"/>
    <s v="APPVERSION"/>
    <s v="VARCHAR2"/>
    <n v="40"/>
    <m/>
    <m/>
    <m/>
    <s v="lake_managed"/>
    <s v="V_NOW_OL_COMPRA"/>
    <s v="DSC_VERSAO_APP"/>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a versao do app. E a versao do app, aplicativo. Ex: NULL. Tabela origem: &lt;NOW_OL_PURCHASELOG&gt;; Coluna origem: &lt;APPVERSION&gt;. (Nao utilizar, coluna totalmente vazia!)"/>
    <x v="0"/>
    <x v="0"/>
    <x v="0"/>
    <x v="0"/>
    <x v="0"/>
    <x v="0"/>
    <s v="Rafael Moreira"/>
    <x v="0"/>
    <s v="Anderson Nakayama"/>
    <x v="0"/>
    <m/>
    <m/>
    <s v="Dado de origem (ACCENTURE) não tratado"/>
    <n v="5"/>
    <n v="3"/>
    <n v="1"/>
    <n v="0"/>
    <n v="1"/>
    <n v="0"/>
    <n v="0"/>
    <x v="0"/>
    <x v="0"/>
    <x v="0"/>
    <x v="2"/>
    <x v="0"/>
    <x v="0"/>
    <x v="0"/>
  </r>
  <r>
    <x v="0"/>
    <x v="2"/>
    <n v="35"/>
    <s v="TRANSMISSIONTYPE"/>
    <s v="VARCHAR2"/>
    <n v="40"/>
    <m/>
    <m/>
    <m/>
    <s v="lake_managed"/>
    <s v="V_NOW_OL_COMPRA"/>
    <s v="DSC_TIPO_SERVICO_TRANSMISSAO"/>
    <s v="VARCHAR2"/>
    <n v="40"/>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escricao do tipo do servico de transmissao. E o tipo de transmissao do conteudo pela internet, plataformas de video digital. Ex: OTTV = (Over the Top Television). Tabela origem: &lt;NOW_OL_PURCHASELOG&gt;; Coluna origem: &lt;TRANSMISSIONTYPE&gt;"/>
    <x v="0"/>
    <x v="0"/>
    <x v="0"/>
    <x v="0"/>
    <x v="0"/>
    <x v="0"/>
    <s v="Rafael Moreira"/>
    <x v="0"/>
    <s v="Anderson Nakayama"/>
    <x v="0"/>
    <s v="Validação Domínio"/>
    <s v="Conforme Dimensão de Tipo de Serviço de Transmissão"/>
    <s v="Dado de origem (ACCENTURE) não tratado"/>
    <n v="5"/>
    <n v="3"/>
    <n v="1"/>
    <n v="0"/>
    <n v="1"/>
    <n v="0"/>
    <n v="0"/>
    <x v="0"/>
    <x v="0"/>
    <x v="0"/>
    <x v="2"/>
    <x v="0"/>
    <x v="0"/>
    <x v="0"/>
  </r>
  <r>
    <x v="0"/>
    <x v="2"/>
    <n v="36"/>
    <s v="REFERENCE_DATE"/>
    <s v="VARCHAR2"/>
    <n v="40"/>
    <m/>
    <m/>
    <m/>
    <s v="lake_managed"/>
    <s v="V_NOW_OL_COMPRA"/>
    <s v="DAT_REFERENCIA"/>
    <s v="VARCHAR2"/>
    <m/>
    <s v="Informa todas as compras realizadas pelos usuarios na plataforma AVS (Accenture Video System), NOW Online. A compra e registrada quando um usuario conclui com sucesso uma compra. Algumas das informacoes: login; canal de meio de acesso; codigo do direito de conteudo / compra; status da compra; preco da compra do conteudo; preco de lista do conteudo; tipo do conteudo; limite do consumo do conteudo; data da compra; data do termino da compra; codigo, tipo, modelo, fornecedor, ano de fabricacao, smart card do equipamento; codigo do conteudo; codigo do locatario (tenant id); modalide de pagamento; descricao do provedor; codigo da sessao de acesso. Tabela origem: &lt;NOW_OL_PURCHASELOG&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PURCHASELOG&gt;; Coluna origem: &lt;REFERENCE_DATE&gt;"/>
    <x v="0"/>
    <x v="0"/>
    <x v="0"/>
    <x v="0"/>
    <x v="0"/>
    <x v="0"/>
    <s v="Rafael Moreira"/>
    <x v="0"/>
    <s v="Anderson Nakayama"/>
    <x v="0"/>
    <s v="Tipo de Dado"/>
    <s v="Data válida"/>
    <s v="Dado de origem (ACCENTURE) não tratado"/>
    <n v="5"/>
    <n v="3"/>
    <n v="1"/>
    <n v="0"/>
    <n v="1"/>
    <n v="0"/>
    <n v="0"/>
    <x v="0"/>
    <x v="0"/>
    <x v="0"/>
    <x v="2"/>
    <x v="0"/>
    <x v="0"/>
    <x v="0"/>
  </r>
  <r>
    <x v="0"/>
    <x v="3"/>
    <n v="1"/>
    <s v="TENANTID"/>
    <s v="VARCHAR2"/>
    <n v="20"/>
    <m/>
    <m/>
    <m/>
    <s v="lake_managed"/>
    <s v="V_NOW_ACESSO_CONTEUDO"/>
    <s v="COD_LOCATARIO"/>
    <s v="VARCHAR2"/>
    <n v="20"/>
    <s v="This report contains all the content displayed by the user on AVS platform. Every time a user stops the execution of a Live content or a VoD content a record is traced in the report."/>
    <s v="Codigo do locatario. E o codigo identificador de locatario. Ex: tenantDefault. Tabela origem: &lt;NOW_OL_WATCHINGLOG&gt;; Coluna origem: &lt;TENANTID&gt;"/>
    <x v="0"/>
    <x v="0"/>
    <x v="0"/>
    <x v="0"/>
    <x v="0"/>
    <x v="0"/>
    <s v="Rafael Moreira"/>
    <x v="0"/>
    <s v="Anderson Nakayama"/>
    <x v="0"/>
    <m/>
    <m/>
    <s v="Dado de origem (ACCENTURE) não tratado"/>
    <n v="9"/>
    <n v="3"/>
    <n v="1"/>
    <n v="0"/>
    <n v="5"/>
    <n v="0"/>
    <n v="0"/>
    <x v="0"/>
    <x v="0"/>
    <x v="0"/>
    <x v="1"/>
    <x v="0"/>
    <x v="0"/>
    <x v="0"/>
  </r>
  <r>
    <x v="0"/>
    <x v="3"/>
    <n v="2"/>
    <s v="CRMACCOUNTID"/>
    <s v="VARCHAR2"/>
    <n v="20"/>
    <m/>
    <m/>
    <m/>
    <s v="lake_managed"/>
    <s v="V_NOW_ACESSO_CONTEUDO"/>
    <s v="COD_USUARIO_ACESSO"/>
    <s v="VARCHAR2"/>
    <n v="20"/>
    <s v="This report contains all the content displayed by the user on AVS platform. Every time a user stops the execution of a Live content or a VoD content a record is traced in the report."/>
    <s v="Codigo do usuario de acesso. E o codigo do login do usuario de acesso de conteudo do NOW Online. Ex: kika777; correadiego. Tabela origem: &lt;NOW_OL_WATCHINGLOG&gt;; Coluna origem: &lt;CRMACCOUNTID&gt;"/>
    <x v="0"/>
    <x v="0"/>
    <x v="0"/>
    <x v="0"/>
    <x v="0"/>
    <x v="0"/>
    <s v="Rafael Moreira"/>
    <x v="0"/>
    <s v="Anderson Nakayama"/>
    <x v="0"/>
    <s v="Validação Domínio"/>
    <s v="Login presente na IDM Clientes"/>
    <s v="Dado de origem (ACCENTURE) não tratado"/>
    <n v="19"/>
    <n v="3"/>
    <n v="1"/>
    <n v="0"/>
    <n v="5"/>
    <n v="5"/>
    <n v="5"/>
    <x v="0"/>
    <x v="0"/>
    <x v="0"/>
    <x v="1"/>
    <x v="1"/>
    <x v="1"/>
    <x v="0"/>
  </r>
  <r>
    <x v="0"/>
    <x v="3"/>
    <n v="3"/>
    <s v="SMARTCARDID"/>
    <s v="VARCHAR2"/>
    <n v="20"/>
    <m/>
    <m/>
    <m/>
    <s v="lake_managed"/>
    <s v="V_NOW_ACESSO_CONTEUDO"/>
    <s v="COD_SMARTCARD"/>
    <s v="VARCHAR2"/>
    <n v="20"/>
    <s v="This report contains all the content displayed by the user on AVS platform. Every time a user stops the execution of a Live content or a VoD content a record is traced in the report."/>
    <s v="Codigo do smartcard. E o identificador do smart card do equipamento do cliente. Ex: NULL. Tabela origem: &lt;NOW_OL_WATCHINGLOG&gt;; Coluna origem: &lt;SMARTCARDID&gt;. (Coluna nao preenchida, nao utilizar)"/>
    <x v="0"/>
    <x v="0"/>
    <x v="0"/>
    <x v="0"/>
    <x v="0"/>
    <x v="0"/>
    <s v="Rafael Moreira"/>
    <x v="0"/>
    <s v="Anderson Nakayama"/>
    <x v="0"/>
    <m/>
    <m/>
    <s v="Dado de origem (ACCENTURE) não tratado"/>
    <n v="20"/>
    <n v="3"/>
    <n v="2"/>
    <n v="0"/>
    <n v="5"/>
    <n v="5"/>
    <n v="5"/>
    <x v="0"/>
    <x v="1"/>
    <x v="0"/>
    <x v="1"/>
    <x v="1"/>
    <x v="1"/>
    <x v="0"/>
  </r>
  <r>
    <x v="0"/>
    <x v="3"/>
    <n v="4"/>
    <s v="NOWDATESTRING"/>
    <s v="NUMBER"/>
    <n v="15"/>
    <m/>
    <m/>
    <m/>
    <s v="lake_managed"/>
    <s v="V_NOW_ACESSO_CONTEUDO"/>
    <s v="DAT_ACESSO_CONTEUDO"/>
    <s v="NUMBER"/>
    <n v="15"/>
    <s v="This report contains all the content displayed by the user on AVS platform. Every time a user stops the execution of a Live content or a VoD content a record is traced in the report."/>
    <s v="Data de acesso ao conteudo. E a data do acesso ao conteudo NOW Online. Ex: 20180700000000. Tabela origem: &lt;NOW_OL_WATCHINGLOG&gt;; Coluna origem: &lt;NOWDATESTRING&gt;"/>
    <x v="0"/>
    <x v="0"/>
    <x v="0"/>
    <x v="0"/>
    <x v="0"/>
    <x v="0"/>
    <s v="Rafael Moreira"/>
    <x v="0"/>
    <s v="Anderson Nakayama"/>
    <x v="0"/>
    <s v="Tipo de Dado"/>
    <s v="Data válida"/>
    <s v="Dado de origem (ACCENTURE) não tratado"/>
    <n v="14"/>
    <n v="3"/>
    <n v="1"/>
    <n v="1"/>
    <n v="3"/>
    <n v="3"/>
    <n v="3"/>
    <x v="0"/>
    <x v="0"/>
    <x v="1"/>
    <x v="0"/>
    <x v="2"/>
    <x v="3"/>
    <x v="0"/>
  </r>
  <r>
    <x v="0"/>
    <x v="3"/>
    <n v="5"/>
    <s v="CHANNEL"/>
    <s v="VARCHAR2"/>
    <n v="16"/>
    <m/>
    <m/>
    <m/>
    <s v="lake_managed"/>
    <s v="V_NOW_ACESSO_CONTEUDO"/>
    <s v="DSC_CANAL_MEIO_ACESSO"/>
    <s v="VARCHAR2"/>
    <n v="16"/>
    <s v="This report contains all the content displayed by the user on AVS platform. Every time a user stops the execution of a Live content or a VoD content a record is traced in the report."/>
    <s v="Descricao do canal do meio de acesso. E o tipo do canal ou meio de acesso ao conteudo NOW Online. Ex: NETSTB; IPAD; ANDROIDMOBILE; PCTV. Tabela origem: &lt;NOW_OL_WATCHINGLOG&gt;; Coluna origem: &lt;CHANNEL&gt;"/>
    <x v="0"/>
    <x v="0"/>
    <x v="0"/>
    <x v="0"/>
    <x v="0"/>
    <x v="0"/>
    <s v="Rafael Moreira"/>
    <x v="0"/>
    <s v="Anderson Nakayama"/>
    <x v="0"/>
    <s v="Validação Domínio"/>
    <s v="Transacao presente na dimensao de canais de acesso"/>
    <s v="Dado de origem (ACCENTURE) não tratado"/>
    <n v="13"/>
    <n v="3"/>
    <n v="1"/>
    <n v="0"/>
    <n v="3"/>
    <n v="3"/>
    <n v="3"/>
    <x v="0"/>
    <x v="0"/>
    <x v="0"/>
    <x v="0"/>
    <x v="2"/>
    <x v="3"/>
    <x v="0"/>
  </r>
  <r>
    <x v="0"/>
    <x v="3"/>
    <n v="6"/>
    <s v="EXTERNALCONTENDID"/>
    <s v="VARCHAR2"/>
    <n v="60"/>
    <m/>
    <m/>
    <m/>
    <s v="lake_managed"/>
    <s v="V_NOW_ACESSO_CONTEUDO"/>
    <s v="COD_LOCALIZACAO_CONTEUDO"/>
    <s v="VARCHAR2"/>
    <n v="60"/>
    <s v="This report contains all the content displayed by the user on AVS platform. Every time a user stops the execution of a Live content or a VoD content a record is traced in the report."/>
    <s v="Codigo da localizacao do conteudo. E o codigo do endereco da localizacao do conteudo do NOW Online. Ex: crid://schange.com/globosat.com/GSAT2013102110559201. Tabela origem: &lt;NOW_OL_WATCHINGLOG&gt;; Coluna origem: &lt;EXTERNALCONTENDID&gt;"/>
    <x v="0"/>
    <x v="0"/>
    <x v="0"/>
    <x v="0"/>
    <x v="0"/>
    <x v="0"/>
    <s v="Rafael Moreira"/>
    <x v="0"/>
    <s v="Anderson Nakayama"/>
    <x v="0"/>
    <m/>
    <m/>
    <s v="Dado de origem (ACCENTURE) não tratado"/>
    <n v="13"/>
    <n v="3"/>
    <n v="1"/>
    <n v="0"/>
    <n v="3"/>
    <n v="3"/>
    <n v="3"/>
    <x v="0"/>
    <x v="0"/>
    <x v="0"/>
    <x v="0"/>
    <x v="2"/>
    <x v="3"/>
    <x v="0"/>
  </r>
  <r>
    <x v="0"/>
    <x v="3"/>
    <n v="7"/>
    <s v="CONSUMPTION"/>
    <s v="VARCHAR2"/>
    <n v="12"/>
    <m/>
    <m/>
    <m/>
    <s v="lake_managed"/>
    <s v="V_NOW_ACESSO_CONTEUDO"/>
    <s v="DUR_CONSUMO_SEG"/>
    <s v="VARCHAR2"/>
    <n v="12"/>
    <s v="This report contains all the content displayed by the user on AVS platform. Every time a user stops the execution of a Live content or a VoD content a record is traced in the report."/>
    <s v="Duracao do consumo em segundos. E a duracao do consumo do conteudo NOW Online em segundos. Ex: 0; 831; 992. Tabela origem: &lt;NOW_OL_WATCHINGLOG&gt;; Coluna origem: &lt;CONSUMPTION&gt;"/>
    <x v="0"/>
    <x v="0"/>
    <x v="0"/>
    <x v="0"/>
    <x v="0"/>
    <x v="0"/>
    <s v="Rafael Moreira"/>
    <x v="0"/>
    <s v="Anderson Nakayama"/>
    <x v="0"/>
    <m/>
    <m/>
    <s v="Dado de origem (ACCENTURE) não tratado"/>
    <n v="8"/>
    <n v="3"/>
    <n v="1"/>
    <n v="0"/>
    <n v="1"/>
    <n v="3"/>
    <n v="0"/>
    <x v="0"/>
    <x v="0"/>
    <x v="0"/>
    <x v="2"/>
    <x v="2"/>
    <x v="0"/>
    <x v="0"/>
  </r>
  <r>
    <x v="0"/>
    <x v="3"/>
    <n v="8"/>
    <s v="PARAMETERSECTION"/>
    <s v="VARCHAR2"/>
    <n v="12"/>
    <m/>
    <m/>
    <m/>
    <s v="lake_managed"/>
    <s v="V_NOW_ACESSO_CONTEUDO"/>
    <s v="DSC_SECAO_PARAMETRO"/>
    <s v="VARCHAR2"/>
    <n v="12"/>
    <s v="This report contains all the content displayed by the user on AVS platform. Every time a user stops the execution of a Live content or a VoD content a record is traced in the report."/>
    <s v="Descricao da secao de parametro. E a classificacao da secao de parametro. Ex: NULL; allcategories; DOWNLOAD. Tabela origem: &lt;NOW_OL_WATCHINGLOG&gt;; Coluna origem: &lt;PARAMETERSECTION&gt;"/>
    <x v="0"/>
    <x v="0"/>
    <x v="0"/>
    <x v="0"/>
    <x v="0"/>
    <x v="0"/>
    <s v="Rafael Moreira"/>
    <x v="0"/>
    <s v="Anderson Nakayama"/>
    <x v="0"/>
    <m/>
    <m/>
    <s v="Dado de origem (ACCENTURE) não tratado"/>
    <n v="13"/>
    <n v="3"/>
    <n v="1"/>
    <n v="0"/>
    <n v="3"/>
    <n v="3"/>
    <n v="3"/>
    <x v="0"/>
    <x v="0"/>
    <x v="0"/>
    <x v="0"/>
    <x v="2"/>
    <x v="3"/>
    <x v="0"/>
  </r>
  <r>
    <x v="0"/>
    <x v="3"/>
    <n v="9"/>
    <s v="SESSIONID"/>
    <s v="VARCHAR2"/>
    <n v="30"/>
    <m/>
    <m/>
    <m/>
    <s v="lake_managed"/>
    <s v="V_NOW_ACESSO_CONTEUDO"/>
    <s v="COD_SESSAO_ACESSO"/>
    <s v="VARCHAR2"/>
    <n v="30"/>
    <s v="This report contains all the content displayed by the user on AVS platform. Every time a user stops the execution of a Live content or a VoD content a record is traced in the report."/>
    <s v="Codigo da sessao de acesso. E o identificador exclusivo numerico da sessao de acesso do servidor de aplicacoes + registro de data e hora (timestamp). Ex: -11938486702416700000; -11940928110450100000. Tabela origem: &lt;NOW_OL_WATCHINGLOG&gt;; Coluna origem: &lt;SESSIONID&gt;"/>
    <x v="0"/>
    <x v="0"/>
    <x v="0"/>
    <x v="0"/>
    <x v="0"/>
    <x v="0"/>
    <s v="Rafael Moreira"/>
    <x v="0"/>
    <s v="Anderson Nakayama"/>
    <x v="0"/>
    <m/>
    <m/>
    <s v="Dado de origem (ACCENTURE) não tratado"/>
    <n v="13"/>
    <n v="3"/>
    <n v="1"/>
    <n v="0"/>
    <n v="3"/>
    <n v="5"/>
    <n v="1"/>
    <x v="0"/>
    <x v="0"/>
    <x v="0"/>
    <x v="0"/>
    <x v="1"/>
    <x v="2"/>
    <x v="0"/>
  </r>
  <r>
    <x v="0"/>
    <x v="3"/>
    <n v="10"/>
    <s v="CONTENTTYPE"/>
    <s v="VARCHAR2"/>
    <n v="12"/>
    <m/>
    <m/>
    <m/>
    <s v="lake_managed"/>
    <s v="V_NOW_ACESSO_CONTEUDO"/>
    <s v="DSC_TIPO_CONTEUDO"/>
    <s v="VARCHAR2"/>
    <n v="12"/>
    <s v="This report contains all the content displayed by the user on AVS platform. Every time a user stops the execution of a Live content or a VoD content a record is traced in the report."/>
    <s v="Descricao do tipo do conteudo. E a descricao do tipo do conteudo do NOW Online. Ex: LIVE; VOD. Tabela origem: &lt;NOW_OL_WATCHINGLOG&gt;; Coluna origem: &lt;CONTENTTYPE&gt;"/>
    <x v="0"/>
    <x v="0"/>
    <x v="0"/>
    <x v="0"/>
    <x v="0"/>
    <x v="0"/>
    <s v="Rafael Moreira"/>
    <x v="0"/>
    <s v="Anderson Nakayama"/>
    <x v="0"/>
    <s v="Validação Domínio"/>
    <s v="Conforme Dimensão de Tipo de Conteúdo"/>
    <s v="Dado de origem (ACCENTURE) não tratado"/>
    <n v="13"/>
    <n v="3"/>
    <n v="1"/>
    <n v="0"/>
    <n v="3"/>
    <n v="3"/>
    <n v="3"/>
    <x v="0"/>
    <x v="0"/>
    <x v="0"/>
    <x v="0"/>
    <x v="2"/>
    <x v="3"/>
    <x v="0"/>
  </r>
  <r>
    <x v="0"/>
    <x v="3"/>
    <n v="11"/>
    <s v="SOLUTIONOFFERID"/>
    <s v="VARCHAR2"/>
    <n v="12"/>
    <m/>
    <m/>
    <m/>
    <s v="lake_managed"/>
    <s v="V_NOW_ACESSO_CONTEUDO"/>
    <s v="COD_SOLUCAO_OFERTA"/>
    <s v="VARCHAR2"/>
    <n v="12"/>
    <s v="This report contains all the content displayed by the user on AVS platform. Every time a user stops the execution of a Live content or a VoD content a record is traced in the report."/>
    <s v="Codigo da solucao oferta. E o codigo da solucao da oferta exclusiva do conteudo da compra do usuario. Ex: 140045; 41911. Tabela origem: &lt;NOW_OL_WATCHINGLOG&gt;; Coluna origem: &lt;SOLUTIONOFFERID&gt;. (Coluna sem dado, nao utilizar)"/>
    <x v="0"/>
    <x v="0"/>
    <x v="0"/>
    <x v="0"/>
    <x v="0"/>
    <x v="0"/>
    <s v="Rafael Moreira"/>
    <x v="0"/>
    <s v="Anderson Nakayama"/>
    <x v="0"/>
    <m/>
    <m/>
    <s v="Dado de origem (ACCENTURE) não tratado"/>
    <n v="13"/>
    <n v="3"/>
    <n v="1"/>
    <n v="0"/>
    <n v="3"/>
    <n v="3"/>
    <n v="3"/>
    <x v="0"/>
    <x v="0"/>
    <x v="0"/>
    <x v="0"/>
    <x v="2"/>
    <x v="3"/>
    <x v="0"/>
  </r>
  <r>
    <x v="0"/>
    <x v="3"/>
    <n v="12"/>
    <s v="PROVIDERNAME"/>
    <s v="VARCHAR2"/>
    <n v="20"/>
    <m/>
    <m/>
    <m/>
    <s v="lake_managed"/>
    <s v="V_NOW_ACESSO_CONTEUDO"/>
    <s v="DSC_PROVEDOR"/>
    <s v="VARCHAR2"/>
    <n v="20"/>
    <s v="This report contains all the content displayed by the user on AVS platform. Every time a user stops the execution of a Live content or a VoD content a record is traced in the report."/>
    <s v="Descricao do provedor. E o identificador do provedor. O valor padrao para instalacao de provedor unico Ex: providerDefault. Tabela origem: &lt;NOW_OL_WATCHINGLOG&gt;; Coluna origem: &lt;PROVIDERNAME&gt;"/>
    <x v="0"/>
    <x v="0"/>
    <x v="0"/>
    <x v="0"/>
    <x v="0"/>
    <x v="0"/>
    <s v="Rafael Moreira"/>
    <x v="0"/>
    <s v="Anderson Nakayama"/>
    <x v="0"/>
    <m/>
    <m/>
    <s v="Dado de origem (ACCENTURE) não tratado"/>
    <n v="9"/>
    <n v="3"/>
    <n v="1"/>
    <n v="0"/>
    <n v="3"/>
    <n v="1"/>
    <n v="1"/>
    <x v="0"/>
    <x v="0"/>
    <x v="0"/>
    <x v="0"/>
    <x v="3"/>
    <x v="2"/>
    <x v="0"/>
  </r>
  <r>
    <x v="0"/>
    <x v="3"/>
    <n v="13"/>
    <s v="SERVICENAME"/>
    <s v="VARCHAR2"/>
    <n v="20"/>
    <m/>
    <m/>
    <m/>
    <s v="lake_managed"/>
    <s v="V_NOW_ACESSO_CONTEUDO"/>
    <s v="DSC_SERVICO"/>
    <s v="VARCHAR2"/>
    <n v="20"/>
    <s v="This report contains all the content displayed by the user on AVS platform. Every time a user stops the execution of a Live content or a VoD content a record is traced in the report."/>
    <s v="Descricao do servico. E o identificador de servico. O valor padrao para instalacao de serviço único é: serviceDefault. Ex: serviceDefault. Tabela origem: &lt;NOW_OL_WATCHINGLOG&gt;; Coluna origem: &lt;SERVICENAME&gt;"/>
    <x v="0"/>
    <x v="0"/>
    <x v="0"/>
    <x v="0"/>
    <x v="0"/>
    <x v="0"/>
    <s v="Rafael Moreira"/>
    <x v="0"/>
    <s v="Anderson Nakayama"/>
    <x v="0"/>
    <m/>
    <m/>
    <s v="Dado de origem (ACCENTURE) não tratado"/>
    <n v="9"/>
    <n v="3"/>
    <n v="1"/>
    <n v="0"/>
    <n v="3"/>
    <n v="1"/>
    <n v="1"/>
    <x v="0"/>
    <x v="0"/>
    <x v="0"/>
    <x v="0"/>
    <x v="3"/>
    <x v="2"/>
    <x v="0"/>
  </r>
  <r>
    <x v="0"/>
    <x v="3"/>
    <n v="14"/>
    <s v="DEVICETYPE"/>
    <s v="VARCHAR2"/>
    <n v="20"/>
    <m/>
    <m/>
    <m/>
    <s v="lake_managed"/>
    <s v="V_NOW_ACESSO_CONTEUDO"/>
    <s v="DSC_TIPO_EQUIPAMENTO"/>
    <s v="VARCHAR2"/>
    <n v="20"/>
    <s v="This report contains all the content displayed by the user on AVS platform. Every time a user stops the execution of a Live content or a VoD content a record is traced in the report."/>
    <s v="Descricao do tipo do equipamento. E o tipo do equipamento de acesso ao conteudo NOW Online. Ex: NULL. Tabela origem: &lt;NOW_OL_WATCHINGLOG&gt;; Coluna origem: &lt;DEVICETYPE&gt;. (Nao utilizar, coluna totalmente vazia!)"/>
    <x v="0"/>
    <x v="0"/>
    <x v="0"/>
    <x v="0"/>
    <x v="0"/>
    <x v="0"/>
    <s v="Rafael Moreira"/>
    <x v="0"/>
    <s v="Anderson Nakayama"/>
    <x v="0"/>
    <s v="Validação Domínio"/>
    <s v="Conforme Dimensão de Tipo de Equipamento"/>
    <s v="Dado de origem (ACCENTURE) não tratado"/>
    <n v="9"/>
    <n v="3"/>
    <n v="1"/>
    <n v="0"/>
    <n v="1"/>
    <n v="3"/>
    <n v="1"/>
    <x v="0"/>
    <x v="0"/>
    <x v="0"/>
    <x v="2"/>
    <x v="2"/>
    <x v="2"/>
    <x v="0"/>
  </r>
  <r>
    <x v="0"/>
    <x v="3"/>
    <n v="15"/>
    <s v="DEVICEID"/>
    <s v="VARCHAR2"/>
    <n v="40"/>
    <m/>
    <m/>
    <m/>
    <s v="lake_managed"/>
    <s v="V_NOW_ACESSO_CONTEUDO"/>
    <s v="COD_EQUIPAMENTO"/>
    <s v="VARCHAR2"/>
    <n v="40"/>
    <s v="This report contains all the content displayed by the user on AVS platform. Every time a user stops the execution of a Live content or a VoD content a record is traced in the report."/>
    <s v="Codigo do equipamento. E o codigo do equipamento para acesso ao conteudo NOW Online. Ex: 449f6dc363581075; 38100c4efe11feef. Tabela origem: &lt;NOW_OL_WATCHINGLOG&gt;; Coluna origem: &lt;DEVICEID&gt;"/>
    <x v="0"/>
    <x v="0"/>
    <x v="0"/>
    <x v="0"/>
    <x v="0"/>
    <x v="0"/>
    <s v="Rafael Moreira"/>
    <x v="0"/>
    <s v="Anderson Nakayama"/>
    <x v="0"/>
    <m/>
    <m/>
    <s v="Dado de origem (ACCENTURE) não tratado"/>
    <n v="15"/>
    <n v="3"/>
    <n v="1"/>
    <n v="0"/>
    <n v="5"/>
    <n v="5"/>
    <n v="1"/>
    <x v="0"/>
    <x v="0"/>
    <x v="0"/>
    <x v="1"/>
    <x v="1"/>
    <x v="2"/>
    <x v="0"/>
  </r>
  <r>
    <x v="0"/>
    <x v="3"/>
    <n v="16"/>
    <s v="DEVICEMODEL"/>
    <s v="VARCHAR2"/>
    <n v="40"/>
    <m/>
    <m/>
    <m/>
    <s v="lake_managed"/>
    <s v="V_NOW_ACESSO_CONTEUDO"/>
    <s v="DSC_MODELO_EQUIPAMENTO"/>
    <s v="VARCHAR2"/>
    <n v="40"/>
    <s v="This report contains all the content displayed by the user on AVS platform. Every time a user stops the execution of a Live content or a VoD content a record is traced in the report."/>
    <s v="Descricao do modelo do equipamento. E o modelo do equipamento de acesso ao conteudo NOW Online. Ex: NULL. (Nao utilizar, coluna totalmente vazia!). Tabela origem: &lt;NOW_OL_WATCHINGLOG&gt;; Coluna origem: &lt;DEVICEMODEL&gt;"/>
    <x v="0"/>
    <x v="0"/>
    <x v="0"/>
    <x v="0"/>
    <x v="0"/>
    <x v="0"/>
    <s v="Rafael Moreira"/>
    <x v="0"/>
    <s v="Anderson Nakayama"/>
    <x v="0"/>
    <m/>
    <m/>
    <s v="Dado de origem (ACCENTURE) não tratado"/>
    <n v="11"/>
    <n v="3"/>
    <n v="1"/>
    <n v="0"/>
    <n v="3"/>
    <n v="1"/>
    <n v="3"/>
    <x v="0"/>
    <x v="0"/>
    <x v="0"/>
    <x v="0"/>
    <x v="3"/>
    <x v="3"/>
    <x v="0"/>
  </r>
  <r>
    <x v="0"/>
    <x v="3"/>
    <n v="17"/>
    <s v="DEVICEVENDOR"/>
    <s v="VARCHAR2"/>
    <n v="40"/>
    <m/>
    <m/>
    <m/>
    <s v="lake_managed"/>
    <s v="V_NOW_ACESSO_CONTEUDO"/>
    <s v="DSC_FORNECEDOR_EQUIPAMENTO"/>
    <s v="VARCHAR2"/>
    <n v="40"/>
    <s v="This report contains all the content displayed by the user on AVS platform. Every time a user stops the execution of a Live content or a VoD content a record is traced in the report."/>
    <s v="Descricao do fornecedor do equipamento. E o fornecedor do equipamento de acesso ao conteudo NOW Online. Ex: NULL. Tabela origem: &lt;NOW_OL_WATCHINGLOG&gt;; Coluna origem: &lt;DEVICEVENDOR&gt;. (Now utilizar, colunlmente vazia!)"/>
    <x v="0"/>
    <x v="0"/>
    <x v="0"/>
    <x v="0"/>
    <x v="0"/>
    <x v="0"/>
    <s v="Rafael Moreira"/>
    <x v="0"/>
    <s v="Anderson Nakayama"/>
    <x v="0"/>
    <m/>
    <m/>
    <s v="Dado de origem (ACCENTURE) não tratado"/>
    <n v="7"/>
    <n v="3"/>
    <n v="1"/>
    <n v="0"/>
    <n v="3"/>
    <n v="0"/>
    <n v="0"/>
    <x v="0"/>
    <x v="0"/>
    <x v="0"/>
    <x v="0"/>
    <x v="0"/>
    <x v="0"/>
    <x v="0"/>
  </r>
  <r>
    <x v="0"/>
    <x v="3"/>
    <n v="18"/>
    <s v="DEVICEYEAR"/>
    <s v="VARCHAR2"/>
    <n v="40"/>
    <m/>
    <m/>
    <m/>
    <s v="lake_managed"/>
    <s v="V_NOW_ACESSO_CONTEUDO"/>
    <s v="DSC_ANO_FABRICACAO_EQUIPAMENTO"/>
    <s v="VARCHAR2"/>
    <n v="40"/>
    <s v="This report contains all the content displayed by the user on AVS platform. Every time a user stops the execution of a Live content or a VoD content a record is traced in the report."/>
    <s v="Descricao do ano de fabricacao do equipamento. E o ano de fabricacao do equipamento de acesso ao conteudo NOW Online. Ex: NULL. Tabela origem: &lt;NOW_OL_WATCHINGLOG&gt;; Coluna origem: &lt;DEVICEYEAR&gt;"/>
    <x v="0"/>
    <x v="0"/>
    <x v="0"/>
    <x v="0"/>
    <x v="0"/>
    <x v="0"/>
    <s v="Rafael Moreira"/>
    <x v="0"/>
    <s v="Anderson Nakayama"/>
    <x v="0"/>
    <m/>
    <m/>
    <s v="Dado de origem (ACCENTURE) não tratado"/>
    <n v="8"/>
    <n v="3"/>
    <n v="1"/>
    <n v="0"/>
    <n v="3"/>
    <n v="0"/>
    <n v="1"/>
    <x v="0"/>
    <x v="0"/>
    <x v="0"/>
    <x v="0"/>
    <x v="0"/>
    <x v="2"/>
    <x v="0"/>
  </r>
  <r>
    <x v="0"/>
    <x v="3"/>
    <n v="19"/>
    <s v="CONTENTID"/>
    <s v="VARCHAR2"/>
    <n v="12"/>
    <m/>
    <m/>
    <m/>
    <s v="lake_managed"/>
    <s v="V_NOW_ACESSO_CONTEUDO"/>
    <s v="COD_CONTEUDO"/>
    <s v="VARCHAR2"/>
    <n v="12"/>
    <s v="This report contains all the content displayed by the user on AVS platform. Every time a user stops the execution of a Live content or a VoD content a record is traced in the report."/>
    <s v="Codigo do conteudo. E o codigo sequencial unico de controle de registro do conteudo. Ex: 128619; 130787. Tabela origem: &lt;NOW_OL_WATCHINGLOG&gt;; Coluna origem: &lt;CONTENTID&gt;"/>
    <x v="0"/>
    <x v="0"/>
    <x v="0"/>
    <x v="0"/>
    <x v="0"/>
    <x v="0"/>
    <s v="Rafael Moreira"/>
    <x v="0"/>
    <s v="Anderson Nakayama"/>
    <x v="0"/>
    <m/>
    <m/>
    <s v="Dado de origem (ACCENTURE) não tratado"/>
    <n v="15"/>
    <n v="3"/>
    <n v="1"/>
    <n v="0"/>
    <n v="3"/>
    <n v="5"/>
    <n v="3"/>
    <x v="0"/>
    <x v="0"/>
    <x v="0"/>
    <x v="0"/>
    <x v="1"/>
    <x v="3"/>
    <x v="0"/>
  </r>
  <r>
    <x v="0"/>
    <x v="3"/>
    <n v="20"/>
    <s v="ISFREE"/>
    <s v="VARCHAR2"/>
    <n v="1"/>
    <m/>
    <m/>
    <m/>
    <s v="lake_managed"/>
    <s v="V_NOW_ACESSO_CONTEUDO"/>
    <s v="IND_CONTEUDO_GRATIS"/>
    <s v="VARCHAR2"/>
    <n v="1"/>
    <s v="This report contains all the content displayed by the user on AVS platform. Every time a user stops the execution of a Live content or a VoD content a record is traced in the report."/>
    <s v="Indicador de conteudo gratis. E o indicador de consumo de conteudo gratis. Ex: NULL; N = (Nao). Caso o conteudo nao for gratis, entao, a marcacao sera &quot;N&quot;. Tabela origem: &lt;NOW_OL_WATCHINGLOG&gt;; Coluna origem: &lt;ISFREE&gt;"/>
    <x v="0"/>
    <x v="0"/>
    <x v="0"/>
    <x v="0"/>
    <x v="0"/>
    <x v="0"/>
    <s v="Rafael Moreira"/>
    <x v="0"/>
    <s v="Anderson Nakayama"/>
    <x v="0"/>
    <m/>
    <m/>
    <s v="Dado de origem (ACCENTURE) não tratado"/>
    <n v="15"/>
    <n v="3"/>
    <n v="1"/>
    <n v="0"/>
    <n v="5"/>
    <n v="3"/>
    <n v="3"/>
    <x v="0"/>
    <x v="0"/>
    <x v="0"/>
    <x v="1"/>
    <x v="2"/>
    <x v="3"/>
    <x v="0"/>
  </r>
  <r>
    <x v="0"/>
    <x v="3"/>
    <n v="21"/>
    <s v="USERID"/>
    <s v="VARCHAR2"/>
    <n v="20"/>
    <m/>
    <m/>
    <m/>
    <s v="lake_managed"/>
    <s v="V_NOW_ACESSO_CONTEUDO"/>
    <s v="COD_USUARIO"/>
    <s v="VARCHAR2"/>
    <n v="20"/>
    <s v="This report contains all the content displayed by the user on AVS platform. Every time a user stops the execution of a Live content or a VoD content a record is traced in the report."/>
    <s v="Codigo do usuario. E o codigo unico de identificacao do usuario do NOW Online. Ex: 1213377; 679090. Tabela origem: &lt;NOW_OL_WATCHINGLOG&gt;; Coluna origem: &lt;USERID&gt;"/>
    <x v="0"/>
    <x v="0"/>
    <x v="0"/>
    <x v="0"/>
    <x v="0"/>
    <x v="0"/>
    <s v="Rafael Moreira"/>
    <x v="0"/>
    <s v="Anderson Nakayama"/>
    <x v="0"/>
    <m/>
    <m/>
    <s v="Dado de origem (ACCENTURE) não tratado"/>
    <n v="16"/>
    <n v="3"/>
    <n v="2"/>
    <n v="0"/>
    <n v="5"/>
    <n v="5"/>
    <n v="1"/>
    <x v="0"/>
    <x v="1"/>
    <x v="0"/>
    <x v="1"/>
    <x v="1"/>
    <x v="2"/>
    <x v="0"/>
  </r>
  <r>
    <x v="0"/>
    <x v="3"/>
    <n v="22"/>
    <s v="VERSIONAPP"/>
    <s v="VARCHAR2"/>
    <n v="20"/>
    <m/>
    <m/>
    <m/>
    <s v="lake_managed"/>
    <s v="V_NOW_ACESSO_CONTEUDO"/>
    <s v="DSC_VERSAO_APP"/>
    <s v="VARCHAR2"/>
    <n v="20"/>
    <s v="This report contains all the content displayed by the user on AVS platform. Every time a user stops the execution of a Live content or a VoD content a record is traced in the report."/>
    <s v="Descricao da versao do app. E a versao do app, aplicativo. Ex: NULL. Tabela origem: &lt;NOW_OL_WATCHINGLOG&gt;; Coluna origem: &lt;APPVERSION&gt;. (Nao utilizar, coluna totalmente vazia!)"/>
    <x v="0"/>
    <x v="0"/>
    <x v="0"/>
    <x v="0"/>
    <x v="0"/>
    <x v="0"/>
    <s v="Rafael Moreira"/>
    <x v="0"/>
    <s v="Anderson Nakayama"/>
    <x v="0"/>
    <m/>
    <m/>
    <s v="Dado de origem (ACCENTURE) não tratado"/>
    <n v="13"/>
    <n v="3"/>
    <n v="1"/>
    <n v="0"/>
    <n v="3"/>
    <n v="5"/>
    <n v="1"/>
    <x v="0"/>
    <x v="0"/>
    <x v="0"/>
    <x v="0"/>
    <x v="1"/>
    <x v="2"/>
    <x v="0"/>
  </r>
  <r>
    <x v="0"/>
    <x v="3"/>
    <n v="23"/>
    <s v="DOWNLOAD"/>
    <s v="VARCHAR2"/>
    <n v="20"/>
    <m/>
    <m/>
    <m/>
    <s v="lake_managed"/>
    <s v="V_NOW_ACESSO_CONTEUDO"/>
    <s v="IND_DOWNLOAD"/>
    <s v="VARCHAR2"/>
    <n v="20"/>
    <s v="This report contains all the content displayed by the user on AVS platform. Every time a user stops the execution of a Live content or a VoD content a record is traced in the report."/>
    <s v="Indicador de download. E o indicador de download do conteudo ou assistindo via streaming. Quando for o valor &quot;Y&quot; e download, se vazio via streaming. Ex: NULL; Y. Tabela origem: &lt;NOW_OL_WATCHINGLOG&gt;; Coluna origem: &lt;DOWNLOAD&gt;_x000a_"/>
    <x v="0"/>
    <x v="0"/>
    <x v="0"/>
    <x v="0"/>
    <x v="0"/>
    <x v="0"/>
    <s v="Rafael Moreira"/>
    <x v="0"/>
    <s v="Anderson Nakayama"/>
    <x v="0"/>
    <m/>
    <m/>
    <s v="Dado de origem (ACCENTURE) não tratado"/>
    <n v="13"/>
    <n v="3"/>
    <n v="1"/>
    <n v="0"/>
    <n v="3"/>
    <n v="5"/>
    <n v="1"/>
    <x v="0"/>
    <x v="0"/>
    <x v="0"/>
    <x v="0"/>
    <x v="1"/>
    <x v="2"/>
    <x v="0"/>
  </r>
  <r>
    <x v="0"/>
    <x v="3"/>
    <n v="24"/>
    <s v="CUSTOMERCODE"/>
    <s v="VARCHAR2"/>
    <n v="20"/>
    <m/>
    <m/>
    <m/>
    <s v="lake_managed"/>
    <s v="V_NOW_ACESSO_CONTEUDO"/>
    <s v="COD_CLIENTE"/>
    <s v="VARCHAR2"/>
    <n v="20"/>
    <s v="This report contains all the content displayed by the user on AVS platform. Every time a user stops the execution of a Live content or a VoD content a record is traced in the report."/>
    <s v="codigo do cliente. E o codigo do cliente que acessou o conteudo NOW Online. Ex: 2-00000923296; 2-00001714663. Tabela origem: &lt;NOW_OL_WATCHINGLOG&gt;; Coluna origem: &lt;CUSTOMERCODE&gt;"/>
    <x v="0"/>
    <x v="0"/>
    <x v="0"/>
    <x v="0"/>
    <x v="0"/>
    <x v="0"/>
    <s v="Rafael Moreira"/>
    <x v="0"/>
    <s v="Anderson Nakayama"/>
    <x v="0"/>
    <m/>
    <m/>
    <s v="Dado de origem (ACCENTURE) não tratado"/>
    <n v="13"/>
    <n v="3"/>
    <n v="1"/>
    <n v="0"/>
    <n v="5"/>
    <n v="1"/>
    <n v="3"/>
    <x v="0"/>
    <x v="0"/>
    <x v="0"/>
    <x v="1"/>
    <x v="3"/>
    <x v="3"/>
    <x v="0"/>
  </r>
  <r>
    <x v="0"/>
    <x v="3"/>
    <n v="25"/>
    <s v="DEVICEIPADDRESS"/>
    <s v="VARCHAR3"/>
    <n v="21"/>
    <m/>
    <m/>
    <m/>
    <s v="lake_managed"/>
    <s v="V_NOW_ACESSO_CONTEUDO"/>
    <s v="COD_IP_EQUIPAMENTO"/>
    <s v="VARCHAR3"/>
    <n v="21"/>
    <s v="This report contains all the content displayed by the user on AVS platform. Every time a user stops the execution of a Live content or a VoD content a record is traced in the report."/>
    <s v="Codigo do endereco IP do equipamento. Ex: 170.252.196.22; 179.183.44.89. Tabela origem: &lt;NOW_OL_WATCHINGLOG&gt;; Coluna origem: &lt;DEVICEIDADDRESS&gt;."/>
    <x v="0"/>
    <x v="0"/>
    <x v="0"/>
    <x v="0"/>
    <x v="0"/>
    <x v="0"/>
    <s v="Rafael Moreira"/>
    <x v="0"/>
    <s v="Anderson Nakayama"/>
    <x v="0"/>
    <m/>
    <m/>
    <s v="Dado de origem (ACCENTURE) não tratado"/>
    <n v="11"/>
    <n v="3"/>
    <n v="1"/>
    <n v="0"/>
    <n v="3"/>
    <n v="3"/>
    <n v="1"/>
    <x v="0"/>
    <x v="0"/>
    <x v="0"/>
    <x v="0"/>
    <x v="2"/>
    <x v="2"/>
    <x v="0"/>
  </r>
  <r>
    <x v="0"/>
    <x v="3"/>
    <n v="26"/>
    <s v="USERNAME"/>
    <s v="VARCHAR4"/>
    <n v="22"/>
    <m/>
    <m/>
    <m/>
    <s v="lake_managed"/>
    <s v="V_NOW_ACESSO_CONTEUDO"/>
    <s v="COD_LOGIN_USUARIO"/>
    <s v="VARCHAR4"/>
    <n v="22"/>
    <s v="This report contains all the content displayed by the user on AVS platform. Every time a user stops the execution of a Live content or a VoD content a record is traced in the report."/>
    <s v="Codigo do login do usuario. E o login do usuario de acesso no NOW Online. Ex: victorsna1; eliseita. Tabela origem: &lt;NOW_OL_WATCHINGLOG&gt;; Coluna origem: &lt;USERNAME&gt;"/>
    <x v="0"/>
    <x v="0"/>
    <x v="0"/>
    <x v="0"/>
    <x v="0"/>
    <x v="0"/>
    <s v="Rafael Moreira"/>
    <x v="0"/>
    <s v="Anderson Nakayama"/>
    <x v="0"/>
    <s v="Validação Domínio"/>
    <s v="Login presente na IDM Clientes"/>
    <s v="Dado de origem (ACCENTURE) não tratado"/>
    <n v="16"/>
    <n v="4"/>
    <n v="1"/>
    <n v="0"/>
    <n v="3"/>
    <n v="5"/>
    <n v="3"/>
    <x v="1"/>
    <x v="0"/>
    <x v="0"/>
    <x v="0"/>
    <x v="1"/>
    <x v="3"/>
    <x v="0"/>
  </r>
  <r>
    <x v="0"/>
    <x v="3"/>
    <n v="27"/>
    <s v="TRANSMISSIONTYPE"/>
    <s v="VARCHAR5"/>
    <n v="23"/>
    <m/>
    <m/>
    <m/>
    <s v="lake_managed"/>
    <s v="V_NOW_ACESSO_CONTEUDO"/>
    <s v="DSC_TIPO_SERVICO_TRANSMISSAO"/>
    <s v="VARCHAR5"/>
    <n v="23"/>
    <s v="This report contains all the content displayed by the user on AVS platform. Every time a user stops the execution of a Live content or a VoD content a record is traced in the report."/>
    <s v="Descricao do tipo do servico de transmissao. E o tipo de transmissao do conteudo pela internet, plataformas de video digital. Ex: OTTV = (Over the Top Television). Tabela origem: &lt;NOW_OL_WATCHINGLOG&gt;; Coluna origem: &lt;TRANSMISSIONTYPE&gt;"/>
    <x v="0"/>
    <x v="0"/>
    <x v="0"/>
    <x v="0"/>
    <x v="0"/>
    <x v="0"/>
    <s v="Rafael Moreira"/>
    <x v="0"/>
    <s v="Anderson Nakayama"/>
    <x v="0"/>
    <s v="Validação Domínio"/>
    <s v="Conforme Dimensão de Tipo de Serviço de Transmissão"/>
    <s v="Dado de origem (ACCENTURE) não tratado"/>
    <n v="9"/>
    <n v="3"/>
    <n v="1"/>
    <n v="0"/>
    <n v="3"/>
    <n v="1"/>
    <n v="1"/>
    <x v="0"/>
    <x v="0"/>
    <x v="0"/>
    <x v="0"/>
    <x v="3"/>
    <x v="2"/>
    <x v="0"/>
  </r>
  <r>
    <x v="0"/>
    <x v="3"/>
    <n v="28"/>
    <s v="REFERENCE_DATE"/>
    <s v="DATE"/>
    <n v="19"/>
    <m/>
    <m/>
    <m/>
    <s v="lake_managed"/>
    <s v="V_NOW_ACESSO_CONTEUDO"/>
    <s v="DAT_REFERENCIA"/>
    <s v="VARCHAR5"/>
    <n v="23"/>
    <s v="This report contains all the content displayed by the user on AVS platform. Every time a user stops the execution of a Live content or a VoD content a record is traced in the repor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OL_WATCHINGLOG&gt;; Coluna origem: &lt;REFERENCE_DATE&gt;"/>
    <x v="0"/>
    <x v="0"/>
    <x v="0"/>
    <x v="0"/>
    <x v="0"/>
    <x v="0"/>
    <s v="Rafael Moreira"/>
    <x v="0"/>
    <s v="Anderson Nakayama"/>
    <x v="0"/>
    <s v="Tipo de Dado"/>
    <s v="Data válida"/>
    <s v="Dado de origem (ACCENTURE) não tratado"/>
    <n v="9"/>
    <n v="3"/>
    <n v="1"/>
    <n v="0"/>
    <n v="3"/>
    <n v="1"/>
    <n v="1"/>
    <x v="0"/>
    <x v="0"/>
    <x v="0"/>
    <x v="0"/>
    <x v="3"/>
    <x v="2"/>
    <x v="0"/>
  </r>
  <r>
    <x v="1"/>
    <x v="4"/>
    <n v="1"/>
    <s v="CREATION_DATE"/>
    <s v="VARCHAR2"/>
    <n v="36"/>
    <m/>
    <m/>
    <m/>
    <s v="lake_managed"/>
    <s v="V_NOW_ONLINE_CATALOGO_CONTEUDO"/>
    <s v="DAT_CRIACA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MSDP_CONTENT_LIST_VIEW&gt;"/>
    <s v="Data do registro da criacao da disponibilizacao do conteudo na plataforma NOW Online. Ex: 2014-05-02 13:03:14; 2014-05-02 13:14:40. Tabela origem: &lt;MSDP_CONTENT_LIST_VIEW&gt;; Coluna origem: &lt;CREATION_DATE&gt;"/>
    <x v="1"/>
    <x v="1"/>
    <x v="0"/>
    <x v="0"/>
    <x v="0"/>
    <x v="0"/>
    <s v="Rafael Moreira"/>
    <x v="0"/>
    <s v="Anderson Nakayama"/>
    <x v="0"/>
    <s v="Tipo de Dado"/>
    <s v="Data válida"/>
    <s v="Dado de origem (BD NOW OL) não tratado"/>
    <n v="5"/>
    <n v="2"/>
    <n v="1"/>
    <n v="1"/>
    <n v="1"/>
    <n v="0"/>
    <n v="0"/>
    <x v="2"/>
    <x v="0"/>
    <x v="1"/>
    <x v="2"/>
    <x v="0"/>
    <x v="0"/>
    <x v="0"/>
  </r>
  <r>
    <x v="1"/>
    <x v="4"/>
    <n v="2"/>
    <s v="UPDATE_DATE"/>
    <s v="VARCHAR2"/>
    <n v="36"/>
    <m/>
    <m/>
    <m/>
    <s v="lake_managed"/>
    <s v="V_NOW_ONLINE_CATALOGO_CONTEUDO"/>
    <s v="DAT_ATUALIZACA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de atualizacao de alteracoes no catalogo do conteudo NOW Online. Ex: 2018-06-28 02:08:34; 2018-06-27 21:02:56. Tabela origem: &lt;MSDP_CONTENT_LIST_VIEW&gt;; Coluna origem: &lt;UPDATE_DATE&gt;"/>
    <x v="1"/>
    <x v="1"/>
    <x v="0"/>
    <x v="0"/>
    <x v="0"/>
    <x v="0"/>
    <s v="Rafael Moreira"/>
    <x v="0"/>
    <s v="Anderson Nakayama"/>
    <x v="0"/>
    <s v="Tipo de Dado"/>
    <s v="Data válida"/>
    <s v="Dado de origem (BD NOW OL) não tratado"/>
    <n v="6"/>
    <n v="2"/>
    <n v="1"/>
    <n v="1"/>
    <n v="1"/>
    <n v="1"/>
    <n v="0"/>
    <x v="2"/>
    <x v="0"/>
    <x v="1"/>
    <x v="2"/>
    <x v="3"/>
    <x v="0"/>
    <x v="0"/>
  </r>
  <r>
    <x v="1"/>
    <x v="4"/>
    <n v="3"/>
    <s v="CONTENT_ID"/>
    <s v="VARCHAR2"/>
    <n v="36"/>
    <m/>
    <m/>
    <m/>
    <s v="lake_managed"/>
    <s v="V_NOW_ONLINE_CATALOGO_CONTEUDO"/>
    <s v="COD_CONTEUDO"/>
    <s v="int"/>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sequencial unico de controle de registro do conteudo. Ex: 1000000062; 1000000063. Tabela origem: &lt;MSDP_CONTENT_LIST_VIEW&gt;; Coluna origem: &lt;CONTENT_ID&gt;"/>
    <x v="1"/>
    <x v="1"/>
    <x v="0"/>
    <x v="0"/>
    <x v="0"/>
    <x v="0"/>
    <s v="Rafael Moreira"/>
    <x v="0"/>
    <s v="Anderson Nakayama"/>
    <x v="0"/>
    <m/>
    <m/>
    <s v="Dado de origem (BD NOW OL) não tratado"/>
    <n v="12"/>
    <n v="2"/>
    <n v="1"/>
    <n v="0"/>
    <n v="1"/>
    <n v="5"/>
    <n v="3"/>
    <x v="2"/>
    <x v="0"/>
    <x v="0"/>
    <x v="2"/>
    <x v="1"/>
    <x v="3"/>
    <x v="0"/>
  </r>
  <r>
    <x v="1"/>
    <x v="4"/>
    <n v="4"/>
    <s v="TITLE"/>
    <s v="VARCHAR2"/>
    <n v="36"/>
    <m/>
    <m/>
    <m/>
    <s v="lake_managed"/>
    <s v="V_NOW_ONLINE_CATALOGO_CONTEUDO"/>
    <s v="DSC_TITUL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tulo de conteudo do produto. Ex: UFC - Kennedy x Natal; Família Moderna. Tabela origem: &lt;MSDP_CONTENT_LIST_VIEW&gt;; Coluna origem: &lt;TITLE&gt;"/>
    <x v="1"/>
    <x v="1"/>
    <x v="0"/>
    <x v="0"/>
    <x v="0"/>
    <x v="0"/>
    <s v="Rafael Moreira"/>
    <x v="0"/>
    <s v="Anderson Nakayama"/>
    <x v="0"/>
    <m/>
    <m/>
    <s v="Dado de origem (BD NOW OL) não tratado"/>
    <n v="11"/>
    <n v="1"/>
    <n v="1"/>
    <n v="0"/>
    <n v="3"/>
    <n v="5"/>
    <n v="1"/>
    <x v="3"/>
    <x v="0"/>
    <x v="0"/>
    <x v="0"/>
    <x v="1"/>
    <x v="2"/>
    <x v="0"/>
  </r>
  <r>
    <x v="1"/>
    <x v="4"/>
    <n v="5"/>
    <s v="EPISODE"/>
    <s v="VARCHAR2"/>
    <n v="36"/>
    <m/>
    <m/>
    <m/>
    <s v="lake_managed"/>
    <s v="V_NOW_ONLINE_CATALOGO_CONTEUDO"/>
    <s v="NUM_EPISODIO"/>
    <s v="VARCHAR2"/>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que identifica o episodio do conteudo. Ex: 21; 9. Tabela origem: &lt;MSDP_CONTENT_LIST_VIEW&gt;; Coluna origem: &lt;EPISODE&gt;"/>
    <x v="1"/>
    <x v="1"/>
    <x v="0"/>
    <x v="0"/>
    <x v="0"/>
    <x v="0"/>
    <s v="Rafael Moreira"/>
    <x v="0"/>
    <s v="Anderson Nakayama"/>
    <x v="0"/>
    <m/>
    <m/>
    <s v="Dado de origem (BD NOW OL) não tratado"/>
    <n v="10"/>
    <n v="1"/>
    <n v="1"/>
    <n v="0"/>
    <n v="3"/>
    <n v="5"/>
    <n v="0"/>
    <x v="3"/>
    <x v="0"/>
    <x v="0"/>
    <x v="0"/>
    <x v="1"/>
    <x v="0"/>
    <x v="0"/>
  </r>
  <r>
    <x v="1"/>
    <x v="4"/>
    <n v="6"/>
    <s v="EPISODE_TITLE"/>
    <s v="VARCHAR2"/>
    <n v="36"/>
    <m/>
    <m/>
    <m/>
    <s v="lake_managed"/>
    <s v="V_NOW_ONLINE_CATALOGO_CONTEUDO"/>
    <s v="DSC_EPISODI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tulo do episodio. EX: Os Tutores; Salvem os Cachorrinhos. Tabela origem: &lt;MSDP_CONTENT_LIST_VIEW&gt;; Coluna origem: &lt;EPISODE_TITLE&gt;"/>
    <x v="1"/>
    <x v="1"/>
    <x v="0"/>
    <x v="0"/>
    <x v="0"/>
    <x v="0"/>
    <s v="Rafael Moreira"/>
    <x v="0"/>
    <s v="Anderson Nakayama"/>
    <x v="0"/>
    <m/>
    <m/>
    <s v="Dado de origem (BD NOW OL) não tratado"/>
    <n v="10"/>
    <n v="1"/>
    <n v="1"/>
    <n v="0"/>
    <n v="3"/>
    <n v="5"/>
    <n v="0"/>
    <x v="3"/>
    <x v="0"/>
    <x v="0"/>
    <x v="0"/>
    <x v="1"/>
    <x v="0"/>
    <x v="0"/>
  </r>
  <r>
    <x v="1"/>
    <x v="4"/>
    <n v="7"/>
    <s v="IS_GEO_BLOCKED"/>
    <s v="VARCHAR2"/>
    <n v="36"/>
    <m/>
    <m/>
    <m/>
    <s v="lake_managed"/>
    <s v="V_NOW_ONLINE_CATALOGO_CONTEUDO"/>
    <s v="IND_BLOQUEIO_GEOGRAFICO"/>
    <s v="VARCHAR2"/>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se o conteudo esta bloqueado pela area geografica so temos uma única marcacao. EX: N. Tabela origem: &lt;MSDP_CONTENT_LIST_VIEW&gt;; Coluna origem: &lt;IS_GEO_BLOCKED&gt;"/>
    <x v="1"/>
    <x v="1"/>
    <x v="0"/>
    <x v="0"/>
    <x v="0"/>
    <x v="0"/>
    <s v="Rafael Moreira"/>
    <x v="0"/>
    <s v="Anderson Nakayama"/>
    <x v="0"/>
    <m/>
    <m/>
    <s v="Dado de origem (BD NOW OL) não tratado"/>
    <n v="12"/>
    <n v="2"/>
    <n v="1"/>
    <n v="0"/>
    <n v="3"/>
    <n v="5"/>
    <n v="1"/>
    <x v="2"/>
    <x v="0"/>
    <x v="0"/>
    <x v="0"/>
    <x v="1"/>
    <x v="2"/>
    <x v="0"/>
  </r>
  <r>
    <x v="1"/>
    <x v="4"/>
    <n v="8"/>
    <s v="DURATION"/>
    <s v="VARCHAR2"/>
    <n v="36"/>
    <m/>
    <m/>
    <m/>
    <s v="lake_managed"/>
    <s v="V_NOW_ONLINE_CATALOGO_CONTEUDO"/>
    <s v="DUR_TITULO"/>
    <s v="int"/>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uracao total do tempo de reproducao do conteudo em minutos (This element conveys the total play time duration in minutes of this asset). EX: 10800; 6480. Tabela origem: &lt;MSDP_CONTENT_LIST_VIEW&gt;; Coluna origem: &lt;DURATION&gt;"/>
    <x v="1"/>
    <x v="1"/>
    <x v="0"/>
    <x v="0"/>
    <x v="0"/>
    <x v="0"/>
    <s v="Rafael Moreira"/>
    <x v="0"/>
    <s v="Anderson Nakayama"/>
    <x v="0"/>
    <m/>
    <m/>
    <s v="Dado de origem (BD NOW OL) não tratado"/>
    <n v="12"/>
    <n v="2"/>
    <n v="1"/>
    <n v="0"/>
    <n v="3"/>
    <n v="3"/>
    <n v="3"/>
    <x v="2"/>
    <x v="0"/>
    <x v="0"/>
    <x v="0"/>
    <x v="2"/>
    <x v="3"/>
    <x v="0"/>
  </r>
  <r>
    <x v="1"/>
    <x v="4"/>
    <n v="9"/>
    <s v="CONTRACT_START"/>
    <s v="VARCHAR2"/>
    <n v="36"/>
    <m/>
    <m/>
    <m/>
    <s v="lake_managed"/>
    <s v="V_NOW_ONLINE_CATALOGO_CONTEUDO"/>
    <s v="DAT_INICIO_JANELA_CONTEUD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inicio da janela da disponibilizacao do conteudo. Ex: 2014-07-07 11:16:45; 2015-12-15 00:00:00. Tabela origem: &lt;MSDP_CONTENT_LIST_VIEW&gt;; Coluna origem: &lt;CONTRACT_START&gt;"/>
    <x v="1"/>
    <x v="1"/>
    <x v="0"/>
    <x v="0"/>
    <x v="0"/>
    <x v="0"/>
    <s v="Rafael Moreira"/>
    <x v="0"/>
    <s v="Anderson Nakayama"/>
    <x v="0"/>
    <s v="Tipo de Dado"/>
    <s v="Data válida"/>
    <s v="Dado de origem (BD NOW OL) não tratado"/>
    <n v="13"/>
    <n v="2"/>
    <n v="1"/>
    <n v="1"/>
    <n v="3"/>
    <n v="3"/>
    <n v="3"/>
    <x v="2"/>
    <x v="0"/>
    <x v="1"/>
    <x v="0"/>
    <x v="2"/>
    <x v="3"/>
    <x v="0"/>
  </r>
  <r>
    <x v="1"/>
    <x v="4"/>
    <n v="10"/>
    <s v="CONTRACT_END"/>
    <s v="VARCHAR2"/>
    <n v="36"/>
    <m/>
    <m/>
    <m/>
    <s v="lake_managed"/>
    <s v="V_NOW_ONLINE_CATALOGO_CONTEUDO"/>
    <s v="DAT_FIM_JANELA_CONTEUDO"/>
    <s v="datetime    "/>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ata fim da janela da disponibilizacao do conteudo. Ex: 2019-04-29 23:59:59; 2021-09-30 23:59:59. Tabela origem: &lt;MSDP_CONTENT_LIST_VIEW&gt;; Coluna origem: &lt;CONTRACT_END&gt;"/>
    <x v="1"/>
    <x v="1"/>
    <x v="0"/>
    <x v="0"/>
    <x v="0"/>
    <x v="0"/>
    <s v="Rafael Moreira"/>
    <x v="0"/>
    <s v="Anderson Nakayama"/>
    <x v="0"/>
    <s v="Tipo de Dado"/>
    <s v="Data válida"/>
    <s v="Dado de origem (BD NOW OL) não tratado"/>
    <n v="13"/>
    <n v="2"/>
    <n v="1"/>
    <n v="1"/>
    <n v="3"/>
    <n v="3"/>
    <n v="3"/>
    <x v="2"/>
    <x v="0"/>
    <x v="1"/>
    <x v="0"/>
    <x v="2"/>
    <x v="3"/>
    <x v="0"/>
  </r>
  <r>
    <x v="1"/>
    <x v="4"/>
    <n v="11"/>
    <s v="GENRE"/>
    <s v="VARCHAR2"/>
    <n v="36"/>
    <m/>
    <m/>
    <m/>
    <s v="lake_managed"/>
    <s v="V_NOW_ONLINE_CATALOGO_CONTEUDO"/>
    <s v="DSC_GENERO"/>
    <s v="VARCHAR2"/>
    <n v="5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po de genero do conteudo. Ex: Esporte; Lutas; Comedia. Tabela origem: &lt;MSDP_CONTENT_LIST_VIEW&gt;; Coluna origem: &lt;GENRE&gt;"/>
    <x v="1"/>
    <x v="1"/>
    <x v="0"/>
    <x v="0"/>
    <x v="0"/>
    <x v="0"/>
    <s v="Rafael Moreira"/>
    <x v="0"/>
    <s v="Anderson Nakayama"/>
    <x v="0"/>
    <m/>
    <m/>
    <s v="Dado de origem (BD NOW OL) não tratado"/>
    <n v="13"/>
    <n v="1"/>
    <n v="1"/>
    <n v="0"/>
    <n v="3"/>
    <n v="5"/>
    <n v="3"/>
    <x v="3"/>
    <x v="0"/>
    <x v="0"/>
    <x v="0"/>
    <x v="1"/>
    <x v="3"/>
    <x v="0"/>
  </r>
  <r>
    <x v="1"/>
    <x v="4"/>
    <n v="12"/>
    <s v="TYPE"/>
    <s v="VARCHAR2"/>
    <n v="36"/>
    <m/>
    <m/>
    <m/>
    <s v="lake_managed"/>
    <s v="V_NOW_ONLINE_CATALOGO_CONTEUDO"/>
    <s v="DSC_TIPO_MODELO_SERVICO"/>
    <s v="VARCHAR2"/>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tipo do modelo de servico NOW Online. Ex: TVOD (Transaction Video On Demand); SVOD (Subscription Video On Demand); FVOD (Free Video On Demand). Tabela origem: &lt;MSDP_CONTENT_LIST_VIEW&gt;; Coluna origem: &lt;TYPE&gt;"/>
    <x v="1"/>
    <x v="1"/>
    <x v="0"/>
    <x v="0"/>
    <x v="0"/>
    <x v="0"/>
    <s v="Rafael Moreira"/>
    <x v="0"/>
    <s v="Anderson Nakayama"/>
    <x v="0"/>
    <s v="Validação Domínio"/>
    <s v="Conforme Dimensão de Tipo do Modelo de Serviço"/>
    <s v="Dado de origem (BD NOW OL) não tratado"/>
    <n v="14"/>
    <n v="2"/>
    <n v="1"/>
    <n v="0"/>
    <n v="3"/>
    <n v="3"/>
    <n v="5"/>
    <x v="2"/>
    <x v="0"/>
    <x v="0"/>
    <x v="0"/>
    <x v="2"/>
    <x v="1"/>
    <x v="0"/>
  </r>
  <r>
    <x v="1"/>
    <x v="4"/>
    <n v="13"/>
    <s v="IS_HD"/>
    <s v="VARCHAR2"/>
    <n v="1"/>
    <m/>
    <m/>
    <m/>
    <s v="lake_managed"/>
    <s v="V_NOW_ONLINE_CATALOGO_CONTEUDO"/>
    <s v="IND_CONTEUDO_HD"/>
    <s v="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HD (High Definition). Ex: N; Y. Tabela origem: &lt;MSDP_CONTENT_LIST_VIEW&gt;; Coluna origem: &lt;IS_HD&gt;"/>
    <x v="1"/>
    <x v="1"/>
    <x v="0"/>
    <x v="0"/>
    <x v="0"/>
    <x v="0"/>
    <s v="Rafael Moreira"/>
    <x v="0"/>
    <s v="Anderson Nakayama"/>
    <x v="0"/>
    <m/>
    <m/>
    <s v="Dado de origem (BD NOW OL) não tratado"/>
    <n v="12"/>
    <n v="2"/>
    <n v="1"/>
    <n v="0"/>
    <n v="3"/>
    <n v="3"/>
    <n v="3"/>
    <x v="2"/>
    <x v="0"/>
    <x v="0"/>
    <x v="0"/>
    <x v="2"/>
    <x v="3"/>
    <x v="0"/>
  </r>
  <r>
    <x v="1"/>
    <x v="4"/>
    <n v="14"/>
    <s v="CONTENT_YEAR"/>
    <s v="VARCHAR2"/>
    <n v="4"/>
    <m/>
    <m/>
    <m/>
    <s v="lake_managed"/>
    <s v="V_NOW_ONLINE_CATALOGO_CONTEUDO"/>
    <s v="NUM_ANO_REFERENCIA_CONTEUDO"/>
    <s v="char"/>
    <n v="4"/>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do ano de referencia do conteudo. Ex: 2002; 2012; 2013.  Tabela origem: &lt;MSDP_CONTENT_LIST_VIEW&gt;; Coluna origem: &lt;CONTENT_YEAR&gt;"/>
    <x v="1"/>
    <x v="1"/>
    <x v="0"/>
    <x v="0"/>
    <x v="0"/>
    <x v="0"/>
    <s v="Rafael Moreira"/>
    <x v="0"/>
    <s v="Anderson Nakayama"/>
    <x v="0"/>
    <m/>
    <m/>
    <s v="Dado de origem (BD NOW OL) não tratado"/>
    <n v="8"/>
    <n v="2"/>
    <n v="1"/>
    <n v="0"/>
    <n v="3"/>
    <n v="1"/>
    <n v="1"/>
    <x v="2"/>
    <x v="0"/>
    <x v="0"/>
    <x v="0"/>
    <x v="3"/>
    <x v="2"/>
    <x v="0"/>
  </r>
  <r>
    <x v="1"/>
    <x v="4"/>
    <n v="15"/>
    <s v="SEASON"/>
    <s v="VARCHAR2"/>
    <n v="36"/>
    <m/>
    <m/>
    <m/>
    <s v="lake_managed"/>
    <s v="V_NOW_ONLINE_CATALOGO_CONTEUDO"/>
    <s v="NUM_TEMPORADA"/>
    <s v="varchar"/>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Numero da temporada relativa ao conteudo. EX: 1; 3; 5. Tabela origem: &lt;MSDP_CONTENT_LIST_VIEW&gt;; Coluna origem: &lt;SEASON&gt;"/>
    <x v="1"/>
    <x v="1"/>
    <x v="0"/>
    <x v="0"/>
    <x v="0"/>
    <x v="0"/>
    <s v="Rafael Moreira"/>
    <x v="0"/>
    <s v="Anderson Nakayama"/>
    <x v="0"/>
    <m/>
    <m/>
    <s v="Dado de origem (BD NOW OL) não tratado"/>
    <n v="5"/>
    <n v="1"/>
    <n v="1"/>
    <n v="0"/>
    <n v="3"/>
    <n v="0"/>
    <n v="0"/>
    <x v="3"/>
    <x v="0"/>
    <x v="0"/>
    <x v="0"/>
    <x v="0"/>
    <x v="0"/>
    <x v="0"/>
  </r>
  <r>
    <x v="1"/>
    <x v="4"/>
    <n v="16"/>
    <s v="COUNTRY"/>
    <s v="VARCHAR2"/>
    <n v="36"/>
    <m/>
    <m/>
    <m/>
    <s v="lake_managed"/>
    <s v="V_NOW_ONLINE_CATALOGO_CONTEUDO"/>
    <s v="DSC_PAIS_ORIGEM"/>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o Pais de origem da producao do filme. Ex: USA; BRA. Tabela origem: &lt;MSDP_CONTENT_LIST_VIEW&gt;; Coluna origem: &lt;COUNTRY&gt;"/>
    <x v="1"/>
    <x v="1"/>
    <x v="0"/>
    <x v="0"/>
    <x v="0"/>
    <x v="0"/>
    <s v="Rafael Moreira"/>
    <x v="0"/>
    <s v="Anderson Nakayama"/>
    <x v="0"/>
    <m/>
    <m/>
    <s v="Dado de origem (BD NOW OL) não tratado"/>
    <n v="5"/>
    <n v="1"/>
    <n v="1"/>
    <n v="0"/>
    <n v="3"/>
    <n v="0"/>
    <n v="0"/>
    <x v="3"/>
    <x v="0"/>
    <x v="0"/>
    <x v="0"/>
    <x v="0"/>
    <x v="0"/>
    <x v="0"/>
  </r>
  <r>
    <x v="1"/>
    <x v="4"/>
    <n v="17"/>
    <s v="CONTENT_PROVIDER"/>
    <s v="VARCHAR2"/>
    <n v="36"/>
    <m/>
    <m/>
    <m/>
    <s v="lake_managed"/>
    <s v="V_NOW_ONLINE_CATALOGO_CONTEUDO"/>
    <s v="DSC_PROVEDOR"/>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da distribuidora do conteudo. Ex. GSAT; DLA; DISCOVERY. Tabela origem: &lt;MSDP_CONTENT_LIST_VIEW&gt;; Coluna origem: &lt;CONTENT_PROVIDER&gt;"/>
    <x v="1"/>
    <x v="1"/>
    <x v="0"/>
    <x v="0"/>
    <x v="0"/>
    <x v="0"/>
    <s v="Rafael Moreira"/>
    <x v="0"/>
    <s v="Anderson Nakayama"/>
    <x v="0"/>
    <m/>
    <m/>
    <s v="Dado de origem (BD NOW OL) não tratado"/>
    <n v="14"/>
    <n v="2"/>
    <n v="1"/>
    <n v="0"/>
    <n v="3"/>
    <n v="3"/>
    <n v="5"/>
    <x v="2"/>
    <x v="0"/>
    <x v="0"/>
    <x v="0"/>
    <x v="2"/>
    <x v="1"/>
    <x v="0"/>
  </r>
  <r>
    <x v="1"/>
    <x v="4"/>
    <n v="18"/>
    <s v="TEM_TRAILER"/>
    <s v="VARCHAR2"/>
    <n v="36"/>
    <m/>
    <m/>
    <m/>
    <s v="lake_managed"/>
    <s v="V_NOW_ONLINE_CATALOGO_CONTEUDO"/>
    <s v="IND_POSSUI_TRAILER"/>
    <s v="varchar"/>
    <n v="2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a existencia de Trailer para o conteudo. Ex: Com trailer; Sem trailer. Tabela origem: &lt;MSDP_CONTENT_LIST_VIEW&gt;; Coluna origem: &lt;TEM_TRAILER&gt;"/>
    <x v="1"/>
    <x v="1"/>
    <x v="0"/>
    <x v="0"/>
    <x v="0"/>
    <x v="0"/>
    <s v="Rafael Moreira"/>
    <x v="0"/>
    <s v="Anderson Nakayama"/>
    <x v="0"/>
    <m/>
    <m/>
    <s v="Dado de origem (BD NOW OL) não tratado"/>
    <n v="6"/>
    <n v="2"/>
    <n v="1"/>
    <n v="0"/>
    <n v="3"/>
    <n v="0"/>
    <n v="0"/>
    <x v="2"/>
    <x v="0"/>
    <x v="0"/>
    <x v="0"/>
    <x v="0"/>
    <x v="0"/>
    <x v="0"/>
  </r>
  <r>
    <x v="1"/>
    <x v="4"/>
    <n v="19"/>
    <s v="AUDIO_LANGUAGE"/>
    <s v="VARCHAR2"/>
    <n v="36"/>
    <m/>
    <m/>
    <m/>
    <s v="lake_managed"/>
    <s v="V_NOW_ONLINE_CATALOGO_CONTEUDO"/>
    <s v="DSC_IDIOMA_AUDIO"/>
    <s v="varchar"/>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que traz a sigla da linguagem do audio do conteudo. EX. en; pt. Tabela origem: &lt;MSDP_CONTENT_LIST_VIEW&gt;; Coluna origem: &lt;AUDIO_LANGUAGE&gt;"/>
    <x v="1"/>
    <x v="1"/>
    <x v="0"/>
    <x v="0"/>
    <x v="0"/>
    <x v="0"/>
    <s v="Rafael Moreira"/>
    <x v="0"/>
    <s v="Anderson Nakayama"/>
    <x v="0"/>
    <m/>
    <m/>
    <s v="Dado de origem (BD NOW OL) não tratado"/>
    <n v="6"/>
    <n v="2"/>
    <n v="1"/>
    <n v="0"/>
    <n v="3"/>
    <n v="0"/>
    <n v="0"/>
    <x v="2"/>
    <x v="0"/>
    <x v="0"/>
    <x v="0"/>
    <x v="0"/>
    <x v="0"/>
    <x v="0"/>
  </r>
  <r>
    <x v="1"/>
    <x v="4"/>
    <n v="20"/>
    <s v="SUBTITLE_LANGUAGE"/>
    <s v="VARCHAR2"/>
    <n v="36"/>
    <m/>
    <m/>
    <m/>
    <s v="lake_managed"/>
    <s v="V_NOW_ONLINE_CATALOGO_CONTEUDO"/>
    <s v="DSC_IDIOMA_LEGENDA"/>
    <s v="varchar"/>
    <n v="2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Descricao que traz a sigla da linguagem das legendas. EX. en = (ingles); pt = (portugues). Tabela origem: &lt;MSDP_CONTENT_LIST_VIEW&gt;; Coluna origem: &lt;SUBTITLE_LANGUAGE&gt;"/>
    <x v="1"/>
    <x v="1"/>
    <x v="0"/>
    <x v="0"/>
    <x v="0"/>
    <x v="0"/>
    <s v="Rafael Moreira"/>
    <x v="0"/>
    <s v="Anderson Nakayama"/>
    <x v="0"/>
    <m/>
    <m/>
    <s v="Dado de origem (BD NOW OL) não tratado"/>
    <n v="6"/>
    <n v="2"/>
    <n v="1"/>
    <n v="0"/>
    <n v="3"/>
    <n v="0"/>
    <n v="0"/>
    <x v="2"/>
    <x v="0"/>
    <x v="0"/>
    <x v="0"/>
    <x v="0"/>
    <x v="0"/>
    <x v="0"/>
  </r>
  <r>
    <x v="1"/>
    <x v="4"/>
    <n v="21"/>
    <s v="EXTERNAL_CONTENT_ID"/>
    <s v="VARCHAR2"/>
    <n v="36"/>
    <m/>
    <m/>
    <m/>
    <s v="lake_managed"/>
    <s v="V_NOW_ONLINE_CATALOGO_CONTEUDO"/>
    <s v="COD_LOCALIZACAO_CONTEUDO"/>
    <s v="varchar"/>
    <n v="10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da localizacao do conteudo. Ex: crid://schange.com/globosat.com/GSAT2013060106856801; crid://schange.com/dlatv.net/SDLA0100000086846542. Tabela origem: &lt;MSDP_CONTENT_LIST_VIEW&gt;; Coluna origem: &lt;EXTERNAL_CONTENT_ID&gt;"/>
    <x v="1"/>
    <x v="1"/>
    <x v="0"/>
    <x v="0"/>
    <x v="0"/>
    <x v="0"/>
    <s v="Rafael Moreira"/>
    <x v="0"/>
    <s v="Anderson Nakayama"/>
    <x v="0"/>
    <m/>
    <m/>
    <s v="Dado de origem (BD NOW OL) não tratado"/>
    <n v="8"/>
    <n v="2"/>
    <n v="1"/>
    <n v="0"/>
    <n v="3"/>
    <n v="1"/>
    <n v="1"/>
    <x v="2"/>
    <x v="0"/>
    <x v="0"/>
    <x v="0"/>
    <x v="3"/>
    <x v="2"/>
    <x v="0"/>
  </r>
  <r>
    <x v="1"/>
    <x v="4"/>
    <n v="22"/>
    <s v="IS_PUBLISHED"/>
    <s v="VARCHAR2"/>
    <n v="1"/>
    <m/>
    <m/>
    <m/>
    <s v="lake_managed"/>
    <s v="V_NOW_ONLINE_CATALOGO_CONTEUDO"/>
    <s v="IND_CONTEUDO_PUBLICADO"/>
    <s v="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se o conteudo esta publicado, disponivel para locacao no NOW Online. Ex: Y (Esta coluna so possui este indicador). Tabela origem: &lt;MSDP_CONTENT_LIST_VIEW&gt;; Coluna origem: &lt;IS_PUBLISHED&gt;"/>
    <x v="1"/>
    <x v="1"/>
    <x v="0"/>
    <x v="0"/>
    <x v="0"/>
    <x v="0"/>
    <s v="Rafael Moreira"/>
    <x v="0"/>
    <s v="Anderson Nakayama"/>
    <x v="0"/>
    <m/>
    <m/>
    <s v="Dado de origem (BD NOW OL) não tratado"/>
    <n v="12"/>
    <n v="2"/>
    <n v="1"/>
    <n v="0"/>
    <n v="3"/>
    <n v="3"/>
    <n v="3"/>
    <x v="2"/>
    <x v="0"/>
    <x v="0"/>
    <x v="0"/>
    <x v="2"/>
    <x v="3"/>
    <x v="0"/>
  </r>
  <r>
    <x v="1"/>
    <x v="4"/>
    <n v="23"/>
    <s v="BACKOFFICEID_MOVIE"/>
    <s v="VARCHAR2"/>
    <n v="36"/>
    <m/>
    <m/>
    <m/>
    <s v="lake_managed"/>
    <s v="V_NOW_ONLINE_CATALOGO_CONTEUDO"/>
    <s v="COD_CHAVE_CONTEUDO"/>
    <s v="varchar"/>
    <n v="255"/>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chave que identifica o conteudo do NOW Online do titulo. Ex: 62f0cbb5-2c9d-43bc-aa90-d1a2a657a3df; ddb9ce82-61bc-4bbe-bfcf-4decf8f6ff31. A tabela &lt;MSDP_CONTENT_LIST_VIEW&gt; refere-se ao &quot;Catalogo NOW Online&quot; e a coluna &lt;BACKOFFICEID_MOVIE&gt; tem ligacao com a coluna &lt;DERIVED_ASSET_BACKOFFICEID&gt; da tabela &lt;lake_managed.v_assetoverview&gt;, que refere-se ao &quot;NOW Catalogo&quot; . Tabela origem: &lt;MSDP_CONTENT_LIST_VIEW&gt;; Coluna origem: &lt;BACKOFFICEID_MOVIE&gt;"/>
    <x v="1"/>
    <x v="1"/>
    <x v="0"/>
    <x v="0"/>
    <x v="0"/>
    <x v="0"/>
    <s v="Rafael Moreira"/>
    <x v="0"/>
    <s v="Anderson Nakayama"/>
    <x v="0"/>
    <m/>
    <m/>
    <s v="Dado de origem (BD NOW OL) não tratado"/>
    <n v="12"/>
    <n v="2"/>
    <n v="1"/>
    <n v="0"/>
    <n v="3"/>
    <n v="3"/>
    <n v="3"/>
    <x v="2"/>
    <x v="0"/>
    <x v="0"/>
    <x v="0"/>
    <x v="2"/>
    <x v="3"/>
    <x v="0"/>
  </r>
  <r>
    <x v="1"/>
    <x v="4"/>
    <n v="24"/>
    <s v="BACKOFFICEID_TRAILER"/>
    <s v="VARCHAR2"/>
    <n v="36"/>
    <m/>
    <m/>
    <m/>
    <s v="lake_managed"/>
    <s v="V_NOW_ONLINE_CATALOGO_CONTEUDO"/>
    <s v="COD_CHAVE_CONTEUDO_TRLR"/>
    <s v="varchar"/>
    <n v="255"/>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chave que identifica o conteudo do NOW Online do trailer.  Ex: 657b3c6a-4b78-43d7-9dae-4ddc09e043e6; b43b76f3-641e-45f5-bde3-23e7e3ba237b. Tabela origem: &lt;MSDP_CONTENT_LIST_VIEW&gt;; Coluna origem: &lt;BACKOFFICEID_TRAILER&gt;"/>
    <x v="1"/>
    <x v="1"/>
    <x v="0"/>
    <x v="0"/>
    <x v="0"/>
    <x v="0"/>
    <s v="Rafael Moreira"/>
    <x v="0"/>
    <s v="Anderson Nakayama"/>
    <x v="0"/>
    <m/>
    <m/>
    <s v="Dado de origem (BD NOW OL) não tratado"/>
    <n v="12"/>
    <n v="2"/>
    <n v="1"/>
    <n v="0"/>
    <n v="3"/>
    <n v="3"/>
    <n v="3"/>
    <x v="2"/>
    <x v="0"/>
    <x v="0"/>
    <x v="0"/>
    <x v="2"/>
    <x v="3"/>
    <x v="0"/>
  </r>
  <r>
    <x v="1"/>
    <x v="4"/>
    <n v="25"/>
    <s v="NOME_CAPINHA"/>
    <s v="VARCHAR2"/>
    <n v="50"/>
    <m/>
    <m/>
    <m/>
    <s v="lake_managed"/>
    <s v="V_NOW_ONLINE_CATALOGO_CONTEUDO"/>
    <s v="COD_IMAGEM_CAPA_TITULO"/>
    <s v="varchar"/>
    <n v="50"/>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Codigo do nome do arquivo da imagem da capa do conteudo. Ex: 05275078-5b19-4acf-87bf-40abea146ef1-poster.jpg; 1b971f4f-9131-47b7-85ae-706e8a728fb9-poster.jpg. Tabela origem: &lt;MSDP_CONTENT_LIST_VIEW&gt;; Coluna origem: &lt;NOME_CAPINHA&gt;"/>
    <x v="1"/>
    <x v="1"/>
    <x v="0"/>
    <x v="0"/>
    <x v="0"/>
    <x v="0"/>
    <s v="Rafael Moreira"/>
    <x v="0"/>
    <s v="Anderson Nakayama"/>
    <x v="0"/>
    <m/>
    <m/>
    <s v="Dado de origem (BD NOW OL) não tratado"/>
    <n v="6"/>
    <n v="2"/>
    <n v="1"/>
    <n v="0"/>
    <n v="3"/>
    <n v="0"/>
    <n v="0"/>
    <x v="2"/>
    <x v="0"/>
    <x v="0"/>
    <x v="0"/>
    <x v="0"/>
    <x v="0"/>
    <x v="0"/>
  </r>
  <r>
    <x v="1"/>
    <x v="4"/>
    <n v="26"/>
    <s v="IS_TVOD"/>
    <s v="VARCHAR2"/>
    <n v="1"/>
    <m/>
    <m/>
    <m/>
    <s v="lake_managed"/>
    <s v="V_NOW_ONLINE_CATALOGO_CONTEUDO"/>
    <s v="IND_CONTEUDO_T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TVOD (Transaction Video On Demand), sem custo adicional para assistir. Normalmente, nao ha cobrança para esse modelo de servico onde o cliente pode se inscrever e criar um perfil de usuário para utilizacao. Ex: NULL; X = (SIM). Tabela origem: &lt;MSDP_CONTENT_LIST_VIEW&gt;; Coluna origem: &lt;IS_TVOD&gt;"/>
    <x v="1"/>
    <x v="1"/>
    <x v="0"/>
    <x v="0"/>
    <x v="0"/>
    <x v="0"/>
    <s v="Rafael Moreira"/>
    <x v="0"/>
    <s v="Anderson Nakayama"/>
    <x v="0"/>
    <m/>
    <m/>
    <s v="Dado de origem (BD NOW OL) não tratado"/>
    <n v="14"/>
    <n v="2"/>
    <n v="1"/>
    <n v="0"/>
    <n v="3"/>
    <n v="5"/>
    <n v="3"/>
    <x v="2"/>
    <x v="0"/>
    <x v="0"/>
    <x v="0"/>
    <x v="1"/>
    <x v="3"/>
    <x v="0"/>
  </r>
  <r>
    <x v="1"/>
    <x v="4"/>
    <n v="27"/>
    <s v="IS_SVOD"/>
    <s v="VARCHAR2"/>
    <n v="1"/>
    <m/>
    <m/>
    <m/>
    <s v="lake_managed"/>
    <s v="V_NOW_ONLINE_CATALOGO_CONTEUDO"/>
    <s v="IND_CONTEUDO_S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SVOD (Subscription Video On Demand), que e assistir ao conteudo sem limites, ate a queda da conexao. Ex: NULL; X = (SIM). Tabela origem: &lt;MSDP_CONTENT_LIST_VIEW&gt;; Coluna origem: &lt;IS_SVOD&gt;"/>
    <x v="1"/>
    <x v="1"/>
    <x v="0"/>
    <x v="0"/>
    <x v="0"/>
    <x v="0"/>
    <s v="Rafael Moreira"/>
    <x v="0"/>
    <s v="Anderson Nakayama"/>
    <x v="0"/>
    <m/>
    <m/>
    <s v="Dado de origem (BD NOW OL) não tratado"/>
    <n v="14"/>
    <n v="2"/>
    <n v="1"/>
    <n v="0"/>
    <n v="3"/>
    <n v="5"/>
    <n v="3"/>
    <x v="2"/>
    <x v="0"/>
    <x v="0"/>
    <x v="0"/>
    <x v="1"/>
    <x v="3"/>
    <x v="0"/>
  </r>
  <r>
    <x v="1"/>
    <x v="4"/>
    <n v="28"/>
    <s v="IS_FVOD"/>
    <s v="VARCHAR2"/>
    <n v="1"/>
    <m/>
    <m/>
    <m/>
    <s v="lake_managed"/>
    <s v="V_NOW_ONLINE_CATALOGO_CONTEUDO"/>
    <s v="IND_CONTEUDO_FVOD"/>
    <s v="varchar"/>
    <n v="1"/>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dicador de conteudo, FVOD (Free Video On Demand), sem custo adicional para assistir. Ex: NULL. Tabela origem: &lt;MSDP_CONTENT_LIST_VIEW&gt;; Coluna origem: &lt;IS_FVOD&gt;.  (Esta coluna apresenta-se nula, nao utilizar)"/>
    <x v="1"/>
    <x v="1"/>
    <x v="0"/>
    <x v="0"/>
    <x v="0"/>
    <x v="0"/>
    <s v="Rafael Moreira"/>
    <x v="0"/>
    <s v="Anderson Nakayama"/>
    <x v="0"/>
    <m/>
    <m/>
    <s v="Dado de origem (BD NOW OL) não tratado"/>
    <n v="14"/>
    <n v="2"/>
    <n v="1"/>
    <n v="0"/>
    <n v="3"/>
    <n v="5"/>
    <n v="3"/>
    <x v="2"/>
    <x v="0"/>
    <x v="0"/>
    <x v="0"/>
    <x v="1"/>
    <x v="3"/>
    <x v="0"/>
  </r>
  <r>
    <x v="1"/>
    <x v="4"/>
    <n v="29"/>
    <s v="REFERENCE_DATE"/>
    <s v="INT"/>
    <n v="19"/>
    <m/>
    <m/>
    <m/>
    <s v="lake_managed"/>
    <s v="V_NOW_ONLINE_CATALOGO_CONTEUDO"/>
    <s v="DAT_REFERENCIA"/>
    <s v="DATE"/>
    <m/>
    <s v="Informa todos os conteudos de um titulo do NOW Online com os seus episodios, alem da duracao, genero, ano e pais da producao,  data da janela de exibicao e se e conteudo TVOD, SVOD. Tabela origem: &lt;MSDP_CONTENT_LIST_VIEW&gt;.  A tabela &lt; NOW_ONLINE_CATALOGO_CONTEUDO&gt; refere-se ao &quot;Catalogo do NOW Online&quot; e a coluna &lt; COD_CHAVE_CONTEUDO&gt; tem ligacao com a coluna &lt; COD_CHAVE_CONTEUDO&gt; da tabela &lt;NOW_CATALOGO_CONTEUDO&gt;, que refere-se ao &quot;Catalogo do NOW&quot;. Tabela origem: &lt;NET_LNK_ACCOUNT_SERVICE_ID&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DIA&gt;; Coluna origem: &lt;DAT_REFERENCIA&gt;"/>
    <x v="1"/>
    <x v="1"/>
    <x v="0"/>
    <x v="0"/>
    <x v="0"/>
    <x v="0"/>
    <s v="Rafael Moreira"/>
    <x v="0"/>
    <s v="Anderson Nakayama"/>
    <x v="0"/>
    <s v="Tipo de Dado"/>
    <s v="Data válida"/>
    <s v="Dado de origem (BD NOW OL) não tratado"/>
    <n v="12"/>
    <n v="2"/>
    <n v="1"/>
    <n v="0"/>
    <n v="3"/>
    <n v="3"/>
    <n v="3"/>
    <x v="2"/>
    <x v="0"/>
    <x v="0"/>
    <x v="0"/>
    <x v="2"/>
    <x v="3"/>
    <x v="0"/>
  </r>
  <r>
    <x v="1"/>
    <x v="5"/>
    <n v="1"/>
    <s v="CRM_ACCOUNT_ID"/>
    <s v="VARCHAR2"/>
    <n v="36"/>
    <m/>
    <m/>
    <m/>
    <s v="lake_managed"/>
    <s v="V_NOW_LOGIN_USUARIO"/>
    <s v="COD_LOGIN_USUARIO"/>
    <s v="VARCHAR2"/>
    <n v="10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Codigo do login do usuario de acesso de conteudo do NOW Online. Ex: .ruan; 007ferrari. Tabela origem: &lt;NET_LNK_ACCOUNT_SERVICE_ID&gt;; Coluna origem: &lt;CRM_ACCOUNT_ID&gt;"/>
    <x v="0"/>
    <x v="0"/>
    <x v="0"/>
    <x v="0"/>
    <x v="0"/>
    <x v="0"/>
    <s v="Rafael Moreira"/>
    <x v="1"/>
    <s v="Anderson Nakayama"/>
    <x v="0"/>
    <s v="Validação Domínio"/>
    <s v="Login presente na IDM Clientes"/>
    <s v="Dado de origem (BD NOW OL) não tratado"/>
    <n v="18"/>
    <n v="4"/>
    <n v="1"/>
    <n v="0"/>
    <n v="5"/>
    <n v="5"/>
    <n v="3"/>
    <x v="1"/>
    <x v="0"/>
    <x v="0"/>
    <x v="1"/>
    <x v="1"/>
    <x v="3"/>
    <x v="0"/>
  </r>
  <r>
    <x v="1"/>
    <x v="5"/>
    <n v="2"/>
    <s v="SERVICE_ID"/>
    <s v="VARCHAR2"/>
    <n v="36"/>
    <m/>
    <m/>
    <m/>
    <s v="lake_managed"/>
    <s v="V_NOW_LOGIN_USUARIO"/>
    <s v="NUM_CONTA_OPERADORA"/>
    <s v="VARCHAR2"/>
    <n v="10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ntrato concatenado com o codigo de operadora NET do usuario NOW Online. Esta e a chave principal no NETSMS para identificacao de produtos, servicos e cobrancas de um contrato e/ou assinante. Ex: 1031316; 1031828. Tabela origem: &lt;NET_LNK_ACCOUNT_SERVICE_ID&gt;; Coluna origem: &lt;SERVICE_ID&gt;"/>
    <x v="0"/>
    <x v="0"/>
    <x v="0"/>
    <x v="0"/>
    <x v="0"/>
    <x v="0"/>
    <s v="Rafael Moreira"/>
    <x v="1"/>
    <s v="Anderson Nakayama"/>
    <x v="0"/>
    <s v="Validação Domínio"/>
    <s v="Código de contrato existende entre as assinaturas"/>
    <s v="Dado de origem (BD NOW OL) não tratado"/>
    <n v="18"/>
    <n v="4"/>
    <n v="1"/>
    <n v="0"/>
    <n v="5"/>
    <n v="5"/>
    <n v="3"/>
    <x v="1"/>
    <x v="0"/>
    <x v="0"/>
    <x v="1"/>
    <x v="1"/>
    <x v="3"/>
    <x v="0"/>
  </r>
  <r>
    <x v="1"/>
    <x v="5"/>
    <n v="3"/>
    <s v="IS_DEFAULT"/>
    <s v="VARCHAR2"/>
    <n v="36"/>
    <m/>
    <m/>
    <m/>
    <s v="lake_managed"/>
    <s v="V_NOW_LOGIN_USUARIO"/>
    <s v="IND_ACESSO_PADRAO"/>
    <s v="VARCHAR2"/>
    <n v="1"/>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dicador de acesso padrao do NOW Online Ex: NULL; 0; 1. Tabela origem: &lt;NET_LNK_ACCOUNT_SERVICE_ID&gt;; Coluna origem: &lt;IS_DEFAULT&gt;"/>
    <x v="0"/>
    <x v="0"/>
    <x v="0"/>
    <x v="0"/>
    <x v="0"/>
    <x v="0"/>
    <s v="Rafael Moreira"/>
    <x v="1"/>
    <s v="Anderson Nakayama"/>
    <x v="0"/>
    <m/>
    <m/>
    <s v="Dado de origem (BD NOW OL) não tratado"/>
    <n v="18"/>
    <n v="4"/>
    <n v="1"/>
    <n v="0"/>
    <n v="5"/>
    <n v="5"/>
    <n v="3"/>
    <x v="1"/>
    <x v="0"/>
    <x v="0"/>
    <x v="1"/>
    <x v="1"/>
    <x v="3"/>
    <x v="0"/>
  </r>
  <r>
    <x v="1"/>
    <x v="5"/>
    <n v="4"/>
    <s v="TOUCH_POINT"/>
    <s v="VARCHAR2"/>
    <n v="36"/>
    <m/>
    <m/>
    <m/>
    <s v="lake_managed"/>
    <s v="V_NOW_LOGIN_USUARIO"/>
    <s v="DSC_TECNOLOGIA_EQUIPAMENTO"/>
    <s v="VARCHAR2"/>
    <n v="5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Descricao da tecnologia do equipamento da assinatura do cliente. Ex: HD; HDMAX; SD; VOUCHER; VD_TV_Digital_HD_Touch_Point. Tabela origem: &lt;NET_LNK_ACCOUNT_SERVICE_ID&gt;; Coluna origem: &lt;TOUCH_POINT&gt;"/>
    <x v="0"/>
    <x v="0"/>
    <x v="0"/>
    <x v="0"/>
    <x v="0"/>
    <x v="0"/>
    <s v="Rafael Moreira"/>
    <x v="1"/>
    <s v="Anderson Nakayama"/>
    <x v="0"/>
    <m/>
    <m/>
    <s v="Dado de origem (BD NOW OL) não tratado"/>
    <n v="19"/>
    <n v="4"/>
    <n v="2"/>
    <n v="0"/>
    <n v="5"/>
    <n v="5"/>
    <n v="3"/>
    <x v="1"/>
    <x v="1"/>
    <x v="0"/>
    <x v="1"/>
    <x v="1"/>
    <x v="3"/>
    <x v="0"/>
  </r>
  <r>
    <x v="1"/>
    <x v="5"/>
    <n v="5"/>
    <s v="NOW_FLAG"/>
    <s v="VARCHAR2"/>
    <n v="36"/>
    <m/>
    <m/>
    <m/>
    <s v="lake_managed"/>
    <s v="V_NOW_LOGIN_USUARIO"/>
    <s v="IND_POSSUI_NOW"/>
    <s v="VARCHAR2"/>
    <n v="2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dicador de usuario NOW Online Ex: NULL; FALSE; TRUE. Tabela origem: &lt;NET_LNK_ACCOUNT_SERVICE_ID&gt;; Coluna origem: &lt;NOW_FLAG&gt;"/>
    <x v="0"/>
    <x v="0"/>
    <x v="0"/>
    <x v="0"/>
    <x v="0"/>
    <x v="0"/>
    <s v="Rafael Moreira"/>
    <x v="1"/>
    <s v="Anderson Nakayama"/>
    <x v="0"/>
    <m/>
    <m/>
    <s v="Dado de origem (BD NOW OL) não tratado"/>
    <n v="19"/>
    <n v="4"/>
    <n v="2"/>
    <n v="0"/>
    <n v="5"/>
    <n v="5"/>
    <n v="3"/>
    <x v="1"/>
    <x v="1"/>
    <x v="0"/>
    <x v="1"/>
    <x v="1"/>
    <x v="3"/>
    <x v="0"/>
  </r>
  <r>
    <x v="1"/>
    <x v="5"/>
    <n v="6"/>
    <s v="CITY_CODE"/>
    <s v="VARCHAR2"/>
    <n v="36"/>
    <m/>
    <m/>
    <m/>
    <s v="lake_managed"/>
    <s v="V_NOW_LOGIN_USUARIO"/>
    <s v="COD_OPERADORA_SIS_ORIGEM"/>
    <s v="VARCHAR2"/>
    <n v="32"/>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digo da operadora no sistema NETSMS. Ex: 003; 038. Tabela origem: &lt;NET_LNK_ACCOUNT_SERVICE_ID&gt;; Coluna origem: &lt;CITY_CODE&gt;"/>
    <x v="0"/>
    <x v="0"/>
    <x v="0"/>
    <x v="0"/>
    <x v="0"/>
    <x v="0"/>
    <s v="Rafael Moreira"/>
    <x v="1"/>
    <s v="Anderson Nakayama"/>
    <x v="0"/>
    <s v="Validação Domínio"/>
    <s v="Codigo presente na dimensao de operadoras"/>
    <s v="Dado de origem (BD NOW OL) não tratado"/>
    <n v="19"/>
    <n v="4"/>
    <n v="2"/>
    <n v="0"/>
    <n v="5"/>
    <n v="5"/>
    <n v="3"/>
    <x v="1"/>
    <x v="1"/>
    <x v="0"/>
    <x v="1"/>
    <x v="1"/>
    <x v="3"/>
    <x v="0"/>
  </r>
  <r>
    <x v="1"/>
    <x v="5"/>
    <n v="7"/>
    <s v="TECHNOLOGY"/>
    <s v="VARCHAR2"/>
    <n v="36"/>
    <m/>
    <m/>
    <m/>
    <s v="lake_managed"/>
    <s v="V_NOW_LOGIN_USUARIO"/>
    <s v="DSC_NOME_EMPRESA"/>
    <s v="VARCHAR2"/>
    <n v="50"/>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Descricao do nome da empresa do usuario de autenticacao do NOW Online. Ex: NULL; CLARO; DTH_CLARO; NET. Tabela origem: &lt;NET_LNK_ACCOUNT_SERVICE_ID&gt;; Coluna origem: &lt;TECHNOLOGY&gt;"/>
    <x v="0"/>
    <x v="0"/>
    <x v="0"/>
    <x v="0"/>
    <x v="0"/>
    <x v="0"/>
    <s v="Rafael Moreira"/>
    <x v="1"/>
    <s v="Anderson Nakayama"/>
    <x v="0"/>
    <s v="Validação Domínio"/>
    <s v="Codigo presente na dimensao de empresas"/>
    <s v="Dado de origem (BD NOW OL) não tratado"/>
    <n v="18"/>
    <n v="4"/>
    <n v="1"/>
    <n v="0"/>
    <n v="5"/>
    <n v="5"/>
    <n v="3"/>
    <x v="1"/>
    <x v="0"/>
    <x v="0"/>
    <x v="1"/>
    <x v="1"/>
    <x v="3"/>
    <x v="0"/>
  </r>
  <r>
    <x v="1"/>
    <x v="5"/>
    <n v="8"/>
    <s v="REFERENCE_DATE"/>
    <s v="DATE"/>
    <n v="19"/>
    <m/>
    <m/>
    <m/>
    <s v="lake_managed"/>
    <s v="V_NOW_LOGIN_USUARIO"/>
    <s v="DAT_REFERENCIA"/>
    <s v="DATE"/>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0"/>
    <x v="0"/>
    <x v="0"/>
    <x v="0"/>
    <x v="0"/>
    <s v="Rafael Moreira"/>
    <x v="1"/>
    <s v="Anderson Nakayama"/>
    <x v="0"/>
    <s v="Tipo de Dado"/>
    <s v="Data válida"/>
    <s v="Dado de origem (BD NOW OL) não tratado"/>
    <n v="18"/>
    <n v="4"/>
    <n v="1"/>
    <n v="0"/>
    <n v="5"/>
    <n v="5"/>
    <n v="3"/>
    <x v="1"/>
    <x v="0"/>
    <x v="0"/>
    <x v="1"/>
    <x v="1"/>
    <x v="3"/>
    <x v="0"/>
  </r>
  <r>
    <x v="1"/>
    <x v="5"/>
    <n v="9"/>
    <s v="NSA"/>
    <m/>
    <m/>
    <m/>
    <s v="TO_NUMBER(SUBSTR(LPAD(SERVICE_ID, 12, '0'), 10, 12))"/>
    <s v="OU TO_NUMBER (SUBSTR(SERVICE_ID, 1, LENGTH(SERVICE_ID) - 3)) AS NUM_CONTA_DL"/>
    <s v="lake_managed"/>
    <s v="V_NOW_LOGIN_USUARIO"/>
    <s v="COD_OPERADORA_DL"/>
    <s v="NUMBER"/>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digo da operadora no sistema NETSMS. Ex: 3; 38. Tabela origem: &lt;NET_LNK_ACCOUNT_SERVICE_ID&gt;; Coluna origem: &lt;SERVICE_ID&gt;"/>
    <x v="0"/>
    <x v="0"/>
    <x v="0"/>
    <x v="0"/>
    <x v="0"/>
    <x v="0"/>
    <s v="Rafael Moreira"/>
    <x v="1"/>
    <s v="Anderson Nakayama"/>
    <x v="0"/>
    <s v="Validação Domínio"/>
    <s v="Codigo presente na dimensao de operadoras"/>
    <s v="Dado de origem (BD NOW OL) não tratado"/>
    <n v="18"/>
    <n v="4"/>
    <n v="1"/>
    <n v="0"/>
    <n v="5"/>
    <n v="5"/>
    <n v="3"/>
    <x v="1"/>
    <x v="0"/>
    <x v="0"/>
    <x v="1"/>
    <x v="1"/>
    <x v="3"/>
    <x v="0"/>
  </r>
  <r>
    <x v="1"/>
    <x v="5"/>
    <n v="10"/>
    <s v="NSA"/>
    <m/>
    <m/>
    <m/>
    <s v="TO_NUMBER(SUBSTR(LPAD(SERVICE_ID, 12, '0'), 1, 9))"/>
    <s v="OU TO_NUMBER(SUBSTR(SERVICE_ID, LENGTH(SERVICE_ID) - 2, 3)) AS COD_OPERADORA_DL"/>
    <s v="lake_managed"/>
    <s v="V_NOW_LOGIN_USUARIO"/>
    <s v="NUM_CONTA_DL"/>
    <s v="NUMBER"/>
    <m/>
    <s v="Informa todos usuarios que possuem login para acesso ao NOW Online, que e o servico de streaming via internet, atraves de equipamentos moveis como celular, tablet, entre outros. A chave e &lt;NUM_CONTA&gt; e &lt;COD_OPERADORA&gt; ou a coluna original composta &lt;NUM_CONTA_OPERADORA&gt;. Tabela origem: &lt;NET_LNK_ACCOUNT_SERVICE_ID&gt;"/>
    <s v="Numero do contrato do cliente no sistema NETSMS. Esta e a chave principal no NETSMS para identificacao de produtos, servicos e cobrancas de um contrato e/ou assinante. Ex: 1031316; 1031828. Tabela origem: &lt;NET_LNK_ACCOUNT_SERVICE_ID&gt;; Coluna origem: &lt;SERVICE_ID&gt;"/>
    <x v="0"/>
    <x v="0"/>
    <x v="0"/>
    <x v="0"/>
    <x v="0"/>
    <x v="0"/>
    <s v="Rafael Moreira"/>
    <x v="1"/>
    <s v="Anderson Nakayama"/>
    <x v="0"/>
    <s v="Validação Domínio"/>
    <s v="Contrato presente no Cadastro de Assinaturas"/>
    <s v="Dado de origem (BD NOW OL) não tratado"/>
    <n v="18"/>
    <n v="4"/>
    <n v="1"/>
    <n v="0"/>
    <n v="5"/>
    <n v="5"/>
    <n v="3"/>
    <x v="1"/>
    <x v="0"/>
    <x v="0"/>
    <x v="1"/>
    <x v="1"/>
    <x v="3"/>
    <x v="0"/>
  </r>
  <r>
    <x v="2"/>
    <x v="6"/>
    <n v="1"/>
    <s v="ID_CONTEUDO"/>
    <s v="VARCHAR2"/>
    <n v="36"/>
    <m/>
    <m/>
    <m/>
    <m/>
    <s v="V_FAT_CORRECAOFAT"/>
    <s v="COD_CHAVE_CONTEUDO"/>
    <s v="VARCHAR2"/>
    <n v="36"/>
    <s v="Relacao de valores que corrige a grade de billin."/>
    <s v="Identificador do conteudo"/>
    <x v="0"/>
    <x v="2"/>
    <x v="1"/>
    <x v="0"/>
    <x v="0"/>
    <x v="0"/>
    <s v="Rafael Moreira"/>
    <x v="2"/>
    <s v="Anderson Nakayama"/>
    <x v="0"/>
    <s v="Tipo de Dado"/>
    <s v="Diferente de nulo"/>
    <s v="Dado identificado na rotina de faturamento do CRM"/>
    <n v="21"/>
    <n v="4"/>
    <n v="2"/>
    <n v="0"/>
    <n v="5"/>
    <n v="5"/>
    <n v="5"/>
    <x v="1"/>
    <x v="1"/>
    <x v="0"/>
    <x v="1"/>
    <x v="1"/>
    <x v="1"/>
    <x v="0"/>
  </r>
  <r>
    <x v="2"/>
    <x v="6"/>
    <n v="2"/>
    <s v="DT_COMPRA"/>
    <s v="DATE"/>
    <n v="19"/>
    <m/>
    <m/>
    <m/>
    <m/>
    <s v="V_FAT_CORRECAOFAT"/>
    <s v="DAT_COMPRA"/>
    <s v="DATE"/>
    <n v="19"/>
    <s v="Relacao de valores que corrige a grade de billin."/>
    <s v="derivado da PURCHASEDATE da TVODPURCHASE, é preenchido caso o streaming seja uma compra"/>
    <x v="0"/>
    <x v="2"/>
    <x v="1"/>
    <x v="0"/>
    <x v="0"/>
    <x v="0"/>
    <s v="Rafael Moreira"/>
    <x v="2"/>
    <s v="Anderson Nakayama"/>
    <x v="0"/>
    <s v="Tipo de Dado"/>
    <s v="Data válida"/>
    <s v="Dado identificado na rotina de faturamento do CRM"/>
    <n v="20"/>
    <n v="4"/>
    <n v="1"/>
    <n v="0"/>
    <n v="5"/>
    <n v="5"/>
    <n v="5"/>
    <x v="1"/>
    <x v="0"/>
    <x v="0"/>
    <x v="1"/>
    <x v="1"/>
    <x v="1"/>
    <x v="0"/>
  </r>
  <r>
    <x v="2"/>
    <x v="6"/>
    <n v="3"/>
    <s v="BILLINGID"/>
    <s v="VARCHAR2"/>
    <n v="5"/>
    <m/>
    <m/>
    <m/>
    <s v="lake_managed"/>
    <s v="V_FAT_CORRECAOFAT"/>
    <s v="COD_BILLINGID"/>
    <s v="VARCHAR2"/>
    <n v="5"/>
    <s v="Relacao de valores que corrige a grade de billin."/>
    <s v="Identificador fornecido pelo provedor de conteudo para vincular ao relatorio de royalties"/>
    <x v="0"/>
    <x v="2"/>
    <x v="1"/>
    <x v="0"/>
    <x v="0"/>
    <x v="0"/>
    <s v="Rafael Moreira"/>
    <x v="2"/>
    <s v="Anderson Nakayama"/>
    <x v="0"/>
    <s v="Validação Domínio"/>
    <s v="Codigo presente na Grade de Billings"/>
    <s v="Dado identificado na rotina de faturamento do CRM"/>
    <n v="20"/>
    <n v="4"/>
    <n v="2"/>
    <n v="1"/>
    <n v="3"/>
    <n v="5"/>
    <n v="5"/>
    <x v="1"/>
    <x v="1"/>
    <x v="1"/>
    <x v="0"/>
    <x v="1"/>
    <x v="1"/>
    <x v="0"/>
  </r>
  <r>
    <x v="2"/>
    <x v="6"/>
    <n v="4"/>
    <s v="VL_COBRANCA"/>
    <s v="NUMBER"/>
    <n v="9"/>
    <m/>
    <m/>
    <m/>
    <m/>
    <s v="V_FAT_CORRECAOFAT"/>
    <s v="VAL_COBRANCA"/>
    <s v="NUMBER"/>
    <n v="9"/>
    <s v="Relacao de valores que corrige a grade de billin."/>
    <s v="Valor da cobrança"/>
    <x v="0"/>
    <x v="2"/>
    <x v="1"/>
    <x v="0"/>
    <x v="0"/>
    <x v="0"/>
    <s v="Rafael Moreira"/>
    <x v="2"/>
    <s v="Anderson Nakayama"/>
    <x v="0"/>
    <s v="Tipo de Dado"/>
    <s v="Numerico"/>
    <s v="Dado identificado na rotina de faturamento do CRM"/>
    <n v="20"/>
    <n v="4"/>
    <n v="1"/>
    <n v="0"/>
    <n v="5"/>
    <n v="5"/>
    <n v="5"/>
    <x v="1"/>
    <x v="0"/>
    <x v="0"/>
    <x v="1"/>
    <x v="1"/>
    <x v="1"/>
    <x v="0"/>
  </r>
  <r>
    <x v="2"/>
    <x v="6"/>
    <n v="5"/>
    <s v="VL_COMPRA"/>
    <s v="NUMBER"/>
    <n v="9"/>
    <m/>
    <m/>
    <m/>
    <m/>
    <s v="V_FAT_CORRECAOFAT"/>
    <s v="VAL_COMPRA"/>
    <s v="NUMBER"/>
    <n v="9"/>
    <s v="Relacao de valores que corrige a grade de billin."/>
    <s v="Valor da compra "/>
    <x v="0"/>
    <x v="2"/>
    <x v="1"/>
    <x v="0"/>
    <x v="0"/>
    <x v="0"/>
    <s v="Rafael Moreira"/>
    <x v="2"/>
    <s v="Anderson Nakayama"/>
    <x v="0"/>
    <s v="Tipo de Dado"/>
    <s v="Numerico"/>
    <s v="Dado identificado na rotina de faturamento do CRM"/>
    <n v="25"/>
    <n v="4"/>
    <n v="2"/>
    <n v="4"/>
    <n v="5"/>
    <n v="5"/>
    <n v="5"/>
    <x v="1"/>
    <x v="1"/>
    <x v="3"/>
    <x v="1"/>
    <x v="1"/>
    <x v="1"/>
    <x v="0"/>
  </r>
  <r>
    <x v="2"/>
    <x v="6"/>
    <n v="6"/>
    <s v="DS_CONTEUDO"/>
    <s v="VARCHAR2"/>
    <n v="36"/>
    <m/>
    <m/>
    <m/>
    <m/>
    <s v="V_FAT_CORRECAOFAT"/>
    <s v="DSC_CONTEUDO"/>
    <s v="VARCHAR2"/>
    <n v="36"/>
    <s v="Relacao de valores que corrige a grade de billin."/>
    <s v="Descricao do conteudo"/>
    <x v="0"/>
    <x v="2"/>
    <x v="1"/>
    <x v="0"/>
    <x v="0"/>
    <x v="0"/>
    <s v="Rafael Moreira"/>
    <x v="2"/>
    <s v="Anderson Nakayama"/>
    <x v="0"/>
    <s v="Tipo de Dado"/>
    <s v="Diferente de nulo"/>
    <s v="Dado identificado na rotina de faturamento do CRM"/>
    <n v="25"/>
    <n v="4"/>
    <n v="2"/>
    <n v="4"/>
    <n v="5"/>
    <n v="5"/>
    <n v="5"/>
    <x v="1"/>
    <x v="1"/>
    <x v="3"/>
    <x v="1"/>
    <x v="1"/>
    <x v="1"/>
    <x v="0"/>
  </r>
  <r>
    <x v="2"/>
    <x v="6"/>
    <n v="7"/>
    <s v="REFERENCE_DATE"/>
    <s v="INT"/>
    <m/>
    <m/>
    <m/>
    <m/>
    <m/>
    <s v="V_FAT_CORRECAOFAT"/>
    <s v="DSC_STATUS_BILLING"/>
    <s v="VARCHAR2"/>
    <n v="50"/>
    <s v="Contem o controle de Billing IDs dos produtos NOW com o valor do conteudo da provedora para referencia de preco. Tabela origem: &lt;GRADEBILLINGSIDS&gt;"/>
    <s v="Descricao do status do billing. E o status do billing da grade de billing do provedor de conteudo. Ex: Null; OK; N/C. Tabela origem: &lt;GRADEBILLINGSIDS&gt;; Coluna origem: &lt;STATUS&gt;"/>
    <x v="1"/>
    <x v="1"/>
    <x v="0"/>
    <x v="0"/>
    <x v="0"/>
    <x v="0"/>
    <s v="Rafael Moreira"/>
    <x v="2"/>
    <s v="Anderson Nakayama"/>
    <x v="0"/>
    <s v="Validação Domínio"/>
    <s v="Conforme Dimensão de Janela de Exibição"/>
    <s v="Dado organizado pela área de produtos"/>
    <n v="18"/>
    <n v="4"/>
    <n v="1"/>
    <n v="0"/>
    <n v="3"/>
    <n v="5"/>
    <n v="5"/>
    <x v="1"/>
    <x v="0"/>
    <x v="0"/>
    <x v="0"/>
    <x v="1"/>
    <x v="1"/>
    <x v="0"/>
  </r>
  <r>
    <x v="2"/>
    <x v="7"/>
    <n v="1"/>
    <s v="BILLINGID"/>
    <s v="VARCHAR2"/>
    <n v="12"/>
    <m/>
    <m/>
    <m/>
    <m/>
    <s v="V_NOW_GRADE_BILLING"/>
    <s v="COD_BILLING"/>
    <s v="VARCHAR2"/>
    <n v="100"/>
    <s v="Contem o controle de Billing IDs dos produtos NOW com o valor do conteudo da provedora para referencia de preco. Tabela origem: &lt;GRADEBILLINGSIDS&gt;"/>
    <s v="Codigo do billing. Codigo interno sistemico do billing do NOW. Ex.:WBS2L; GSH3G. Tabela origem: &lt;GRADEBILLINGSIDS&gt;; Coluna origem: &lt;BILLINGID&gt;"/>
    <x v="1"/>
    <x v="1"/>
    <x v="0"/>
    <x v="0"/>
    <x v="0"/>
    <x v="0"/>
    <s v="Rafael Moreira"/>
    <x v="2"/>
    <s v="Anderson Nakayama"/>
    <x v="0"/>
    <s v="Tipo de Dado"/>
    <s v="Único e Diferente de nulo"/>
    <s v="Dado organizado pela área de produtos"/>
    <n v="20"/>
    <n v="4"/>
    <n v="1"/>
    <n v="0"/>
    <n v="5"/>
    <n v="5"/>
    <n v="5"/>
    <x v="1"/>
    <x v="0"/>
    <x v="0"/>
    <x v="1"/>
    <x v="1"/>
    <x v="1"/>
    <x v="0"/>
  </r>
  <r>
    <x v="2"/>
    <x v="7"/>
    <n v="2"/>
    <s v="FORNECEDOR"/>
    <s v="VARCHAR2"/>
    <n v="12"/>
    <m/>
    <m/>
    <m/>
    <m/>
    <s v="V_NOW_GRADE_BILLING"/>
    <s v="DSC_FORNECEDOR_CONTEUDO"/>
    <s v="VARCHAR2"/>
    <n v="100"/>
    <s v="Contem o controle de Billing IDs dos produtos NOW com o valor do conteudo da provedora para referencia de preco. Tabela origem: &lt;GRADEBILLINGSIDS&gt;"/>
    <s v="Descricao do fornecedor do canal. E o nome do fornecedor do conteudo NOW. Ex: DLA; Discovery; Sony; Encripta. Tabela origem: &lt;GRADEBILLINGSIDS&gt;; Coluna origem: &lt;BILLINGID&gt;"/>
    <x v="1"/>
    <x v="1"/>
    <x v="0"/>
    <x v="0"/>
    <x v="0"/>
    <x v="0"/>
    <s v="Rafael Moreira"/>
    <x v="2"/>
    <s v="Anderson Nakayama"/>
    <x v="0"/>
    <s v="Validação Domínio"/>
    <s v="Descricao presente na Dimensao Fornecedores"/>
    <s v="Dado organizado pela área de produtos"/>
    <n v="20"/>
    <n v="4"/>
    <n v="1"/>
    <n v="0"/>
    <n v="5"/>
    <n v="5"/>
    <n v="5"/>
    <x v="1"/>
    <x v="0"/>
    <x v="0"/>
    <x v="1"/>
    <x v="1"/>
    <x v="1"/>
    <x v="0"/>
  </r>
  <r>
    <x v="2"/>
    <x v="7"/>
    <n v="3"/>
    <s v="SIGLA_FORNECEDOR"/>
    <s v="VARCHAR2"/>
    <n v="2"/>
    <m/>
    <m/>
    <m/>
    <m/>
    <s v="V_NOW_GRADE_BILLING"/>
    <s v="SGL_FORNECEDOR_CONTEUDO"/>
    <s v="VARCHAR2"/>
    <n v="100"/>
    <s v="Contem o controle de Billing IDs dos produtos NOW com o valor do conteudo da provedora para referencia de preco. Tabela origem: &lt;GRADEBILLINGSIDS&gt;"/>
    <s v="Sigla do fornecedor do conteudo. E a sigla do fornecedor do conteudo NOW. Ex: DL = (DLA); DS = (Discovery); SN = (Sony); EC = (Encripta). Tabela origem: &lt;GRADEBILLINGSIDS&gt;; Coluna origem: &lt;SIGLA_FORNECEDOR&gt;"/>
    <x v="1"/>
    <x v="1"/>
    <x v="0"/>
    <x v="0"/>
    <x v="0"/>
    <x v="0"/>
    <s v="Rafael Moreira"/>
    <x v="2"/>
    <s v="Anderson Nakayama"/>
    <x v="0"/>
    <s v="Validação Domínio"/>
    <s v="Sigla presente na Dimensao Fornecedores associada ao Fornecedor"/>
    <s v="Dado organizado pela área de produtos"/>
    <n v="20"/>
    <n v="4"/>
    <n v="1"/>
    <n v="0"/>
    <n v="5"/>
    <n v="5"/>
    <n v="5"/>
    <x v="1"/>
    <x v="0"/>
    <x v="0"/>
    <x v="1"/>
    <x v="1"/>
    <x v="1"/>
    <x v="0"/>
  </r>
  <r>
    <x v="2"/>
    <x v="7"/>
    <n v="4"/>
    <s v="DEFINICAO"/>
    <s v="VARCHAR2"/>
    <n v="4"/>
    <m/>
    <m/>
    <m/>
    <m/>
    <s v="V_NOW_GRADE_BILLING"/>
    <s v="DSC_DEFINICAO_IMAGEM_CONTEUDO"/>
    <s v="VARCHAR2"/>
    <n v="100"/>
    <s v="Contem o controle de Billing IDs dos produtos NOW com o valor do conteudo da provedora para referencia de preco. Tabela origem: &lt;GRADEBILLINGSIDS&gt;"/>
    <s v="Descricao da definicao da imagem do conteudo. E a definicao da imagem do conteudo NOW. Ex: SD; 3D; HD, Preview. Tabela origem: &lt;GRADEBILLINGSIDS&gt;; Coluna origem: &lt;DEFINICAO&gt;"/>
    <x v="1"/>
    <x v="1"/>
    <x v="0"/>
    <x v="0"/>
    <x v="0"/>
    <x v="0"/>
    <s v="Rafael Moreira"/>
    <x v="2"/>
    <s v="Anderson Nakayama"/>
    <x v="0"/>
    <s v="Validação Domínio"/>
    <s v="Conforme Dimensão de Conteúdo"/>
    <s v="Dado organizado pela área de produtos"/>
    <n v="20"/>
    <n v="4"/>
    <n v="1"/>
    <n v="0"/>
    <n v="5"/>
    <n v="5"/>
    <n v="5"/>
    <x v="1"/>
    <x v="0"/>
    <x v="0"/>
    <x v="1"/>
    <x v="1"/>
    <x v="1"/>
    <x v="0"/>
  </r>
  <r>
    <x v="2"/>
    <x v="7"/>
    <n v="5"/>
    <s v="SIGLA_DEFINICAO"/>
    <s v="VARCHAR2"/>
    <n v="1"/>
    <m/>
    <m/>
    <m/>
    <m/>
    <s v="V_NOW_GRADE_BILLING"/>
    <s v="SGL_DEFINICAO_IMAGEM_CONTEUDO"/>
    <s v="VARCHAR2"/>
    <n v="100"/>
    <s v="Contem o controle de Billing IDs dos produtos NOW com o valor do conteudo da provedora para referencia de preco. Tabela origem: &lt;GRADEBILLINGSIDS&gt;"/>
    <s v="Sigla da definicao da imagem do conteudo. E a sigla da definicao da imagem do conteudo NOW. Ex: S; D; H; P. Tabela origem: &lt;GRADEBILLINGSIDS&gt;; Coluna origem: &lt;SIGLA_DEFINICAO&gt;"/>
    <x v="1"/>
    <x v="1"/>
    <x v="0"/>
    <x v="0"/>
    <x v="0"/>
    <x v="0"/>
    <s v="Rafael Moreira"/>
    <x v="2"/>
    <s v="Anderson Nakayama"/>
    <x v="0"/>
    <s v="Validação Domínio"/>
    <s v="Conforme Dimensão de Definição"/>
    <s v="Dado organizado pela área de produtos"/>
    <n v="20"/>
    <n v="4"/>
    <n v="1"/>
    <n v="0"/>
    <n v="5"/>
    <n v="5"/>
    <n v="5"/>
    <x v="1"/>
    <x v="0"/>
    <x v="0"/>
    <x v="1"/>
    <x v="1"/>
    <x v="1"/>
    <x v="0"/>
  </r>
  <r>
    <x v="2"/>
    <x v="7"/>
    <n v="6"/>
    <s v="TIPO"/>
    <s v="VARCHAR2"/>
    <n v="30"/>
    <m/>
    <m/>
    <m/>
    <m/>
    <s v="V_NOW_GRADE_BILLING"/>
    <s v="DSC_TIPO_CATALOGO_CONTEUDO"/>
    <s v="VARCHAR2"/>
    <n v="100"/>
    <s v="Contem o controle de Billing IDs dos produtos NOW com o valor do conteudo da provedora para referencia de preco. Tabela origem: &lt;GRADEBILLINGSIDS&gt;"/>
    <s v="Descricao do tipo do catalogo de conteudo. Os tipo do catalogo podem ser lancamento, catalogo pago ou gratis, adulto, em breve, FVOD, SVOD, entre outros. Ex: Type 1 - Pre-Lancamento, Type 2 - Catálogo (pago), Type 3 - Catalogo (gratis), Type 8 - EM BREVE. Tabela origem: &lt;GRADEBILLINGSIDS&gt;; Coluna origem: &lt;TIPO&gt;"/>
    <x v="1"/>
    <x v="1"/>
    <x v="0"/>
    <x v="0"/>
    <x v="0"/>
    <x v="0"/>
    <s v="Rafael Moreira"/>
    <x v="2"/>
    <s v="Anderson Nakayama"/>
    <x v="0"/>
    <s v="Validação Domínio"/>
    <s v="Conforme Dimensão de Tipo de Catalogo de Conteudo"/>
    <s v="Dado de origem (IDM) não tratado"/>
    <n v="18"/>
    <n v="4"/>
    <n v="1"/>
    <n v="0"/>
    <n v="3"/>
    <n v="5"/>
    <n v="5"/>
    <x v="1"/>
    <x v="0"/>
    <x v="0"/>
    <x v="0"/>
    <x v="1"/>
    <x v="1"/>
    <x v="0"/>
  </r>
  <r>
    <x v="2"/>
    <x v="7"/>
    <n v="7"/>
    <s v="SIGLA_TIPO"/>
    <s v="VARCHAR2"/>
    <n v="1"/>
    <m/>
    <m/>
    <m/>
    <m/>
    <s v="V_NOW_GRADE_BILLING"/>
    <s v="COD_TIPO_CATALOGO_CONTEUDO"/>
    <s v="VARCHAR2"/>
    <n v="50"/>
    <s v="Contem o controle de Billing IDs dos produtos NOW com o valor do conteudo da provedora para referencia de preco. Tabela origem: &lt;GRADEBILLINGSIDS&gt;"/>
    <s v="Codigo do tipo do catalogo de conteudo. E o codigo da descricao do tipo do catalogo do conteudo. Ex: 1 = (Type 1 - Lançamento); 2 = (Type 2 - Catálogo (Pago)); 3 = (Type 3 - Catálogo (Grátis)); P = (Preview). Tabela origem: &lt;GRADEBILLINGSIDS&gt;; Coluna origem: &lt;SIGLA_TIPO&gt;"/>
    <x v="1"/>
    <x v="1"/>
    <x v="0"/>
    <x v="0"/>
    <x v="0"/>
    <x v="0"/>
    <s v="Rafael Moreira"/>
    <x v="2"/>
    <s v="Anderson Nakayama"/>
    <x v="0"/>
    <s v="Validação Domínio"/>
    <s v="Conforme Dimensão de Tipo de Catalogo de Conteudo"/>
    <s v="Dado de origem (IDM) não tratado"/>
    <n v="18"/>
    <n v="4"/>
    <n v="1"/>
    <n v="0"/>
    <n v="3"/>
    <n v="5"/>
    <n v="5"/>
    <x v="1"/>
    <x v="0"/>
    <x v="0"/>
    <x v="0"/>
    <x v="1"/>
    <x v="1"/>
    <x v="0"/>
  </r>
  <r>
    <x v="2"/>
    <x v="7"/>
    <n v="8"/>
    <s v="JANELA"/>
    <s v="VARCHAR2"/>
    <n v="30"/>
    <m/>
    <m/>
    <m/>
    <m/>
    <s v="V_NOW_GRADE_BILLING"/>
    <s v="DSC_PERIODO_EXIBICAO_CONTEUDO"/>
    <s v="VARCHAR2"/>
    <n v="100"/>
    <s v="Contem o controle de Billing IDs dos produtos NOW com o valor do conteudo da provedora para referencia de preco. Tabela origem: &lt;GRADEBILLINGSIDS&gt;"/>
    <s v="Descricao do periodo de exibicao do conteudo. Informa o periodo de exibicao do conteudo, nao sendo obrigatorio o preenchimento desta informacao. Ex: Day &amp; Date; 1-59 dias; &gt; 60 dias; &gt; 60 dias. Tabela origem: &lt;GRADEBILLINGSIDS&gt;; Coluna origem: &lt;JANELA&gt;"/>
    <x v="1"/>
    <x v="1"/>
    <x v="0"/>
    <x v="0"/>
    <x v="0"/>
    <x v="0"/>
    <s v="Rafael Moreira"/>
    <x v="2"/>
    <s v="Anderson Nakayama"/>
    <x v="0"/>
    <s v="Validação Domínio"/>
    <s v="Conforme Dimensão de Janela de Exibição"/>
    <s v=""/>
    <n v="18"/>
    <n v="4"/>
    <n v="1"/>
    <n v="0"/>
    <n v="3"/>
    <n v="5"/>
    <n v="5"/>
    <x v="1"/>
    <x v="0"/>
    <x v="0"/>
    <x v="0"/>
    <x v="1"/>
    <x v="1"/>
    <x v="0"/>
  </r>
  <r>
    <x v="2"/>
    <x v="7"/>
    <n v="10"/>
    <s v="CANAL"/>
    <s v="VARCHAR2"/>
    <n v="30"/>
    <m/>
    <m/>
    <m/>
    <m/>
    <s v="V_NOW_GRADE_BILLING"/>
    <s v="SGL_PERIODO_EXIBICAO_CONTEUDO"/>
    <s v="VARCHAR2"/>
    <n v="50"/>
    <s v="Contem o controle de Billing IDs dos produtos NOW com o valor do conteudo da provedora para referencia de preco. Tabela origem: &lt;GRADEBILLINGSIDS&gt;"/>
    <s v="Sigla do periodo de exibicao do conteudo. Informa a sigla do periodo de exibicao do conteudo, nao sendo obrigatorio o preenchimento desta informacao. Ex: 1 = (15 a 45 dias); 6 = (&gt; 60 dias); D = (Day &amp; Date); L = (Library); P = (Preview). Tabela origem: &lt;GRADEBILLINGSIDS&gt;; Coluna origem: &lt;SIGLA_JANELA&gt;"/>
    <x v="1"/>
    <x v="1"/>
    <x v="0"/>
    <x v="0"/>
    <x v="0"/>
    <x v="0"/>
    <s v="Rafael Moreira"/>
    <x v="2"/>
    <s v="Anderson Nakayama"/>
    <x v="0"/>
    <m/>
    <m/>
    <s v="Dado organizado pela área de produtos"/>
    <n v="17"/>
    <n v="1"/>
    <n v="1"/>
    <n v="0"/>
    <n v="5"/>
    <n v="5"/>
    <n v="5"/>
    <x v="3"/>
    <x v="0"/>
    <x v="0"/>
    <x v="1"/>
    <x v="1"/>
    <x v="1"/>
    <x v="0"/>
  </r>
  <r>
    <x v="2"/>
    <x v="7"/>
    <n v="11"/>
    <s v="SIGLA_CANAL"/>
    <s v="VARCHAR2"/>
    <n v="1"/>
    <m/>
    <m/>
    <m/>
    <m/>
    <s v="V_NOW_GRADE_BILLING"/>
    <s v="DSC_CANAL_PROVEDOR"/>
    <s v="VARCHAR2"/>
    <n v="100"/>
    <s v="Contem o controle de Billing IDs dos produtos NOW com o valor do conteudo da provedora para referencia de preco. Tabela origem: &lt;GRADEBILLINGSIDS&gt;"/>
    <s v="Nome do canal do provedor. E o nome do canal que disponibiliza o conteudo. Ex: NT, Multishow, BIS, Philos. Tabela origem: &lt;GRADEBILLINGSIDS&gt;; Coluna origem: &lt;CANAL&gt;"/>
    <x v="1"/>
    <x v="1"/>
    <x v="0"/>
    <x v="0"/>
    <x v="0"/>
    <x v="0"/>
    <s v="Rafael Moreira"/>
    <x v="2"/>
    <s v="Anderson Nakayama"/>
    <x v="0"/>
    <s v="Validação Domínio"/>
    <s v="Codigo associado ao Fornecedores na Dimensao Fornecedores"/>
    <s v="Dado organizado pela área de produtos"/>
    <n v="20"/>
    <n v="4"/>
    <n v="1"/>
    <n v="0"/>
    <n v="5"/>
    <n v="5"/>
    <n v="5"/>
    <x v="1"/>
    <x v="0"/>
    <x v="0"/>
    <x v="1"/>
    <x v="1"/>
    <x v="1"/>
    <x v="0"/>
  </r>
  <r>
    <x v="2"/>
    <x v="7"/>
    <n v="12"/>
    <s v="PROVIDER_ID"/>
    <s v="VARCHAR2"/>
    <n v="20"/>
    <m/>
    <m/>
    <m/>
    <m/>
    <s v="V_NOW_GRADE_BILLING"/>
    <s v="SGL_CANAL_PROVEDOR"/>
    <s v="VARCHAR2"/>
    <n v="50"/>
    <s v="Contem o controle de Billing IDs dos produtos NOW com o valor do conteudo da provedora para referencia de preco. Tabela origem: &lt;GRADEBILLINGSIDS&gt;"/>
    <s v="Sigla do canal do provedor. E a sigla de um digito alfanumerico que identifica o canal. Tabela origem: &lt;GRADEBILLINGSIDS&gt;; Coluna origem: &lt;SIGLA_CANAL&gt;"/>
    <x v="1"/>
    <x v="1"/>
    <x v="0"/>
    <x v="0"/>
    <x v="0"/>
    <x v="0"/>
    <s v="Rafael Moreira"/>
    <x v="2"/>
    <s v="Anderson Nakayama"/>
    <x v="0"/>
    <s v="Validação Domínio"/>
    <s v="Codigo presente na Dimensao Fornecedores associada ao Fornecedor"/>
    <s v="Dado organizado pela área de produtos"/>
    <n v="20"/>
    <n v="4"/>
    <n v="1"/>
    <n v="0"/>
    <n v="5"/>
    <n v="5"/>
    <n v="5"/>
    <x v="1"/>
    <x v="0"/>
    <x v="0"/>
    <x v="1"/>
    <x v="1"/>
    <x v="1"/>
    <x v="0"/>
  </r>
  <r>
    <x v="2"/>
    <x v="7"/>
    <n v="13"/>
    <s v="PROVIDER"/>
    <s v="VARCHAR2"/>
    <n v="20"/>
    <m/>
    <m/>
    <m/>
    <m/>
    <s v="V_NOW_GRADE_BILLING"/>
    <s v="COD_PROVEDOR"/>
    <s v="VARCHAR2"/>
    <n v="50"/>
    <s v="Contem o controle de Billing IDs dos produtos NOW com o valor do conteudo da provedora para referencia de preco. Tabela origem: &lt;GRADEBILLINGSIDS&gt;"/>
    <s v="Codigo do provedor. E o codigo identificador interno sistemico do provedor, da distribuidora do conteudo NOW. Ex: discovery.com, warner.com, tvcultura.com. Tabela origem: &lt;GRADEBILLINGSIDS&gt;; Coluna origem: &lt;PROVIDER_ID&gt;"/>
    <x v="1"/>
    <x v="1"/>
    <x v="0"/>
    <x v="0"/>
    <x v="0"/>
    <x v="0"/>
    <s v="Rafael Moreira"/>
    <x v="2"/>
    <s v="Anderson Nakayama"/>
    <x v="0"/>
    <s v="Validação Domínio"/>
    <s v="Codigo presente na Dimensao Fornecedores associada ao Fornecedor"/>
    <s v="Dado organizado pela área de produtos"/>
    <n v="20"/>
    <n v="4"/>
    <n v="1"/>
    <n v="0"/>
    <n v="5"/>
    <n v="5"/>
    <n v="5"/>
    <x v="1"/>
    <x v="0"/>
    <x v="0"/>
    <x v="1"/>
    <x v="1"/>
    <x v="1"/>
    <x v="0"/>
  </r>
  <r>
    <x v="2"/>
    <x v="7"/>
    <n v="14"/>
    <s v="REVENUE SHARE"/>
    <s v="VARCHAR2"/>
    <n v="9"/>
    <m/>
    <m/>
    <m/>
    <m/>
    <s v="V_NOW_GRADE_BILLING"/>
    <s v="DSC_PROVEDOR"/>
    <s v="VARCHAR2"/>
    <n v="100"/>
    <s v="Contem o controle de Billing IDs dos produtos NOW com o valor do conteudo da provedora para referencia de preco. Tabela origem: &lt;GRADEBILLINGSIDS&gt;"/>
    <s v="Descricao do provedor. E a descricao do provedor, da distribuidora de conteudo NOW. Ex.: ENCRIPTA; DLA; DISCOVERY; ESPN. Tabela origem: &lt;GRADEBILLINGSIDS&gt;; Coluna origem: &lt;PROVIDER&gt;"/>
    <x v="1"/>
    <x v="1"/>
    <x v="0"/>
    <x v="0"/>
    <x v="0"/>
    <x v="0"/>
    <s v="Rafael Moreira"/>
    <x v="2"/>
    <s v="Anderson Nakayama"/>
    <x v="0"/>
    <s v="Validação Domínio"/>
    <s v="Descricao presente na Dimensao Fornecedores associada ao Fornecedor"/>
    <s v="Dado organizado pela área de produtos"/>
    <n v="20"/>
    <n v="4"/>
    <n v="1"/>
    <n v="0"/>
    <n v="5"/>
    <n v="5"/>
    <n v="5"/>
    <x v="1"/>
    <x v="0"/>
    <x v="0"/>
    <x v="1"/>
    <x v="1"/>
    <x v="1"/>
    <x v="0"/>
  </r>
  <r>
    <x v="2"/>
    <x v="7"/>
    <n v="15"/>
    <s v="PRECO"/>
    <s v="VARCHAR2"/>
    <n v="9"/>
    <m/>
    <m/>
    <m/>
    <m/>
    <s v="V_NOW_GRADE_BILLING"/>
    <s v="VAL_PERCENTUAL_DIVISAO_RECEITA"/>
    <s v="VARCHAR2"/>
    <n v="50"/>
    <s v="Contem o controle de Billing IDs dos produtos NOW com o valor do conteudo da provedora para referencia de preco. Tabela origem: &lt;GRADEBILLINGSIDS&gt;"/>
    <s v="Valor percentual da divisao de receita. E o percentual da receita compartilhada com o provedor do conteudo, divisao dos lucros. Ex: 50%; 60%; 70%. Tabela origem: &lt;GRADEBILLINGSIDS&gt;; Coluna origem: &lt;REVENUE_SHARE&gt;"/>
    <x v="1"/>
    <x v="1"/>
    <x v="0"/>
    <x v="0"/>
    <x v="0"/>
    <x v="0"/>
    <s v="Rafael Moreira"/>
    <x v="2"/>
    <s v="Anderson Nakayama"/>
    <x v="0"/>
    <s v="Tipo de Dado"/>
    <s v="Numerico"/>
    <s v="Dado organizado pela área de produtos"/>
    <n v="25"/>
    <n v="4"/>
    <n v="2"/>
    <n v="4"/>
    <n v="5"/>
    <n v="5"/>
    <n v="5"/>
    <x v="1"/>
    <x v="1"/>
    <x v="3"/>
    <x v="1"/>
    <x v="1"/>
    <x v="1"/>
    <x v="0"/>
  </r>
  <r>
    <x v="2"/>
    <x v="7"/>
    <n v="16"/>
    <s v="STATUS"/>
    <s v="VARCHAR2"/>
    <n v="6"/>
    <m/>
    <m/>
    <m/>
    <m/>
    <s v="V_NOW_GRADE_BILLING"/>
    <s v="VAL_PRECO_VENDA"/>
    <s v="VARCHAR2"/>
    <n v="50"/>
    <s v="Contem o controle de Billing IDs dos produtos NOW com o valor do conteudo da provedora para referencia de preco. Tabela origem: &lt;GRADEBILLINGSIDS&gt;"/>
    <s v="Valor do preco de venda. E o preco de venda do conteudo NOW. Ex: 0,00; Gratis; 10,90. Tabela origem: &lt;GRADEBILLINGSIDS&gt;; Coluna origem: &lt;PRECO&gt;"/>
    <x v="1"/>
    <x v="1"/>
    <x v="0"/>
    <x v="0"/>
    <x v="0"/>
    <x v="0"/>
    <s v="Rafael Moreira"/>
    <x v="2"/>
    <s v="Anderson Nakayama"/>
    <x v="0"/>
    <s v="Tipo de Dado"/>
    <s v="Numerico"/>
    <s v="Dado organizado pela área de produtos"/>
    <n v="20"/>
    <n v="4"/>
    <n v="1"/>
    <n v="0"/>
    <n v="5"/>
    <n v="5"/>
    <n v="5"/>
    <x v="1"/>
    <x v="0"/>
    <x v="0"/>
    <x v="1"/>
    <x v="1"/>
    <x v="1"/>
    <x v="0"/>
  </r>
  <r>
    <x v="2"/>
    <x v="7"/>
    <n v="17"/>
    <s v="REFERENCE_DATE"/>
    <s v="INT"/>
    <m/>
    <m/>
    <m/>
    <m/>
    <m/>
    <s v="V_NOW_GRADE_BILLING"/>
    <s v="DAT_REFERENCIA"/>
    <s v="VARCHAR2"/>
    <n v="50"/>
    <s v="Contem o controle de Billing IDs dos produtos NOW com o valor do conteudo da provedora para referencia de preco. Tabela origem: &lt;GRADEBILLINGSID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GRADEBILLINGSIDS&gt;; Coluna origem: &lt;REFERENCE_DATE&gt;"/>
    <x v="1"/>
    <x v="1"/>
    <x v="0"/>
    <x v="0"/>
    <x v="0"/>
    <x v="0"/>
    <s v="Rafael Moreira"/>
    <x v="2"/>
    <s v="Anderson Nakayama"/>
    <x v="0"/>
    <s v="Validação Domínio"/>
    <s v="Conforme Dimensão de Janela de Exibição"/>
    <s v="Dado organizado pela área de produtos"/>
    <n v="18"/>
    <n v="4"/>
    <n v="1"/>
    <n v="0"/>
    <n v="3"/>
    <n v="5"/>
    <n v="5"/>
    <x v="1"/>
    <x v="0"/>
    <x v="0"/>
    <x v="0"/>
    <x v="1"/>
    <x v="1"/>
    <x v="0"/>
  </r>
  <r>
    <x v="2"/>
    <x v="8"/>
    <n v="1"/>
    <s v="DATA_LANCAMENTO"/>
    <s v="STRING"/>
    <n v="19"/>
    <m/>
    <m/>
    <m/>
    <s v="lake_managed"/>
    <s v="V_NOW_GRADE_BILLING"/>
    <s v="DAT_REFERENCIA"/>
    <s v="DATE"/>
    <m/>
    <s v="Contem o controle de Billing IDs dos produtos NOW com o valor do conteudo da provedora para referencia de preco. Tabela origem: &lt;GRADEBILLINGSID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GRADEBILLINGSIDS&gt;; Coluna origem: &lt;REFERENCE_DATE&gt;"/>
    <x v="0"/>
    <x v="2"/>
    <x v="1"/>
    <x v="0"/>
    <x v="0"/>
    <x v="0"/>
    <s v="Rafael Moreira"/>
    <x v="3"/>
    <s v="Anderson Nakayama"/>
    <x v="0"/>
    <s v="Tipo de Dado"/>
    <s v="Data válida"/>
    <s v="Dado identificado na rotina de faturamento do CRM"/>
    <n v="14"/>
    <n v="3"/>
    <n v="2"/>
    <n v="0"/>
    <n v="3"/>
    <n v="3"/>
    <n v="3"/>
    <x v="0"/>
    <x v="1"/>
    <x v="0"/>
    <x v="0"/>
    <x v="2"/>
    <x v="3"/>
    <x v="0"/>
  </r>
  <r>
    <x v="2"/>
    <x v="8"/>
    <n v="2"/>
    <s v=" DIA_VCTO "/>
    <s v="STRING"/>
    <m/>
    <m/>
    <m/>
    <m/>
    <s v="lake_managed"/>
    <s v="V_NOW_FATURA_DIA"/>
    <s v="NUM_DIA_VENCIMENT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ia do vencimento da fatura do contrato do sistema NETSMS. Ex: 5; 8. Os dias de vencimento padrao para os contratos NET no sistema NETSMS sao: 5; 8; 10; 15; 20; 25 e 28. Tabela origem: &lt;FATURAMENTOVOD_DIA&gt;; Coluna origem: &lt;DIA_VCTO&gt;"/>
    <x v="0"/>
    <x v="2"/>
    <x v="1"/>
    <x v="0"/>
    <x v="0"/>
    <x v="0"/>
    <s v="Rafael Moreira"/>
    <x v="3"/>
    <s v="Anderson Nakayama"/>
    <x v="0"/>
    <s v="Tipo de Dado"/>
    <s v="Numerico"/>
    <s v="Dado identificado na rotina de faturamento do CRM"/>
    <n v="16"/>
    <n v="3"/>
    <n v="2"/>
    <n v="0"/>
    <n v="5"/>
    <n v="3"/>
    <n v="3"/>
    <x v="0"/>
    <x v="1"/>
    <x v="0"/>
    <x v="1"/>
    <x v="2"/>
    <x v="3"/>
    <x v="0"/>
  </r>
  <r>
    <x v="2"/>
    <x v="8"/>
    <n v="3"/>
    <s v=" ID_ITEM_EXTRATO "/>
    <s v="STRING"/>
    <n v="36"/>
    <m/>
    <m/>
    <m/>
    <s v="lake_managed"/>
    <s v="V_NOW_FATURA_DIA"/>
    <s v="NUM_ITEM_EXTRATO"/>
    <s v="VARCHAR2"/>
    <n v="5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Numero de identificacao unica do item extrato. Ex: 1700751062; 1705769781. Tabela origem: &lt;FATURAMENTOVOD_DIA&gt;; Coluna origem: &lt;ID_ITEM_EXTRATO&gt;"/>
    <x v="0"/>
    <x v="2"/>
    <x v="1"/>
    <x v="0"/>
    <x v="0"/>
    <x v="0"/>
    <s v="Rafael Moreira"/>
    <x v="3"/>
    <s v="Anderson Nakayama"/>
    <x v="0"/>
    <m/>
    <m/>
    <s v="Dado identificado na rotina de faturamento do CRM"/>
    <n v="16"/>
    <n v="3"/>
    <n v="2"/>
    <n v="0"/>
    <n v="5"/>
    <n v="3"/>
    <n v="3"/>
    <x v="0"/>
    <x v="1"/>
    <x v="0"/>
    <x v="1"/>
    <x v="2"/>
    <x v="3"/>
    <x v="0"/>
  </r>
  <r>
    <x v="2"/>
    <x v="8"/>
    <n v="4"/>
    <s v="NUM_CONTRATO"/>
    <s v="STRING"/>
    <n v="12"/>
    <m/>
    <m/>
    <m/>
    <s v="lake_managed"/>
    <s v="V_NOW_FATURA_DIA"/>
    <s v="NUM_CONT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Numero do contrato do cliente no sistema NETSMS. O contrato e chave unica quando utilizada com a chave &lt;COD_OPERADORA&gt; ou &lt;COD_CID_CONTA&gt;. Ex: 408801450; 206229007. Tabela origem: &lt;FATURAMENTOVOD_DIA&gt;; Coluna origem: &lt;NUM_CONTRATO&gt;"/>
    <x v="0"/>
    <x v="2"/>
    <x v="1"/>
    <x v="0"/>
    <x v="0"/>
    <x v="0"/>
    <s v="Rafael Moreira"/>
    <x v="3"/>
    <s v="Anderson Nakayama"/>
    <x v="0"/>
    <s v="Validação Domínio"/>
    <s v="Código de contrato existende entre as assinaturas"/>
    <s v="Dado identificado na rotina de faturamento do CRM"/>
    <n v="20"/>
    <n v="3"/>
    <n v="2"/>
    <n v="0"/>
    <n v="5"/>
    <n v="5"/>
    <n v="5"/>
    <x v="0"/>
    <x v="1"/>
    <x v="0"/>
    <x v="1"/>
    <x v="1"/>
    <x v="1"/>
    <x v="0"/>
  </r>
  <r>
    <x v="2"/>
    <x v="8"/>
    <n v="5"/>
    <s v="COD_OPERADORA"/>
    <s v="STRING"/>
    <m/>
    <m/>
    <m/>
    <m/>
    <s v="lake_managed"/>
    <s v="V_NOW_FATURA_DIA"/>
    <s v="COD_OPERADORA_NET"/>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0"/>
    <x v="2"/>
    <x v="1"/>
    <x v="0"/>
    <x v="0"/>
    <x v="0"/>
    <s v="Rafael Moreira"/>
    <x v="3"/>
    <s v="Anderson Nakayama"/>
    <x v="0"/>
    <s v="Validação Domínio"/>
    <s v="Operadora existente na DIM Operadoras"/>
    <s v="Dado identificado na rotina de faturamento do CRM"/>
    <n v="16"/>
    <n v="3"/>
    <n v="2"/>
    <n v="0"/>
    <n v="5"/>
    <n v="3"/>
    <n v="3"/>
    <x v="0"/>
    <x v="1"/>
    <x v="0"/>
    <x v="1"/>
    <x v="2"/>
    <x v="3"/>
    <x v="0"/>
  </r>
  <r>
    <x v="2"/>
    <x v="8"/>
    <n v="6"/>
    <s v="CIDADE"/>
    <s v="STRING"/>
    <n v="3"/>
    <m/>
    <m/>
    <m/>
    <s v="lake_managed"/>
    <s v="V_NOW_FATURA_DIA"/>
    <s v="DSC_NOME_OPERADORA"/>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nome da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IDADE&gt;"/>
    <x v="0"/>
    <x v="2"/>
    <x v="1"/>
    <x v="0"/>
    <x v="0"/>
    <x v="0"/>
    <s v="Rafael Moreira"/>
    <x v="3"/>
    <s v="Anderson Nakayama"/>
    <x v="0"/>
    <m/>
    <m/>
    <s v="Dado identificado na rotina de faturamento do CRM"/>
    <n v="16"/>
    <n v="3"/>
    <n v="2"/>
    <n v="0"/>
    <n v="5"/>
    <n v="3"/>
    <n v="3"/>
    <x v="0"/>
    <x v="1"/>
    <x v="0"/>
    <x v="1"/>
    <x v="2"/>
    <x v="3"/>
    <x v="0"/>
  </r>
  <r>
    <x v="2"/>
    <x v="8"/>
    <n v="7"/>
    <s v="VALOR"/>
    <s v="STRING"/>
    <m/>
    <m/>
    <m/>
    <m/>
    <s v="lake_managed"/>
    <s v="V_NOW_FATURA_DIA"/>
    <s v="VAL_FATURA_ITEM"/>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Valor em moeda Real (R$) do item de extrato consumido da fatura do contrato/cliente. Ex: 6,9; 18,9.Tabela origem: &lt;FATURAMENTOVOD_DIA&gt;; Coluna origem: &lt;VALOR&gt;"/>
    <x v="0"/>
    <x v="2"/>
    <x v="1"/>
    <x v="0"/>
    <x v="0"/>
    <x v="0"/>
    <s v="Rafael Moreira"/>
    <x v="3"/>
    <s v="Anderson Nakayama"/>
    <x v="0"/>
    <s v="Tipo de Dado"/>
    <s v="Numerico"/>
    <s v="Dado identificado na rotina de faturamento do CRM"/>
    <n v="16"/>
    <n v="3"/>
    <n v="2"/>
    <n v="0"/>
    <n v="5"/>
    <n v="3"/>
    <n v="3"/>
    <x v="0"/>
    <x v="1"/>
    <x v="0"/>
    <x v="1"/>
    <x v="2"/>
    <x v="3"/>
    <x v="0"/>
  </r>
  <r>
    <x v="2"/>
    <x v="8"/>
    <n v="8"/>
    <s v="ID_COBRANCA"/>
    <s v="STRING"/>
    <m/>
    <m/>
    <m/>
    <m/>
    <s v="lake_managed"/>
    <s v="V_NOW_FATURA_DIA"/>
    <s v="NUM_COBRANCA"/>
    <s v="VARCHAR2"/>
    <n v="5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Identificador interno do sistema NETSMS do numero da cobranca de um item de extrato. Este numero so sera gerado quando o item de extrato estiver com a &quot;data&quot; do faturamento proximo da geracao da fatura do cliente, de acordo com as regras de ciclos de cobranca do sistema legado. Ex: 122773873; 251278948. Tabela origem: &lt;FATURAMENTOVOD_DIA&gt;; Coluna origem: &lt;ID_COBRANCA&gt;"/>
    <x v="0"/>
    <x v="2"/>
    <x v="1"/>
    <x v="0"/>
    <x v="0"/>
    <x v="0"/>
    <s v="Rafael Moreira"/>
    <x v="3"/>
    <s v="Anderson Nakayama"/>
    <x v="0"/>
    <m/>
    <m/>
    <s v="Dado identificado na rotina de faturamento do CRM"/>
    <n v="16"/>
    <n v="3"/>
    <n v="2"/>
    <n v="0"/>
    <n v="5"/>
    <n v="3"/>
    <n v="3"/>
    <x v="0"/>
    <x v="1"/>
    <x v="0"/>
    <x v="1"/>
    <x v="2"/>
    <x v="3"/>
    <x v="0"/>
  </r>
  <r>
    <x v="2"/>
    <x v="8"/>
    <n v="9"/>
    <s v="NOME_CONTEUDO"/>
    <s v="STRING"/>
    <n v="36"/>
    <m/>
    <m/>
    <m/>
    <s v="lake_managed"/>
    <s v="V_NOW_FATURA_DIA"/>
    <s v="DSC_TITULO"/>
    <s v="VARCHAR2"/>
    <n v="2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titulo de conteudo do produto. Ex: UFC - Kennedy x Natal; Família Moderna. Tabela origem: &lt;FATURAMENTOVOD_DIA&gt;; Coluna origem: &lt;NOME_CONTEUDO&gt;"/>
    <x v="0"/>
    <x v="2"/>
    <x v="1"/>
    <x v="0"/>
    <x v="0"/>
    <x v="0"/>
    <s v="Rafael Moreira"/>
    <x v="3"/>
    <s v="Anderson Nakayama"/>
    <x v="0"/>
    <m/>
    <m/>
    <s v="Dado identificado na rotina de faturamento do CRM"/>
    <n v="14"/>
    <n v="3"/>
    <n v="2"/>
    <n v="0"/>
    <n v="3"/>
    <n v="3"/>
    <n v="3"/>
    <x v="0"/>
    <x v="1"/>
    <x v="0"/>
    <x v="0"/>
    <x v="2"/>
    <x v="3"/>
    <x v="0"/>
  </r>
  <r>
    <x v="2"/>
    <x v="8"/>
    <n v="10"/>
    <s v="NM_ITEM_EXTRATO"/>
    <s v="STRING"/>
    <m/>
    <m/>
    <m/>
    <m/>
    <s v="lake_managed"/>
    <s v="V_NOW_FATURA_DIA"/>
    <s v="DSC_TIPO_ITEM_EXTRAT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tipo do item de extrato para uma fatura de um contrato. Ex.: EVENTO NOW; DESCONTO PROMOCAO CHIP; MENSALIDADE PACOTE NOW; CANC NET ANTIVIRUS + BACKUP; SERVICO DE GRAV DIGITAL PROPOR. Tabela origem: &lt;FATURAMENTOVOD_DIA&gt;; Coluna origem: &lt;NM_ITEM_EXTRATO&gt;"/>
    <x v="0"/>
    <x v="2"/>
    <x v="1"/>
    <x v="0"/>
    <x v="0"/>
    <x v="0"/>
    <s v="Rafael Moreira"/>
    <x v="3"/>
    <s v="Anderson Nakayama"/>
    <x v="0"/>
    <s v="Validação Domínio"/>
    <s v="Conforme Dimensão de Tipo de Itemde Extrato"/>
    <s v="Dado de origem (IDM) não tratado"/>
    <n v="16"/>
    <n v="3"/>
    <n v="2"/>
    <n v="0"/>
    <n v="5"/>
    <n v="3"/>
    <n v="3"/>
    <x v="0"/>
    <x v="1"/>
    <x v="0"/>
    <x v="1"/>
    <x v="2"/>
    <x v="3"/>
    <x v="0"/>
  </r>
  <r>
    <x v="2"/>
    <x v="8"/>
    <n v="11"/>
    <s v="DATA_COMPRA"/>
    <s v="STRING"/>
    <n v="19"/>
    <m/>
    <m/>
    <m/>
    <s v="lake_managed"/>
    <s v="V_NOW_FATURA_DIA"/>
    <s v="DAT_COMPRA_CONTEUD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ata da compra do conteudo NOW e/ou NOW Online. Ex: 27/07/2018; 29/07/2018. Tabela origem: &lt;FATURAMENTOVOD_DIA&gt;; Coluna origem: &lt;DATA_COMPRA&gt;"/>
    <x v="0"/>
    <x v="2"/>
    <x v="1"/>
    <x v="0"/>
    <x v="0"/>
    <x v="0"/>
    <s v="Rafael Moreira"/>
    <x v="3"/>
    <s v="Anderson Nakayama"/>
    <x v="0"/>
    <s v="Tipo de Dado"/>
    <s v="Data válida"/>
    <s v="Dado identificado na rotina de faturamento do CRM"/>
    <n v="16"/>
    <n v="3"/>
    <n v="2"/>
    <n v="0"/>
    <n v="5"/>
    <n v="3"/>
    <n v="3"/>
    <x v="0"/>
    <x v="1"/>
    <x v="0"/>
    <x v="1"/>
    <x v="2"/>
    <x v="3"/>
    <x v="0"/>
  </r>
  <r>
    <x v="2"/>
    <x v="8"/>
    <n v="12"/>
    <s v="DATA_INSTALACAO"/>
    <s v="STRING"/>
    <n v="19"/>
    <m/>
    <m/>
    <m/>
    <s v="lake_managed"/>
    <s v="V_NOW_FATURA_DIA"/>
    <s v="DAT_INSTALACAO"/>
    <s v="DATE"/>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ata da primeira instalacao do produto/servico no contrato NET. Ex: 10/05/2008; 20/06/2016. Tabela origem: &lt;FATURAMENTOVOD_DIA&gt;; Coluna origem: &lt;DATA_INSTALACAO&gt;"/>
    <x v="0"/>
    <x v="2"/>
    <x v="1"/>
    <x v="0"/>
    <x v="0"/>
    <x v="0"/>
    <s v="Rafael Moreira"/>
    <x v="3"/>
    <s v="Anderson Nakayama"/>
    <x v="0"/>
    <s v="Tipo de Dado"/>
    <s v="Data válida"/>
    <s v="Dado identificado na rotina de faturamento do CRM"/>
    <n v="8"/>
    <n v="3"/>
    <n v="2"/>
    <n v="0"/>
    <n v="3"/>
    <n v="0"/>
    <n v="0"/>
    <x v="0"/>
    <x v="1"/>
    <x v="0"/>
    <x v="0"/>
    <x v="0"/>
    <x v="0"/>
    <x v="0"/>
  </r>
  <r>
    <x v="2"/>
    <x v="8"/>
    <n v="13"/>
    <s v="ENTITLEMENT_ID"/>
    <s v="STRING"/>
    <n v="36"/>
    <m/>
    <m/>
    <m/>
    <s v="lake_managed"/>
    <s v="V_NOW_FATURA_DIA"/>
    <s v="COD_DIREITO_CONTEUD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have interna do sistema do direito de acesso ao conteudo VOD. Ex: bfd2a5f3-4f2b-4ade-af7d-fd1e52b6b86d; 7a5b835d-0a3f-4be6-bc0c-d11c99bea0e7. Tabela origem: &lt;FATURAMENTOVOD_DIA&gt;; Coluna origem: &lt;ENTITLEMENT_ID&gt;"/>
    <x v="0"/>
    <x v="2"/>
    <x v="1"/>
    <x v="0"/>
    <x v="0"/>
    <x v="0"/>
    <s v="Rafael Moreira"/>
    <x v="3"/>
    <s v="Anderson Nakayama"/>
    <x v="0"/>
    <m/>
    <m/>
    <s v="Dado identificado na rotina de faturamento do CRM"/>
    <n v="10"/>
    <n v="3"/>
    <n v="2"/>
    <n v="0"/>
    <n v="5"/>
    <n v="0"/>
    <n v="0"/>
    <x v="0"/>
    <x v="1"/>
    <x v="0"/>
    <x v="1"/>
    <x v="0"/>
    <x v="0"/>
    <x v="0"/>
  </r>
  <r>
    <x v="2"/>
    <x v="8"/>
    <n v="14"/>
    <s v="NM_ARQUIVO_IMPORTADO"/>
    <s v="STRING"/>
    <n v="36"/>
    <m/>
    <m/>
    <m/>
    <s v="lake_managed"/>
    <s v="V_NOW_FATURA_DIA"/>
    <s v="DSC_ARQUIVO_IMPORTADO"/>
    <s v="VARCHAR2"/>
    <n v="1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nome do arquivo XML da ingestao dos dados do NOW. Ex: VODUsage_069719_20180729230002.xml; VODUsage_069720_20180730000000.xml. Tabela origem: &lt;FATURAMENTOVOD_DIA&gt;; Coluna origem: &lt;NM_ARQUIVO_IMPORTADO&gt;"/>
    <x v="0"/>
    <x v="2"/>
    <x v="1"/>
    <x v="0"/>
    <x v="0"/>
    <x v="0"/>
    <s v="Rafael Moreira"/>
    <x v="3"/>
    <s v="Anderson Nakayama"/>
    <x v="0"/>
    <s v="Tipo de Dado"/>
    <s v="Diferente de nulo"/>
    <s v="Dado identificado na rotina de faturamento do CRM"/>
    <n v="16"/>
    <n v="3"/>
    <n v="2"/>
    <n v="0"/>
    <n v="5"/>
    <n v="3"/>
    <n v="3"/>
    <x v="0"/>
    <x v="1"/>
    <x v="0"/>
    <x v="1"/>
    <x v="2"/>
    <x v="3"/>
    <x v="0"/>
  </r>
  <r>
    <x v="2"/>
    <x v="8"/>
    <n v="15"/>
    <s v="ID_STATUS_EVENTO"/>
    <s v="STRING"/>
    <m/>
    <m/>
    <m/>
    <m/>
    <s v="lake_managed"/>
    <s v="V_NOW_FATURA_DIA"/>
    <s v="COD_STATUS_EVENTO"/>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o status do evento da compra do conteudo NOW. Ex: NULL; 1; 4. Tabela origem: &lt;FATURAMENTOVOD_DIA&gt;; Coluna origem: &lt;ID_STATUS_EVENTO&gt;"/>
    <x v="0"/>
    <x v="2"/>
    <x v="1"/>
    <x v="0"/>
    <x v="0"/>
    <x v="0"/>
    <s v="Rafael Moreira"/>
    <x v="3"/>
    <s v="Anderson Nakayama"/>
    <x v="0"/>
    <m/>
    <m/>
    <s v="Dado identificado na rotina de faturamento do CRM"/>
    <n v="14"/>
    <n v="3"/>
    <n v="2"/>
    <n v="0"/>
    <n v="3"/>
    <n v="3"/>
    <n v="3"/>
    <x v="0"/>
    <x v="1"/>
    <x v="0"/>
    <x v="0"/>
    <x v="2"/>
    <x v="3"/>
    <x v="0"/>
  </r>
  <r>
    <x v="2"/>
    <x v="8"/>
    <n v="16"/>
    <s v="VLR_COMPRA"/>
    <s v="STRING"/>
    <m/>
    <m/>
    <m/>
    <m/>
    <s v="lake_managed"/>
    <s v="V_NOW_FATURA_DIA"/>
    <s v="VAL_PRECO_COMPR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O preco de compra informa o preco real pelo qual o cliente e faturado do NOW e/ou NOW Online. Ex: 3,45; 18,9. Tabela origem: &lt;FATURAMENTOVOD_DIA&gt;; Coluna origem: &lt;VLR_COMPRA&gt;_x000a_"/>
    <x v="0"/>
    <x v="2"/>
    <x v="1"/>
    <x v="0"/>
    <x v="0"/>
    <x v="0"/>
    <s v="Rafael Moreira"/>
    <x v="3"/>
    <s v="Anderson Nakayama"/>
    <x v="0"/>
    <s v="Tipo de Dado"/>
    <s v="Numerico"/>
    <s v="Dado identificado na rotina de faturamento do CRM"/>
    <n v="14"/>
    <n v="3"/>
    <n v="2"/>
    <n v="0"/>
    <n v="3"/>
    <n v="3"/>
    <n v="3"/>
    <x v="0"/>
    <x v="1"/>
    <x v="0"/>
    <x v="0"/>
    <x v="2"/>
    <x v="3"/>
    <x v="0"/>
  </r>
  <r>
    <x v="2"/>
    <x v="8"/>
    <n v="17"/>
    <s v="MSG_ERRO"/>
    <s v="STRING"/>
    <n v="36"/>
    <m/>
    <m/>
    <m/>
    <s v="lake_managed"/>
    <s v="V_NOW_FATURA_DIA"/>
    <s v="DSC_MENSAGEM_ERR_TRANSACAO"/>
    <s v="VARCHAR2"/>
    <n v="20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DIA&gt;; Coluna origem: &lt;MSG_ERRO&gt;"/>
    <x v="0"/>
    <x v="2"/>
    <x v="1"/>
    <x v="0"/>
    <x v="0"/>
    <x v="0"/>
    <s v="Rafael Moreira"/>
    <x v="3"/>
    <s v="Anderson Nakayama"/>
    <x v="0"/>
    <m/>
    <m/>
    <s v="Dado identificado na rotina de faturamento do CRM"/>
    <n v="14"/>
    <n v="3"/>
    <n v="2"/>
    <n v="0"/>
    <n v="3"/>
    <n v="3"/>
    <n v="3"/>
    <x v="0"/>
    <x v="1"/>
    <x v="0"/>
    <x v="0"/>
    <x v="2"/>
    <x v="3"/>
    <x v="0"/>
  </r>
  <r>
    <x v="2"/>
    <x v="8"/>
    <n v="18"/>
    <s v="VL_LISTA"/>
    <s v="STRING"/>
    <m/>
    <m/>
    <m/>
    <m/>
    <s v="lake_managed"/>
    <s v="V_NOW_FATURA_DIA"/>
    <s v="VAL_PRECO_LISTA"/>
    <s v="NUMBER"/>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Preco de lista do conteudo NOW e/ou NOW Online, como mostrado no catálogo, sem quaisquer reducoes de preco aplicadas. Ex:  6,9; 18,9. Tabela origem: &lt;FATURAMENTOVOD_DIA&gt;; Coluna origem: &lt;VL_LISTA&gt;"/>
    <x v="0"/>
    <x v="2"/>
    <x v="1"/>
    <x v="0"/>
    <x v="0"/>
    <x v="0"/>
    <s v="Rafael Moreira"/>
    <x v="3"/>
    <s v="Anderson Nakayama"/>
    <x v="0"/>
    <s v="Tipo de Dado"/>
    <s v="Numerico"/>
    <s v="Dado identificado na rotina de faturamento do CRM"/>
    <n v="16"/>
    <n v="3"/>
    <n v="2"/>
    <n v="0"/>
    <n v="5"/>
    <n v="3"/>
    <n v="3"/>
    <x v="0"/>
    <x v="1"/>
    <x v="0"/>
    <x v="1"/>
    <x v="2"/>
    <x v="3"/>
    <x v="0"/>
  </r>
  <r>
    <x v="2"/>
    <x v="8"/>
    <n v="18"/>
    <s v="REFERENCE_DATE"/>
    <s v="INT"/>
    <m/>
    <m/>
    <m/>
    <m/>
    <s v="lake_managed"/>
    <s v="V_NOW_FATURA_DIA"/>
    <s v="DAT_REFERENCIA"/>
    <s v="DATE"/>
    <m/>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DIA&gt;; Coluna origem: &lt;DAT_REFERENCIA&gt;"/>
    <x v="0"/>
    <x v="2"/>
    <x v="1"/>
    <x v="0"/>
    <x v="0"/>
    <x v="0"/>
    <s v="Rafael Moreira"/>
    <x v="3"/>
    <s v="Anderson Nakayama"/>
    <x v="0"/>
    <s v="Tipo de Dado"/>
    <s v="Data válida"/>
    <s v="Dado identificado na rotina de faturamento do CRM"/>
    <n v="16"/>
    <n v="3"/>
    <n v="2"/>
    <n v="0"/>
    <n v="5"/>
    <n v="3"/>
    <n v="3"/>
    <x v="0"/>
    <x v="1"/>
    <x v="0"/>
    <x v="1"/>
    <x v="2"/>
    <x v="3"/>
    <x v="0"/>
  </r>
  <r>
    <x v="2"/>
    <x v="8"/>
    <n v="19"/>
    <s v="DS_OFERTA"/>
    <s v="STRING"/>
    <m/>
    <m/>
    <m/>
    <m/>
    <s v="lake_managed"/>
    <s v="V_NOW_FATURA_DIA"/>
    <s v="DSC_OFERTA"/>
    <s v="VARCHAR2"/>
    <n v="200"/>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Descricao da oferta/promocao adquirido na compra do conteudo NOW e/ou NOW Online no contrato do cliente. Ex: Promocao Ferias, Pipoca e NOW; Novos Precos Playboy3 - 8,90. Tabela origem: &lt;FATURAMENTOVOD_DIA&gt;; Coluna origem: &lt;DS_OFERTA&gt;"/>
    <x v="0"/>
    <x v="2"/>
    <x v="1"/>
    <x v="0"/>
    <x v="0"/>
    <x v="0"/>
    <s v="Rafael Moreira"/>
    <x v="3"/>
    <s v="Anderson Nakayama"/>
    <x v="0"/>
    <m/>
    <m/>
    <s v="Dado identificado na rotina de faturamento do CRM"/>
    <n v="16"/>
    <n v="3"/>
    <n v="2"/>
    <n v="0"/>
    <n v="5"/>
    <n v="3"/>
    <n v="3"/>
    <x v="0"/>
    <x v="1"/>
    <x v="0"/>
    <x v="1"/>
    <x v="2"/>
    <x v="3"/>
    <x v="0"/>
  </r>
  <r>
    <x v="2"/>
    <x v="8"/>
    <n v="19"/>
    <s v="COD_BASE"/>
    <s v="STRING"/>
    <m/>
    <m/>
    <m/>
    <m/>
    <s v="lake_managed"/>
    <s v="V_NOW_FATURA_DIA"/>
    <s v="COD_BASE"/>
    <s v="char"/>
    <n v="3"/>
    <s v="Informa o faturamento diario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DIA&gt;"/>
    <s v="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DIA; Coluna origem: &lt;COD_BASE&gt;"/>
    <x v="0"/>
    <x v="2"/>
    <x v="1"/>
    <x v="0"/>
    <x v="0"/>
    <x v="0"/>
    <s v="Rafael Moreira"/>
    <x v="3"/>
    <s v="Anderson Nakayama"/>
    <x v="0"/>
    <m/>
    <m/>
    <s v="Dado identificado na rotina de faturamento do CRM"/>
    <n v="16"/>
    <n v="3"/>
    <n v="2"/>
    <n v="0"/>
    <n v="5"/>
    <n v="3"/>
    <n v="3"/>
    <x v="0"/>
    <x v="1"/>
    <x v="0"/>
    <x v="1"/>
    <x v="2"/>
    <x v="3"/>
    <x v="0"/>
  </r>
  <r>
    <x v="2"/>
    <x v="9"/>
    <n v="1"/>
    <s v="DATA_LANCAMENTO"/>
    <s v="STRING"/>
    <n v="19"/>
    <m/>
    <m/>
    <m/>
    <s v="lake_managed"/>
    <s v="V_NOW_FATURA_MES"/>
    <s v="DAT_LANCAMENTO"/>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e lancamento do item de extrato no sistema. A data de lancamento nao se refere a data da compra do conteudo no NOW. Ex: 02/08/2018; 10/08/2018. Tabela origem: &lt;FATURAMENTOVOD_MES&gt;; Coluna origem: &lt;DATA_LANCAMENTO&gt;"/>
    <x v="0"/>
    <x v="2"/>
    <x v="1"/>
    <x v="0"/>
    <x v="0"/>
    <x v="0"/>
    <s v="Rafael Moreira"/>
    <x v="3"/>
    <s v="Anderson Nakayama"/>
    <x v="0"/>
    <s v="Tipo de Dado"/>
    <s v="Data válida"/>
    <s v="Dado identificado na rotina de faturamento do CRM"/>
    <n v="16"/>
    <n v="3"/>
    <n v="2"/>
    <n v="0"/>
    <n v="3"/>
    <n v="5"/>
    <n v="3"/>
    <x v="0"/>
    <x v="1"/>
    <x v="0"/>
    <x v="0"/>
    <x v="1"/>
    <x v="3"/>
    <x v="0"/>
  </r>
  <r>
    <x v="2"/>
    <x v="9"/>
    <n v="2"/>
    <s v=" DIA_VCTO "/>
    <s v="STRING"/>
    <m/>
    <m/>
    <m/>
    <m/>
    <s v="lake_managed"/>
    <s v="V_NOW_FATURA_MES"/>
    <s v="NUM_DIA_VENCIMENT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ia do vencimento da fatura do contrato do sistema NETSMS. Ex: 5; 8. Os dias de vencimento padrao para os contratos NET no sistema NETSMS sao: 5; 8; 10; 15; 20; 25 e 28. Tabela origem: &lt;FATURAMENTOVOD_MES&gt;; Coluna origem: &lt;DIA_VCTO&gt;"/>
    <x v="0"/>
    <x v="2"/>
    <x v="1"/>
    <x v="0"/>
    <x v="0"/>
    <x v="0"/>
    <s v="Rafael Moreira"/>
    <x v="3"/>
    <s v="Anderson Nakayama"/>
    <x v="0"/>
    <s v="Tipo de Dado"/>
    <s v="Numerico"/>
    <s v="Dado identificado na rotina de faturamento do CRM"/>
    <n v="18"/>
    <n v="3"/>
    <n v="2"/>
    <n v="0"/>
    <n v="5"/>
    <n v="5"/>
    <n v="3"/>
    <x v="0"/>
    <x v="1"/>
    <x v="0"/>
    <x v="1"/>
    <x v="1"/>
    <x v="3"/>
    <x v="0"/>
  </r>
  <r>
    <x v="2"/>
    <x v="9"/>
    <n v="3"/>
    <s v=" ID_ITEM_EXTRATO "/>
    <s v="STRING"/>
    <n v="36"/>
    <m/>
    <m/>
    <m/>
    <s v="lake_managed"/>
    <s v="V_NOW_FATURA_MES"/>
    <s v="NUM_ITEM_EXTRATO"/>
    <s v="VARCHAR2"/>
    <n v="5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Numero de identificacao unica do item extrato. Ex: 1700751062; 1705769781. Tabela origem: &lt;FATURAMENTOVOD_MES&gt;; Coluna origem: &lt;ID_ITEM_EXTRATO&gt;"/>
    <x v="0"/>
    <x v="2"/>
    <x v="1"/>
    <x v="0"/>
    <x v="0"/>
    <x v="0"/>
    <s v="Rafael Moreira"/>
    <x v="3"/>
    <s v="Anderson Nakayama"/>
    <x v="0"/>
    <s v="Tipo de Dado"/>
    <s v="Numerico"/>
    <s v="Dado identificado na rotina de faturamento do CRM"/>
    <n v="18"/>
    <n v="3"/>
    <n v="2"/>
    <n v="0"/>
    <n v="5"/>
    <n v="5"/>
    <n v="3"/>
    <x v="0"/>
    <x v="1"/>
    <x v="0"/>
    <x v="1"/>
    <x v="1"/>
    <x v="3"/>
    <x v="0"/>
  </r>
  <r>
    <x v="2"/>
    <x v="9"/>
    <n v="4"/>
    <s v="NUM_CONTRATO"/>
    <s v="STRING"/>
    <n v="12"/>
    <m/>
    <m/>
    <m/>
    <s v="lake_managed"/>
    <s v="V_NOW_FATURA_MES"/>
    <s v="NUM_CONT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Numero do contrato do cliente no sistema NETSMS. O contrato e chave unica quando utilizada com a chave &lt;COD_OPERADORA&gt; ou &lt;COD_CID_CONTA&gt;. Ex: 408801450; 206229007. Tabela origem: &lt;FATURAMENTOVOD_MES&gt;; Coluna origem: &lt;NUM_CONTRATO&gt;"/>
    <x v="0"/>
    <x v="2"/>
    <x v="1"/>
    <x v="0"/>
    <x v="0"/>
    <x v="0"/>
    <s v="Rafael Moreira"/>
    <x v="3"/>
    <s v="Anderson Nakayama"/>
    <x v="0"/>
    <s v="Validação Domínio"/>
    <s v="Código de contrato existende entre as assinaturas"/>
    <s v="Dado identificado na rotina de faturamento do CRM"/>
    <n v="20"/>
    <n v="3"/>
    <n v="2"/>
    <n v="0"/>
    <n v="5"/>
    <n v="5"/>
    <n v="5"/>
    <x v="0"/>
    <x v="1"/>
    <x v="0"/>
    <x v="1"/>
    <x v="1"/>
    <x v="1"/>
    <x v="0"/>
  </r>
  <r>
    <x v="2"/>
    <x v="9"/>
    <n v="5"/>
    <s v="COD_OPERADORA"/>
    <s v="STRING"/>
    <m/>
    <m/>
    <m/>
    <m/>
    <s v="lake_managed"/>
    <s v="V_NOW_FATURA_MES"/>
    <s v="COD_OPERADORA_NET"/>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OD_OPERADORA&gt;"/>
    <x v="0"/>
    <x v="2"/>
    <x v="1"/>
    <x v="0"/>
    <x v="0"/>
    <x v="0"/>
    <s v="Rafael Moreira"/>
    <x v="3"/>
    <s v="Anderson Nakayama"/>
    <x v="0"/>
    <s v="Validação Domínio"/>
    <s v="Operadora existente na DIM Operadoras"/>
    <s v="Dado identificado na rotina de faturamento do CRM"/>
    <n v="18"/>
    <n v="3"/>
    <n v="2"/>
    <n v="0"/>
    <n v="5"/>
    <n v="5"/>
    <n v="3"/>
    <x v="0"/>
    <x v="1"/>
    <x v="0"/>
    <x v="1"/>
    <x v="1"/>
    <x v="3"/>
    <x v="0"/>
  </r>
  <r>
    <x v="2"/>
    <x v="9"/>
    <n v="6"/>
    <s v="CIDADE"/>
    <s v="STRING"/>
    <n v="3"/>
    <m/>
    <m/>
    <m/>
    <s v="lake_managed"/>
    <s v="V_NOW_FATURA_MES"/>
    <s v="DSC_NOME_OPERADORA"/>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nome da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MES&gt;; Coluna origem: &lt;CIDADE&gt;"/>
    <x v="0"/>
    <x v="2"/>
    <x v="1"/>
    <x v="0"/>
    <x v="0"/>
    <x v="0"/>
    <s v="Rafael Moreira"/>
    <x v="3"/>
    <s v="Anderson Nakayama"/>
    <x v="0"/>
    <s v="Validação Domínio"/>
    <s v="Operadora existente na DIM Operadoras"/>
    <s v="Dado identificado na rotina de faturamento do CRM"/>
    <n v="18"/>
    <n v="3"/>
    <n v="2"/>
    <n v="0"/>
    <n v="5"/>
    <n v="5"/>
    <n v="3"/>
    <x v="0"/>
    <x v="1"/>
    <x v="0"/>
    <x v="1"/>
    <x v="1"/>
    <x v="3"/>
    <x v="0"/>
  </r>
  <r>
    <x v="2"/>
    <x v="9"/>
    <n v="7"/>
    <s v="VALOR"/>
    <s v="STRING"/>
    <m/>
    <m/>
    <m/>
    <m/>
    <s v="lake_managed"/>
    <s v="V_NOW_FATURA_MES"/>
    <s v="VAL_FATURA_ITEM"/>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Valor em moeda Real (R$) do item de extrato consumido da fatura do contrato/cliente. Ex: 6,9; 18,9.Tabela origem: &lt;FATURAMENTOVOD_MES&gt;; Coluna origem: &lt;VALOR&gt;"/>
    <x v="0"/>
    <x v="2"/>
    <x v="1"/>
    <x v="0"/>
    <x v="0"/>
    <x v="0"/>
    <s v="Rafael Moreira"/>
    <x v="3"/>
    <s v="Anderson Nakayama"/>
    <x v="0"/>
    <s v="Tipo de Dado"/>
    <s v="Numerico"/>
    <s v="Dado identificado na rotina de faturamento do CRM"/>
    <n v="18"/>
    <n v="3"/>
    <n v="2"/>
    <n v="0"/>
    <n v="5"/>
    <n v="5"/>
    <n v="3"/>
    <x v="0"/>
    <x v="1"/>
    <x v="0"/>
    <x v="1"/>
    <x v="1"/>
    <x v="3"/>
    <x v="0"/>
  </r>
  <r>
    <x v="2"/>
    <x v="9"/>
    <n v="8"/>
    <s v="ID_COBRANCA"/>
    <s v="STRING"/>
    <m/>
    <m/>
    <m/>
    <m/>
    <s v="lake_managed"/>
    <s v="V_NOW_FATURA_MES"/>
    <s v="NUM_COBRANCA"/>
    <s v="VARCHAR2"/>
    <n v="5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Identificador interno do sistema NETSMS do numero da cobranca de um item de extrato. Este numero so sera gerado quando o item de extrato estiver com a &quot;data&quot; do faturamento proximo da geracao da fatura do cliente, de acordo com as regras de ciclos de cobranca do sistema legado. Ex: 122773873; 251278948. Tabela origem: &lt;FATURAMENTOVOD_MES&gt;; Coluna origem: &lt;ID_COBRANCA&gt;"/>
    <x v="0"/>
    <x v="2"/>
    <x v="1"/>
    <x v="0"/>
    <x v="0"/>
    <x v="0"/>
    <s v="Rafael Moreira"/>
    <x v="3"/>
    <s v="Anderson Nakayama"/>
    <x v="0"/>
    <s v="Tipo de Dado"/>
    <s v="Numerico"/>
    <s v="Dado identificado na rotina de faturamento do CRM"/>
    <n v="18"/>
    <n v="3"/>
    <n v="2"/>
    <n v="0"/>
    <n v="5"/>
    <n v="5"/>
    <n v="3"/>
    <x v="0"/>
    <x v="1"/>
    <x v="0"/>
    <x v="1"/>
    <x v="1"/>
    <x v="3"/>
    <x v="0"/>
  </r>
  <r>
    <x v="2"/>
    <x v="9"/>
    <n v="9"/>
    <s v="NOME_CONTEUDO"/>
    <s v="STRING"/>
    <n v="36"/>
    <m/>
    <m/>
    <m/>
    <s v="lake_managed"/>
    <s v="V_NOW_FATURA_MES"/>
    <s v="DSC_TITULO"/>
    <s v="VARCHAR2"/>
    <n v="2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titulo de conteudo do produto. Ex: UFC - Kennedy x Natal; Família Moderna. Tabela origem: &lt;FATURAMENTOVOD_MES&gt;; Coluna origem: &lt;NOME_CONTEUDO&gt;"/>
    <x v="0"/>
    <x v="2"/>
    <x v="1"/>
    <x v="0"/>
    <x v="0"/>
    <x v="0"/>
    <s v="Rafael Moreira"/>
    <x v="3"/>
    <s v="Anderson Nakayama"/>
    <x v="0"/>
    <s v="Tipo de Dado"/>
    <s v="Diferente de nulo"/>
    <s v="Dado identificado na rotina de faturamento do CRM"/>
    <n v="16"/>
    <n v="3"/>
    <n v="2"/>
    <n v="0"/>
    <n v="3"/>
    <n v="5"/>
    <n v="3"/>
    <x v="0"/>
    <x v="1"/>
    <x v="0"/>
    <x v="0"/>
    <x v="1"/>
    <x v="3"/>
    <x v="0"/>
  </r>
  <r>
    <x v="2"/>
    <x v="9"/>
    <n v="10"/>
    <s v="NM_ITEM_EXTRATO"/>
    <s v="STRING"/>
    <m/>
    <m/>
    <m/>
    <m/>
    <s v="lake_managed"/>
    <s v="V_NOW_FATURA_MES"/>
    <s v="DSC_TIPO_ITEM_EXTRAT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tipo do item de extrato para uma fatura de um contrato. Ex.: EVENTO NOW; DESCONTO PROMOCAO CHIP; MENSALIDADE PACOTE NOW; CANC NET ANTIVIRUS + BACKUP; SERVICO DE GRAV DIGITAL PROPOR. Tabela origem: &lt;FATURAMENTOVOD_MES&gt;; Coluna origem: &lt;NM_ITEM_EXTRATO&gt;"/>
    <x v="0"/>
    <x v="2"/>
    <x v="1"/>
    <x v="0"/>
    <x v="0"/>
    <x v="0"/>
    <s v="Rafael Moreira"/>
    <x v="3"/>
    <s v="Anderson Nakayama"/>
    <x v="0"/>
    <s v="Validação Domínio"/>
    <s v="Conforme Dimensão de Tipo de Itemde Extrato"/>
    <s v="Dado de origem (IDM) não tratado"/>
    <n v="18"/>
    <n v="3"/>
    <n v="2"/>
    <n v="0"/>
    <n v="5"/>
    <n v="5"/>
    <n v="3"/>
    <x v="0"/>
    <x v="1"/>
    <x v="0"/>
    <x v="1"/>
    <x v="1"/>
    <x v="3"/>
    <x v="0"/>
  </r>
  <r>
    <x v="2"/>
    <x v="9"/>
    <n v="11"/>
    <s v="DATA_COMPRA"/>
    <s v="STRING"/>
    <n v="19"/>
    <m/>
    <m/>
    <m/>
    <s v="lake_managed"/>
    <s v="V_NOW_FATURA_MES"/>
    <s v="DAT_COMPRA_CONTEUD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a compra do conteudo NOW e/ou NOW Online. Ex: 27/07/2018; 29/07/2018. Tabela origem: &lt;FATURAMENTOVOD_MES&gt;; Coluna origem: &lt;DATA_COMPRA&gt;"/>
    <x v="0"/>
    <x v="2"/>
    <x v="1"/>
    <x v="0"/>
    <x v="0"/>
    <x v="0"/>
    <s v="Rafael Moreira"/>
    <x v="3"/>
    <s v="Anderson Nakayama"/>
    <x v="0"/>
    <s v="Tipo de Dado"/>
    <s v="Data válida"/>
    <s v="Dado identificado na rotina de faturamento do CRM"/>
    <n v="18"/>
    <n v="3"/>
    <n v="2"/>
    <n v="0"/>
    <n v="5"/>
    <n v="5"/>
    <n v="3"/>
    <x v="0"/>
    <x v="1"/>
    <x v="0"/>
    <x v="1"/>
    <x v="1"/>
    <x v="3"/>
    <x v="0"/>
  </r>
  <r>
    <x v="2"/>
    <x v="9"/>
    <n v="12"/>
    <s v="DATA_INSTALACAO"/>
    <s v="STRING"/>
    <n v="19"/>
    <m/>
    <m/>
    <m/>
    <s v="lake_managed"/>
    <s v="V_NOW_FATURA_MES"/>
    <s v="DAT_INSTALACAO"/>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ata da primeira instalacao do produto/servico no contrato NET. Ex: 10/05/2008; 20/06/2016. Tabela origem: &lt;FATURAMENTOVOD_MES&gt;; Coluna origem: &lt;DATA_INSTALACAO&gt;"/>
    <x v="0"/>
    <x v="2"/>
    <x v="1"/>
    <x v="0"/>
    <x v="0"/>
    <x v="0"/>
    <s v="Rafael Moreira"/>
    <x v="3"/>
    <s v="Anderson Nakayama"/>
    <x v="0"/>
    <s v="Tipo de Dado"/>
    <s v="Data válida"/>
    <s v="Dado identificado na rotina de faturamento do CRM"/>
    <n v="13"/>
    <n v="3"/>
    <n v="2"/>
    <n v="0"/>
    <n v="3"/>
    <n v="5"/>
    <n v="0"/>
    <x v="0"/>
    <x v="1"/>
    <x v="0"/>
    <x v="0"/>
    <x v="1"/>
    <x v="0"/>
    <x v="0"/>
  </r>
  <r>
    <x v="2"/>
    <x v="9"/>
    <n v="13"/>
    <s v="ENTITLEMENT_ID"/>
    <s v="STRING"/>
    <n v="36"/>
    <m/>
    <m/>
    <m/>
    <s v="lake_managed"/>
    <s v="V_NOW_FATURA_MES"/>
    <s v="COD_DIREITO_CONTEUD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have interna do sistema do direito de acesso ao conteudo VOD. Ex: bfd2a5f3-4f2b-4ade-af7d-fd1e52b6b86d; 7a5b835d-0a3f-4be6-bc0c-d11c99bea0e7. Tabela origem: &lt;FATURAMENTOVOD_MES&gt;; Coluna origem: &lt;ENTITLEMENT_ID&gt;"/>
    <x v="0"/>
    <x v="2"/>
    <x v="1"/>
    <x v="0"/>
    <x v="0"/>
    <x v="0"/>
    <s v="Rafael Moreira"/>
    <x v="3"/>
    <s v="Anderson Nakayama"/>
    <x v="0"/>
    <m/>
    <m/>
    <s v="Dado identificado na rotina de faturamento do CRM"/>
    <n v="15"/>
    <n v="3"/>
    <n v="2"/>
    <n v="0"/>
    <n v="5"/>
    <n v="5"/>
    <n v="0"/>
    <x v="0"/>
    <x v="1"/>
    <x v="0"/>
    <x v="1"/>
    <x v="1"/>
    <x v="0"/>
    <x v="0"/>
  </r>
  <r>
    <x v="2"/>
    <x v="9"/>
    <n v="14"/>
    <s v="NM_ARQUIVO_IMPORTADO"/>
    <s v="STRING"/>
    <n v="36"/>
    <m/>
    <m/>
    <m/>
    <s v="lake_managed"/>
    <s v="V_NOW_FATURA_MES"/>
    <s v="DSC_ARQUIVO_IMPORTADO"/>
    <s v="VARCHAR2"/>
    <n v="1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nome do arquivo XML da ingestao dos dados do NOW. Ex: VODUsage_069719_20180729230002.xml; VODUsage_069720_20180730000000.xml. Tabela origem: &lt;FATURAMENTOVOD_MES&gt;; Coluna origem: &lt;NM_ARQUIVO_IMPORTADO&gt;"/>
    <x v="0"/>
    <x v="2"/>
    <x v="1"/>
    <x v="0"/>
    <x v="0"/>
    <x v="0"/>
    <s v="Rafael Moreira"/>
    <x v="3"/>
    <s v="Anderson Nakayama"/>
    <x v="0"/>
    <m/>
    <m/>
    <s v="Dado identificado na rotina de faturamento do CRM"/>
    <n v="18"/>
    <n v="3"/>
    <n v="2"/>
    <n v="0"/>
    <n v="5"/>
    <n v="5"/>
    <n v="3"/>
    <x v="0"/>
    <x v="1"/>
    <x v="0"/>
    <x v="1"/>
    <x v="1"/>
    <x v="3"/>
    <x v="0"/>
  </r>
  <r>
    <x v="2"/>
    <x v="9"/>
    <n v="15"/>
    <s v="ID_STATUS_EVENTO"/>
    <s v="STRING"/>
    <m/>
    <m/>
    <m/>
    <m/>
    <s v="lake_managed"/>
    <s v="V_NOW_FATURA_MES"/>
    <s v="COD_STATUS_EVENTO"/>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o status do evento da compra do conteudo NOW. Ex: NULL; 1; 4. Tabela origem: &lt;FATURAMENTOVOD_MES&gt;; Coluna origem: &lt;ID_STATUS_EVENTO&gt;"/>
    <x v="0"/>
    <x v="2"/>
    <x v="1"/>
    <x v="0"/>
    <x v="0"/>
    <x v="0"/>
    <s v="Rafael Moreira"/>
    <x v="3"/>
    <s v="Anderson Nakayama"/>
    <x v="0"/>
    <m/>
    <m/>
    <s v="Dado identificado na rotina de faturamento do CRM"/>
    <n v="16"/>
    <n v="3"/>
    <n v="2"/>
    <n v="0"/>
    <n v="3"/>
    <n v="5"/>
    <n v="3"/>
    <x v="0"/>
    <x v="1"/>
    <x v="0"/>
    <x v="0"/>
    <x v="1"/>
    <x v="3"/>
    <x v="0"/>
  </r>
  <r>
    <x v="2"/>
    <x v="9"/>
    <n v="16"/>
    <s v="VLR_COMPRA"/>
    <s v="STRING"/>
    <m/>
    <m/>
    <m/>
    <m/>
    <s v="lake_managed"/>
    <s v="V_NOW_FATURA_MES"/>
    <s v="VAL_PRECO_COMPR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O preco de compra informa o preco real pelo qual o cliente e faturado do NOW e/ou NOW Online. Ex: 3,45; 18,9. Tabela origem: &lt;FATURAMENTOVOD_MES&gt;; Coluna origem: &lt;VLR_COMPRA&gt;_x000a_"/>
    <x v="0"/>
    <x v="2"/>
    <x v="1"/>
    <x v="0"/>
    <x v="0"/>
    <x v="0"/>
    <s v="Rafael Moreira"/>
    <x v="3"/>
    <s v="Anderson Nakayama"/>
    <x v="0"/>
    <s v="Tipo de Dado"/>
    <s v="Numerico"/>
    <s v="Dado identificado na rotina de faturamento do CRM"/>
    <n v="16"/>
    <n v="3"/>
    <n v="2"/>
    <n v="0"/>
    <n v="3"/>
    <n v="5"/>
    <n v="3"/>
    <x v="0"/>
    <x v="1"/>
    <x v="0"/>
    <x v="0"/>
    <x v="1"/>
    <x v="3"/>
    <x v="0"/>
  </r>
  <r>
    <x v="2"/>
    <x v="9"/>
    <n v="17"/>
    <s v="MSG_ERRO"/>
    <s v="STRING"/>
    <n v="36"/>
    <m/>
    <m/>
    <m/>
    <s v="lake_managed"/>
    <s v="V_NOW_FATURA_MES"/>
    <s v="DSC_MENSAGEM_ERR_TRANSACAO"/>
    <s v="VARCHAR2"/>
    <n v="20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a mensagem de erro gerado na transacao de compra do NOW no contrato do cliente. Ex: NULL; java.sql.SQLException: Não serão lidos mais dados; java.sql.SQLException: ORA-04068: estado atual do; java.sql.SQLException: ORA-20000: others - ORA-02; java.sql.SQLException: ORA-20000: others - ORA-20; javax.transaction.SystemException: Failed to deli; OK; org.hibernate.exception.GenericJDBCException: Can; TVOD NAO PASSOU NA VALIDACAO DE FRAUDE. Tabela origem: &lt;FATURAMENTOVOD_MES&gt;; Coluna origem: &lt;MSG_ERRO&gt;"/>
    <x v="0"/>
    <x v="2"/>
    <x v="1"/>
    <x v="0"/>
    <x v="0"/>
    <x v="0"/>
    <s v="Rafael Moreira"/>
    <x v="3"/>
    <s v="Anderson Nakayama"/>
    <x v="0"/>
    <m/>
    <m/>
    <s v="Dado identificado na rotina de faturamento do CRM"/>
    <n v="16"/>
    <n v="3"/>
    <n v="2"/>
    <n v="0"/>
    <n v="3"/>
    <n v="5"/>
    <n v="3"/>
    <x v="0"/>
    <x v="1"/>
    <x v="0"/>
    <x v="0"/>
    <x v="1"/>
    <x v="3"/>
    <x v="0"/>
  </r>
  <r>
    <x v="2"/>
    <x v="9"/>
    <n v="18"/>
    <s v="VL_LISTA"/>
    <s v="STRING"/>
    <m/>
    <m/>
    <m/>
    <m/>
    <s v="lake_managed"/>
    <s v="V_NOW_FATURA_MES"/>
    <s v="VAL_PRECO_LISTA"/>
    <s v="NUMBER"/>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Preco de lista do conteudo NOW e/ou NOW Online, como mostrado no catálogo, sem quaisquer reducoes de preco aplicadas. Ex:  6,9; 18,9. Tabela origem: &lt;FATURAMENTOVOD_MES&gt;; Coluna origem: &lt;VL_LISTA&gt;"/>
    <x v="0"/>
    <x v="2"/>
    <x v="1"/>
    <x v="0"/>
    <x v="0"/>
    <x v="0"/>
    <s v="Rafael Moreira"/>
    <x v="3"/>
    <s v="Anderson Nakayama"/>
    <x v="0"/>
    <s v="Tipo de Dado"/>
    <s v="Numerico"/>
    <s v="Dado identificado na rotina de faturamento do CRM"/>
    <n v="18"/>
    <n v="3"/>
    <n v="2"/>
    <n v="0"/>
    <n v="5"/>
    <n v="5"/>
    <n v="3"/>
    <x v="0"/>
    <x v="1"/>
    <x v="0"/>
    <x v="1"/>
    <x v="1"/>
    <x v="3"/>
    <x v="0"/>
  </r>
  <r>
    <x v="2"/>
    <x v="9"/>
    <n v="18"/>
    <s v="REFERENCE_DATE"/>
    <s v="INT"/>
    <m/>
    <m/>
    <m/>
    <m/>
    <s v="lake_managed"/>
    <s v="V_NOW_FATURA_MES"/>
    <s v="DAT_REFERENCIA"/>
    <s v="DATE"/>
    <m/>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NOW_FATURAMENTOVOD_MES&gt;; Coluna origem: &lt;DAT_REFERENCIA&gt;"/>
    <x v="0"/>
    <x v="2"/>
    <x v="1"/>
    <x v="0"/>
    <x v="0"/>
    <x v="0"/>
    <s v="Rafael Moreira"/>
    <x v="3"/>
    <s v="Anderson Nakayama"/>
    <x v="0"/>
    <s v="Tipo de Dado"/>
    <s v="Data válida"/>
    <s v="Dado identificado na rotina de faturamento do CRM"/>
    <n v="18"/>
    <n v="3"/>
    <n v="2"/>
    <n v="0"/>
    <n v="5"/>
    <n v="5"/>
    <n v="3"/>
    <x v="0"/>
    <x v="1"/>
    <x v="0"/>
    <x v="1"/>
    <x v="1"/>
    <x v="3"/>
    <x v="0"/>
  </r>
  <r>
    <x v="2"/>
    <x v="9"/>
    <n v="19"/>
    <s v="DS_OFERTA"/>
    <s v="STRING"/>
    <n v="20"/>
    <m/>
    <m/>
    <m/>
    <s v="lake_managed"/>
    <s v="V_NOW_FATURA_MES"/>
    <s v="DSC_OFERTA"/>
    <s v="VARCHAR2"/>
    <n v="200"/>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Descricao da oferta/promocao adquirido na compra do conteudo NOW e/ou NOW Online no contrato do cliente. Ex: Promocao Ferias, Pipoca e NOW; Novos Precos Playboy3 - 8,90. Tabela origem: &lt;FATURAMENTOVOD_MES&gt;; Coluna origem: &lt;DS_OFERTA&gt;"/>
    <x v="0"/>
    <x v="2"/>
    <x v="1"/>
    <x v="0"/>
    <x v="0"/>
    <x v="0"/>
    <s v="Rafael Moreira"/>
    <x v="3"/>
    <s v="Anderson Nakayama"/>
    <x v="0"/>
    <m/>
    <m/>
    <s v="Dado identificado na rotina de faturamento do CRM"/>
    <n v="18"/>
    <n v="3"/>
    <n v="2"/>
    <n v="0"/>
    <n v="5"/>
    <n v="5"/>
    <n v="3"/>
    <x v="0"/>
    <x v="1"/>
    <x v="0"/>
    <x v="1"/>
    <x v="1"/>
    <x v="3"/>
    <x v="0"/>
  </r>
  <r>
    <x v="2"/>
    <x v="9"/>
    <n v="19"/>
    <s v="COD_BASE"/>
    <s v="STRING"/>
    <n v="20"/>
    <m/>
    <m/>
    <m/>
    <s v="lake_managed"/>
    <s v="V_NOW_FATURA_MES"/>
    <s v="COD_BASE"/>
    <s v="char"/>
    <n v="3"/>
    <s v="Informa o faturamento mensal com os itens extrato do NOW e/ou NOW Online dos contratos NET do sistema NETSMS. A Seachange e a Accenture (NOW Online) geram arquivos XML das compras do TVOD e SVOD dos clientes NET e as compras dos clientes da Claro somente pela plataforma da Accenture. Estes arquivos sao enviados para tres diferentes FTPs da Claro para realizar o cadastro das compras para posterior geracao de solicitacao (solic), lancamento futuro do item de extrato e faturamento no sistema NETSMS. Informacoes como: data do lancamento do item de extrato; dia e vencimento; numero interno do sistema do item de extrato e nome; numero do contrato e cidade; valores dos precos de compra e lista; numero da cobranca; data da compra; data da primeira instalacao do produto/servico do contrato; codigo do direito de compra (entitlement id); descricao da oferta da compra do conteudo quando houver. Tabela origem: &lt;FATURAMENTOVOD_MES&gt;"/>
    <s v="Codigo de Base. E o 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Ex: SPO; BHZ. Tabela origem: &lt;NOW_FATURAMENTOVOD_MES; Coluna origem: &lt;COD_BASE&gt;"/>
    <x v="0"/>
    <x v="2"/>
    <x v="1"/>
    <x v="0"/>
    <x v="0"/>
    <x v="0"/>
    <s v="Rafael Moreira"/>
    <x v="3"/>
    <s v="Anderson Nakayama"/>
    <x v="0"/>
    <m/>
    <m/>
    <s v="Dado identificado na rotina de faturamento do CRM"/>
    <n v="18"/>
    <n v="3"/>
    <n v="2"/>
    <n v="0"/>
    <n v="5"/>
    <n v="5"/>
    <n v="3"/>
    <x v="0"/>
    <x v="1"/>
    <x v="0"/>
    <x v="1"/>
    <x v="1"/>
    <x v="3"/>
    <x v="0"/>
  </r>
  <r>
    <x v="2"/>
    <x v="10"/>
    <n v="1"/>
    <s v="ID_COMPRA"/>
    <s v="VARCHAR2"/>
    <n v="20"/>
    <m/>
    <m/>
    <m/>
    <m/>
    <s v="V_FAT_QUARENTENA"/>
    <s v="COD_ID_ENTITLEMENT"/>
    <s v="VARCHAR2"/>
    <n v="20"/>
    <s v="Mostra os contratos  pendentes para faturamento no prazo de 24 horas."/>
    <s v="The eventIS internal identification of the VOD entitlement"/>
    <x v="1"/>
    <x v="3"/>
    <x v="2"/>
    <x v="0"/>
    <x v="0"/>
    <x v="0"/>
    <s v="Rafael Moreira"/>
    <x v="3"/>
    <s v="Anderson Nakayama"/>
    <x v="0"/>
    <s v="Validação Domínio"/>
    <s v="ID Entitlement existente no Catálogo Títulos"/>
    <s v="Dado identificado na rotina de faturamento do CRM"/>
    <n v="17"/>
    <n v="1"/>
    <n v="1"/>
    <n v="0"/>
    <n v="5"/>
    <n v="5"/>
    <n v="5"/>
    <x v="3"/>
    <x v="0"/>
    <x v="0"/>
    <x v="1"/>
    <x v="1"/>
    <x v="1"/>
    <x v="0"/>
  </r>
  <r>
    <x v="2"/>
    <x v="10"/>
    <n v="2"/>
    <s v="CONTEUDO"/>
    <s v="VARCHAR2"/>
    <n v="36"/>
    <m/>
    <m/>
    <m/>
    <m/>
    <s v="V_FAT_QUARENTENA"/>
    <s v="DSC_CONTEUDO"/>
    <s v="VARCHAR2"/>
    <n v="36"/>
    <s v="Mostra os contratos  pendentes para faturamento no prazo de 24 horas."/>
    <s v="Nome do conteudo"/>
    <x v="1"/>
    <x v="3"/>
    <x v="2"/>
    <x v="0"/>
    <x v="0"/>
    <x v="0"/>
    <s v="Rafael Moreira"/>
    <x v="3"/>
    <s v="Anderson Nakayama"/>
    <x v="0"/>
    <s v="Validação Domínio"/>
    <s v="Descrição compatível com o Título"/>
    <s v="Dado identificado na rotina de faturamento do CRM"/>
    <n v="17"/>
    <n v="1"/>
    <n v="1"/>
    <n v="0"/>
    <n v="5"/>
    <n v="5"/>
    <n v="5"/>
    <x v="3"/>
    <x v="0"/>
    <x v="0"/>
    <x v="1"/>
    <x v="1"/>
    <x v="1"/>
    <x v="0"/>
  </r>
  <r>
    <x v="2"/>
    <x v="10"/>
    <n v="3"/>
    <s v="CONTRATO"/>
    <s v="NUMBER"/>
    <n v="12"/>
    <m/>
    <m/>
    <m/>
    <m/>
    <s v="V_FAT_QUARENTENA"/>
    <s v="NUM_CLIENTE"/>
    <s v="NUMBER"/>
    <n v="12"/>
    <s v="Mostra os contratos  pendentes para faturamento no prazo de 24 horas."/>
    <s v="Numero do contrato do cliente no sistema NETSMS. O contrato e chave unica quando utilizada com a chave &lt;COD_OPERADORA&gt; ou &lt;COD_CID_CONTA&gt;. Ex: 408801450; 206229007. Tabela origem: &lt;QUARENTENA&gt;; Coluna origem: &lt;CONTRATO&gt;"/>
    <x v="1"/>
    <x v="3"/>
    <x v="2"/>
    <x v="0"/>
    <x v="0"/>
    <x v="0"/>
    <s v="Rafael Moreira"/>
    <x v="3"/>
    <s v="Anderson Nakayama"/>
    <x v="0"/>
    <s v="Validação Domínio"/>
    <s v="Código de contrato existende entre as assinaturas"/>
    <s v="Dado identificado na rotina de faturamento do CRM"/>
    <n v="19"/>
    <n v="3"/>
    <n v="1"/>
    <n v="0"/>
    <n v="5"/>
    <n v="5"/>
    <n v="5"/>
    <x v="0"/>
    <x v="0"/>
    <x v="0"/>
    <x v="1"/>
    <x v="1"/>
    <x v="1"/>
    <x v="0"/>
  </r>
  <r>
    <x v="2"/>
    <x v="10"/>
    <n v="4"/>
    <s v="OPERADORA"/>
    <s v="NUMBER"/>
    <n v="5"/>
    <m/>
    <m/>
    <m/>
    <m/>
    <s v="V_FAT_QUARENTENA"/>
    <s v="COD_OPERADORA"/>
    <s v="NUMBER"/>
    <n v="5"/>
    <s v="Mostra os contratos  pendentes para faturamento no prazo de 24 horas."/>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3"/>
    <x v="2"/>
    <x v="0"/>
    <x v="0"/>
    <x v="0"/>
    <s v="Rafael Moreira"/>
    <x v="3"/>
    <s v="Anderson Nakayama"/>
    <x v="0"/>
    <s v="Validação Domínio"/>
    <s v="Operadora existente na DIM Operadoras"/>
    <s v="Dado identificado na rotina de faturamento do CRM"/>
    <n v="20"/>
    <n v="4"/>
    <n v="1"/>
    <n v="0"/>
    <n v="5"/>
    <n v="5"/>
    <n v="5"/>
    <x v="1"/>
    <x v="0"/>
    <x v="0"/>
    <x v="1"/>
    <x v="1"/>
    <x v="1"/>
    <x v="0"/>
  </r>
  <r>
    <x v="2"/>
    <x v="10"/>
    <n v="5"/>
    <s v="STATUS_EVENTO"/>
    <s v="NUMBER"/>
    <n v="20"/>
    <m/>
    <m/>
    <m/>
    <m/>
    <s v="V_FAT_QUARENTENA"/>
    <s v="IND_STATUS_EVENTO"/>
    <s v="NUMBER"/>
    <n v="20"/>
    <s v="Mostra os contratos  pendentes para faturamento no prazo de 24 horas."/>
    <s v="Situação do evento"/>
    <x v="1"/>
    <x v="3"/>
    <x v="2"/>
    <x v="0"/>
    <x v="0"/>
    <x v="0"/>
    <s v="Rafael Moreira"/>
    <x v="3"/>
    <s v="Anderson Nakayama"/>
    <x v="0"/>
    <s v="Validação Domínio"/>
    <s v="Situacao presente na Dimensao Situacoes"/>
    <s v="Dado identificado na rotina de faturamento do CRM"/>
    <n v="20"/>
    <n v="4"/>
    <n v="1"/>
    <n v="0"/>
    <n v="5"/>
    <n v="5"/>
    <n v="5"/>
    <x v="1"/>
    <x v="0"/>
    <x v="0"/>
    <x v="1"/>
    <x v="1"/>
    <x v="1"/>
    <x v="0"/>
  </r>
  <r>
    <x v="2"/>
    <x v="10"/>
    <n v="6"/>
    <s v="STATUS_COMPRA"/>
    <s v="VARCHAR2"/>
    <n v="20"/>
    <m/>
    <m/>
    <m/>
    <m/>
    <s v="V_FAT_QUARENTENA"/>
    <s v="DSC_STATUS_COMPRA"/>
    <s v="VARCHAR2"/>
    <n v="20"/>
    <s v="Mostra os contratos  pendentes para faturamento no prazo de 24 horas."/>
    <s v="Descritivo da situação da compra"/>
    <x v="1"/>
    <x v="3"/>
    <x v="2"/>
    <x v="0"/>
    <x v="0"/>
    <x v="0"/>
    <s v="Rafael Moreira"/>
    <x v="3"/>
    <s v="Anderson Nakayama"/>
    <x v="0"/>
    <s v="Validação Domínio"/>
    <s v="Situacao presente na Dimensao Situacoes"/>
    <s v="Dado identificado na rotina de faturamento do CRM"/>
    <n v="20"/>
    <n v="4"/>
    <n v="1"/>
    <n v="0"/>
    <n v="5"/>
    <n v="5"/>
    <n v="5"/>
    <x v="1"/>
    <x v="0"/>
    <x v="0"/>
    <x v="1"/>
    <x v="1"/>
    <x v="1"/>
    <x v="0"/>
  </r>
  <r>
    <x v="3"/>
    <x v="11"/>
    <n v="1"/>
    <s v="NOME_DA_EMPRESA"/>
    <s v="VARCHAR2"/>
    <n v="36"/>
    <m/>
    <m/>
    <m/>
    <m/>
    <s v="V_IDM_CLIENTE"/>
    <s v="DSC_NOME_EMPRESA"/>
    <s v="VARCHAR2"/>
    <n v="255"/>
    <s v="Inventário de Usuários cadastrados no IDM"/>
    <s v="Nome da empresa"/>
    <x v="1"/>
    <x v="3"/>
    <x v="2"/>
    <x v="0"/>
    <x v="0"/>
    <x v="0"/>
    <s v="Rafael Moreira"/>
    <x v="4"/>
    <s v="Anderson Nakayama"/>
    <x v="0"/>
    <m/>
    <m/>
    <s v="Dado de origem (IDM) não tratado"/>
    <n v="12"/>
    <n v="3"/>
    <n v="1"/>
    <n v="0"/>
    <n v="0"/>
    <n v="5"/>
    <n v="3"/>
    <x v="0"/>
    <x v="0"/>
    <x v="0"/>
    <x v="3"/>
    <x v="1"/>
    <x v="3"/>
    <x v="0"/>
  </r>
  <r>
    <x v="3"/>
    <x v="11"/>
    <n v="2"/>
    <s v="DS"/>
    <s v="VARCHAR2"/>
    <n v="36"/>
    <m/>
    <m/>
    <m/>
    <m/>
    <s v="V_IDM_CLIENTE"/>
    <s v="DSC_TIPO_DADO"/>
    <s v="VARCHAR2"/>
    <n v="255"/>
    <s v="Inventário de Usuários cadastrados no IDM"/>
    <s v="Descrição do dados."/>
    <x v="1"/>
    <x v="3"/>
    <x v="2"/>
    <x v="0"/>
    <x v="0"/>
    <x v="0"/>
    <s v="Rafael Moreira"/>
    <x v="4"/>
    <s v="Anderson Nakayama"/>
    <x v="0"/>
    <s v=" "/>
    <m/>
    <s v="Dado de origem (IDM) não tratado"/>
    <n v="10"/>
    <n v="3"/>
    <n v="1"/>
    <n v="0"/>
    <n v="1"/>
    <n v="5"/>
    <n v="0"/>
    <x v="0"/>
    <x v="0"/>
    <x v="0"/>
    <x v="2"/>
    <x v="1"/>
    <x v="0"/>
    <x v="0"/>
  </r>
  <r>
    <x v="3"/>
    <x v="11"/>
    <n v="3"/>
    <s v="U_ID"/>
    <s v="VARCHAR2"/>
    <n v="36"/>
    <m/>
    <m/>
    <m/>
    <m/>
    <s v="V_IDM_CLIENTE"/>
    <s v="COD_CHAVE_LOGIN_ACESSO"/>
    <s v="VARCHAR2"/>
    <n v="255"/>
    <s v="Inventário de Usuários cadastrados no IDM"/>
    <s v="Codigo chave do login de acesso."/>
    <x v="1"/>
    <x v="3"/>
    <x v="2"/>
    <x v="0"/>
    <x v="0"/>
    <x v="0"/>
    <s v="Rafael Moreira"/>
    <x v="4"/>
    <s v="Anderson Nakayama"/>
    <x v="0"/>
    <m/>
    <m/>
    <s v="Dado de origem (IDM) não tratado"/>
    <n v="16"/>
    <n v="3"/>
    <n v="2"/>
    <n v="0"/>
    <n v="5"/>
    <n v="5"/>
    <n v="1"/>
    <x v="0"/>
    <x v="1"/>
    <x v="0"/>
    <x v="1"/>
    <x v="1"/>
    <x v="2"/>
    <x v="0"/>
  </r>
  <r>
    <x v="3"/>
    <x v="11"/>
    <n v="4"/>
    <s v="SUB_DATA"/>
    <s v="VARCHAR2"/>
    <n v="36"/>
    <m/>
    <m/>
    <m/>
    <m/>
    <s v="V_IDM_CLIENTE"/>
    <s v="DSC_TIPO_SUBDADO"/>
    <s v="VARCHAR2"/>
    <n v="255"/>
    <s v="Inventário de Usuários cadastrados no IDM"/>
    <s v="Data da Atualizacao do Registro.0"/>
    <x v="1"/>
    <x v="3"/>
    <x v="2"/>
    <x v="0"/>
    <x v="0"/>
    <x v="0"/>
    <s v="Rafael Moreira"/>
    <x v="4"/>
    <s v="Anderson Nakayama"/>
    <x v="0"/>
    <s v="Validação Domínio"/>
    <s v="Conforme Dimensão de Dispnibilidade"/>
    <s v="Dado de origem (IDM) não tratado"/>
    <n v="10"/>
    <n v="3"/>
    <n v="1"/>
    <n v="0"/>
    <n v="1"/>
    <n v="5"/>
    <n v="0"/>
    <x v="0"/>
    <x v="0"/>
    <x v="0"/>
    <x v="2"/>
    <x v="1"/>
    <x v="0"/>
    <x v="0"/>
  </r>
  <r>
    <x v="3"/>
    <x v="11"/>
    <n v="5"/>
    <s v="DS2"/>
    <s v="VARCHAR2"/>
    <n v="36"/>
    <m/>
    <m/>
    <m/>
    <m/>
    <s v="V_IDM_CLIENTE"/>
    <s v="DSC_TIPO_DADO_2"/>
    <s v="VARCHAR2"/>
    <n v="255"/>
    <s v="Inventário de Usuários cadastrados no IDM"/>
    <s v="Data fim de vigencia do registro.0"/>
    <x v="1"/>
    <x v="3"/>
    <x v="2"/>
    <x v="0"/>
    <x v="0"/>
    <x v="0"/>
    <s v="Rafael Moreira"/>
    <x v="4"/>
    <s v="Anderson Nakayama"/>
    <x v="0"/>
    <s v="Tipo de Dado"/>
    <s v="Data válida"/>
    <s v="Dado de origem (IDM) não tratado"/>
    <n v="10"/>
    <n v="3"/>
    <n v="1"/>
    <n v="0"/>
    <n v="1"/>
    <n v="5"/>
    <n v="0"/>
    <x v="0"/>
    <x v="0"/>
    <x v="0"/>
    <x v="2"/>
    <x v="1"/>
    <x v="0"/>
    <x v="0"/>
  </r>
  <r>
    <x v="3"/>
    <x v="11"/>
    <n v="6"/>
    <s v="DS3"/>
    <s v="VARCHAR2"/>
    <n v="36"/>
    <m/>
    <m/>
    <m/>
    <m/>
    <s v="V_IDM_CLIENTE"/>
    <s v="DSC_TIPO_DADO_3"/>
    <s v="VARCHAR2"/>
    <n v="255"/>
    <s v="Inventário de Usuários cadastrados no IDM"/>
    <s v="Data Inicio de Vigencia do registro.0"/>
    <x v="1"/>
    <x v="3"/>
    <x v="2"/>
    <x v="0"/>
    <x v="0"/>
    <x v="0"/>
    <s v="Rafael Moreira"/>
    <x v="4"/>
    <s v="Anderson Nakayama"/>
    <x v="0"/>
    <s v="Tipo de Dado"/>
    <s v="Data válida"/>
    <s v="Dado de origem (IDM) não tratado"/>
    <n v="10"/>
    <n v="3"/>
    <n v="1"/>
    <n v="0"/>
    <n v="1"/>
    <n v="5"/>
    <n v="0"/>
    <x v="0"/>
    <x v="0"/>
    <x v="0"/>
    <x v="2"/>
    <x v="1"/>
    <x v="0"/>
    <x v="0"/>
  </r>
  <r>
    <x v="3"/>
    <x v="11"/>
    <n v="7"/>
    <s v="SUB_DATA4"/>
    <s v="VARCHAR2"/>
    <n v="36"/>
    <m/>
    <m/>
    <m/>
    <m/>
    <s v="V_IDM_CLIENTE"/>
    <s v="DSC_TIPO_SUBDADO_4"/>
    <s v="VARCHAR2"/>
    <n v="255"/>
    <s v="Inventário de Usuários cadastrados no IDM"/>
    <s v="Descrição de sud dado profile."/>
    <x v="1"/>
    <x v="3"/>
    <x v="2"/>
    <x v="0"/>
    <x v="0"/>
    <x v="0"/>
    <s v="Rafael Moreira"/>
    <x v="4"/>
    <s v="Anderson Nakayama"/>
    <x v="0"/>
    <s v=" "/>
    <m/>
    <s v="Dado de origem (IDM) não tratado"/>
    <n v="10"/>
    <n v="3"/>
    <n v="1"/>
    <n v="0"/>
    <n v="1"/>
    <n v="5"/>
    <n v="0"/>
    <x v="0"/>
    <x v="0"/>
    <x v="0"/>
    <x v="2"/>
    <x v="1"/>
    <x v="0"/>
    <x v="0"/>
  </r>
  <r>
    <x v="3"/>
    <x v="11"/>
    <n v="8"/>
    <s v="NET_DOCUMENT_ID"/>
    <s v="VARCHAR2"/>
    <n v="36"/>
    <m/>
    <m/>
    <m/>
    <m/>
    <s v="V_IDM_CLIENTE"/>
    <s v="NUM_CPF_CNPJ"/>
    <s v="VARCHAR2"/>
    <n v="255"/>
    <s v="Inventário de Usuários cadastrados no IDM"/>
    <s v="Numero do documento de identificação da Receira Federal para pessoa juridica ou física"/>
    <x v="1"/>
    <x v="3"/>
    <x v="2"/>
    <x v="0"/>
    <x v="0"/>
    <x v="0"/>
    <s v="Rafael Moreira"/>
    <x v="4"/>
    <s v="Anderson Nakayama"/>
    <x v="0"/>
    <s v="Validação Domínio"/>
    <s v="Descricao presente na Dimensao Situacoes para a situacao"/>
    <s v="Dado de origem (IDM) não tratado"/>
    <n v="22"/>
    <n v="4"/>
    <n v="3"/>
    <n v="0"/>
    <n v="5"/>
    <n v="5"/>
    <n v="5"/>
    <x v="1"/>
    <x v="2"/>
    <x v="0"/>
    <x v="1"/>
    <x v="1"/>
    <x v="1"/>
    <x v="0"/>
  </r>
  <r>
    <x v="3"/>
    <x v="11"/>
    <n v="9"/>
    <s v="NETEMAIL"/>
    <s v="VARCHAR2"/>
    <n v="36"/>
    <m/>
    <m/>
    <m/>
    <m/>
    <s v="V_IDM_CLIENTE"/>
    <s v="DSC_EMAIL"/>
    <s v="VARCHAR2"/>
    <n v="255"/>
    <s v="Inventário de Usuários cadastrados no IDM"/>
    <s v="Desceritivo do endereço de correio eletrônico do cliente"/>
    <x v="1"/>
    <x v="3"/>
    <x v="2"/>
    <x v="0"/>
    <x v="0"/>
    <x v="0"/>
    <s v="Rafael Moreira"/>
    <x v="4"/>
    <s v="Anderson Nakayama"/>
    <x v="0"/>
    <s v="Tipo de Dado"/>
    <s v="email válido e diferente de nulo"/>
    <s v="Dado de origem (IDM) não tratado"/>
    <n v="22"/>
    <n v="4"/>
    <n v="3"/>
    <n v="0"/>
    <n v="5"/>
    <n v="5"/>
    <n v="5"/>
    <x v="1"/>
    <x v="2"/>
    <x v="0"/>
    <x v="1"/>
    <x v="1"/>
    <x v="1"/>
    <x v="0"/>
  </r>
  <r>
    <x v="3"/>
    <x v="11"/>
    <n v="10"/>
    <s v="NETDOCTYPE"/>
    <s v="VARCHAR2"/>
    <n v="36"/>
    <m/>
    <m/>
    <m/>
    <m/>
    <s v="V_IDM_CLIENTE"/>
    <s v="DSC_TIPO_PESSOA"/>
    <s v="VARCHAR2"/>
    <n v="255"/>
    <s v="Inventário de Usuários cadastrados no IDM"/>
    <s v="Descrição tipo de pessoa &quot;cnpj ou CPF PASSPORT&quot;"/>
    <x v="1"/>
    <x v="3"/>
    <x v="2"/>
    <x v="0"/>
    <x v="0"/>
    <x v="0"/>
    <s v="Rafael Moreira"/>
    <x v="4"/>
    <s v="Anderson Nakayama"/>
    <x v="0"/>
    <s v="Validação Domínio"/>
    <s v="Conforme Dimensão de Tipo de Pessoa"/>
    <s v="Dado de origem (IDM) não tratado"/>
    <n v="16"/>
    <n v="3"/>
    <n v="2"/>
    <n v="0"/>
    <n v="5"/>
    <n v="5"/>
    <n v="1"/>
    <x v="0"/>
    <x v="1"/>
    <x v="0"/>
    <x v="1"/>
    <x v="1"/>
    <x v="2"/>
    <x v="0"/>
  </r>
  <r>
    <x v="3"/>
    <x v="11"/>
    <n v="11"/>
    <s v="NET_ACCOUNT_IDS"/>
    <s v="VARCHAR2"/>
    <n v="36"/>
    <m/>
    <m/>
    <m/>
    <m/>
    <s v="V_IDM_CLIENTE"/>
    <s v="NUM_OPERADORA_CONTA"/>
    <s v="VARCHAR2"/>
    <n v="255"/>
    <s v="Inventário de Usuários cadastrados no IDM"/>
    <s v="Numero da operadora de contato"/>
    <x v="1"/>
    <x v="3"/>
    <x v="2"/>
    <x v="0"/>
    <x v="0"/>
    <x v="0"/>
    <s v="Rafael Moreira"/>
    <x v="4"/>
    <s v="Anderson Nakayama"/>
    <x v="0"/>
    <s v="Validação Domínio"/>
    <s v="Operadora existente na DIM Operadoras"/>
    <s v="Dado de origem (IDM) não tratado"/>
    <n v="17"/>
    <n v="3"/>
    <n v="1"/>
    <n v="0"/>
    <n v="5"/>
    <n v="5"/>
    <n v="3"/>
    <x v="0"/>
    <x v="0"/>
    <x v="0"/>
    <x v="1"/>
    <x v="1"/>
    <x v="3"/>
    <x v="0"/>
  </r>
  <r>
    <x v="3"/>
    <x v="11"/>
    <n v="12"/>
    <s v="NETUSERNAME"/>
    <s v="VARCHAR2"/>
    <n v="36"/>
    <m/>
    <m/>
    <m/>
    <m/>
    <s v="V_IDM_CLIENTE"/>
    <s v="COD_LOGIN_USUARIO"/>
    <s v="VARCHAR2"/>
    <n v="255"/>
    <s v="Inventário de Usuários cadastrados no IDM"/>
    <s v="Código da conta de login de acordo com o que foi cadastrado."/>
    <x v="1"/>
    <x v="3"/>
    <x v="2"/>
    <x v="0"/>
    <x v="0"/>
    <x v="0"/>
    <s v="Rafael Moreira"/>
    <x v="4"/>
    <s v="Anderson Nakayama"/>
    <x v="0"/>
    <m/>
    <m/>
    <s v="Dado de origem (IDM) não tratado"/>
    <n v="19"/>
    <n v="4"/>
    <n v="2"/>
    <n v="0"/>
    <n v="5"/>
    <n v="5"/>
    <n v="3"/>
    <x v="1"/>
    <x v="1"/>
    <x v="0"/>
    <x v="1"/>
    <x v="1"/>
    <x v="3"/>
    <x v="0"/>
  </r>
  <r>
    <x v="3"/>
    <x v="11"/>
    <n v="13"/>
    <s v="NET_USER_TYPE"/>
    <s v="VARCHAR2"/>
    <n v="36"/>
    <m/>
    <m/>
    <m/>
    <m/>
    <s v="V_IDM_CLIENTE"/>
    <s v="DSC_ORIGEM_REDE_USUARIO"/>
    <s v="VARCHAR2"/>
    <n v="255"/>
    <s v="Inventário de Usuários cadastrados no IDM"/>
    <s v="Login de acesso ao site Claro, Claro TV, NET, NET GUEST0"/>
    <x v="1"/>
    <x v="3"/>
    <x v="2"/>
    <x v="0"/>
    <x v="0"/>
    <x v="0"/>
    <s v="Rafael Moreira"/>
    <x v="4"/>
    <s v="Anderson Nakayama"/>
    <x v="0"/>
    <m/>
    <m/>
    <s v="Dado de origem (IDM) não tratado"/>
    <n v="18"/>
    <n v="3"/>
    <n v="2"/>
    <n v="0"/>
    <n v="5"/>
    <n v="5"/>
    <n v="3"/>
    <x v="0"/>
    <x v="1"/>
    <x v="0"/>
    <x v="1"/>
    <x v="1"/>
    <x v="3"/>
    <x v="0"/>
  </r>
  <r>
    <x v="3"/>
    <x v="11"/>
    <n v="14"/>
    <s v="NETLOGINEMAILS"/>
    <s v="VARCHAR2"/>
    <n v="36"/>
    <m/>
    <m/>
    <m/>
    <m/>
    <s v="V_IDM_CLIENTE"/>
    <s v="DSC_EMAIL_LOGIN"/>
    <s v="VARCHAR2"/>
    <n v="255"/>
    <s v="Inventário de Usuários cadastrados no IDM"/>
    <s v="Descritivo da chave de acesso relacionada ao email do cliente"/>
    <x v="1"/>
    <x v="3"/>
    <x v="2"/>
    <x v="0"/>
    <x v="0"/>
    <x v="0"/>
    <s v="Rafael Moreira"/>
    <x v="4"/>
    <s v="Anderson Nakayama"/>
    <x v="0"/>
    <m/>
    <m/>
    <s v="Dado de origem (IDM) não tratado"/>
    <n v="22"/>
    <n v="4"/>
    <n v="3"/>
    <n v="0"/>
    <n v="5"/>
    <n v="5"/>
    <n v="5"/>
    <x v="1"/>
    <x v="2"/>
    <x v="0"/>
    <x v="1"/>
    <x v="1"/>
    <x v="1"/>
    <x v="0"/>
  </r>
  <r>
    <x v="3"/>
    <x v="11"/>
    <n v="15"/>
    <s v="NETPASSWORDRESETEMAIL"/>
    <s v="VARCHAR2"/>
    <n v="36"/>
    <m/>
    <m/>
    <m/>
    <m/>
    <s v="V_IDM_CLIENTE"/>
    <s v="DSC_RESET_SENHA_EMAIL"/>
    <s v="VARCHAR2"/>
    <n v="255"/>
    <s v="Inventário de Usuários cadastrados no IDM"/>
    <s v="Descrição do email de reset de senha,de acordo com o que foi cadastrado.0"/>
    <x v="1"/>
    <x v="3"/>
    <x v="2"/>
    <x v="0"/>
    <x v="0"/>
    <x v="0"/>
    <s v="Rafael Moreira"/>
    <x v="4"/>
    <s v="Anderson Nakayama"/>
    <x v="0"/>
    <m/>
    <m/>
    <s v="Dado de origem (IDM) não tratado"/>
    <n v="14"/>
    <n v="3"/>
    <n v="1"/>
    <n v="0"/>
    <n v="5"/>
    <n v="5"/>
    <n v="0"/>
    <x v="0"/>
    <x v="0"/>
    <x v="0"/>
    <x v="1"/>
    <x v="1"/>
    <x v="0"/>
    <x v="0"/>
  </r>
  <r>
    <x v="3"/>
    <x v="12"/>
    <n v="1"/>
    <s v="SK_DATA"/>
    <s v="NUMBER"/>
    <n v="9"/>
    <m/>
    <m/>
    <m/>
    <m/>
    <s v="V_NOW_MOVIMENTACAO_SSO"/>
    <s v="COD_SK_DATA"/>
    <s v="NUMBER"/>
    <n v="9"/>
    <s v="Histórico de autenticações IDM nos serviços WEB"/>
    <s v="Chave estrangeira da dimensao de Data"/>
    <x v="0"/>
    <x v="0"/>
    <x v="0"/>
    <x v="0"/>
    <x v="0"/>
    <x v="0"/>
    <s v="Rafael Moreira"/>
    <x v="4"/>
    <s v="Anderson Nakayama"/>
    <x v="0"/>
    <m/>
    <m/>
    <s v="Dado de origem (IDM) não tratado"/>
    <n v="10"/>
    <n v="3"/>
    <n v="1"/>
    <n v="0"/>
    <n v="3"/>
    <n v="3"/>
    <n v="0"/>
    <x v="0"/>
    <x v="0"/>
    <x v="0"/>
    <x v="0"/>
    <x v="2"/>
    <x v="0"/>
    <x v="0"/>
  </r>
  <r>
    <x v="3"/>
    <x v="12"/>
    <n v="2"/>
    <s v="EVENT_DATE"/>
    <s v="DATE"/>
    <n v="19"/>
    <m/>
    <m/>
    <m/>
    <m/>
    <s v="V_NOW_MOVIMENTACAO_SSO"/>
    <s v="DAT_EVENT_DATE"/>
    <s v="DATE"/>
    <n v="19"/>
    <s v="Histórico de autenticações IDM nos serviços WEB"/>
    <s v="Data do evento"/>
    <x v="0"/>
    <x v="0"/>
    <x v="0"/>
    <x v="0"/>
    <x v="0"/>
    <x v="0"/>
    <s v="Rafael Moreira"/>
    <x v="4"/>
    <s v="Anderson Nakayama"/>
    <x v="0"/>
    <s v="Tipo de Dado"/>
    <s v="Data válida"/>
    <s v="Dado de origem (IDM) não tratado"/>
    <n v="10"/>
    <n v="3"/>
    <n v="1"/>
    <n v="0"/>
    <n v="3"/>
    <n v="3"/>
    <n v="0"/>
    <x v="0"/>
    <x v="0"/>
    <x v="0"/>
    <x v="0"/>
    <x v="2"/>
    <x v="0"/>
    <x v="0"/>
  </r>
  <r>
    <x v="3"/>
    <x v="12"/>
    <n v="3"/>
    <s v="EVENT_TIMESTAMP"/>
    <s v="TIMESTAMP(9)"/>
    <n v="9"/>
    <m/>
    <m/>
    <m/>
    <m/>
    <s v="V_NOW_MOVIMENTACAO_SSO"/>
    <s v="DAT_EVENT_TIMESTAMP"/>
    <s v="TIMESTAMP(9)"/>
    <n v="9"/>
    <s v="Histórico de autenticações IDM nos serviços WEB"/>
    <s v="Timestamp do evento"/>
    <x v="0"/>
    <x v="0"/>
    <x v="0"/>
    <x v="0"/>
    <x v="0"/>
    <x v="0"/>
    <s v="Rafael Moreira"/>
    <x v="4"/>
    <s v="Anderson Nakayama"/>
    <x v="0"/>
    <s v="Tipo de Dado"/>
    <s v="Data válida"/>
    <s v="Dado de origem (IDM) não tratado"/>
    <n v="10"/>
    <n v="3"/>
    <n v="1"/>
    <n v="0"/>
    <n v="3"/>
    <n v="3"/>
    <n v="0"/>
    <x v="0"/>
    <x v="0"/>
    <x v="0"/>
    <x v="0"/>
    <x v="2"/>
    <x v="0"/>
    <x v="0"/>
  </r>
  <r>
    <x v="3"/>
    <x v="12"/>
    <n v="4"/>
    <s v="EVENT_ID"/>
    <s v="VARCHAR2"/>
    <n v="20"/>
    <m/>
    <m/>
    <m/>
    <m/>
    <s v="V_NOW_MOVIMENTACAO_SSO"/>
    <s v="COD_ID_EVENT"/>
    <s v="VARCHAR2"/>
    <n v="20"/>
    <s v="Histórico de autenticações IDM nos serviços WEB"/>
    <s v="Identificacao unica do evento"/>
    <x v="0"/>
    <x v="0"/>
    <x v="0"/>
    <x v="0"/>
    <x v="0"/>
    <x v="0"/>
    <s v="Rafael Moreira"/>
    <x v="4"/>
    <s v="Anderson Nakayama"/>
    <x v="0"/>
    <m/>
    <m/>
    <s v="Dado de origem (IDM) não tratado"/>
    <n v="10"/>
    <n v="3"/>
    <n v="1"/>
    <n v="0"/>
    <n v="3"/>
    <n v="3"/>
    <n v="0"/>
    <x v="0"/>
    <x v="0"/>
    <x v="0"/>
    <x v="0"/>
    <x v="2"/>
    <x v="0"/>
    <x v="0"/>
  </r>
  <r>
    <x v="3"/>
    <x v="12"/>
    <n v="5"/>
    <s v="EVENT_CODE"/>
    <s v="VARCHAR2"/>
    <n v="20"/>
    <m/>
    <m/>
    <m/>
    <m/>
    <s v="V_NOW_MOVIMENTACAO_SSO"/>
    <s v="COD_EVENT"/>
    <s v="VARCHAR2"/>
    <n v="20"/>
    <s v="Histórico de autenticações IDM nos serviços WEB"/>
    <s v="Codigo do evento"/>
    <x v="0"/>
    <x v="0"/>
    <x v="0"/>
    <x v="0"/>
    <x v="0"/>
    <x v="0"/>
    <s v="Rafael Moreira"/>
    <x v="4"/>
    <s v="Anderson Nakayama"/>
    <x v="0"/>
    <m/>
    <m/>
    <s v="Dado de origem (IDM) não tratado"/>
    <n v="8"/>
    <n v="3"/>
    <n v="1"/>
    <n v="0"/>
    <n v="3"/>
    <n v="1"/>
    <n v="0"/>
    <x v="0"/>
    <x v="0"/>
    <x v="0"/>
    <x v="0"/>
    <x v="3"/>
    <x v="0"/>
    <x v="0"/>
  </r>
  <r>
    <x v="3"/>
    <x v="12"/>
    <n v="6"/>
    <s v="EVENT_NAME"/>
    <s v="VARCHAR2"/>
    <n v="20"/>
    <m/>
    <m/>
    <m/>
    <m/>
    <s v="V_NOW_MOVIMENTACAO_SSO"/>
    <s v="DSC_EVENT"/>
    <s v="VARCHAR2"/>
    <n v="20"/>
    <s v="Histórico de autenticações IDM nos serviços WEB"/>
    <s v="Nome do evento"/>
    <x v="0"/>
    <x v="0"/>
    <x v="0"/>
    <x v="0"/>
    <x v="0"/>
    <x v="0"/>
    <s v="Rafael Moreira"/>
    <x v="4"/>
    <s v="Anderson Nakayama"/>
    <x v="0"/>
    <m/>
    <m/>
    <s v="Dado de origem (IDM) não tratado"/>
    <n v="8"/>
    <n v="3"/>
    <n v="1"/>
    <n v="0"/>
    <n v="3"/>
    <n v="1"/>
    <n v="0"/>
    <x v="0"/>
    <x v="0"/>
    <x v="0"/>
    <x v="0"/>
    <x v="3"/>
    <x v="0"/>
    <x v="0"/>
  </r>
  <r>
    <x v="3"/>
    <x v="12"/>
    <n v="7"/>
    <s v="CLIENT_IP"/>
    <s v="VARCHAR2"/>
    <n v="20"/>
    <m/>
    <m/>
    <m/>
    <m/>
    <s v="V_NOW_MOVIMENTACAO_SSO"/>
    <s v="COD_CLIENT_IP"/>
    <s v="VARCHAR2"/>
    <n v="20"/>
    <s v="Histórico de autenticações IDM nos serviços WEB"/>
    <s v="IP do cliente"/>
    <x v="0"/>
    <x v="0"/>
    <x v="0"/>
    <x v="0"/>
    <x v="0"/>
    <x v="0"/>
    <s v="Rafael Moreira"/>
    <x v="4"/>
    <s v="Anderson Nakayama"/>
    <x v="0"/>
    <m/>
    <m/>
    <s v="Dado de origem (IDM) não tratado"/>
    <n v="15"/>
    <n v="3"/>
    <n v="1"/>
    <n v="0"/>
    <n v="5"/>
    <n v="3"/>
    <n v="3"/>
    <x v="0"/>
    <x v="0"/>
    <x v="0"/>
    <x v="1"/>
    <x v="2"/>
    <x v="3"/>
    <x v="0"/>
  </r>
  <r>
    <x v="3"/>
    <x v="12"/>
    <n v="8"/>
    <s v="USER_ID"/>
    <s v="VARCHAR2"/>
    <n v="20"/>
    <m/>
    <m/>
    <m/>
    <m/>
    <s v="V_NOW_MOVIMENTACAO_SSO"/>
    <s v="COD_ID_USER"/>
    <s v="VARCHAR2"/>
    <n v="20"/>
    <s v="Histórico de autenticações IDM nos serviços WEB"/>
    <s v="Identificacao do usuario"/>
    <x v="0"/>
    <x v="0"/>
    <x v="0"/>
    <x v="0"/>
    <x v="0"/>
    <x v="0"/>
    <s v="Rafael Moreira"/>
    <x v="4"/>
    <s v="Anderson Nakayama"/>
    <x v="0"/>
    <s v="Validação Domínio"/>
    <s v="Usuario presente na Base IDM"/>
    <s v="Dado de origem (IDM) não tratado"/>
    <n v="16"/>
    <n v="4"/>
    <n v="1"/>
    <n v="0"/>
    <n v="5"/>
    <n v="3"/>
    <n v="3"/>
    <x v="1"/>
    <x v="0"/>
    <x v="0"/>
    <x v="1"/>
    <x v="2"/>
    <x v="3"/>
    <x v="0"/>
  </r>
  <r>
    <x v="3"/>
    <x v="12"/>
    <n v="9"/>
    <s v="CLIENT_ID"/>
    <s v="VARCHAR2"/>
    <n v="20"/>
    <m/>
    <m/>
    <m/>
    <m/>
    <s v="V_NOW_MOVIMENTACAO_SSO"/>
    <s v="COD_ID_CLIENT"/>
    <s v="VARCHAR2"/>
    <n v="20"/>
    <s v="Histórico de autenticações IDM nos serviços WEB"/>
    <s v="Identificacao do cliente"/>
    <x v="0"/>
    <x v="0"/>
    <x v="0"/>
    <x v="0"/>
    <x v="0"/>
    <x v="0"/>
    <s v="Rafael Moreira"/>
    <x v="4"/>
    <s v="Anderson Nakayama"/>
    <x v="0"/>
    <s v="Validação Domínio"/>
    <s v="Cliente presente na Base IDM"/>
    <s v="Dado de origem (IDM) não tratado"/>
    <n v="15"/>
    <n v="3"/>
    <n v="1"/>
    <n v="0"/>
    <n v="5"/>
    <n v="3"/>
    <n v="3"/>
    <x v="0"/>
    <x v="0"/>
    <x v="0"/>
    <x v="1"/>
    <x v="2"/>
    <x v="3"/>
    <x v="0"/>
  </r>
  <r>
    <x v="3"/>
    <x v="12"/>
    <n v="10"/>
    <s v="USER_IP"/>
    <s v="VARCHAR2"/>
    <n v="20"/>
    <m/>
    <m/>
    <m/>
    <m/>
    <s v="V_NOW_MOVIMENTACAO_SSO"/>
    <s v="COD_USER_IP"/>
    <s v="VARCHAR2"/>
    <n v="20"/>
    <s v="Histórico de autenticações IDM nos serviços WEB"/>
    <s v="IP do usuario"/>
    <x v="0"/>
    <x v="0"/>
    <x v="0"/>
    <x v="0"/>
    <x v="0"/>
    <x v="0"/>
    <s v="Rafael Moreira"/>
    <x v="4"/>
    <s v="Anderson Nakayama"/>
    <x v="0"/>
    <m/>
    <m/>
    <s v="Dado de origem (IDM) não tratado"/>
    <n v="16"/>
    <n v="4"/>
    <n v="1"/>
    <n v="0"/>
    <n v="5"/>
    <n v="3"/>
    <n v="3"/>
    <x v="1"/>
    <x v="0"/>
    <x v="0"/>
    <x v="1"/>
    <x v="2"/>
    <x v="3"/>
    <x v="0"/>
  </r>
  <r>
    <x v="3"/>
    <x v="12"/>
    <n v="11"/>
    <s v="GRANT_TYPE"/>
    <s v="VARCHAR2"/>
    <n v="20"/>
    <m/>
    <m/>
    <m/>
    <m/>
    <s v="V_NOW_MOVIMENTACAO_SSO"/>
    <s v="DSC_GRANT_TYPE"/>
    <s v="VARCHAR2"/>
    <n v="20"/>
    <s v="Histórico de autenticações IDM nos serviços WEB"/>
    <s v="Tipo de permissao"/>
    <x v="0"/>
    <x v="0"/>
    <x v="0"/>
    <x v="0"/>
    <x v="0"/>
    <x v="0"/>
    <s v="Rafael Moreira"/>
    <x v="4"/>
    <s v="Anderson Nakayama"/>
    <x v="0"/>
    <m/>
    <m/>
    <s v="Dado de origem (IDM) não tratado"/>
    <n v="15"/>
    <n v="3"/>
    <n v="1"/>
    <n v="0"/>
    <n v="5"/>
    <n v="3"/>
    <n v="3"/>
    <x v="0"/>
    <x v="0"/>
    <x v="0"/>
    <x v="1"/>
    <x v="2"/>
    <x v="3"/>
    <x v="0"/>
  </r>
  <r>
    <x v="3"/>
    <x v="12"/>
    <n v="12"/>
    <s v="GRANT_ID"/>
    <s v="VARCHAR2"/>
    <n v="20"/>
    <m/>
    <m/>
    <m/>
    <m/>
    <s v="V_NOW_MOVIMENTACAO_SSO"/>
    <s v="COD_ID_GRANT"/>
    <s v="VARCHAR2"/>
    <n v="20"/>
    <s v="Histórico de autenticações IDM nos serviços WEB"/>
    <s v="Identificacao da permissao"/>
    <x v="0"/>
    <x v="0"/>
    <x v="0"/>
    <x v="0"/>
    <x v="0"/>
    <x v="0"/>
    <s v="Rafael Moreira"/>
    <x v="4"/>
    <s v="Anderson Nakayama"/>
    <x v="0"/>
    <s v="Validação Domínio"/>
    <s v="Perimissao presente na Dimensao de Permissoes"/>
    <s v="Dado de origem (IDM) não tratado"/>
    <n v="15"/>
    <n v="3"/>
    <n v="1"/>
    <n v="0"/>
    <n v="5"/>
    <n v="3"/>
    <n v="3"/>
    <x v="0"/>
    <x v="0"/>
    <x v="0"/>
    <x v="1"/>
    <x v="2"/>
    <x v="3"/>
    <x v="0"/>
  </r>
  <r>
    <x v="3"/>
    <x v="12"/>
    <n v="13"/>
    <s v="GRANT_CODE"/>
    <s v="VARCHAR2"/>
    <n v="20"/>
    <m/>
    <m/>
    <m/>
    <m/>
    <s v="V_NOW_MOVIMENTACAO_SSO"/>
    <s v="DSC_GRANT_CODE"/>
    <s v="VARCHAR2"/>
    <n v="20"/>
    <s v="Histórico de autenticações IDM nos serviços WEB"/>
    <s v="Codigo da permissao"/>
    <x v="0"/>
    <x v="0"/>
    <x v="0"/>
    <x v="0"/>
    <x v="0"/>
    <x v="0"/>
    <s v="Rafael Moreira"/>
    <x v="4"/>
    <s v="Anderson Nakayama"/>
    <x v="0"/>
    <m/>
    <m/>
    <s v="Dado de origem (IDM) não tratado"/>
    <n v="15"/>
    <n v="3"/>
    <n v="1"/>
    <n v="0"/>
    <n v="5"/>
    <n v="3"/>
    <n v="3"/>
    <x v="0"/>
    <x v="0"/>
    <x v="0"/>
    <x v="1"/>
    <x v="2"/>
    <x v="3"/>
    <x v="0"/>
  </r>
  <r>
    <x v="3"/>
    <x v="12"/>
    <n v="14"/>
    <s v="AUTH_METHOD"/>
    <s v="VARCHAR2"/>
    <n v="20"/>
    <m/>
    <m/>
    <m/>
    <m/>
    <s v="V_NOW_MOVIMENTACAO_SSO"/>
    <s v="DSC_AUTH_METHOD"/>
    <s v="VARCHAR2"/>
    <n v="20"/>
    <s v="Histórico de autenticações IDM nos serviços WEB"/>
    <s v="Metodo de autenticacao"/>
    <x v="0"/>
    <x v="0"/>
    <x v="0"/>
    <x v="0"/>
    <x v="0"/>
    <x v="0"/>
    <s v="Rafael Moreira"/>
    <x v="4"/>
    <s v="Anderson Nakayama"/>
    <x v="0"/>
    <m/>
    <m/>
    <s v="Dado de origem (IDM) não tratado"/>
    <n v="10"/>
    <n v="3"/>
    <n v="1"/>
    <n v="0"/>
    <n v="5"/>
    <n v="1"/>
    <n v="0"/>
    <x v="0"/>
    <x v="0"/>
    <x v="0"/>
    <x v="1"/>
    <x v="3"/>
    <x v="0"/>
    <x v="0"/>
  </r>
  <r>
    <x v="3"/>
    <x v="12"/>
    <n v="15"/>
    <s v="GRANTS_REQUESTED"/>
    <s v="VARCHAR2"/>
    <n v="20"/>
    <m/>
    <m/>
    <m/>
    <m/>
    <s v="V_NOW_MOVIMENTACAO_SSO"/>
    <s v="DSC_GRANTS_REQUESTED"/>
    <s v="VARCHAR2"/>
    <n v="20"/>
    <s v="Histórico de autenticações IDM nos serviços WEB"/>
    <s v="Permissao requerida"/>
    <x v="0"/>
    <x v="0"/>
    <x v="0"/>
    <x v="0"/>
    <x v="0"/>
    <x v="0"/>
    <s v="Rafael Moreira"/>
    <x v="4"/>
    <s v="Anderson Nakayama"/>
    <x v="0"/>
    <m/>
    <m/>
    <s v="Dado de origem (IDM) não tratado"/>
    <n v="15"/>
    <n v="3"/>
    <n v="1"/>
    <n v="0"/>
    <n v="5"/>
    <n v="3"/>
    <n v="3"/>
    <x v="0"/>
    <x v="0"/>
    <x v="0"/>
    <x v="1"/>
    <x v="2"/>
    <x v="3"/>
    <x v="0"/>
  </r>
  <r>
    <x v="3"/>
    <x v="12"/>
    <n v="16"/>
    <s v="RESOURCE_NAME"/>
    <s v="VARCHAR2"/>
    <n v="20"/>
    <m/>
    <m/>
    <m/>
    <m/>
    <s v="V_NOW_MOVIMENTACAO_SSO"/>
    <s v="IND_RESOURCE_NAME"/>
    <s v="VARCHAR2"/>
    <n v="20"/>
    <s v="Histórico de autenticações IDM nos serviços WEB"/>
    <s v="Nome do recurso"/>
    <x v="0"/>
    <x v="0"/>
    <x v="0"/>
    <x v="0"/>
    <x v="0"/>
    <x v="0"/>
    <s v="Rafael Moreira"/>
    <x v="4"/>
    <s v="Anderson Nakayama"/>
    <x v="0"/>
    <m/>
    <m/>
    <s v="Dado de origem (IDM) não tratado"/>
    <n v="15"/>
    <n v="3"/>
    <n v="1"/>
    <n v="0"/>
    <n v="5"/>
    <n v="3"/>
    <n v="3"/>
    <x v="0"/>
    <x v="0"/>
    <x v="0"/>
    <x v="1"/>
    <x v="2"/>
    <x v="3"/>
    <x v="0"/>
  </r>
  <r>
    <x v="3"/>
    <x v="12"/>
    <n v="17"/>
    <s v="RESOURCE_ID"/>
    <s v="VARCHAR2"/>
    <n v="20"/>
    <m/>
    <m/>
    <m/>
    <m/>
    <s v="V_NOW_MOVIMENTACAO_SSO"/>
    <s v="IND_ID_RESOURCE"/>
    <s v="VARCHAR2"/>
    <n v="20"/>
    <s v="Histórico de autenticações IDM nos serviços WEB"/>
    <s v="Identificacao do recurso"/>
    <x v="0"/>
    <x v="0"/>
    <x v="0"/>
    <x v="0"/>
    <x v="0"/>
    <x v="0"/>
    <s v="Rafael Moreira"/>
    <x v="4"/>
    <s v="Anderson Nakayama"/>
    <x v="0"/>
    <s v="Validação Domínio"/>
    <s v="Recurso presente na Dimensao de Recursos"/>
    <s v="Dado de origem (IDM) não tratado"/>
    <n v="15"/>
    <n v="3"/>
    <n v="1"/>
    <n v="0"/>
    <n v="5"/>
    <n v="3"/>
    <n v="3"/>
    <x v="0"/>
    <x v="0"/>
    <x v="0"/>
    <x v="1"/>
    <x v="2"/>
    <x v="3"/>
    <x v="0"/>
  </r>
  <r>
    <x v="3"/>
    <x v="12"/>
    <n v="18"/>
    <s v="RESOURCE_CODE"/>
    <s v="VARCHAR2"/>
    <n v="20"/>
    <m/>
    <m/>
    <m/>
    <m/>
    <s v="V_NOW_MOVIMENTACAO_SSO"/>
    <s v="COD_RESOURCE_CODE"/>
    <s v="VARCHAR2"/>
    <n v="20"/>
    <s v="Histórico de autenticações IDM nos serviços WEB"/>
    <s v="Codigo do recurso"/>
    <x v="0"/>
    <x v="0"/>
    <x v="0"/>
    <x v="0"/>
    <x v="0"/>
    <x v="0"/>
    <s v="Rafael Moreira"/>
    <x v="4"/>
    <s v="Anderson Nakayama"/>
    <x v="0"/>
    <s v="Validação Domínio"/>
    <s v="Codigo presente na Dimensao de Recursos"/>
    <s v="Dado de origem (IDM) não tratado"/>
    <n v="15"/>
    <n v="3"/>
    <n v="1"/>
    <n v="0"/>
    <n v="5"/>
    <n v="3"/>
    <n v="3"/>
    <x v="0"/>
    <x v="0"/>
    <x v="0"/>
    <x v="1"/>
    <x v="2"/>
    <x v="3"/>
    <x v="0"/>
  </r>
  <r>
    <x v="3"/>
    <x v="12"/>
    <n v="19"/>
    <s v="ACTION"/>
    <s v="VARCHAR2"/>
    <n v="20"/>
    <m/>
    <m/>
    <m/>
    <m/>
    <s v="V_NOW_MOVIMENTACAO_SSO"/>
    <s v="DSC_ACTION"/>
    <s v="VARCHAR2"/>
    <n v="20"/>
    <s v="Histórico de autenticações IDM nos serviços WEB"/>
    <s v="Nome da acao realizada "/>
    <x v="0"/>
    <x v="0"/>
    <x v="0"/>
    <x v="0"/>
    <x v="0"/>
    <x v="0"/>
    <s v="Rafael Moreira"/>
    <x v="4"/>
    <s v="Anderson Nakayama"/>
    <x v="0"/>
    <m/>
    <m/>
    <s v="Dado de origem (IDM) não tratado"/>
    <n v="10"/>
    <n v="3"/>
    <n v="1"/>
    <n v="0"/>
    <n v="5"/>
    <n v="1"/>
    <n v="0"/>
    <x v="0"/>
    <x v="0"/>
    <x v="0"/>
    <x v="1"/>
    <x v="3"/>
    <x v="0"/>
    <x v="0"/>
  </r>
  <r>
    <x v="3"/>
    <x v="12"/>
    <n v="20"/>
    <s v="EFFECT"/>
    <s v="VARCHAR2"/>
    <n v="20"/>
    <m/>
    <m/>
    <m/>
    <m/>
    <s v="V_NOW_MOVIMENTACAO_SSO"/>
    <s v="DSC_EFFECT"/>
    <s v="VARCHAR2"/>
    <n v="20"/>
    <s v="Histórico de autenticações IDM nos serviços WEB"/>
    <s v="Efeito da acao"/>
    <x v="0"/>
    <x v="0"/>
    <x v="0"/>
    <x v="0"/>
    <x v="0"/>
    <x v="0"/>
    <s v="Rafael Moreira"/>
    <x v="4"/>
    <s v="Anderson Nakayama"/>
    <x v="0"/>
    <m/>
    <m/>
    <s v="Dado de origem (IDM) não tratado"/>
    <n v="10"/>
    <n v="3"/>
    <n v="1"/>
    <n v="0"/>
    <n v="5"/>
    <n v="1"/>
    <n v="0"/>
    <x v="0"/>
    <x v="0"/>
    <x v="0"/>
    <x v="1"/>
    <x v="3"/>
    <x v="0"/>
    <x v="0"/>
  </r>
  <r>
    <x v="3"/>
    <x v="12"/>
    <n v="21"/>
    <s v="AUTHENTICATION"/>
    <s v="VARCHAR2"/>
    <n v="20"/>
    <m/>
    <m/>
    <m/>
    <m/>
    <s v="V_NOW_MOVIMENTACAO_SSO"/>
    <s v="DSC_AUTHENTICATION"/>
    <s v="VARCHAR2"/>
    <n v="20"/>
    <s v="Histórico de autenticações IDM nos serviços WEB"/>
    <s v="Nome do tipo da autenticacao"/>
    <x v="0"/>
    <x v="0"/>
    <x v="0"/>
    <x v="0"/>
    <x v="0"/>
    <x v="0"/>
    <s v="Rafael Moreira"/>
    <x v="4"/>
    <s v="Anderson Nakayama"/>
    <x v="0"/>
    <s v="Validação Domínio"/>
    <s v="Autenticacao presente na Dimensao de Autenticações"/>
    <s v="Dado de origem (IDM) não tratado"/>
    <n v="15"/>
    <n v="3"/>
    <n v="1"/>
    <n v="0"/>
    <n v="5"/>
    <n v="3"/>
    <n v="3"/>
    <x v="0"/>
    <x v="0"/>
    <x v="0"/>
    <x v="1"/>
    <x v="2"/>
    <x v="3"/>
    <x v="0"/>
  </r>
  <r>
    <x v="3"/>
    <x v="12"/>
    <n v="22"/>
    <s v="TOKEN"/>
    <s v="VARCHAR2"/>
    <n v="20"/>
    <m/>
    <m/>
    <m/>
    <m/>
    <s v="V_NOW_MOVIMENTACAO_SSO"/>
    <s v="COD_TOKEN"/>
    <s v="VARCHAR2"/>
    <n v="20"/>
    <s v="Histórico de autenticações IDM nos serviços WEB"/>
    <s v="Codigo de verificacao"/>
    <x v="0"/>
    <x v="0"/>
    <x v="0"/>
    <x v="0"/>
    <x v="0"/>
    <x v="0"/>
    <s v="Rafael Moreira"/>
    <x v="4"/>
    <s v="Anderson Nakayama"/>
    <x v="0"/>
    <m/>
    <m/>
    <s v="Dado de origem (IDM) não tratado"/>
    <n v="11"/>
    <n v="4"/>
    <n v="1"/>
    <n v="0"/>
    <n v="5"/>
    <n v="1"/>
    <n v="0"/>
    <x v="1"/>
    <x v="0"/>
    <x v="0"/>
    <x v="1"/>
    <x v="3"/>
    <x v="0"/>
    <x v="0"/>
  </r>
  <r>
    <x v="3"/>
    <x v="12"/>
    <n v="23"/>
    <s v="ACCESS_TOKEN"/>
    <s v="VARCHAR2"/>
    <n v="20"/>
    <m/>
    <m/>
    <m/>
    <m/>
    <s v="V_NOW_MOVIMENTACAO_SSO"/>
    <s v="COD_ACCESS_TOKEN"/>
    <s v="VARCHAR2"/>
    <n v="20"/>
    <s v="Histórico de autenticações IDM nos serviços WEB"/>
    <s v="Codigo de verificacao no acesso"/>
    <x v="0"/>
    <x v="0"/>
    <x v="0"/>
    <x v="0"/>
    <x v="0"/>
    <x v="0"/>
    <s v="Rafael Moreira"/>
    <x v="4"/>
    <s v="Anderson Nakayama"/>
    <x v="0"/>
    <m/>
    <m/>
    <s v="Dado de origem (IDM) não tratado"/>
    <n v="11"/>
    <n v="4"/>
    <n v="1"/>
    <n v="0"/>
    <n v="5"/>
    <n v="1"/>
    <n v="0"/>
    <x v="1"/>
    <x v="0"/>
    <x v="0"/>
    <x v="1"/>
    <x v="3"/>
    <x v="0"/>
    <x v="0"/>
  </r>
  <r>
    <x v="3"/>
    <x v="12"/>
    <n v="24"/>
    <s v="REFRESH_TOKEN"/>
    <s v="VARCHAR2"/>
    <n v="20"/>
    <m/>
    <m/>
    <m/>
    <m/>
    <s v="V_NOW_MOVIMENTACAO_SSO"/>
    <s v="COD_REFRESH_TOKEN"/>
    <s v="VARCHAR2"/>
    <n v="20"/>
    <s v="Histórico de autenticações IDM nos serviços WEB"/>
    <s v="Codigo de verificacao no atualizado"/>
    <x v="0"/>
    <x v="0"/>
    <x v="0"/>
    <x v="0"/>
    <x v="0"/>
    <x v="0"/>
    <s v="Rafael Moreira"/>
    <x v="4"/>
    <s v="Anderson Nakayama"/>
    <x v="0"/>
    <m/>
    <m/>
    <s v="Dado de origem (IDM) não tratado"/>
    <n v="11"/>
    <n v="4"/>
    <n v="1"/>
    <n v="0"/>
    <n v="5"/>
    <n v="1"/>
    <n v="0"/>
    <x v="1"/>
    <x v="0"/>
    <x v="0"/>
    <x v="1"/>
    <x v="3"/>
    <x v="0"/>
    <x v="0"/>
  </r>
  <r>
    <x v="3"/>
    <x v="12"/>
    <n v="25"/>
    <s v="ERROR_CODE"/>
    <s v="VARCHAR2"/>
    <n v="20"/>
    <m/>
    <m/>
    <m/>
    <m/>
    <s v="V_NOW_MOVIMENTACAO_SSO"/>
    <s v="COD_ERROR_CODE"/>
    <s v="VARCHAR2"/>
    <n v="20"/>
    <s v="Histórico de autenticações IDM nos serviços WEB"/>
    <s v="Codigo de erro"/>
    <x v="0"/>
    <x v="0"/>
    <x v="0"/>
    <x v="0"/>
    <x v="0"/>
    <x v="0"/>
    <s v="Rafael Moreira"/>
    <x v="4"/>
    <s v="Anderson Nakayama"/>
    <x v="0"/>
    <m/>
    <m/>
    <s v="Dado de origem (IDM) não tratado"/>
    <n v="8"/>
    <n v="3"/>
    <n v="1"/>
    <n v="0"/>
    <n v="3"/>
    <n v="1"/>
    <n v="0"/>
    <x v="0"/>
    <x v="0"/>
    <x v="0"/>
    <x v="0"/>
    <x v="3"/>
    <x v="0"/>
    <x v="0"/>
  </r>
  <r>
    <x v="3"/>
    <x v="12"/>
    <n v="26"/>
    <s v="ERROR_NAME"/>
    <s v="VARCHAR2"/>
    <n v="20"/>
    <m/>
    <m/>
    <m/>
    <m/>
    <s v="V_NOW_MOVIMENTACAO_SSO"/>
    <s v="IND_ERROR_NAME"/>
    <s v="VARCHAR2"/>
    <n v="20"/>
    <s v="Histórico de autenticações IDM nos serviços WEB"/>
    <s v="Nome do erro"/>
    <x v="0"/>
    <x v="0"/>
    <x v="0"/>
    <x v="0"/>
    <x v="0"/>
    <x v="0"/>
    <s v="Rafael Moreira"/>
    <x v="4"/>
    <s v="Anderson Nakayama"/>
    <x v="0"/>
    <m/>
    <m/>
    <s v="Dado de origem (IDM) não tratado"/>
    <n v="8"/>
    <n v="3"/>
    <n v="1"/>
    <n v="0"/>
    <n v="3"/>
    <n v="1"/>
    <n v="0"/>
    <x v="0"/>
    <x v="0"/>
    <x v="0"/>
    <x v="0"/>
    <x v="3"/>
    <x v="0"/>
    <x v="0"/>
  </r>
  <r>
    <x v="3"/>
    <x v="12"/>
    <n v="27"/>
    <s v="INFO"/>
    <s v="VARCHAR2"/>
    <n v="20"/>
    <m/>
    <m/>
    <m/>
    <m/>
    <s v="V_NOW_MOVIMENTACAO_SSO"/>
    <s v="DSC_INFO"/>
    <s v="VARCHAR2"/>
    <n v="20"/>
    <s v="Histórico de autenticações IDM nos serviços WEB"/>
    <s v="String das informacoes no log"/>
    <x v="0"/>
    <x v="0"/>
    <x v="0"/>
    <x v="0"/>
    <x v="0"/>
    <x v="0"/>
    <s v="Rafael Moreira"/>
    <x v="4"/>
    <s v="Anderson Nakayama"/>
    <x v="0"/>
    <m/>
    <m/>
    <s v="Dado de origem (IDM) não tratado"/>
    <n v="6"/>
    <n v="3"/>
    <n v="1"/>
    <n v="0"/>
    <n v="1"/>
    <n v="1"/>
    <n v="0"/>
    <x v="0"/>
    <x v="0"/>
    <x v="0"/>
    <x v="2"/>
    <x v="3"/>
    <x v="0"/>
    <x v="0"/>
  </r>
  <r>
    <x v="3"/>
    <x v="12"/>
    <n v="28"/>
    <s v="LOG"/>
    <s v="VARCHAR2"/>
    <n v="20"/>
    <m/>
    <m/>
    <m/>
    <m/>
    <s v="V_NOW_MOVIMENTACAO_SSO"/>
    <s v="DSC_LOG"/>
    <s v="VARCHAR2"/>
    <n v="20"/>
    <s v="Histórico de autenticações IDM nos serviços WEB"/>
    <s v="String do log"/>
    <x v="0"/>
    <x v="0"/>
    <x v="0"/>
    <x v="0"/>
    <x v="0"/>
    <x v="0"/>
    <s v="Rafael Moreira"/>
    <x v="4"/>
    <s v="Anderson Nakayama"/>
    <x v="0"/>
    <m/>
    <m/>
    <s v="Dado de origem (IDM) não tratado"/>
    <n v="6"/>
    <n v="3"/>
    <n v="1"/>
    <n v="0"/>
    <n v="1"/>
    <n v="1"/>
    <n v="0"/>
    <x v="0"/>
    <x v="0"/>
    <x v="0"/>
    <x v="2"/>
    <x v="3"/>
    <x v="0"/>
    <x v="0"/>
  </r>
  <r>
    <x v="3"/>
    <x v="12"/>
    <n v="29"/>
    <s v="DT_MOVIMENTO"/>
    <s v="DATE"/>
    <n v="19"/>
    <m/>
    <m/>
    <m/>
    <m/>
    <s v="V_NOW_MOVIMENTACAO_SSO"/>
    <s v="DAT_MOVIMENTO"/>
    <s v="DATE"/>
    <n v="19"/>
    <s v="Histórico de autenticações IDM nos serviços WEB"/>
    <s v="Data do evento - chave"/>
    <x v="0"/>
    <x v="0"/>
    <x v="0"/>
    <x v="0"/>
    <x v="0"/>
    <x v="0"/>
    <s v="Rafael Moreira"/>
    <x v="4"/>
    <s v="Anderson Nakayama"/>
    <x v="0"/>
    <s v="Tipo de Dado"/>
    <s v="Data válida"/>
    <s v="Dado de origem (IDM) não tratado"/>
    <n v="6"/>
    <n v="3"/>
    <n v="1"/>
    <n v="0"/>
    <n v="1"/>
    <n v="1"/>
    <n v="0"/>
    <x v="0"/>
    <x v="0"/>
    <x v="0"/>
    <x v="2"/>
    <x v="3"/>
    <x v="0"/>
    <x v="0"/>
  </r>
  <r>
    <x v="3"/>
    <x v="12"/>
    <n v="30"/>
    <s v="DT_INI_VIGENCIA"/>
    <s v="DATE"/>
    <n v="19"/>
    <m/>
    <m/>
    <m/>
    <m/>
    <s v="V_NOW_MOVIMENTACAO_SSO"/>
    <s v="DAT_INI_VIGENCIA"/>
    <s v="DATE"/>
    <n v="19"/>
    <s v="Histórico de autenticações IDM nos serviços WEB"/>
    <s v="Data inicial da vigencia"/>
    <x v="0"/>
    <x v="0"/>
    <x v="0"/>
    <x v="0"/>
    <x v="0"/>
    <x v="0"/>
    <s v="Rafael Moreira"/>
    <x v="4"/>
    <s v="Anderson Nakayama"/>
    <x v="0"/>
    <s v="Tipo de Dado"/>
    <s v="Data válida"/>
    <s v="Dado de origem (IDM) não tratado"/>
    <n v="6"/>
    <n v="3"/>
    <n v="1"/>
    <n v="0"/>
    <n v="1"/>
    <n v="1"/>
    <n v="0"/>
    <x v="0"/>
    <x v="0"/>
    <x v="0"/>
    <x v="2"/>
    <x v="3"/>
    <x v="0"/>
    <x v="0"/>
  </r>
  <r>
    <x v="3"/>
    <x v="12"/>
    <n v="31"/>
    <s v="DT_FIM_VIGENCIA"/>
    <s v="DATE"/>
    <n v="19"/>
    <m/>
    <m/>
    <m/>
    <m/>
    <s v="V_NOW_MOVIMENTACAO_SSO"/>
    <s v="DAT_FIM_VIGENCIA"/>
    <s v="DATE"/>
    <n v="19"/>
    <s v="Histórico de autenticações IDM nos serviços WEB"/>
    <s v="Data final da vigencia"/>
    <x v="0"/>
    <x v="0"/>
    <x v="0"/>
    <x v="0"/>
    <x v="0"/>
    <x v="0"/>
    <s v="Rafael Moreira"/>
    <x v="4"/>
    <s v="Anderson Nakayama"/>
    <x v="0"/>
    <s v="Tipo de Dado"/>
    <s v="Data válida"/>
    <s v="Dado de origem (IDM) não tratado"/>
    <n v="6"/>
    <n v="3"/>
    <n v="1"/>
    <n v="0"/>
    <n v="1"/>
    <n v="1"/>
    <n v="0"/>
    <x v="0"/>
    <x v="0"/>
    <x v="0"/>
    <x v="2"/>
    <x v="3"/>
    <x v="0"/>
    <x v="0"/>
  </r>
  <r>
    <x v="3"/>
    <x v="12"/>
    <n v="32"/>
    <s v="FC_STATUS"/>
    <s v="CHAR"/>
    <n v="1"/>
    <m/>
    <m/>
    <m/>
    <m/>
    <s v="V_NOW_MOVIMENTACAO_SSO"/>
    <s v="IND_FC_STATUS"/>
    <s v="char"/>
    <n v="1"/>
    <s v="Histórico de autenticações IDM nos serviços WEB"/>
    <s v="Flag de status"/>
    <x v="0"/>
    <x v="0"/>
    <x v="0"/>
    <x v="0"/>
    <x v="0"/>
    <x v="0"/>
    <s v="Rafael Moreira"/>
    <x v="4"/>
    <s v="Anderson Nakayama"/>
    <x v="0"/>
    <m/>
    <m/>
    <s v="Dado de origem (IDM) não tratado"/>
    <n v="8"/>
    <n v="3"/>
    <n v="1"/>
    <n v="0"/>
    <n v="3"/>
    <n v="1"/>
    <n v="0"/>
    <x v="0"/>
    <x v="0"/>
    <x v="0"/>
    <x v="0"/>
    <x v="3"/>
    <x v="0"/>
    <x v="0"/>
  </r>
  <r>
    <x v="3"/>
    <x v="12"/>
    <n v="33"/>
    <s v="DT_ATUALIZACAO"/>
    <s v="DATE"/>
    <n v="19"/>
    <m/>
    <m/>
    <m/>
    <m/>
    <s v="V_NOW_MOVIMENTACAO_SSO"/>
    <s v="DAT_ATUALIZACAO"/>
    <s v="DATE"/>
    <n v="19"/>
    <s v="Histórico de autenticações IDM nos serviços WEB"/>
    <s v="Data da atualizacao"/>
    <x v="0"/>
    <x v="0"/>
    <x v="0"/>
    <x v="0"/>
    <x v="0"/>
    <x v="0"/>
    <s v="Rafael Moreira"/>
    <x v="4"/>
    <s v="Anderson Nakayama"/>
    <x v="0"/>
    <s v="Tipo de Dado"/>
    <s v="Data válida"/>
    <s v="Dado de origem (IDM) não tratado"/>
    <n v="6"/>
    <n v="3"/>
    <n v="1"/>
    <n v="0"/>
    <n v="1"/>
    <n v="1"/>
    <n v="0"/>
    <x v="0"/>
    <x v="0"/>
    <x v="0"/>
    <x v="2"/>
    <x v="3"/>
    <x v="0"/>
    <x v="0"/>
  </r>
  <r>
    <x v="4"/>
    <x v="13"/>
    <n v="1"/>
    <s v="COD_OPERADORA"/>
    <s v="NUMBER"/>
    <n v="5"/>
    <m/>
    <m/>
    <m/>
    <m/>
    <s v="NODE"/>
    <m/>
    <m/>
    <m/>
    <m/>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4"/>
    <x v="3"/>
    <x v="1"/>
    <x v="1"/>
    <x v="0"/>
    <s v="Rafael Moreira"/>
    <x v="5"/>
    <s v="Anderson Nakayama"/>
    <x v="0"/>
    <m/>
    <m/>
    <s v="Dado do sistema transacional GED"/>
    <n v="20"/>
    <n v="2"/>
    <n v="3"/>
    <n v="0"/>
    <n v="5"/>
    <n v="5"/>
    <n v="5"/>
    <x v="2"/>
    <x v="2"/>
    <x v="0"/>
    <x v="1"/>
    <x v="1"/>
    <x v="1"/>
    <x v="0"/>
  </r>
  <r>
    <x v="4"/>
    <x v="13"/>
    <n v="2"/>
    <s v="COD_NODE"/>
    <m/>
    <m/>
    <m/>
    <m/>
    <m/>
    <m/>
    <m/>
    <m/>
    <m/>
    <m/>
    <m/>
    <m/>
    <x v="1"/>
    <x v="4"/>
    <x v="3"/>
    <x v="1"/>
    <x v="1"/>
    <x v="0"/>
    <s v="Rafael Moreira"/>
    <x v="5"/>
    <s v="Anderson Nakayama"/>
    <x v="0"/>
    <m/>
    <m/>
    <s v="Dado do sistema transacional GED"/>
    <m/>
    <m/>
    <m/>
    <m/>
    <m/>
    <m/>
    <m/>
    <x v="4"/>
    <x v="3"/>
    <x v="4"/>
    <x v="4"/>
    <x v="4"/>
    <x v="4"/>
    <x v="0"/>
  </r>
  <r>
    <x v="4"/>
    <x v="13"/>
    <n v="3"/>
    <s v="QTD_HP_PREV"/>
    <m/>
    <m/>
    <m/>
    <m/>
    <m/>
    <m/>
    <m/>
    <m/>
    <m/>
    <m/>
    <m/>
    <m/>
    <x v="1"/>
    <x v="4"/>
    <x v="3"/>
    <x v="1"/>
    <x v="1"/>
    <x v="0"/>
    <s v="Rafael Moreira"/>
    <x v="5"/>
    <s v="Anderson Nakayama"/>
    <x v="0"/>
    <m/>
    <m/>
    <s v="Dado do sistema transacional GED"/>
    <m/>
    <m/>
    <m/>
    <m/>
    <m/>
    <m/>
    <m/>
    <x v="4"/>
    <x v="3"/>
    <x v="4"/>
    <x v="4"/>
    <x v="4"/>
    <x v="4"/>
    <x v="0"/>
  </r>
  <r>
    <x v="4"/>
    <x v="13"/>
    <n v="4"/>
    <s v="COD_BOLSAO"/>
    <m/>
    <m/>
    <m/>
    <m/>
    <m/>
    <m/>
    <m/>
    <m/>
    <m/>
    <m/>
    <m/>
    <m/>
    <x v="1"/>
    <x v="4"/>
    <x v="3"/>
    <x v="1"/>
    <x v="1"/>
    <x v="0"/>
    <s v="Rafael Moreira"/>
    <x v="5"/>
    <s v="Anderson Nakayama"/>
    <x v="0"/>
    <m/>
    <m/>
    <s v="Dado do sistema transacional GED"/>
    <m/>
    <m/>
    <m/>
    <m/>
    <m/>
    <m/>
    <m/>
    <x v="4"/>
    <x v="3"/>
    <x v="4"/>
    <x v="4"/>
    <x v="4"/>
    <x v="4"/>
    <x v="0"/>
  </r>
  <r>
    <x v="4"/>
    <x v="13"/>
    <n v="5"/>
    <s v="COD_DISTRITO"/>
    <m/>
    <m/>
    <m/>
    <m/>
    <m/>
    <m/>
    <m/>
    <m/>
    <m/>
    <m/>
    <m/>
    <m/>
    <x v="1"/>
    <x v="4"/>
    <x v="3"/>
    <x v="1"/>
    <x v="1"/>
    <x v="0"/>
    <s v="Rafael Moreira"/>
    <x v="5"/>
    <s v="Anderson Nakayama"/>
    <x v="0"/>
    <m/>
    <m/>
    <s v="Dado do sistema transacional GED"/>
    <m/>
    <m/>
    <m/>
    <m/>
    <m/>
    <m/>
    <m/>
    <x v="4"/>
    <x v="3"/>
    <x v="4"/>
    <x v="4"/>
    <x v="4"/>
    <x v="4"/>
    <x v="0"/>
  </r>
  <r>
    <x v="4"/>
    <x v="13"/>
    <n v="6"/>
    <s v="DT_ATUALIZACAO"/>
    <m/>
    <m/>
    <m/>
    <m/>
    <m/>
    <m/>
    <m/>
    <m/>
    <m/>
    <m/>
    <m/>
    <m/>
    <x v="1"/>
    <x v="4"/>
    <x v="3"/>
    <x v="1"/>
    <x v="1"/>
    <x v="0"/>
    <s v="Rafael Moreira"/>
    <x v="5"/>
    <s v="Anderson Nakayama"/>
    <x v="0"/>
    <m/>
    <m/>
    <s v="Dado do sistema transacional GED"/>
    <m/>
    <m/>
    <m/>
    <m/>
    <m/>
    <m/>
    <m/>
    <x v="4"/>
    <x v="3"/>
    <x v="4"/>
    <x v="4"/>
    <x v="4"/>
    <x v="4"/>
    <x v="0"/>
  </r>
  <r>
    <x v="4"/>
    <x v="13"/>
    <n v="7"/>
    <s v="COD_HEADEND"/>
    <m/>
    <m/>
    <m/>
    <m/>
    <m/>
    <m/>
    <m/>
    <m/>
    <m/>
    <m/>
    <m/>
    <m/>
    <x v="1"/>
    <x v="4"/>
    <x v="3"/>
    <x v="1"/>
    <x v="1"/>
    <x v="0"/>
    <s v="Rafael Moreira"/>
    <x v="5"/>
    <s v="Anderson Nakayama"/>
    <x v="0"/>
    <m/>
    <m/>
    <s v="Dado do sistema transacional GED"/>
    <m/>
    <m/>
    <m/>
    <m/>
    <m/>
    <m/>
    <m/>
    <x v="4"/>
    <x v="3"/>
    <x v="4"/>
    <x v="4"/>
    <x v="4"/>
    <x v="4"/>
    <x v="0"/>
  </r>
  <r>
    <x v="4"/>
    <x v="13"/>
    <n v="8"/>
    <s v="QTD_HP_INSTAL"/>
    <m/>
    <m/>
    <m/>
    <m/>
    <m/>
    <m/>
    <m/>
    <m/>
    <m/>
    <m/>
    <m/>
    <m/>
    <x v="1"/>
    <x v="4"/>
    <x v="3"/>
    <x v="1"/>
    <x v="1"/>
    <x v="0"/>
    <s v="Rafael Moreira"/>
    <x v="5"/>
    <s v="Anderson Nakayama"/>
    <x v="0"/>
    <m/>
    <m/>
    <s v="Dado do sistema transacional GED"/>
    <m/>
    <m/>
    <m/>
    <m/>
    <m/>
    <m/>
    <m/>
    <x v="4"/>
    <x v="3"/>
    <x v="4"/>
    <x v="4"/>
    <x v="4"/>
    <x v="4"/>
    <x v="0"/>
  </r>
  <r>
    <x v="4"/>
    <x v="13"/>
    <n v="9"/>
    <s v="DT_PREV_ATIVACAO"/>
    <m/>
    <m/>
    <m/>
    <m/>
    <m/>
    <m/>
    <m/>
    <m/>
    <m/>
    <m/>
    <m/>
    <m/>
    <x v="1"/>
    <x v="4"/>
    <x v="3"/>
    <x v="1"/>
    <x v="1"/>
    <x v="0"/>
    <s v="Rafael Moreira"/>
    <x v="5"/>
    <s v="Anderson Nakayama"/>
    <x v="0"/>
    <m/>
    <m/>
    <s v="Dado do sistema transacional GED"/>
    <m/>
    <m/>
    <m/>
    <m/>
    <m/>
    <m/>
    <m/>
    <x v="4"/>
    <x v="3"/>
    <x v="4"/>
    <x v="4"/>
    <x v="4"/>
    <x v="4"/>
    <x v="0"/>
  </r>
  <r>
    <x v="4"/>
    <x v="13"/>
    <n v="10"/>
    <s v="QTD_KM"/>
    <m/>
    <m/>
    <m/>
    <m/>
    <m/>
    <m/>
    <m/>
    <m/>
    <m/>
    <m/>
    <m/>
    <m/>
    <x v="1"/>
    <x v="4"/>
    <x v="3"/>
    <x v="1"/>
    <x v="1"/>
    <x v="0"/>
    <s v="Rafael Moreira"/>
    <x v="5"/>
    <s v="Anderson Nakayama"/>
    <x v="0"/>
    <m/>
    <m/>
    <s v="Dado do sistema transacional GED"/>
    <m/>
    <m/>
    <m/>
    <m/>
    <m/>
    <m/>
    <m/>
    <x v="4"/>
    <x v="3"/>
    <x v="4"/>
    <x v="4"/>
    <x v="4"/>
    <x v="4"/>
    <x v="0"/>
  </r>
  <r>
    <x v="4"/>
    <x v="13"/>
    <n v="11"/>
    <s v="DT_ATIVACAO"/>
    <m/>
    <m/>
    <m/>
    <m/>
    <m/>
    <m/>
    <m/>
    <m/>
    <m/>
    <m/>
    <m/>
    <m/>
    <x v="1"/>
    <x v="4"/>
    <x v="3"/>
    <x v="1"/>
    <x v="1"/>
    <x v="0"/>
    <s v="Rafael Moreira"/>
    <x v="5"/>
    <s v="Anderson Nakayama"/>
    <x v="0"/>
    <m/>
    <m/>
    <s v="Dado do sistema transacional GED"/>
    <m/>
    <m/>
    <m/>
    <m/>
    <m/>
    <m/>
    <m/>
    <x v="4"/>
    <x v="3"/>
    <x v="4"/>
    <x v="4"/>
    <x v="4"/>
    <x v="4"/>
    <x v="0"/>
  </r>
  <r>
    <x v="4"/>
    <x v="13"/>
    <n v="12"/>
    <s v="IND_RETORNO"/>
    <m/>
    <m/>
    <m/>
    <m/>
    <m/>
    <m/>
    <m/>
    <m/>
    <m/>
    <m/>
    <m/>
    <m/>
    <x v="1"/>
    <x v="4"/>
    <x v="3"/>
    <x v="1"/>
    <x v="1"/>
    <x v="0"/>
    <s v="Rafael Moreira"/>
    <x v="5"/>
    <s v="Anderson Nakayama"/>
    <x v="0"/>
    <m/>
    <m/>
    <s v="Dado do sistema transacional GED"/>
    <m/>
    <m/>
    <m/>
    <m/>
    <m/>
    <m/>
    <m/>
    <x v="4"/>
    <x v="3"/>
    <x v="4"/>
    <x v="4"/>
    <x v="4"/>
    <x v="4"/>
    <x v="0"/>
  </r>
  <r>
    <x v="4"/>
    <x v="13"/>
    <n v="13"/>
    <s v="IND_ORIGEM"/>
    <m/>
    <m/>
    <m/>
    <m/>
    <m/>
    <m/>
    <m/>
    <m/>
    <m/>
    <m/>
    <m/>
    <m/>
    <x v="1"/>
    <x v="4"/>
    <x v="3"/>
    <x v="1"/>
    <x v="1"/>
    <x v="0"/>
    <s v="Rafael Moreira"/>
    <x v="5"/>
    <s v="Anderson Nakayama"/>
    <x v="0"/>
    <m/>
    <m/>
    <s v="Dado do sistema transacional GED"/>
    <m/>
    <m/>
    <m/>
    <m/>
    <m/>
    <m/>
    <m/>
    <x v="4"/>
    <x v="3"/>
    <x v="4"/>
    <x v="4"/>
    <x v="4"/>
    <x v="4"/>
    <x v="0"/>
  </r>
  <r>
    <x v="4"/>
    <x v="13"/>
    <n v="14"/>
    <s v="DT_ATIVACAO_RETORNO"/>
    <m/>
    <m/>
    <m/>
    <m/>
    <m/>
    <m/>
    <m/>
    <m/>
    <m/>
    <m/>
    <m/>
    <m/>
    <x v="1"/>
    <x v="4"/>
    <x v="3"/>
    <x v="1"/>
    <x v="1"/>
    <x v="0"/>
    <s v="Rafael Moreira"/>
    <x v="5"/>
    <s v="Anderson Nakayama"/>
    <x v="0"/>
    <m/>
    <m/>
    <s v="Dado do sistema transacional GED"/>
    <m/>
    <m/>
    <m/>
    <m/>
    <m/>
    <m/>
    <m/>
    <x v="4"/>
    <x v="3"/>
    <x v="4"/>
    <x v="4"/>
    <x v="4"/>
    <x v="4"/>
    <x v="0"/>
  </r>
  <r>
    <x v="4"/>
    <x v="13"/>
    <n v="15"/>
    <s v="DT_PREV_ATIVACAO_RETORNO"/>
    <m/>
    <m/>
    <m/>
    <m/>
    <m/>
    <m/>
    <m/>
    <m/>
    <m/>
    <m/>
    <m/>
    <m/>
    <x v="1"/>
    <x v="4"/>
    <x v="3"/>
    <x v="1"/>
    <x v="1"/>
    <x v="0"/>
    <s v="Rafael Moreira"/>
    <x v="5"/>
    <s v="Anderson Nakayama"/>
    <x v="0"/>
    <m/>
    <m/>
    <s v="Dado do sistema transacional GED"/>
    <m/>
    <m/>
    <m/>
    <m/>
    <m/>
    <m/>
    <m/>
    <x v="4"/>
    <x v="3"/>
    <x v="4"/>
    <x v="4"/>
    <x v="4"/>
    <x v="4"/>
    <x v="0"/>
  </r>
  <r>
    <x v="4"/>
    <x v="13"/>
    <n v="16"/>
    <s v="COD_TIPO_CABEAMENTO"/>
    <m/>
    <m/>
    <m/>
    <m/>
    <m/>
    <m/>
    <m/>
    <m/>
    <m/>
    <m/>
    <m/>
    <m/>
    <x v="1"/>
    <x v="4"/>
    <x v="3"/>
    <x v="1"/>
    <x v="1"/>
    <x v="0"/>
    <s v="Rafael Moreira"/>
    <x v="5"/>
    <s v="Anderson Nakayama"/>
    <x v="0"/>
    <m/>
    <m/>
    <s v="Dado do sistema transacional GED"/>
    <m/>
    <m/>
    <m/>
    <m/>
    <m/>
    <m/>
    <m/>
    <x v="4"/>
    <x v="3"/>
    <x v="4"/>
    <x v="4"/>
    <x v="4"/>
    <x v="4"/>
    <x v="0"/>
  </r>
  <r>
    <x v="4"/>
    <x v="13"/>
    <n v="17"/>
    <s v="DT_CODIFICACAO_NODE"/>
    <m/>
    <m/>
    <m/>
    <m/>
    <m/>
    <m/>
    <m/>
    <m/>
    <m/>
    <m/>
    <m/>
    <m/>
    <x v="1"/>
    <x v="4"/>
    <x v="3"/>
    <x v="1"/>
    <x v="1"/>
    <x v="0"/>
    <s v="Rafael Moreira"/>
    <x v="5"/>
    <s v="Anderson Nakayama"/>
    <x v="0"/>
    <m/>
    <m/>
    <s v="Dado do sistema transacional GED"/>
    <m/>
    <m/>
    <m/>
    <m/>
    <m/>
    <m/>
    <m/>
    <x v="4"/>
    <x v="3"/>
    <x v="4"/>
    <x v="4"/>
    <x v="4"/>
    <x v="4"/>
    <x v="0"/>
  </r>
  <r>
    <x v="4"/>
    <x v="13"/>
    <n v="18"/>
    <s v="IND_RECONSTRUCAO"/>
    <m/>
    <m/>
    <m/>
    <m/>
    <m/>
    <m/>
    <m/>
    <m/>
    <m/>
    <m/>
    <m/>
    <m/>
    <x v="1"/>
    <x v="4"/>
    <x v="3"/>
    <x v="1"/>
    <x v="1"/>
    <x v="0"/>
    <s v="Rafael Moreira"/>
    <x v="5"/>
    <s v="Anderson Nakayama"/>
    <x v="0"/>
    <m/>
    <m/>
    <s v="Dado do sistema transacional GED"/>
    <m/>
    <m/>
    <m/>
    <m/>
    <m/>
    <m/>
    <m/>
    <x v="4"/>
    <x v="3"/>
    <x v="4"/>
    <x v="4"/>
    <x v="4"/>
    <x v="4"/>
    <x v="0"/>
  </r>
  <r>
    <x v="4"/>
    <x v="13"/>
    <n v="19"/>
    <s v="DT_ATIVACAO_COM"/>
    <m/>
    <m/>
    <m/>
    <m/>
    <m/>
    <m/>
    <m/>
    <m/>
    <m/>
    <m/>
    <m/>
    <m/>
    <x v="1"/>
    <x v="4"/>
    <x v="3"/>
    <x v="1"/>
    <x v="1"/>
    <x v="0"/>
    <s v="Rafael Moreira"/>
    <x v="5"/>
    <s v="Anderson Nakayama"/>
    <x v="0"/>
    <m/>
    <m/>
    <s v="Dado do sistema transacional GED"/>
    <m/>
    <m/>
    <m/>
    <m/>
    <m/>
    <m/>
    <m/>
    <x v="4"/>
    <x v="3"/>
    <x v="4"/>
    <x v="4"/>
    <x v="4"/>
    <x v="4"/>
    <x v="0"/>
  </r>
  <r>
    <x v="4"/>
    <x v="13"/>
    <n v="20"/>
    <s v="DT_PREV_ATIVACAO_COM"/>
    <m/>
    <m/>
    <m/>
    <m/>
    <m/>
    <m/>
    <m/>
    <m/>
    <m/>
    <m/>
    <m/>
    <m/>
    <x v="1"/>
    <x v="4"/>
    <x v="3"/>
    <x v="1"/>
    <x v="1"/>
    <x v="0"/>
    <s v="Rafael Moreira"/>
    <x v="5"/>
    <s v="Anderson Nakayama"/>
    <x v="0"/>
    <m/>
    <m/>
    <s v="Dado do sistema transacional GED"/>
    <m/>
    <m/>
    <m/>
    <m/>
    <m/>
    <m/>
    <m/>
    <x v="4"/>
    <x v="3"/>
    <x v="4"/>
    <x v="4"/>
    <x v="4"/>
    <x v="4"/>
    <x v="0"/>
  </r>
  <r>
    <x v="4"/>
    <x v="13"/>
    <n v="21"/>
    <s v="DT_ETL"/>
    <m/>
    <m/>
    <m/>
    <m/>
    <m/>
    <m/>
    <m/>
    <m/>
    <m/>
    <m/>
    <m/>
    <m/>
    <x v="1"/>
    <x v="4"/>
    <x v="3"/>
    <x v="1"/>
    <x v="1"/>
    <x v="0"/>
    <s v="Rafael Moreira"/>
    <x v="5"/>
    <s v="Anderson Nakayama"/>
    <x v="0"/>
    <m/>
    <m/>
    <s v="Dado do sistema transacional GED"/>
    <m/>
    <m/>
    <m/>
    <m/>
    <m/>
    <m/>
    <m/>
    <x v="4"/>
    <x v="3"/>
    <x v="4"/>
    <x v="4"/>
    <x v="4"/>
    <x v="4"/>
    <x v="0"/>
  </r>
  <r>
    <x v="4"/>
    <x v="13"/>
    <n v="22"/>
    <s v="CD_BASE"/>
    <m/>
    <m/>
    <m/>
    <m/>
    <m/>
    <m/>
    <m/>
    <m/>
    <m/>
    <m/>
    <m/>
    <m/>
    <x v="1"/>
    <x v="4"/>
    <x v="3"/>
    <x v="1"/>
    <x v="1"/>
    <x v="0"/>
    <s v="Rafael Moreira"/>
    <x v="5"/>
    <s v="Anderson Nakayama"/>
    <x v="0"/>
    <m/>
    <m/>
    <s v="Dado do sistema transacional GED"/>
    <m/>
    <m/>
    <m/>
    <m/>
    <m/>
    <m/>
    <m/>
    <x v="4"/>
    <x v="3"/>
    <x v="4"/>
    <x v="4"/>
    <x v="4"/>
    <x v="4"/>
    <x v="0"/>
  </r>
  <r>
    <x v="4"/>
    <x v="13"/>
    <n v="23"/>
    <s v="DT_INS_BI"/>
    <m/>
    <m/>
    <m/>
    <m/>
    <m/>
    <m/>
    <m/>
    <m/>
    <m/>
    <m/>
    <m/>
    <m/>
    <x v="1"/>
    <x v="4"/>
    <x v="3"/>
    <x v="1"/>
    <x v="1"/>
    <x v="0"/>
    <s v="Rafael Moreira"/>
    <x v="5"/>
    <s v="Anderson Nakayama"/>
    <x v="0"/>
    <m/>
    <m/>
    <s v="Dado do sistema transacional GED"/>
    <m/>
    <m/>
    <m/>
    <m/>
    <m/>
    <m/>
    <m/>
    <x v="4"/>
    <x v="3"/>
    <x v="4"/>
    <x v="4"/>
    <x v="4"/>
    <x v="4"/>
    <x v="0"/>
  </r>
  <r>
    <x v="4"/>
    <x v="13"/>
    <n v="24"/>
    <s v="DT_DEL_BI"/>
    <m/>
    <m/>
    <m/>
    <m/>
    <m/>
    <m/>
    <m/>
    <m/>
    <m/>
    <m/>
    <m/>
    <m/>
    <x v="1"/>
    <x v="4"/>
    <x v="3"/>
    <x v="1"/>
    <x v="1"/>
    <x v="0"/>
    <s v="Rafael Moreira"/>
    <x v="5"/>
    <s v="Anderson Nakayama"/>
    <x v="0"/>
    <m/>
    <m/>
    <s v="Dado do sistema transacional GED"/>
    <m/>
    <m/>
    <m/>
    <m/>
    <m/>
    <m/>
    <m/>
    <x v="4"/>
    <x v="3"/>
    <x v="4"/>
    <x v="4"/>
    <x v="4"/>
    <x v="4"/>
    <x v="0"/>
  </r>
  <r>
    <x v="4"/>
    <x v="13"/>
    <n v="25"/>
    <s v="FL_STATUS_BI"/>
    <m/>
    <m/>
    <m/>
    <m/>
    <m/>
    <m/>
    <m/>
    <m/>
    <m/>
    <m/>
    <m/>
    <m/>
    <x v="1"/>
    <x v="4"/>
    <x v="3"/>
    <x v="1"/>
    <x v="1"/>
    <x v="0"/>
    <s v="Rafael Moreira"/>
    <x v="5"/>
    <s v="Anderson Nakayama"/>
    <x v="0"/>
    <m/>
    <m/>
    <s v="Dado do sistema transacional GED"/>
    <m/>
    <m/>
    <m/>
    <m/>
    <m/>
    <m/>
    <m/>
    <x v="4"/>
    <x v="3"/>
    <x v="4"/>
    <x v="4"/>
    <x v="4"/>
    <x v="4"/>
    <x v="0"/>
  </r>
  <r>
    <x v="4"/>
    <x v="13"/>
    <n v="26"/>
    <s v="ID_BI"/>
    <m/>
    <m/>
    <m/>
    <m/>
    <m/>
    <m/>
    <m/>
    <m/>
    <m/>
    <m/>
    <m/>
    <m/>
    <x v="1"/>
    <x v="4"/>
    <x v="3"/>
    <x v="1"/>
    <x v="1"/>
    <x v="0"/>
    <s v="Rafael Moreira"/>
    <x v="5"/>
    <s v="Anderson Nakayama"/>
    <x v="0"/>
    <m/>
    <m/>
    <s v="Dado do sistema transacional GED"/>
    <m/>
    <m/>
    <m/>
    <m/>
    <m/>
    <m/>
    <m/>
    <x v="4"/>
    <x v="3"/>
    <x v="4"/>
    <x v="4"/>
    <x v="4"/>
    <x v="4"/>
    <x v="0"/>
  </r>
  <r>
    <x v="4"/>
    <x v="13"/>
    <n v="27"/>
    <s v="TS_OGG_SRC_TRNS_COMMIT"/>
    <m/>
    <m/>
    <m/>
    <m/>
    <m/>
    <m/>
    <m/>
    <m/>
    <m/>
    <m/>
    <m/>
    <m/>
    <x v="1"/>
    <x v="4"/>
    <x v="3"/>
    <x v="1"/>
    <x v="1"/>
    <x v="0"/>
    <s v="Rafael Moreira"/>
    <x v="5"/>
    <s v="Anderson Nakayama"/>
    <x v="0"/>
    <m/>
    <m/>
    <s v="Dado do sistema transacional GED"/>
    <m/>
    <m/>
    <m/>
    <m/>
    <m/>
    <m/>
    <m/>
    <x v="4"/>
    <x v="3"/>
    <x v="4"/>
    <x v="4"/>
    <x v="4"/>
    <x v="4"/>
    <x v="0"/>
  </r>
  <r>
    <x v="4"/>
    <x v="13"/>
    <n v="28"/>
    <s v="NR_OGG_SRC_TRNS_CSN"/>
    <m/>
    <m/>
    <m/>
    <m/>
    <m/>
    <m/>
    <m/>
    <m/>
    <m/>
    <m/>
    <m/>
    <m/>
    <x v="1"/>
    <x v="4"/>
    <x v="3"/>
    <x v="1"/>
    <x v="1"/>
    <x v="0"/>
    <s v="Rafael Moreira"/>
    <x v="5"/>
    <s v="Anderson Nakayama"/>
    <x v="0"/>
    <m/>
    <m/>
    <s v="Dado do sistema transacional GED"/>
    <m/>
    <m/>
    <m/>
    <m/>
    <m/>
    <m/>
    <m/>
    <x v="4"/>
    <x v="3"/>
    <x v="4"/>
    <x v="4"/>
    <x v="4"/>
    <x v="4"/>
    <x v="0"/>
  </r>
  <r>
    <x v="4"/>
    <x v="13"/>
    <n v="29"/>
    <s v="TP_OGG_SRC_DML_OP"/>
    <m/>
    <m/>
    <m/>
    <m/>
    <m/>
    <m/>
    <m/>
    <m/>
    <m/>
    <m/>
    <m/>
    <m/>
    <x v="1"/>
    <x v="4"/>
    <x v="3"/>
    <x v="1"/>
    <x v="1"/>
    <x v="0"/>
    <s v="Rafael Moreira"/>
    <x v="5"/>
    <s v="Anderson Nakayama"/>
    <x v="0"/>
    <m/>
    <m/>
    <s v="Dado do sistema transacional GED"/>
    <m/>
    <m/>
    <m/>
    <m/>
    <m/>
    <m/>
    <m/>
    <x v="4"/>
    <x v="3"/>
    <x v="4"/>
    <x v="4"/>
    <x v="4"/>
    <x v="4"/>
    <x v="0"/>
  </r>
  <r>
    <x v="4"/>
    <x v="13"/>
    <n v="30"/>
    <s v="NR_OGG_FILESEQNO"/>
    <m/>
    <m/>
    <m/>
    <m/>
    <m/>
    <m/>
    <m/>
    <m/>
    <m/>
    <m/>
    <m/>
    <m/>
    <x v="1"/>
    <x v="4"/>
    <x v="3"/>
    <x v="1"/>
    <x v="1"/>
    <x v="0"/>
    <s v="Rafael Moreira"/>
    <x v="5"/>
    <s v="Anderson Nakayama"/>
    <x v="0"/>
    <m/>
    <m/>
    <s v="Dado do sistema transacional GED"/>
    <m/>
    <m/>
    <m/>
    <m/>
    <m/>
    <m/>
    <m/>
    <x v="4"/>
    <x v="3"/>
    <x v="4"/>
    <x v="4"/>
    <x v="4"/>
    <x v="4"/>
    <x v="0"/>
  </r>
  <r>
    <x v="4"/>
    <x v="13"/>
    <n v="31"/>
    <s v="NR_OGG_FILERBA"/>
    <m/>
    <m/>
    <m/>
    <m/>
    <m/>
    <m/>
    <m/>
    <m/>
    <m/>
    <m/>
    <m/>
    <m/>
    <x v="1"/>
    <x v="4"/>
    <x v="3"/>
    <x v="1"/>
    <x v="1"/>
    <x v="0"/>
    <s v="Rafael Moreira"/>
    <x v="5"/>
    <s v="Anderson Nakayama"/>
    <x v="0"/>
    <m/>
    <m/>
    <s v="Dado do sistema transacional GED"/>
    <m/>
    <m/>
    <m/>
    <m/>
    <m/>
    <m/>
    <m/>
    <x v="4"/>
    <x v="3"/>
    <x v="4"/>
    <x v="4"/>
    <x v="4"/>
    <x v="4"/>
    <x v="0"/>
  </r>
  <r>
    <x v="4"/>
    <x v="13"/>
    <n v="32"/>
    <s v="TS_OGG_FIRST_COMMIT_SRC_TRNS"/>
    <m/>
    <m/>
    <m/>
    <m/>
    <m/>
    <m/>
    <m/>
    <m/>
    <m/>
    <m/>
    <m/>
    <m/>
    <x v="1"/>
    <x v="4"/>
    <x v="3"/>
    <x v="1"/>
    <x v="1"/>
    <x v="0"/>
    <s v="Rafael Moreira"/>
    <x v="5"/>
    <s v="Anderson Nakayama"/>
    <x v="0"/>
    <m/>
    <m/>
    <s v="Dado do sistema transacional GED"/>
    <m/>
    <m/>
    <m/>
    <m/>
    <m/>
    <m/>
    <m/>
    <x v="4"/>
    <x v="3"/>
    <x v="4"/>
    <x v="4"/>
    <x v="4"/>
    <x v="4"/>
    <x v="0"/>
  </r>
  <r>
    <x v="4"/>
    <x v="14"/>
    <n v="1"/>
    <s v="COD_OPERADORA"/>
    <s v="NUMBER"/>
    <n v="5"/>
    <m/>
    <m/>
    <m/>
    <m/>
    <s v="NODE_PRODUTO"/>
    <m/>
    <m/>
    <m/>
    <m/>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1"/>
    <x v="4"/>
    <x v="3"/>
    <x v="1"/>
    <x v="1"/>
    <x v="0"/>
    <s v="Rafael Moreira"/>
    <x v="5"/>
    <s v="Anderson Nakayama"/>
    <x v="0"/>
    <m/>
    <m/>
    <s v="Dado do sistema transacional GED"/>
    <n v="20"/>
    <n v="2"/>
    <n v="3"/>
    <n v="0"/>
    <n v="5"/>
    <n v="5"/>
    <n v="5"/>
    <x v="2"/>
    <x v="2"/>
    <x v="0"/>
    <x v="1"/>
    <x v="1"/>
    <x v="1"/>
    <x v="0"/>
  </r>
  <r>
    <x v="4"/>
    <x v="14"/>
    <n v="2"/>
    <s v="COD_NODE"/>
    <m/>
    <m/>
    <m/>
    <m/>
    <m/>
    <m/>
    <m/>
    <m/>
    <m/>
    <m/>
    <m/>
    <m/>
    <x v="1"/>
    <x v="4"/>
    <x v="3"/>
    <x v="1"/>
    <x v="1"/>
    <x v="0"/>
    <s v="Rafael Moreira"/>
    <x v="5"/>
    <s v="Anderson Nakayama"/>
    <x v="0"/>
    <m/>
    <m/>
    <s v="Dado do sistema transacional GED"/>
    <m/>
    <m/>
    <m/>
    <m/>
    <m/>
    <m/>
    <m/>
    <x v="4"/>
    <x v="3"/>
    <x v="4"/>
    <x v="4"/>
    <x v="4"/>
    <x v="4"/>
    <x v="0"/>
  </r>
  <r>
    <x v="4"/>
    <x v="14"/>
    <n v="3"/>
    <s v="COD_PRODUTO"/>
    <m/>
    <m/>
    <m/>
    <m/>
    <m/>
    <m/>
    <m/>
    <m/>
    <m/>
    <m/>
    <m/>
    <m/>
    <x v="1"/>
    <x v="4"/>
    <x v="3"/>
    <x v="1"/>
    <x v="1"/>
    <x v="0"/>
    <s v="Rafael Moreira"/>
    <x v="5"/>
    <s v="Anderson Nakayama"/>
    <x v="0"/>
    <m/>
    <m/>
    <s v="Dado do sistema transacional GED"/>
    <m/>
    <m/>
    <m/>
    <m/>
    <m/>
    <m/>
    <m/>
    <x v="4"/>
    <x v="3"/>
    <x v="4"/>
    <x v="4"/>
    <x v="4"/>
    <x v="4"/>
    <x v="0"/>
  </r>
  <r>
    <x v="4"/>
    <x v="14"/>
    <n v="4"/>
    <s v="QTD_HP_INSTAL"/>
    <m/>
    <m/>
    <m/>
    <m/>
    <m/>
    <m/>
    <m/>
    <m/>
    <m/>
    <m/>
    <m/>
    <m/>
    <x v="1"/>
    <x v="4"/>
    <x v="3"/>
    <x v="1"/>
    <x v="1"/>
    <x v="0"/>
    <s v="Rafael Moreira"/>
    <x v="5"/>
    <s v="Anderson Nakayama"/>
    <x v="0"/>
    <m/>
    <m/>
    <s v="Dado do sistema transacional GED"/>
    <m/>
    <m/>
    <m/>
    <m/>
    <m/>
    <m/>
    <m/>
    <x v="4"/>
    <x v="3"/>
    <x v="4"/>
    <x v="4"/>
    <x v="4"/>
    <x v="4"/>
    <x v="0"/>
  </r>
  <r>
    <x v="4"/>
    <x v="14"/>
    <n v="5"/>
    <s v="DT_ATIVACAO"/>
    <m/>
    <m/>
    <m/>
    <m/>
    <m/>
    <m/>
    <m/>
    <m/>
    <m/>
    <m/>
    <m/>
    <m/>
    <x v="1"/>
    <x v="4"/>
    <x v="3"/>
    <x v="1"/>
    <x v="1"/>
    <x v="0"/>
    <s v="Rafael Moreira"/>
    <x v="5"/>
    <s v="Anderson Nakayama"/>
    <x v="0"/>
    <m/>
    <m/>
    <s v="Dado do sistema transacional GED"/>
    <m/>
    <m/>
    <m/>
    <m/>
    <m/>
    <m/>
    <m/>
    <x v="4"/>
    <x v="3"/>
    <x v="4"/>
    <x v="4"/>
    <x v="4"/>
    <x v="4"/>
    <x v="0"/>
  </r>
  <r>
    <x v="4"/>
    <x v="14"/>
    <n v="6"/>
    <s v="DT_PREV_ATIVACAO"/>
    <m/>
    <m/>
    <m/>
    <m/>
    <m/>
    <m/>
    <m/>
    <m/>
    <m/>
    <m/>
    <m/>
    <m/>
    <x v="1"/>
    <x v="4"/>
    <x v="3"/>
    <x v="1"/>
    <x v="1"/>
    <x v="0"/>
    <s v="Rafael Moreira"/>
    <x v="5"/>
    <s v="Anderson Nakayama"/>
    <x v="0"/>
    <m/>
    <m/>
    <s v="Dado do sistema transacional GED"/>
    <m/>
    <m/>
    <m/>
    <m/>
    <m/>
    <m/>
    <m/>
    <x v="4"/>
    <x v="3"/>
    <x v="4"/>
    <x v="4"/>
    <x v="4"/>
    <x v="4"/>
    <x v="0"/>
  </r>
  <r>
    <x v="4"/>
    <x v="14"/>
    <n v="7"/>
    <s v="DT_ATUALIZACAO"/>
    <m/>
    <m/>
    <m/>
    <m/>
    <m/>
    <m/>
    <m/>
    <m/>
    <m/>
    <m/>
    <m/>
    <m/>
    <x v="1"/>
    <x v="4"/>
    <x v="3"/>
    <x v="1"/>
    <x v="1"/>
    <x v="0"/>
    <s v="Rafael Moreira"/>
    <x v="5"/>
    <s v="Anderson Nakayama"/>
    <x v="0"/>
    <m/>
    <m/>
    <s v="Dado do sistema transacional GED"/>
    <m/>
    <m/>
    <m/>
    <m/>
    <m/>
    <m/>
    <m/>
    <x v="4"/>
    <x v="3"/>
    <x v="4"/>
    <x v="4"/>
    <x v="4"/>
    <x v="4"/>
    <x v="0"/>
  </r>
  <r>
    <x v="4"/>
    <x v="14"/>
    <n v="8"/>
    <s v="DT_ATIVACAO_COM"/>
    <m/>
    <m/>
    <m/>
    <m/>
    <m/>
    <m/>
    <m/>
    <m/>
    <m/>
    <m/>
    <m/>
    <m/>
    <x v="1"/>
    <x v="4"/>
    <x v="3"/>
    <x v="1"/>
    <x v="1"/>
    <x v="0"/>
    <s v="Rafael Moreira"/>
    <x v="5"/>
    <s v="Anderson Nakayama"/>
    <x v="0"/>
    <m/>
    <m/>
    <s v="Dado do sistema transacional GED"/>
    <m/>
    <m/>
    <m/>
    <m/>
    <m/>
    <m/>
    <m/>
    <x v="4"/>
    <x v="3"/>
    <x v="4"/>
    <x v="4"/>
    <x v="4"/>
    <x v="4"/>
    <x v="0"/>
  </r>
  <r>
    <x v="4"/>
    <x v="14"/>
    <n v="9"/>
    <s v="DT_PREV_ATIVACAO_COM"/>
    <m/>
    <m/>
    <m/>
    <m/>
    <m/>
    <m/>
    <m/>
    <m/>
    <m/>
    <m/>
    <m/>
    <m/>
    <x v="1"/>
    <x v="4"/>
    <x v="3"/>
    <x v="1"/>
    <x v="1"/>
    <x v="0"/>
    <s v="Rafael Moreira"/>
    <x v="5"/>
    <s v="Anderson Nakayama"/>
    <x v="0"/>
    <m/>
    <m/>
    <s v="Dado do sistema transacional GED"/>
    <m/>
    <m/>
    <m/>
    <m/>
    <m/>
    <m/>
    <m/>
    <x v="4"/>
    <x v="3"/>
    <x v="4"/>
    <x v="4"/>
    <x v="4"/>
    <x v="4"/>
    <x v="0"/>
  </r>
  <r>
    <x v="4"/>
    <x v="14"/>
    <n v="10"/>
    <s v="CD_BASE"/>
    <m/>
    <m/>
    <m/>
    <m/>
    <m/>
    <m/>
    <m/>
    <m/>
    <m/>
    <m/>
    <m/>
    <m/>
    <x v="1"/>
    <x v="4"/>
    <x v="3"/>
    <x v="1"/>
    <x v="1"/>
    <x v="0"/>
    <s v="Rafael Moreira"/>
    <x v="5"/>
    <s v="Anderson Nakayama"/>
    <x v="0"/>
    <m/>
    <m/>
    <s v="Dado do sistema transacional GED"/>
    <m/>
    <m/>
    <m/>
    <m/>
    <m/>
    <m/>
    <m/>
    <x v="4"/>
    <x v="3"/>
    <x v="4"/>
    <x v="4"/>
    <x v="4"/>
    <x v="4"/>
    <x v="0"/>
  </r>
  <r>
    <x v="4"/>
    <x v="14"/>
    <n v="11"/>
    <s v="DT_ETL"/>
    <m/>
    <m/>
    <m/>
    <m/>
    <m/>
    <m/>
    <m/>
    <m/>
    <m/>
    <m/>
    <m/>
    <m/>
    <x v="1"/>
    <x v="4"/>
    <x v="3"/>
    <x v="1"/>
    <x v="1"/>
    <x v="0"/>
    <s v="Rafael Moreira"/>
    <x v="5"/>
    <s v="Anderson Nakayama"/>
    <x v="0"/>
    <m/>
    <m/>
    <s v="Dado do sistema transacional GED"/>
    <m/>
    <m/>
    <m/>
    <m/>
    <m/>
    <m/>
    <m/>
    <x v="4"/>
    <x v="3"/>
    <x v="4"/>
    <x v="4"/>
    <x v="4"/>
    <x v="4"/>
    <x v="0"/>
  </r>
  <r>
    <x v="4"/>
    <x v="14"/>
    <n v="12"/>
    <s v="DT_INS_BI"/>
    <m/>
    <m/>
    <m/>
    <m/>
    <m/>
    <m/>
    <m/>
    <m/>
    <m/>
    <m/>
    <m/>
    <m/>
    <x v="1"/>
    <x v="4"/>
    <x v="3"/>
    <x v="1"/>
    <x v="1"/>
    <x v="0"/>
    <s v="Rafael Moreira"/>
    <x v="5"/>
    <s v="Anderson Nakayama"/>
    <x v="0"/>
    <m/>
    <m/>
    <s v="Dado do sistema transacional GED"/>
    <m/>
    <m/>
    <m/>
    <m/>
    <m/>
    <m/>
    <m/>
    <x v="4"/>
    <x v="3"/>
    <x v="4"/>
    <x v="4"/>
    <x v="4"/>
    <x v="4"/>
    <x v="0"/>
  </r>
  <r>
    <x v="4"/>
    <x v="14"/>
    <n v="13"/>
    <s v="DT_DEL_BI"/>
    <m/>
    <m/>
    <m/>
    <m/>
    <m/>
    <m/>
    <m/>
    <m/>
    <m/>
    <m/>
    <m/>
    <m/>
    <x v="1"/>
    <x v="4"/>
    <x v="3"/>
    <x v="1"/>
    <x v="1"/>
    <x v="0"/>
    <s v="Rafael Moreira"/>
    <x v="5"/>
    <s v="Anderson Nakayama"/>
    <x v="0"/>
    <m/>
    <m/>
    <s v="Dado do sistema transacional GED"/>
    <m/>
    <m/>
    <m/>
    <m/>
    <m/>
    <m/>
    <m/>
    <x v="4"/>
    <x v="3"/>
    <x v="4"/>
    <x v="4"/>
    <x v="4"/>
    <x v="4"/>
    <x v="0"/>
  </r>
  <r>
    <x v="4"/>
    <x v="14"/>
    <n v="14"/>
    <s v="FL_STATUS_BI"/>
    <m/>
    <m/>
    <m/>
    <m/>
    <m/>
    <m/>
    <m/>
    <m/>
    <m/>
    <m/>
    <m/>
    <m/>
    <x v="1"/>
    <x v="4"/>
    <x v="3"/>
    <x v="1"/>
    <x v="1"/>
    <x v="0"/>
    <s v="Rafael Moreira"/>
    <x v="5"/>
    <s v="Anderson Nakayama"/>
    <x v="0"/>
    <m/>
    <m/>
    <s v="Dado do sistema transacional GED"/>
    <m/>
    <m/>
    <m/>
    <m/>
    <m/>
    <m/>
    <m/>
    <x v="4"/>
    <x v="3"/>
    <x v="4"/>
    <x v="4"/>
    <x v="4"/>
    <x v="4"/>
    <x v="0"/>
  </r>
  <r>
    <x v="4"/>
    <x v="14"/>
    <n v="15"/>
    <s v="ID_BI"/>
    <m/>
    <m/>
    <m/>
    <m/>
    <m/>
    <m/>
    <m/>
    <m/>
    <m/>
    <m/>
    <m/>
    <m/>
    <x v="1"/>
    <x v="4"/>
    <x v="3"/>
    <x v="1"/>
    <x v="1"/>
    <x v="0"/>
    <s v="Rafael Moreira"/>
    <x v="5"/>
    <s v="Anderson Nakayama"/>
    <x v="0"/>
    <m/>
    <m/>
    <s v="Dado do sistema transacional GED"/>
    <m/>
    <m/>
    <m/>
    <m/>
    <m/>
    <m/>
    <m/>
    <x v="4"/>
    <x v="3"/>
    <x v="4"/>
    <x v="4"/>
    <x v="4"/>
    <x v="4"/>
    <x v="0"/>
  </r>
  <r>
    <x v="4"/>
    <x v="14"/>
    <n v="16"/>
    <s v="TS_OGG_SRC_TRNS_COMMIT"/>
    <m/>
    <m/>
    <m/>
    <m/>
    <m/>
    <m/>
    <m/>
    <m/>
    <m/>
    <m/>
    <m/>
    <m/>
    <x v="1"/>
    <x v="4"/>
    <x v="3"/>
    <x v="1"/>
    <x v="1"/>
    <x v="0"/>
    <s v="Rafael Moreira"/>
    <x v="5"/>
    <s v="Anderson Nakayama"/>
    <x v="0"/>
    <m/>
    <m/>
    <s v="Dado do sistema transacional GED"/>
    <m/>
    <m/>
    <m/>
    <m/>
    <m/>
    <m/>
    <m/>
    <x v="4"/>
    <x v="3"/>
    <x v="4"/>
    <x v="4"/>
    <x v="4"/>
    <x v="4"/>
    <x v="0"/>
  </r>
  <r>
    <x v="4"/>
    <x v="14"/>
    <n v="17"/>
    <s v="NR_OGG_SRC_TRNS_CSN"/>
    <m/>
    <m/>
    <m/>
    <m/>
    <m/>
    <m/>
    <m/>
    <m/>
    <m/>
    <m/>
    <m/>
    <m/>
    <x v="1"/>
    <x v="4"/>
    <x v="3"/>
    <x v="1"/>
    <x v="1"/>
    <x v="0"/>
    <s v="Rafael Moreira"/>
    <x v="5"/>
    <s v="Anderson Nakayama"/>
    <x v="0"/>
    <m/>
    <m/>
    <s v="Dado do sistema transacional GED"/>
    <m/>
    <m/>
    <m/>
    <m/>
    <m/>
    <m/>
    <m/>
    <x v="4"/>
    <x v="3"/>
    <x v="4"/>
    <x v="4"/>
    <x v="4"/>
    <x v="4"/>
    <x v="0"/>
  </r>
  <r>
    <x v="4"/>
    <x v="14"/>
    <n v="18"/>
    <s v="TP_OGG_SRC_DML_OP"/>
    <m/>
    <m/>
    <m/>
    <m/>
    <m/>
    <m/>
    <m/>
    <m/>
    <m/>
    <m/>
    <m/>
    <m/>
    <x v="1"/>
    <x v="4"/>
    <x v="3"/>
    <x v="1"/>
    <x v="1"/>
    <x v="0"/>
    <s v="Rafael Moreira"/>
    <x v="5"/>
    <s v="Anderson Nakayama"/>
    <x v="0"/>
    <m/>
    <m/>
    <s v="Dado do sistema transacional GED"/>
    <m/>
    <m/>
    <m/>
    <m/>
    <m/>
    <m/>
    <m/>
    <x v="4"/>
    <x v="3"/>
    <x v="4"/>
    <x v="4"/>
    <x v="4"/>
    <x v="4"/>
    <x v="0"/>
  </r>
  <r>
    <x v="4"/>
    <x v="14"/>
    <n v="19"/>
    <s v="NR_OGG_FILESEQNO"/>
    <m/>
    <m/>
    <m/>
    <m/>
    <m/>
    <m/>
    <m/>
    <m/>
    <m/>
    <m/>
    <m/>
    <m/>
    <x v="1"/>
    <x v="4"/>
    <x v="3"/>
    <x v="1"/>
    <x v="1"/>
    <x v="0"/>
    <s v="Rafael Moreira"/>
    <x v="5"/>
    <s v="Anderson Nakayama"/>
    <x v="0"/>
    <m/>
    <m/>
    <s v="Dado do sistema transacional GED"/>
    <m/>
    <m/>
    <m/>
    <m/>
    <m/>
    <m/>
    <m/>
    <x v="4"/>
    <x v="3"/>
    <x v="4"/>
    <x v="4"/>
    <x v="4"/>
    <x v="4"/>
    <x v="0"/>
  </r>
  <r>
    <x v="4"/>
    <x v="14"/>
    <n v="20"/>
    <s v="NR_OGG_FILERBA"/>
    <m/>
    <m/>
    <m/>
    <m/>
    <m/>
    <m/>
    <m/>
    <m/>
    <m/>
    <m/>
    <m/>
    <m/>
    <x v="1"/>
    <x v="4"/>
    <x v="3"/>
    <x v="1"/>
    <x v="1"/>
    <x v="0"/>
    <s v="Rafael Moreira"/>
    <x v="5"/>
    <s v="Anderson Nakayama"/>
    <x v="0"/>
    <m/>
    <m/>
    <s v="Dado do sistema transacional GED"/>
    <m/>
    <m/>
    <m/>
    <m/>
    <m/>
    <m/>
    <m/>
    <x v="4"/>
    <x v="3"/>
    <x v="4"/>
    <x v="4"/>
    <x v="4"/>
    <x v="4"/>
    <x v="0"/>
  </r>
  <r>
    <x v="4"/>
    <x v="14"/>
    <n v="21"/>
    <s v="TS_OGG_FIRST_COMMIT_SRC_TRNS"/>
    <m/>
    <m/>
    <m/>
    <m/>
    <m/>
    <m/>
    <m/>
    <m/>
    <m/>
    <m/>
    <m/>
    <m/>
    <x v="1"/>
    <x v="4"/>
    <x v="3"/>
    <x v="1"/>
    <x v="1"/>
    <x v="0"/>
    <s v="Rafael Moreira"/>
    <x v="5"/>
    <s v="Anderson Nakayama"/>
    <x v="0"/>
    <m/>
    <m/>
    <s v="Dado do sistema transacional GED"/>
    <m/>
    <m/>
    <m/>
    <m/>
    <m/>
    <m/>
    <m/>
    <x v="4"/>
    <x v="3"/>
    <x v="4"/>
    <x v="4"/>
    <x v="4"/>
    <x v="4"/>
    <x v="0"/>
  </r>
  <r>
    <x v="4"/>
    <x v="15"/>
    <n v="1"/>
    <s v="ID_ASSINANTE"/>
    <s v="NUMBER"/>
    <n v="22"/>
    <n v="10"/>
    <m/>
    <m/>
    <m/>
    <s v="SN_ASSINANTE"/>
    <s v="NUM_CLIENTE"/>
    <s v="NUMBER"/>
    <n v="22"/>
    <s v="Contem as informacoes cadastrais dos clientes do sistema NETSMS, 7 Bases NET e 8a Base CTV (Claro TV)."/>
    <s v="Codigo interno do cliente do sistema NETSMS. Ex: 2173553; 5378761"/>
    <x v="1"/>
    <x v="3"/>
    <x v="2"/>
    <x v="0"/>
    <x v="0"/>
    <x v="0"/>
    <s v="Rafael Moreira"/>
    <x v="6"/>
    <s v="Anderson Nakayama"/>
    <x v="0"/>
    <m/>
    <m/>
    <s v="Dado do sistema transacional CRM"/>
    <n v="3"/>
    <n v="3"/>
    <n v="0"/>
    <n v="0"/>
    <n v="0"/>
    <n v="0"/>
    <n v="0"/>
    <x v="0"/>
    <x v="0"/>
    <x v="0"/>
    <x v="3"/>
    <x v="0"/>
    <x v="0"/>
    <x v="0"/>
  </r>
  <r>
    <x v="4"/>
    <x v="15"/>
    <n v="2"/>
    <s v="NOME_TITULAR"/>
    <s v="VARCHAR2"/>
    <n v="40"/>
    <m/>
    <m/>
    <m/>
    <m/>
    <s v="SN_ASSINANTE"/>
    <s v="DSC_NOME_CLIENTE"/>
    <s v="VARCHAR2"/>
    <n v="110"/>
    <s v="Contem as informacoes cadastrais dos clientes do sistema NETSMS, 7 Bases NET e 8a Base CTV (Claro TV)."/>
    <s v="Nome do cliente titular de cadastro no NETSMS. Ex: SAVIO ARAUJO ZARANZA; JULIO CEZAR MOREIRA"/>
    <x v="1"/>
    <x v="3"/>
    <x v="2"/>
    <x v="0"/>
    <x v="0"/>
    <x v="0"/>
    <s v="Rafael Moreira"/>
    <x v="6"/>
    <s v="Anderson Nakayama"/>
    <x v="0"/>
    <m/>
    <m/>
    <s v="Dado do sistema transacional CRM"/>
    <n v="4"/>
    <n v="4"/>
    <n v="0"/>
    <n v="0"/>
    <n v="0"/>
    <n v="0"/>
    <n v="0"/>
    <x v="1"/>
    <x v="0"/>
    <x v="0"/>
    <x v="3"/>
    <x v="0"/>
    <x v="0"/>
    <x v="0"/>
  </r>
  <r>
    <x v="4"/>
    <x v="15"/>
    <n v="3"/>
    <s v="ID_ENDER_INSTALACAO"/>
    <s v="NUMBER"/>
    <n v="22"/>
    <n v="8"/>
    <m/>
    <m/>
    <m/>
    <s v="SN_ASSINANTE"/>
    <s v="COD_ENDERECO_INSTALACAO"/>
    <m/>
    <m/>
    <s v="Contem as informacoes cadastrais dos clientes do sistema NETSMS, 7 Bases NET e 8a Base CTV (Claro TV)."/>
    <s v="Codigo do endereco de instalacao/cadastro do cliente no sistema NETSMS originado do cadastro do sistema GED da tabela &lt;SN_ENDER_EXT&gt;. Ex: 10024998; 9849534"/>
    <x v="1"/>
    <x v="3"/>
    <x v="2"/>
    <x v="0"/>
    <x v="0"/>
    <x v="0"/>
    <s v="Rafael Moreira"/>
    <x v="6"/>
    <s v="Anderson Nakayama"/>
    <x v="0"/>
    <m/>
    <m/>
    <s v="Dado do sistema transacional CRM"/>
    <n v="4"/>
    <n v="4"/>
    <n v="0"/>
    <n v="0"/>
    <n v="0"/>
    <n v="0"/>
    <n v="0"/>
    <x v="1"/>
    <x v="0"/>
    <x v="0"/>
    <x v="3"/>
    <x v="0"/>
    <x v="0"/>
    <x v="0"/>
  </r>
  <r>
    <x v="4"/>
    <x v="15"/>
    <n v="4"/>
    <s v="ID_ENDER_REVISTA"/>
    <s v="NUMBER"/>
    <n v="22"/>
    <n v="8"/>
    <m/>
    <m/>
    <m/>
    <s v="SN_ASSINANTE"/>
    <s v="COD_ENDERECO_REVISTA"/>
    <m/>
    <m/>
    <s v="Contem as informacoes cadastrais dos clientes do sistema NETSMS, 7 Bases NET e 8a Base CTV (Claro TV)."/>
    <s v="Codigo do endereco da revista Monet da NET do cliente no sistema NETSMS do cadastro do sistema GED. Ex: 10024998; 9849534"/>
    <x v="1"/>
    <x v="3"/>
    <x v="2"/>
    <x v="0"/>
    <x v="0"/>
    <x v="0"/>
    <s v="Rafael Moreira"/>
    <x v="6"/>
    <s v="Anderson Nakayama"/>
    <x v="0"/>
    <m/>
    <m/>
    <s v="Dado do sistema transacional CRM"/>
    <n v="4"/>
    <n v="4"/>
    <n v="0"/>
    <n v="0"/>
    <n v="0"/>
    <n v="0"/>
    <n v="0"/>
    <x v="1"/>
    <x v="0"/>
    <x v="0"/>
    <x v="3"/>
    <x v="0"/>
    <x v="0"/>
    <x v="0"/>
  </r>
  <r>
    <x v="4"/>
    <x v="15"/>
    <n v="5"/>
    <s v="ID_ENDER_COBRANCA"/>
    <s v="NUMBER"/>
    <n v="22"/>
    <n v="8"/>
    <m/>
    <m/>
    <m/>
    <s v="SN_ASSINANTE"/>
    <s v="COD_ENDERECO_COBRANCA"/>
    <m/>
    <m/>
    <s v="Contem as informacoes cadastrais dos clientes do sistema NETSMS, 7 Bases NET e 8a Base CTV (Claro TV)."/>
    <s v="Codigo do endereco de cobranca do cliente  no sistema NETSMS do cadastro do sistema GED. Ex: 10024998; 9849534"/>
    <x v="1"/>
    <x v="3"/>
    <x v="2"/>
    <x v="0"/>
    <x v="0"/>
    <x v="0"/>
    <s v="Rafael Moreira"/>
    <x v="6"/>
    <s v="Anderson Nakayama"/>
    <x v="0"/>
    <m/>
    <m/>
    <s v="Dado do sistema transacional CRM"/>
    <n v="4"/>
    <n v="4"/>
    <n v="0"/>
    <n v="0"/>
    <n v="0"/>
    <n v="0"/>
    <n v="0"/>
    <x v="1"/>
    <x v="0"/>
    <x v="0"/>
    <x v="3"/>
    <x v="0"/>
    <x v="0"/>
    <x v="0"/>
  </r>
  <r>
    <x v="4"/>
    <x v="15"/>
    <n v="6"/>
    <s v="CPF"/>
    <s v="VARCHAR2"/>
    <n v="15"/>
    <m/>
    <m/>
    <m/>
    <m/>
    <s v="SN_ASSINANTE"/>
    <s v="NUM_CPF"/>
    <s v="VARCHAR2"/>
    <n v="15"/>
    <s v="Contem as informacoes cadastrais dos clientes do sistema NETSMS, 7 Bases NET e 8a Base CTV (Claro TV)."/>
    <s v="Numero do CPF/CNPJ do cliente no sistema NETSMS. Ex: 00149254199; 37262777904"/>
    <x v="1"/>
    <x v="3"/>
    <x v="2"/>
    <x v="0"/>
    <x v="0"/>
    <x v="0"/>
    <s v="Rafael Moreira"/>
    <x v="6"/>
    <s v="Anderson Nakayama"/>
    <x v="0"/>
    <m/>
    <m/>
    <s v="Dado do sistema transacional CRM"/>
    <n v="4"/>
    <n v="4"/>
    <n v="0"/>
    <n v="0"/>
    <n v="0"/>
    <n v="0"/>
    <n v="0"/>
    <x v="1"/>
    <x v="0"/>
    <x v="0"/>
    <x v="3"/>
    <x v="0"/>
    <x v="0"/>
    <x v="0"/>
  </r>
  <r>
    <x v="4"/>
    <x v="15"/>
    <n v="6"/>
    <s v="CPF"/>
    <s v="VARCHAR2"/>
    <n v="15"/>
    <m/>
    <s v="QUANDO DESCRICAO = &quot;JURIDICA&quot;"/>
    <s v="TO_NUMBER(REGEXP_REPLACE(NUM_CPF, &quot;[^0-9]&quot;, &quot;&quot;))"/>
    <m/>
    <s v="SN_ASSINANTE"/>
    <s v="NUM_CNPJ_DL"/>
    <m/>
    <m/>
    <s v="Contem as informacoes cadastrais dos clientes do sistema NETSMS, 7 Bases NET e 8a Base CTV (Claro TV)."/>
    <s v="Numero tratado do CPF/CNPJ do cliente no sistema NETSMS. Eliminacao de qualquer caracter que nao seja numero, letra e espaco com preservacao integral do dado. Ex: 00149254199; 37262777904"/>
    <x v="1"/>
    <x v="3"/>
    <x v="2"/>
    <x v="0"/>
    <x v="0"/>
    <x v="0"/>
    <s v="Rafael Moreira"/>
    <x v="6"/>
    <s v="Anderson Nakayama"/>
    <x v="0"/>
    <m/>
    <m/>
    <s v="Dado do sistema transacional CRM"/>
    <n v="4"/>
    <n v="4"/>
    <n v="0"/>
    <n v="0"/>
    <n v="0"/>
    <n v="0"/>
    <n v="0"/>
    <x v="1"/>
    <x v="0"/>
    <x v="0"/>
    <x v="3"/>
    <x v="0"/>
    <x v="0"/>
    <x v="0"/>
  </r>
  <r>
    <x v="4"/>
    <x v="15"/>
    <n v="6"/>
    <s v="CPF"/>
    <s v="VARCHAR2"/>
    <n v="15"/>
    <m/>
    <s v="QUANDO DESCRICAO = &quot;FISICA&quot;"/>
    <s v="TO_NUMBER(REGEXP_REPLACE(NUM_CPF, &quot;[^0-9]&quot;, &quot;&quot;))"/>
    <m/>
    <s v="SN_ASSINANTE"/>
    <s v="NUM_CPF_DL"/>
    <m/>
    <m/>
    <s v="Contem as informacoes cadastrais dos clientes do sistema NETSMS, 7 Bases NET e 8a Base CTV (Claro TV)."/>
    <s v="Numero tratado do CPF/CNPJ do cliente no sistema NETSMS. Eliminacao de qualquer caracter que nao seja numero, letra e espaco com preservacao integral do dado. Ex: 00149254199; 37262777904"/>
    <x v="1"/>
    <x v="3"/>
    <x v="2"/>
    <x v="0"/>
    <x v="0"/>
    <x v="0"/>
    <s v="Rafael Moreira"/>
    <x v="6"/>
    <s v="Anderson Nakayama"/>
    <x v="0"/>
    <m/>
    <m/>
    <s v="Dado do sistema transacional CRM"/>
    <n v="4"/>
    <n v="4"/>
    <n v="0"/>
    <n v="0"/>
    <n v="0"/>
    <n v="0"/>
    <n v="0"/>
    <x v="1"/>
    <x v="0"/>
    <x v="0"/>
    <x v="3"/>
    <x v="0"/>
    <x v="0"/>
    <x v="0"/>
  </r>
  <r>
    <x v="4"/>
    <x v="15"/>
    <n v="7"/>
    <s v="NUM_RG"/>
    <s v="VARCHAR2"/>
    <n v="20"/>
    <m/>
    <m/>
    <m/>
    <m/>
    <s v="SN_ASSINANTE"/>
    <s v="NUM_RG"/>
    <s v="VARCHAR2"/>
    <n v="20"/>
    <s v="Contem as informacoes cadastrais dos clientes do sistema NETSMS, 7 Bases NET e 8a Base CTV (Claro TV)."/>
    <s v="Numero do documento pessoal RG, registro geral, do cliente no sistema NETSMS. Ex: 2162079; 39019710"/>
    <x v="1"/>
    <x v="3"/>
    <x v="2"/>
    <x v="0"/>
    <x v="0"/>
    <x v="0"/>
    <s v="Rafael Moreira"/>
    <x v="6"/>
    <s v="Anderson Nakayama"/>
    <x v="0"/>
    <m/>
    <m/>
    <s v="Dado do sistema transacional CRM"/>
    <n v="4"/>
    <n v="4"/>
    <n v="0"/>
    <n v="0"/>
    <n v="0"/>
    <n v="0"/>
    <n v="0"/>
    <x v="1"/>
    <x v="0"/>
    <x v="0"/>
    <x v="3"/>
    <x v="0"/>
    <x v="0"/>
    <x v="0"/>
  </r>
  <r>
    <x v="4"/>
    <x v="15"/>
    <n v="7"/>
    <s v="NUM_RG"/>
    <s v="VARCHAR2"/>
    <n v="20"/>
    <m/>
    <m/>
    <s v="TO_NUMBER(REGEXP_REPLACE(NUM_RG, &quot;[^0-9]&quot;, &quot;&quot;))"/>
    <m/>
    <s v="SN_ASSINANTE"/>
    <s v="NUM_RG_DL"/>
    <m/>
    <m/>
    <s v="Contem as informacoes cadastrais dos clientes do sistema NETSMS, 7 Bases NET e 8a Base CTV (Claro TV)."/>
    <s v="Numero tratado do documento pessoal RG, registro geral, do cliente no sistema NETSMS. Eliminacao de qualquer caracter que nao seja numero, letra e espaco com preservacao integral do dado. Ex: 2162079; 39019710"/>
    <x v="1"/>
    <x v="3"/>
    <x v="2"/>
    <x v="0"/>
    <x v="0"/>
    <x v="0"/>
    <s v="Rafael Moreira"/>
    <x v="6"/>
    <s v="Anderson Nakayama"/>
    <x v="0"/>
    <m/>
    <m/>
    <s v="Dado do sistema transacional CRM"/>
    <n v="4"/>
    <n v="4"/>
    <n v="0"/>
    <n v="0"/>
    <n v="0"/>
    <n v="0"/>
    <n v="0"/>
    <x v="1"/>
    <x v="0"/>
    <x v="0"/>
    <x v="3"/>
    <x v="0"/>
    <x v="0"/>
    <x v="0"/>
  </r>
  <r>
    <x v="4"/>
    <x v="15"/>
    <n v="8"/>
    <s v="ID_ORGAO_EXPEDIDOR"/>
    <s v="NUMBER"/>
    <n v="22"/>
    <n v="2"/>
    <m/>
    <m/>
    <m/>
    <s v="SN_ASSINANTE"/>
    <s v="COD_ORGAO_EXPEDIDOR"/>
    <s v="NUMBER"/>
    <n v="22"/>
    <s v="Contem as informacoes cadastrais dos clientes do sistema NETSMS, 7 Bases NET e 8a Base CTV (Claro TV)."/>
    <s v="Codigo que identifica o orgao expedidor do documento pessoal RG (registro geral) de um cliente no sistema NETSMS. Ex: SSP-SP; SSP-RJ"/>
    <x v="1"/>
    <x v="3"/>
    <x v="2"/>
    <x v="0"/>
    <x v="0"/>
    <x v="0"/>
    <s v="Rafael Moreira"/>
    <x v="6"/>
    <s v="Anderson Nakayama"/>
    <x v="0"/>
    <m/>
    <m/>
    <s v="Dado do sistema transacional CRM"/>
    <n v="4"/>
    <n v="4"/>
    <n v="0"/>
    <n v="0"/>
    <n v="0"/>
    <n v="0"/>
    <n v="0"/>
    <x v="1"/>
    <x v="0"/>
    <x v="0"/>
    <x v="3"/>
    <x v="0"/>
    <x v="0"/>
    <x v="0"/>
  </r>
  <r>
    <x v="4"/>
    <x v="15"/>
    <n v="9"/>
    <s v="ID_PROFISSAO"/>
    <s v="NUMBER"/>
    <n v="22"/>
    <n v="4"/>
    <m/>
    <m/>
    <m/>
    <s v="SN_ASSINANTE"/>
    <s v="COD_PROFISSAO"/>
    <s v="NUMBER"/>
    <n v="22"/>
    <s v="Contem as informacoes cadastrais dos clientes do sistema NETSMS, 7 Bases NET e 8a Base CTV (Claro TV)."/>
    <s v="Codigo que identifica a profissao do cliente no sistema NETSMS. Ex: 1; 2"/>
    <x v="1"/>
    <x v="3"/>
    <x v="2"/>
    <x v="0"/>
    <x v="0"/>
    <x v="0"/>
    <s v="Rafael Moreira"/>
    <x v="6"/>
    <s v="Anderson Nakayama"/>
    <x v="0"/>
    <m/>
    <m/>
    <s v="Dado do sistema transacional CRM"/>
    <n v="3"/>
    <n v="3"/>
    <n v="0"/>
    <n v="0"/>
    <n v="0"/>
    <n v="0"/>
    <n v="0"/>
    <x v="0"/>
    <x v="0"/>
    <x v="0"/>
    <x v="3"/>
    <x v="0"/>
    <x v="0"/>
    <x v="0"/>
  </r>
  <r>
    <x v="4"/>
    <x v="15"/>
    <n v="10"/>
    <s v="DT_NASCIMENTO"/>
    <s v="DATE"/>
    <n v="7"/>
    <m/>
    <m/>
    <m/>
    <m/>
    <s v="SN_ASSINANTE"/>
    <s v="DAT_NASCIMENTO"/>
    <s v="DATE"/>
    <n v="7"/>
    <s v="Contem as informacoes cadastrais dos clientes do sistema NETSMS, 7 Bases NET e 8a Base CTV (Claro TV)."/>
    <s v="Data de nascimento do cliente no sistema NETSMS. Ex: 07/08/1962; 20/09/1999"/>
    <x v="1"/>
    <x v="3"/>
    <x v="2"/>
    <x v="0"/>
    <x v="0"/>
    <x v="0"/>
    <s v="Rafael Moreira"/>
    <x v="6"/>
    <s v="Anderson Nakayama"/>
    <x v="0"/>
    <s v="Tipo de Dado"/>
    <s v="Data válida"/>
    <s v="Dado do sistema transacional CRM"/>
    <n v="3"/>
    <n v="3"/>
    <n v="0"/>
    <n v="0"/>
    <n v="0"/>
    <n v="0"/>
    <n v="0"/>
    <x v="0"/>
    <x v="0"/>
    <x v="0"/>
    <x v="3"/>
    <x v="0"/>
    <x v="0"/>
    <x v="0"/>
  </r>
  <r>
    <x v="4"/>
    <x v="15"/>
    <n v="11"/>
    <s v="TEL_RES"/>
    <s v="VARCHAR2"/>
    <n v="11"/>
    <m/>
    <m/>
    <m/>
    <m/>
    <s v="SN_ASSINANTE"/>
    <s v="NUM_TEL_RESIDENCIAL"/>
    <s v="VARCHAR2"/>
    <n v="18"/>
    <s v="Contem as informacoes cadastrais dos clientes do sistema NETSMS, 7 Bases NET e 8a Base CTV (Claro TV)."/>
    <s v="Numero do telefone residencial de cadastro do cliente no sistema NETSMS. Ex:  2127614984;  1136021823"/>
    <x v="1"/>
    <x v="3"/>
    <x v="2"/>
    <x v="0"/>
    <x v="0"/>
    <x v="0"/>
    <s v="Rafael Moreira"/>
    <x v="6"/>
    <s v="Anderson Nakayama"/>
    <x v="0"/>
    <m/>
    <m/>
    <s v="Dado do sistema transacional CRM"/>
    <n v="4"/>
    <n v="4"/>
    <n v="0"/>
    <n v="0"/>
    <n v="0"/>
    <n v="0"/>
    <n v="0"/>
    <x v="1"/>
    <x v="0"/>
    <x v="0"/>
    <x v="3"/>
    <x v="0"/>
    <x v="0"/>
    <x v="0"/>
  </r>
  <r>
    <x v="4"/>
    <x v="15"/>
    <n v="11"/>
    <s v="TEL_RES"/>
    <s v="VARCHAR2"/>
    <n v="18"/>
    <m/>
    <m/>
    <s v="TO_NUMBER(REGEXP_REPLACE(NUM_TEL_RESIDENCIAL, &quot;[^0-9]&quot;, &quot;&quot;))"/>
    <m/>
    <s v="SN_ASSINANTE"/>
    <s v="NUM_TEL_RESIDENCIA_DL"/>
    <m/>
    <m/>
    <s v="Contem as informacoes cadastrais dos clientes do sistema NETSMS, 7 Bases NET e 8a Base CTV (Claro TV)."/>
    <s v="Numero tratado do telefone residencial de cadastro do cliente no sistema NETSMS. Eliminacao de qualquer caracter que nao seja numero, letra e espaco com preservacao integral do dado. Ex:  2127614984;  1136021823"/>
    <x v="1"/>
    <x v="3"/>
    <x v="2"/>
    <x v="0"/>
    <x v="0"/>
    <x v="0"/>
    <s v="Rafael Moreira"/>
    <x v="6"/>
    <s v="Anderson Nakayama"/>
    <x v="0"/>
    <m/>
    <m/>
    <s v="Dado do sistema transacional CRM"/>
    <n v="4"/>
    <n v="4"/>
    <n v="0"/>
    <n v="0"/>
    <n v="0"/>
    <n v="0"/>
    <n v="0"/>
    <x v="1"/>
    <x v="0"/>
    <x v="0"/>
    <x v="3"/>
    <x v="0"/>
    <x v="0"/>
    <x v="0"/>
  </r>
  <r>
    <x v="4"/>
    <x v="15"/>
    <n v="12"/>
    <s v="TEL_COM"/>
    <s v="VARCHAR2"/>
    <n v="11"/>
    <m/>
    <m/>
    <m/>
    <m/>
    <s v="SN_ASSINANTE"/>
    <s v="NUM_TEL_COMERCIAL"/>
    <s v="VARCHAR2"/>
    <n v="18"/>
    <s v="Contem as informacoes cadastrais dos clientes do sistema NETSMS, 7 Bases NET e 8a Base CTV (Claro TV)."/>
    <s v="Numero do telefone comercial de cadastro do cliente no sistema NETSMS. Ex: 4191726467; 1126518888"/>
    <x v="1"/>
    <x v="3"/>
    <x v="2"/>
    <x v="0"/>
    <x v="0"/>
    <x v="0"/>
    <s v="Rafael Moreira"/>
    <x v="6"/>
    <s v="Anderson Nakayama"/>
    <x v="0"/>
    <m/>
    <m/>
    <s v="Dado do sistema transacional CRM"/>
    <n v="4"/>
    <n v="4"/>
    <n v="0"/>
    <n v="0"/>
    <n v="0"/>
    <n v="0"/>
    <n v="0"/>
    <x v="1"/>
    <x v="0"/>
    <x v="0"/>
    <x v="3"/>
    <x v="0"/>
    <x v="0"/>
    <x v="0"/>
  </r>
  <r>
    <x v="4"/>
    <x v="15"/>
    <n v="12"/>
    <s v="TEL_COM"/>
    <s v="VARCHAR2"/>
    <n v="18"/>
    <m/>
    <m/>
    <s v="TO_NUMBER(REGEXP_REPLACE(NUM_TEL_COMERCIAL, &quot;[^0-9]&quot;, &quot;&quot;))"/>
    <m/>
    <s v="SN_ASSINANTE"/>
    <s v="NUM_TEL_COMERCIAL_DL"/>
    <m/>
    <m/>
    <s v="Contem as informacoes cadastrais dos clientes do sistema NETSMS, 7 Bases NET e 8a Base CTV (Claro TV)."/>
    <s v="Numero tratado do telefone comercial de cadastro do cliente no sistema NETSMS. Eliminacao de qualquer caracter que nao seja numero, letra e espaco com preservacao integral do dado. Ex: 4191726467; 1126518888"/>
    <x v="1"/>
    <x v="3"/>
    <x v="2"/>
    <x v="0"/>
    <x v="0"/>
    <x v="0"/>
    <s v="Rafael Moreira"/>
    <x v="6"/>
    <s v="Anderson Nakayama"/>
    <x v="0"/>
    <m/>
    <m/>
    <s v="Dado do sistema transacional CRM"/>
    <n v="4"/>
    <n v="4"/>
    <n v="0"/>
    <n v="0"/>
    <n v="0"/>
    <n v="0"/>
    <n v="0"/>
    <x v="1"/>
    <x v="0"/>
    <x v="0"/>
    <x v="3"/>
    <x v="0"/>
    <x v="0"/>
    <x v="0"/>
  </r>
  <r>
    <x v="4"/>
    <x v="15"/>
    <n v="13"/>
    <s v="RAMAL"/>
    <s v="VARCHAR2"/>
    <n v="5"/>
    <m/>
    <m/>
    <m/>
    <m/>
    <s v="SN_ASSINANTE"/>
    <s v="NUM_RAMAL"/>
    <s v="VARCHAR2"/>
    <n v="5"/>
    <s v="Contem as informacoes cadastrais dos clientes do sistema NETSMS, 7 Bases NET e 8a Base CTV (Claro TV)."/>
    <s v="Ramal do numero de telefone comercial de cadastro do cliente no sistema NETSMS. Ex: 186, 2417"/>
    <x v="1"/>
    <x v="3"/>
    <x v="2"/>
    <x v="0"/>
    <x v="0"/>
    <x v="0"/>
    <s v="Rafael Moreira"/>
    <x v="6"/>
    <s v="Anderson Nakayama"/>
    <x v="0"/>
    <m/>
    <m/>
    <s v="Dado do sistema transacional CRM"/>
    <n v="4"/>
    <n v="4"/>
    <n v="0"/>
    <n v="0"/>
    <n v="0"/>
    <n v="0"/>
    <n v="0"/>
    <x v="1"/>
    <x v="0"/>
    <x v="0"/>
    <x v="3"/>
    <x v="0"/>
    <x v="0"/>
    <x v="0"/>
  </r>
  <r>
    <x v="4"/>
    <x v="15"/>
    <n v="14"/>
    <s v="FAX"/>
    <s v="VARCHAR2"/>
    <n v="11"/>
    <m/>
    <m/>
    <m/>
    <m/>
    <s v="SN_ASSINANTE"/>
    <s v="NUM_FAX"/>
    <s v="VARCHAR2"/>
    <n v="11"/>
    <s v="Contem as informacoes cadastrais dos clientes do sistema NETSMS, 7 Bases NET e 8a Base CTV (Claro TV)."/>
    <s v="Numero do fax de cadastro do cliente no sistema NETSMS. Ex: 05181638062; 19999639759"/>
    <x v="1"/>
    <x v="3"/>
    <x v="2"/>
    <x v="0"/>
    <x v="0"/>
    <x v="0"/>
    <s v="Rafael Moreira"/>
    <x v="6"/>
    <s v="Anderson Nakayama"/>
    <x v="0"/>
    <m/>
    <m/>
    <s v="Dado do sistema transacional CRM"/>
    <n v="3"/>
    <n v="3"/>
    <n v="0"/>
    <n v="0"/>
    <n v="0"/>
    <n v="0"/>
    <n v="0"/>
    <x v="0"/>
    <x v="0"/>
    <x v="0"/>
    <x v="3"/>
    <x v="0"/>
    <x v="0"/>
    <x v="0"/>
  </r>
  <r>
    <x v="4"/>
    <x v="15"/>
    <n v="15"/>
    <s v="ID_TIPO_PESSOA"/>
    <s v="NUMBER"/>
    <n v="22"/>
    <n v="1"/>
    <m/>
    <m/>
    <m/>
    <s v="SN_ASSINANTE"/>
    <s v="COD_TIPO_PESSOA"/>
    <s v="NUMBER"/>
    <n v="22"/>
    <s v="Contem as informacoes cadastrais dos clientes do sistema NETSMS, 7 Bases NET e 8a Base CTV (Claro TV)."/>
    <s v="Codigo do tipo da pessoa do cliente no sistema NETSMS. Ex: 1; 2"/>
    <x v="1"/>
    <x v="3"/>
    <x v="2"/>
    <x v="0"/>
    <x v="0"/>
    <x v="0"/>
    <s v="Rafael Moreira"/>
    <x v="6"/>
    <s v="Anderson Nakayama"/>
    <x v="0"/>
    <s v="Validação Domínio"/>
    <s v="Conforme Dimensão de Tipo de Pessoa"/>
    <s v="Dado do sistema transacional CRM"/>
    <n v="2"/>
    <n v="2"/>
    <n v="0"/>
    <n v="0"/>
    <n v="0"/>
    <n v="0"/>
    <n v="0"/>
    <x v="2"/>
    <x v="0"/>
    <x v="0"/>
    <x v="3"/>
    <x v="0"/>
    <x v="0"/>
    <x v="0"/>
  </r>
  <r>
    <x v="4"/>
    <x v="15"/>
    <n v="16"/>
    <s v="INDICADO_POR"/>
    <s v="NUMBER"/>
    <n v="22"/>
    <n v="10"/>
    <m/>
    <m/>
    <m/>
    <s v="SN_ASSINANTE"/>
    <s v="NUM_CLIENTE_INDICACAO"/>
    <s v="NUMBER"/>
    <n v="22"/>
    <s v="Contem as informacoes cadastrais dos clientes do sistema NETSMS, 7 Bases NET e 8a Base CTV (Claro TV)."/>
    <s v="Numero do cliente &lt;NUM_ASSINANTE&gt; que indicou o servico da NET no sistema NETSMS. Ex: 319495; 62684"/>
    <x v="1"/>
    <x v="3"/>
    <x v="2"/>
    <x v="0"/>
    <x v="0"/>
    <x v="0"/>
    <s v="Rafael Moreira"/>
    <x v="6"/>
    <s v="Anderson Nakayama"/>
    <x v="0"/>
    <m/>
    <m/>
    <s v="Dado do sistema transacional CRM"/>
    <n v="2"/>
    <n v="2"/>
    <n v="0"/>
    <n v="0"/>
    <n v="0"/>
    <n v="0"/>
    <n v="0"/>
    <x v="2"/>
    <x v="0"/>
    <x v="0"/>
    <x v="3"/>
    <x v="0"/>
    <x v="0"/>
    <x v="0"/>
  </r>
  <r>
    <x v="4"/>
    <x v="15"/>
    <n v="17"/>
    <s v="QTD_BONUS"/>
    <s v="NUMBER"/>
    <n v="22"/>
    <n v="6"/>
    <m/>
    <m/>
    <m/>
    <s v="SN_ASSINANTE"/>
    <s v="QTD_BONUS"/>
    <s v="NUMBER"/>
    <n v="22"/>
    <s v="Contem as informacoes cadastrais dos clientes do sistema NETSMS, 7 Bases NET e 8a Base CTV (Claro TV)."/>
    <s v="Quantidade de bonus do cliente no sistema NETSMS. Ex: 193; 2"/>
    <x v="1"/>
    <x v="3"/>
    <x v="2"/>
    <x v="0"/>
    <x v="0"/>
    <x v="0"/>
    <s v="Rafael Moreira"/>
    <x v="6"/>
    <s v="Anderson Nakayama"/>
    <x v="0"/>
    <m/>
    <m/>
    <s v="Dado do sistema transacional CRM"/>
    <n v="2"/>
    <n v="2"/>
    <n v="0"/>
    <n v="0"/>
    <n v="0"/>
    <n v="0"/>
    <n v="0"/>
    <x v="2"/>
    <x v="0"/>
    <x v="0"/>
    <x v="3"/>
    <x v="0"/>
    <x v="0"/>
    <x v="0"/>
  </r>
  <r>
    <x v="4"/>
    <x v="15"/>
    <n v="18"/>
    <s v="ID_SEXO"/>
    <s v="NUMBER"/>
    <n v="22"/>
    <n v="1"/>
    <m/>
    <m/>
    <m/>
    <s v="SN_ASSINANTE"/>
    <s v="DW_CORE_SEXO"/>
    <m/>
    <m/>
    <s v="Contem as informacoes cadastrais dos clientes do sistema NETSMS, 7 Bases NET e 8a Base CTV (Claro TV)."/>
    <s v="Codigo que identifica o sexo do cliente no sistema NETSMS. Ex: 1; 3"/>
    <x v="1"/>
    <x v="3"/>
    <x v="2"/>
    <x v="0"/>
    <x v="0"/>
    <x v="0"/>
    <s v="Rafael Moreira"/>
    <x v="6"/>
    <s v="Anderson Nakayama"/>
    <x v="0"/>
    <m/>
    <m/>
    <s v="Dado do sistema transacional CRM"/>
    <n v="2"/>
    <n v="2"/>
    <n v="0"/>
    <n v="0"/>
    <n v="0"/>
    <n v="0"/>
    <n v="0"/>
    <x v="2"/>
    <x v="0"/>
    <x v="0"/>
    <x v="3"/>
    <x v="0"/>
    <x v="0"/>
    <x v="0"/>
  </r>
  <r>
    <x v="4"/>
    <x v="15"/>
    <n v="19"/>
    <s v="ID_ESTADO_CIVIL"/>
    <s v="NUMBER"/>
    <n v="22"/>
    <n v="1"/>
    <m/>
    <m/>
    <m/>
    <s v="SN_ASSINANTE"/>
    <s v="DW_CORE_ESTADO_CIVIL"/>
    <m/>
    <m/>
    <s v="Contem as informacoes cadastrais dos clientes do sistema NETSMS, 7 Bases NET e 8a Base CTV (Claro TV)."/>
    <s v="Codigo que identifica o estado civil do cliente no sistema NETSMS. Ex: 1; 2"/>
    <x v="1"/>
    <x v="3"/>
    <x v="2"/>
    <x v="0"/>
    <x v="0"/>
    <x v="0"/>
    <s v="Rafael Moreira"/>
    <x v="6"/>
    <s v="Anderson Nakayama"/>
    <x v="0"/>
    <m/>
    <m/>
    <s v="Dado do sistema transacional CRM"/>
    <n v="2"/>
    <n v="2"/>
    <n v="0"/>
    <n v="0"/>
    <n v="0"/>
    <n v="0"/>
    <n v="0"/>
    <x v="2"/>
    <x v="0"/>
    <x v="0"/>
    <x v="3"/>
    <x v="0"/>
    <x v="0"/>
    <x v="0"/>
  </r>
  <r>
    <x v="4"/>
    <x v="15"/>
    <n v="20"/>
    <s v="SPC"/>
    <s v="NUMBER"/>
    <n v="22"/>
    <n v="1"/>
    <m/>
    <m/>
    <m/>
    <s v="SN_ASSINANTE"/>
    <s v="IND_SPC"/>
    <s v="VARCHAR2"/>
    <n v="2"/>
    <s v="Contem as informacoes cadastrais dos clientes do sistema NETSMS, 7 Bases NET e 8a Base CTV (Claro TV)."/>
    <s v="Indicador se o cliente consta no SPC no sistema NETSMS. Ex: 0; 1, (NÃO e SIM)."/>
    <x v="1"/>
    <x v="3"/>
    <x v="2"/>
    <x v="0"/>
    <x v="0"/>
    <x v="0"/>
    <s v="Rafael Moreira"/>
    <x v="6"/>
    <s v="Anderson Nakayama"/>
    <x v="0"/>
    <m/>
    <m/>
    <s v="Dado do sistema transacional CRM"/>
    <n v="2"/>
    <n v="2"/>
    <n v="0"/>
    <n v="0"/>
    <n v="0"/>
    <n v="0"/>
    <n v="0"/>
    <x v="2"/>
    <x v="0"/>
    <x v="0"/>
    <x v="3"/>
    <x v="0"/>
    <x v="0"/>
    <x v="0"/>
  </r>
  <r>
    <x v="4"/>
    <x v="15"/>
    <n v="21"/>
    <s v="E_MAIL"/>
    <s v="VARCHAR2"/>
    <n v="50"/>
    <m/>
    <m/>
    <m/>
    <m/>
    <s v="SN_ASSINANTE"/>
    <s v="DSC_EMAIL"/>
    <s v="VARCHAR2"/>
    <n v="50"/>
    <s v="Contem as informacoes cadastrais dos clientes do sistema NETSMS, 7 Bases NET e 8a Base CTV (Claro TV)."/>
    <s v="E-mail do cliente no sistema NETSMS. Ex: moretto@sercomtel.com.br; robasom@gmail.com"/>
    <x v="1"/>
    <x v="3"/>
    <x v="2"/>
    <x v="0"/>
    <x v="0"/>
    <x v="0"/>
    <s v="Rafael Moreira"/>
    <x v="6"/>
    <s v="Anderson Nakayama"/>
    <x v="0"/>
    <m/>
    <m/>
    <s v="Dado do sistema transacional CRM"/>
    <n v="4"/>
    <n v="4"/>
    <n v="0"/>
    <n v="0"/>
    <n v="0"/>
    <n v="0"/>
    <n v="0"/>
    <x v="1"/>
    <x v="0"/>
    <x v="0"/>
    <x v="3"/>
    <x v="0"/>
    <x v="0"/>
    <x v="0"/>
  </r>
  <r>
    <x v="4"/>
    <x v="15"/>
    <n v="22"/>
    <s v="TEL_OUTROS"/>
    <s v="VARCHAR2"/>
    <n v="100"/>
    <m/>
    <m/>
    <m/>
    <m/>
    <s v="SN_ASSINANTE"/>
    <s v="NUM_TEL_OUTROS"/>
    <s v="VARCHAR2"/>
    <n v="100"/>
    <s v="Contem as informacoes cadastrais dos clientes do sistema NETSMS, 7 Bases NET e 8a Base CTV (Claro TV)."/>
    <s v="Numero de outros telefones do cliente de cadastro no sistema NETSMS. Ex: (051)9899-3120; 43 8408 3653"/>
    <x v="1"/>
    <x v="3"/>
    <x v="2"/>
    <x v="0"/>
    <x v="0"/>
    <x v="0"/>
    <s v="Rafael Moreira"/>
    <x v="6"/>
    <s v="Anderson Nakayama"/>
    <x v="0"/>
    <m/>
    <m/>
    <s v="Dado do sistema transacional CRM"/>
    <n v="4"/>
    <n v="4"/>
    <n v="0"/>
    <n v="0"/>
    <n v="0"/>
    <n v="0"/>
    <n v="0"/>
    <x v="1"/>
    <x v="0"/>
    <x v="0"/>
    <x v="3"/>
    <x v="0"/>
    <x v="0"/>
    <x v="0"/>
  </r>
  <r>
    <x v="4"/>
    <x v="15"/>
    <n v="23"/>
    <s v="ESTRANGEIRO"/>
    <s v="NUMBER"/>
    <n v="22"/>
    <n v="1"/>
    <m/>
    <m/>
    <m/>
    <s v="SN_ASSINANTE"/>
    <s v="IND_ESTRANGEIRO"/>
    <s v="VARCHAR2"/>
    <n v="2"/>
    <s v="Contem as informacoes cadastrais dos clientes do sistema NETSMS, 7 Bases NET e 8a Base CTV (Claro TV)."/>
    <s v="Indicador se o cliente e estrangeiro no sistema NETSMS. Ex: null; 0; 1, (null; NÃO; SIM)"/>
    <x v="1"/>
    <x v="3"/>
    <x v="2"/>
    <x v="0"/>
    <x v="0"/>
    <x v="0"/>
    <s v="Rafael Moreira"/>
    <x v="6"/>
    <s v="Anderson Nakayama"/>
    <x v="0"/>
    <m/>
    <m/>
    <s v="Dado do sistema transacional CRM"/>
    <n v="3"/>
    <n v="3"/>
    <n v="0"/>
    <n v="0"/>
    <n v="0"/>
    <n v="0"/>
    <n v="0"/>
    <x v="0"/>
    <x v="0"/>
    <x v="0"/>
    <x v="3"/>
    <x v="0"/>
    <x v="0"/>
    <x v="0"/>
  </r>
  <r>
    <x v="4"/>
    <x v="15"/>
    <n v="24"/>
    <s v="E_MAIL_DEFAULT"/>
    <s v="NUMBER"/>
    <n v="22"/>
    <n v="1"/>
    <m/>
    <m/>
    <m/>
    <s v="SN_ASSINANTE"/>
    <s v="IND_EMAIL_DEFAULT"/>
    <s v="VARCHAR2"/>
    <n v="2"/>
    <s v="Contem as informacoes cadastrais dos clientes do sistema NETSMS, 7 Bases NET e 8a Base CTV (Claro TV)."/>
    <s v="Indicador de e-mail default do cliente no sistema NETSMS. Ex: null; 0; 1, (null; NÃO; SIM)"/>
    <x v="1"/>
    <x v="3"/>
    <x v="2"/>
    <x v="0"/>
    <x v="0"/>
    <x v="0"/>
    <s v="Rafael Moreira"/>
    <x v="6"/>
    <s v="Anderson Nakayama"/>
    <x v="0"/>
    <m/>
    <m/>
    <s v="Dado do sistema transacional CRM"/>
    <n v="3"/>
    <n v="3"/>
    <n v="0"/>
    <n v="0"/>
    <n v="0"/>
    <n v="0"/>
    <n v="0"/>
    <x v="0"/>
    <x v="0"/>
    <x v="0"/>
    <x v="3"/>
    <x v="0"/>
    <x v="0"/>
    <x v="0"/>
  </r>
  <r>
    <x v="4"/>
    <x v="15"/>
    <n v="25"/>
    <s v="ID_ESCOLARIDADE"/>
    <s v="NUMBER"/>
    <n v="22"/>
    <n v="2"/>
    <m/>
    <m/>
    <m/>
    <s v="SN_ASSINANTE"/>
    <s v="COD_ESCOLARIDADE"/>
    <s v="NUMBER"/>
    <n v="22"/>
    <s v="Contem as informacoes cadastrais dos clientes do sistema NETSMS, 7 Bases NET e 8a Base CTV (Claro TV)."/>
    <s v="Codigo que identifica a escolaridade do cliente no sistema NETSMS. Ex: 1; 2"/>
    <x v="1"/>
    <x v="3"/>
    <x v="2"/>
    <x v="0"/>
    <x v="0"/>
    <x v="0"/>
    <s v="Rafael Moreira"/>
    <x v="6"/>
    <s v="Anderson Nakayama"/>
    <x v="0"/>
    <m/>
    <m/>
    <s v="Dado do sistema transacional CRM"/>
    <n v="3"/>
    <n v="3"/>
    <n v="0"/>
    <n v="0"/>
    <n v="0"/>
    <n v="0"/>
    <n v="0"/>
    <x v="0"/>
    <x v="0"/>
    <x v="0"/>
    <x v="3"/>
    <x v="0"/>
    <x v="0"/>
    <x v="0"/>
  </r>
  <r>
    <x v="4"/>
    <x v="15"/>
    <n v="26"/>
    <s v="NOME_MAE"/>
    <s v="VARCHAR2"/>
    <n v="40"/>
    <m/>
    <m/>
    <m/>
    <m/>
    <s v="SN_ASSINANTE"/>
    <s v="DSC_NOME_MAE"/>
    <s v="VARCHAR2"/>
    <n v="40"/>
    <s v="Contem as informacoes cadastrais dos clientes do sistema NETSMS, 7 Bases NET e 8a Base CTV (Claro TV)."/>
    <s v="Nome da mae do cliente no sistema NETSMS. Ex: DORA FISCHER; VALDETE DEBARBA"/>
    <x v="1"/>
    <x v="3"/>
    <x v="2"/>
    <x v="0"/>
    <x v="0"/>
    <x v="0"/>
    <s v="Rafael Moreira"/>
    <x v="6"/>
    <s v="Anderson Nakayama"/>
    <x v="0"/>
    <m/>
    <m/>
    <s v="Dado do sistema transacional CRM"/>
    <n v="4"/>
    <n v="4"/>
    <n v="0"/>
    <n v="0"/>
    <n v="0"/>
    <n v="0"/>
    <n v="0"/>
    <x v="1"/>
    <x v="0"/>
    <x v="0"/>
    <x v="3"/>
    <x v="0"/>
    <x v="0"/>
    <x v="0"/>
  </r>
  <r>
    <x v="4"/>
    <x v="15"/>
    <n v="27"/>
    <s v="NOME_PAI"/>
    <s v="VARCHAR2"/>
    <n v="40"/>
    <m/>
    <m/>
    <m/>
    <m/>
    <s v="SN_ASSINANTE"/>
    <s v="DSC_NOME_PAI"/>
    <s v="VARCHAR2"/>
    <n v="40"/>
    <s v="Contem as informacoes cadastrais dos clientes do sistema NETSMS, 7 Bases NET e 8a Base CTV (Claro TV)."/>
    <s v="Nome do pai do cliente no sistema NETSMS. Ex: EDGAR CARLOS JUNG; ANTONIO SLONIAK"/>
    <x v="1"/>
    <x v="3"/>
    <x v="2"/>
    <x v="0"/>
    <x v="0"/>
    <x v="0"/>
    <s v="Rafael Moreira"/>
    <x v="6"/>
    <s v="Anderson Nakayama"/>
    <x v="0"/>
    <m/>
    <m/>
    <s v="Dado do sistema transacional CRM"/>
    <n v="4"/>
    <n v="4"/>
    <n v="0"/>
    <n v="0"/>
    <n v="0"/>
    <n v="0"/>
    <n v="0"/>
    <x v="1"/>
    <x v="0"/>
    <x v="0"/>
    <x v="3"/>
    <x v="0"/>
    <x v="0"/>
    <x v="0"/>
  </r>
  <r>
    <x v="4"/>
    <x v="15"/>
    <n v="28"/>
    <s v="CC_TEL_CEL"/>
    <s v="VARCHAR2"/>
    <n v="11"/>
    <m/>
    <m/>
    <m/>
    <m/>
    <s v="SN_ASSINANTE"/>
    <s v="NUM_TEL_CEL"/>
    <s v="VARCHAR2"/>
    <n v="16"/>
    <s v="Contem as informacoes cadastrais dos clientes do sistema NETSMS, 7 Bases NET e 8a Base CTV (Claro TV)."/>
    <s v="Numero do telefone celular do cliente no sistema NETSMS. Ex: 4933224914; 11985752726"/>
    <x v="1"/>
    <x v="3"/>
    <x v="2"/>
    <x v="0"/>
    <x v="0"/>
    <x v="0"/>
    <s v="Rafael Moreira"/>
    <x v="6"/>
    <s v="Anderson Nakayama"/>
    <x v="0"/>
    <m/>
    <m/>
    <s v="Dado do sistema transacional CRM"/>
    <n v="4"/>
    <n v="4"/>
    <n v="0"/>
    <n v="0"/>
    <n v="0"/>
    <n v="0"/>
    <n v="0"/>
    <x v="1"/>
    <x v="0"/>
    <x v="0"/>
    <x v="3"/>
    <x v="0"/>
    <x v="0"/>
    <x v="0"/>
  </r>
  <r>
    <x v="4"/>
    <x v="15"/>
    <n v="28"/>
    <s v="CC_TEL_CEL"/>
    <s v="VARCHAR2"/>
    <n v="16"/>
    <m/>
    <m/>
    <s v="TO_NUMBER(REGEXP_REPLACE(NUM_TEL_CEL, &quot;[^0-9]&quot;, &quot;&quot;))"/>
    <m/>
    <s v="SN_ASSINANTE"/>
    <s v="NUM_TEL_CEL_DL"/>
    <m/>
    <m/>
    <s v="Contem as informacoes cadastrais dos clientes do sistema NETSMS, 7 Bases NET e 8a Base CTV (Claro TV)."/>
    <s v="Numero tratado do telefone celular do cliente no sistema NETSMS. Eliminacao de qualquer caracter que nao seja numero, letra e espaco com preservacao integral do dado. Ex: 4933224914; 11985752726"/>
    <x v="1"/>
    <x v="3"/>
    <x v="2"/>
    <x v="0"/>
    <x v="0"/>
    <x v="0"/>
    <s v="Rafael Moreira"/>
    <x v="6"/>
    <s v="Anderson Nakayama"/>
    <x v="0"/>
    <m/>
    <m/>
    <s v="Dado do sistema transacional CRM"/>
    <n v="4"/>
    <n v="4"/>
    <n v="0"/>
    <n v="0"/>
    <n v="0"/>
    <n v="0"/>
    <n v="0"/>
    <x v="1"/>
    <x v="0"/>
    <x v="0"/>
    <x v="3"/>
    <x v="0"/>
    <x v="0"/>
    <x v="0"/>
  </r>
  <r>
    <x v="4"/>
    <x v="15"/>
    <n v="29"/>
    <s v="CD_SUFRAMA"/>
    <s v="VARCHAR2"/>
    <n v="14"/>
    <m/>
    <m/>
    <m/>
    <m/>
    <s v="SN_ASSINANTE"/>
    <s v="COD_SUFRAMA"/>
    <s v="VARCHAR2"/>
    <n v="14"/>
    <s v="Contem as informacoes cadastrais dos clientes do sistema NETSMS, 7 Bases NET e 8a Base CTV (Claro TV)."/>
    <s v="Codigo SUFRAMA (Superintendencia da Zona Franca de Manaus ) do cliente de pessoa juridica no sistema NETSMS. Este e uma Autarquia vinculada ao Ministério do Desenvolvimento, Industria e Comercio Exterior que administra a Zona Franca de Manaus - ZFM Ex: 910183015; 3342-6336"/>
    <x v="1"/>
    <x v="3"/>
    <x v="2"/>
    <x v="0"/>
    <x v="0"/>
    <x v="0"/>
    <s v="Rafael Moreira"/>
    <x v="6"/>
    <s v="Anderson Nakayama"/>
    <x v="0"/>
    <m/>
    <m/>
    <s v="Dado do sistema transacional CRM"/>
    <n v="3"/>
    <n v="3"/>
    <n v="0"/>
    <n v="0"/>
    <n v="0"/>
    <n v="0"/>
    <n v="0"/>
    <x v="0"/>
    <x v="0"/>
    <x v="0"/>
    <x v="3"/>
    <x v="0"/>
    <x v="0"/>
    <x v="0"/>
  </r>
  <r>
    <x v="4"/>
    <x v="15"/>
    <n v="30"/>
    <s v="DT_ETL"/>
    <s v="DATE"/>
    <n v="7"/>
    <m/>
    <m/>
    <m/>
    <m/>
    <s v="SN_ASSINANTE"/>
    <s v="DAT_ETL"/>
    <m/>
    <m/>
    <s v="Contem as informacoes cadastrais dos clientes do sistema NETSMS, 7 Bases NET e 8a Base CTV (Claro TV)."/>
    <s v="Data de controle do ETL de carga do registro na ODS. Ex: 26/04/2018 10:46:56; 04/01/2017 09:56:58"/>
    <x v="1"/>
    <x v="3"/>
    <x v="2"/>
    <x v="0"/>
    <x v="0"/>
    <x v="0"/>
    <s v="Rafael Moreira"/>
    <x v="6"/>
    <s v="Anderson Nakayama"/>
    <x v="0"/>
    <s v="Tipo de Dado"/>
    <s v="Data válida"/>
    <s v="Dado do sistema transacional CRM"/>
    <n v="2"/>
    <n v="2"/>
    <n v="0"/>
    <n v="0"/>
    <n v="0"/>
    <n v="0"/>
    <n v="0"/>
    <x v="2"/>
    <x v="0"/>
    <x v="0"/>
    <x v="3"/>
    <x v="0"/>
    <x v="0"/>
    <x v="0"/>
  </r>
  <r>
    <x v="4"/>
    <x v="15"/>
    <n v="31"/>
    <s v="CD_BASE"/>
    <s v="CHAR"/>
    <n v="3"/>
    <m/>
    <m/>
    <m/>
    <m/>
    <s v="SN_ASSINANTE"/>
    <s v="COD_BASE"/>
    <s v="VARCHAR2"/>
    <n v="3"/>
    <s v="Contem as informacoes cadastrais dos clientes do sistema NETSMS, 7 Bases NET e 8a Base CTV (Claro TV)."/>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2"/>
    <n v="2"/>
    <n v="0"/>
    <n v="0"/>
    <n v="0"/>
    <n v="0"/>
    <n v="0"/>
    <x v="2"/>
    <x v="0"/>
    <x v="0"/>
    <x v="3"/>
    <x v="0"/>
    <x v="0"/>
    <x v="0"/>
  </r>
  <r>
    <x v="4"/>
    <x v="15"/>
    <n v="32"/>
    <s v="DT_INS_BI"/>
    <s v="DATE"/>
    <n v="7"/>
    <m/>
    <m/>
    <m/>
    <m/>
    <s v="SN_ASSINANTE"/>
    <s v="DAT_INS_BI"/>
    <m/>
    <m/>
    <s v="Contem as informacoes cadastrais dos clientes do sistema NETSMS, 7 Bases NET e 8a Base CTV (Claro TV)."/>
    <s v="Data de insercao do registro na tabela no ODS. Ex: 04/10/2017 18:15:54; 05/10/2017 07:22:53"/>
    <x v="1"/>
    <x v="3"/>
    <x v="2"/>
    <x v="0"/>
    <x v="0"/>
    <x v="0"/>
    <s v="Rafael Moreira"/>
    <x v="6"/>
    <s v="Anderson Nakayama"/>
    <x v="0"/>
    <s v="Tipo de Dado"/>
    <s v="Data válida"/>
    <s v="Dado do sistema transacional CRM"/>
    <n v="2"/>
    <n v="2"/>
    <n v="0"/>
    <n v="0"/>
    <n v="0"/>
    <n v="0"/>
    <n v="0"/>
    <x v="2"/>
    <x v="0"/>
    <x v="0"/>
    <x v="3"/>
    <x v="0"/>
    <x v="0"/>
    <x v="0"/>
  </r>
  <r>
    <x v="4"/>
    <x v="15"/>
    <n v="33"/>
    <s v="DT_DEL_BI"/>
    <s v="DATE"/>
    <n v="7"/>
    <m/>
    <m/>
    <m/>
    <m/>
    <s v="SN_ASSINANTE"/>
    <s v="DAT_DEL_BI"/>
    <m/>
    <m/>
    <s v="Contem as informacoes cadastrais dos clientes do sistema NETSMS, 7 Bases NET e 8a Base CTV (Claro TV)."/>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2"/>
    <n v="2"/>
    <n v="0"/>
    <n v="0"/>
    <n v="0"/>
    <n v="0"/>
    <n v="0"/>
    <x v="2"/>
    <x v="0"/>
    <x v="0"/>
    <x v="3"/>
    <x v="0"/>
    <x v="0"/>
    <x v="0"/>
  </r>
  <r>
    <x v="4"/>
    <x v="15"/>
    <n v="34"/>
    <s v="FL_STATUS_BI"/>
    <s v="CHAR"/>
    <n v="1"/>
    <m/>
    <m/>
    <m/>
    <m/>
    <s v="SN_ASSINANTE"/>
    <s v="IND_REGISTRO_ATIVO"/>
    <m/>
    <m/>
    <s v="Contem as informacoes cadastrais dos clientes do sistema NETSMS, 7 Bases NET e 8a Base CTV (Claro TV)."/>
    <s v="Indicador de registro ativo no ODS. Ex: A; I; D (Ativo; Inativo; Deletado)"/>
    <x v="1"/>
    <x v="3"/>
    <x v="2"/>
    <x v="0"/>
    <x v="0"/>
    <x v="0"/>
    <s v="Rafael Moreira"/>
    <x v="6"/>
    <s v="Anderson Nakayama"/>
    <x v="0"/>
    <m/>
    <m/>
    <s v="Dado do sistema transacional CRM"/>
    <n v="2"/>
    <n v="2"/>
    <n v="0"/>
    <n v="0"/>
    <n v="0"/>
    <n v="0"/>
    <n v="0"/>
    <x v="2"/>
    <x v="0"/>
    <x v="0"/>
    <x v="3"/>
    <x v="0"/>
    <x v="0"/>
    <x v="0"/>
  </r>
  <r>
    <x v="4"/>
    <x v="15"/>
    <n v="35"/>
    <s v="ID_BI"/>
    <s v="NUMBER"/>
    <n v="22"/>
    <n v="30"/>
    <m/>
    <m/>
    <m/>
    <s v="SN_ASSINANTE"/>
    <s v="COD_ID_BI"/>
    <m/>
    <m/>
    <s v="Contem as informacoes cadastrais dos clientes do sistema NETSMS, 7 Bases NET e 8a Base CTV (Claro TV)."/>
    <s v="Codigo sequencial unico de controle de registro no ODS. Ex: 5013014; 5013017"/>
    <x v="1"/>
    <x v="3"/>
    <x v="2"/>
    <x v="0"/>
    <x v="0"/>
    <x v="0"/>
    <s v="Rafael Moreira"/>
    <x v="6"/>
    <s v="Anderson Nakayama"/>
    <x v="0"/>
    <m/>
    <m/>
    <s v="Dado do sistema transacional CRM"/>
    <n v="2"/>
    <n v="2"/>
    <n v="0"/>
    <n v="0"/>
    <n v="0"/>
    <n v="0"/>
    <n v="0"/>
    <x v="2"/>
    <x v="0"/>
    <x v="0"/>
    <x v="3"/>
    <x v="0"/>
    <x v="0"/>
    <x v="0"/>
  </r>
  <r>
    <x v="4"/>
    <x v="15"/>
    <n v="36"/>
    <s v="TS_OGG_SRC_TRNS_COMMIT"/>
    <s v="TIMESTAMP(6)"/>
    <n v="11"/>
    <m/>
    <m/>
    <m/>
    <m/>
    <s v="SN_ASSINANTE"/>
    <s v="DAT_OGG_SRC_TRNS_COMMIT"/>
    <m/>
    <m/>
    <s v="Contem as informacoes cadastrais dos clientes do sistema NETSMS, 7 Bases NET e 8a Base CTV (Claro TV)."/>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2"/>
    <n v="2"/>
    <n v="0"/>
    <n v="0"/>
    <n v="0"/>
    <n v="0"/>
    <n v="0"/>
    <x v="2"/>
    <x v="0"/>
    <x v="0"/>
    <x v="3"/>
    <x v="0"/>
    <x v="0"/>
    <x v="0"/>
  </r>
  <r>
    <x v="4"/>
    <x v="15"/>
    <n v="37"/>
    <s v="NR_OGG_SRC_TRNS_CSN"/>
    <s v="NUMBER"/>
    <n v="22"/>
    <m/>
    <m/>
    <m/>
    <m/>
    <s v="SN_ASSINANTE"/>
    <s v="NUM_OGG_SRC_TRNS_CSN"/>
    <m/>
    <m/>
    <s v="Contem as informacoes cadastrais dos clientes do sistema NETSMS, 7 Bases NET e 8a Base CTV (Claro TV)."/>
    <s v="Numero da efetivacao da transacao da entrada do dado do Oracle Golden Gade (OGG). Ex: 15340251517601; 15340245795195"/>
    <x v="1"/>
    <x v="3"/>
    <x v="2"/>
    <x v="0"/>
    <x v="0"/>
    <x v="0"/>
    <s v="Rafael Moreira"/>
    <x v="6"/>
    <s v="Anderson Nakayama"/>
    <x v="0"/>
    <m/>
    <m/>
    <s v="Dado do sistema transacional CRM"/>
    <n v="2"/>
    <n v="2"/>
    <n v="0"/>
    <n v="0"/>
    <n v="0"/>
    <n v="0"/>
    <n v="0"/>
    <x v="2"/>
    <x v="0"/>
    <x v="0"/>
    <x v="3"/>
    <x v="0"/>
    <x v="0"/>
    <x v="0"/>
  </r>
  <r>
    <x v="4"/>
    <x v="15"/>
    <n v="38"/>
    <s v="TP_OGG_SRC_DML_OP"/>
    <s v="VARCHAR2"/>
    <n v="20"/>
    <m/>
    <m/>
    <m/>
    <m/>
    <s v="SN_ASSINANTE"/>
    <s v="DSC_TP_OGG_SRC_DML_OP"/>
    <m/>
    <m/>
    <s v="Contem as informacoes cadastrais dos clientes do sistema NETSMS, 7 Bases NET e 8a Base CTV (Claro TV)."/>
    <s v="Descricao do tipo da entrada do reigstro DML (Linguagem de Manipulação de Dados) do Oracle Golden Gate (OGG)Ex: SQL COMPUPDATE"/>
    <x v="1"/>
    <x v="3"/>
    <x v="2"/>
    <x v="0"/>
    <x v="0"/>
    <x v="0"/>
    <s v="Rafael Moreira"/>
    <x v="6"/>
    <s v="Anderson Nakayama"/>
    <x v="0"/>
    <m/>
    <m/>
    <s v="Dado do sistema transacional CRM"/>
    <n v="2"/>
    <n v="2"/>
    <n v="0"/>
    <n v="0"/>
    <n v="0"/>
    <n v="0"/>
    <n v="0"/>
    <x v="2"/>
    <x v="0"/>
    <x v="0"/>
    <x v="3"/>
    <x v="0"/>
    <x v="0"/>
    <x v="0"/>
  </r>
  <r>
    <x v="4"/>
    <x v="15"/>
    <n v="39"/>
    <s v="NR_OGG_FILESEQNO"/>
    <s v="NUMBER"/>
    <n v="22"/>
    <m/>
    <m/>
    <m/>
    <m/>
    <s v="SN_ASSINANTE"/>
    <s v="NUM_OGG_FILESEQNO"/>
    <m/>
    <m/>
    <s v="Contem as informacoes cadastrais dos clientes do sistema NETSMS, 7 Bases NET e 8a Base CTV (Claro TV)."/>
    <s v="Numero sequencial do arquivo trailer no Oracle Golden Gate (OGG). Ex:178; 489"/>
    <x v="1"/>
    <x v="3"/>
    <x v="2"/>
    <x v="0"/>
    <x v="0"/>
    <x v="0"/>
    <s v="Rafael Moreira"/>
    <x v="6"/>
    <s v="Anderson Nakayama"/>
    <x v="0"/>
    <m/>
    <m/>
    <s v="Dado do sistema transacional CRM"/>
    <n v="2"/>
    <n v="2"/>
    <n v="0"/>
    <n v="0"/>
    <n v="0"/>
    <n v="0"/>
    <n v="0"/>
    <x v="2"/>
    <x v="0"/>
    <x v="0"/>
    <x v="3"/>
    <x v="0"/>
    <x v="0"/>
    <x v="0"/>
  </r>
  <r>
    <x v="4"/>
    <x v="15"/>
    <n v="40"/>
    <s v="NR_OGG_FILERBA"/>
    <s v="NUMBER"/>
    <n v="22"/>
    <m/>
    <m/>
    <m/>
    <m/>
    <s v="SN_ASSINANTE"/>
    <s v="NUM_OGG_FILERBA"/>
    <m/>
    <m/>
    <s v="Contem as informacoes cadastrais dos clientes do sistema NETSMS, 7 Bases NET e 8a Base CTV (Claro TV)."/>
    <s v="Numero da posicao do registro dentro do arquivo trailer no Oracle Golden Gate (OGG). Ex: 541482883; 494500175"/>
    <x v="1"/>
    <x v="3"/>
    <x v="2"/>
    <x v="0"/>
    <x v="0"/>
    <x v="0"/>
    <s v="Rafael Moreira"/>
    <x v="6"/>
    <s v="Anderson Nakayama"/>
    <x v="0"/>
    <m/>
    <m/>
    <s v="Dado do sistema transacional CRM"/>
    <n v="2"/>
    <n v="2"/>
    <n v="0"/>
    <n v="0"/>
    <n v="0"/>
    <n v="0"/>
    <n v="0"/>
    <x v="2"/>
    <x v="0"/>
    <x v="0"/>
    <x v="3"/>
    <x v="0"/>
    <x v="0"/>
    <x v="0"/>
  </r>
  <r>
    <x v="4"/>
    <x v="15"/>
    <n v="41"/>
    <s v="TS_OGG_FIRST_COMMIT_SRC_TRNS"/>
    <s v="TIMESTAMP(6)"/>
    <n v="11"/>
    <m/>
    <m/>
    <m/>
    <m/>
    <s v="SN_ASSINANTE"/>
    <s v="DAT_OGG_FIRST_COMMIT_SRC_TRNS"/>
    <m/>
    <m/>
    <s v="Contem as informacoes cadastrais dos clientes do sistema NETSMS, 7 Bases NET e 8a Base CTV (Claro TV)."/>
    <s v="Data da primeira entrada do registro na tabela no ODS. Ex: 26/06/17 17:32:50,979932000; 25/04/16 14:58:02,027719000"/>
    <x v="1"/>
    <x v="3"/>
    <x v="2"/>
    <x v="0"/>
    <x v="0"/>
    <x v="0"/>
    <s v="Rafael Moreira"/>
    <x v="6"/>
    <s v="Anderson Nakayama"/>
    <x v="0"/>
    <s v="Tipo de Dado"/>
    <s v="Data válida"/>
    <s v="Dado do sistema transacional CRM"/>
    <n v="2"/>
    <n v="2"/>
    <n v="0"/>
    <n v="0"/>
    <n v="0"/>
    <n v="0"/>
    <n v="0"/>
    <x v="2"/>
    <x v="0"/>
    <x v="0"/>
    <x v="3"/>
    <x v="0"/>
    <x v="0"/>
    <x v="0"/>
  </r>
  <r>
    <x v="4"/>
    <x v="16"/>
    <n v="1"/>
    <s v="ID_ENDER"/>
    <s v="NUMBER"/>
    <n v="22"/>
    <n v="8"/>
    <m/>
    <m/>
    <m/>
    <s v="SN_ENDER"/>
    <s v="COD_ENDERECO"/>
    <s v="NUMBER"/>
    <n v="22"/>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o endereco do sistema GED da NET e CTV. Ex: 10024998; 9849534"/>
    <x v="1"/>
    <x v="3"/>
    <x v="2"/>
    <x v="0"/>
    <x v="0"/>
    <x v="0"/>
    <s v="Rafael Moreira"/>
    <x v="6"/>
    <s v="Anderson Nakayama"/>
    <x v="0"/>
    <m/>
    <m/>
    <s v="Dado do sistema transacional CRM"/>
    <n v="0"/>
    <n v="0"/>
    <n v="0"/>
    <n v="0"/>
    <n v="0"/>
    <n v="0"/>
    <n v="0"/>
    <x v="3"/>
    <x v="0"/>
    <x v="0"/>
    <x v="3"/>
    <x v="0"/>
    <x v="0"/>
    <x v="0"/>
  </r>
  <r>
    <x v="4"/>
    <x v="16"/>
    <n v="2"/>
    <s v="ID_EDIFICACAO"/>
    <s v="NUMBER"/>
    <n v="22"/>
    <n v="10"/>
    <m/>
    <m/>
    <m/>
    <s v="SN_ENDER"/>
    <s v="COD_EDIFICACA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a edificacao de um endereco do sistema GED da NET e CTV. A coluna chave &lt;ID_EDIFICACAO&gt; da tabela &lt;SN_ENDER&gt; com a coluna chave &lt;COD_HP&gt; da tabela &lt;HP_IMOVEL&gt; retornara os codigos HPs dos enderecos de instalacao."/>
    <x v="1"/>
    <x v="3"/>
    <x v="2"/>
    <x v="0"/>
    <x v="0"/>
    <x v="0"/>
    <s v="Rafael Moreira"/>
    <x v="6"/>
    <s v="Anderson Nakayama"/>
    <x v="0"/>
    <m/>
    <m/>
    <s v="Dado do sistema transacional CRM"/>
    <n v="0"/>
    <n v="0"/>
    <n v="0"/>
    <n v="0"/>
    <n v="0"/>
    <n v="0"/>
    <n v="0"/>
    <x v="3"/>
    <x v="0"/>
    <x v="0"/>
    <x v="3"/>
    <x v="0"/>
    <x v="0"/>
    <x v="0"/>
  </r>
  <r>
    <x v="4"/>
    <x v="16"/>
    <n v="3"/>
    <s v="DT_ETL"/>
    <s v="DATE"/>
    <n v="7"/>
    <m/>
    <m/>
    <m/>
    <m/>
    <s v="SN_ENDER"/>
    <s v="DAT_ETL"/>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16"/>
    <n v="4"/>
    <s v="CD_BASE"/>
    <s v="CHAR"/>
    <n v="3"/>
    <m/>
    <m/>
    <m/>
    <m/>
    <s v="SN_ENDER"/>
    <s v="COD_BASE"/>
    <s v="VARCHAR2"/>
    <n v="3"/>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16"/>
    <n v="5"/>
    <s v="DT_INS_BI"/>
    <s v="DATE"/>
    <n v="7"/>
    <m/>
    <m/>
    <m/>
    <m/>
    <s v="SN_ENDER"/>
    <s v="DAT_INS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16"/>
    <n v="6"/>
    <s v="DT_DEL_BI"/>
    <s v="DATE"/>
    <n v="7"/>
    <m/>
    <m/>
    <m/>
    <m/>
    <s v="SN_ENDER"/>
    <s v="DAT_DEL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16"/>
    <n v="7"/>
    <s v="FL_STATUS_BI"/>
    <s v="CHAR"/>
    <n v="1"/>
    <m/>
    <m/>
    <m/>
    <m/>
    <s v="SN_ENDER"/>
    <s v="IND_REGISTRO_ATIV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Indicador de registro ativo no ODS. Ex: A; I; D (Ativo; Inativo; Deletado)"/>
    <x v="1"/>
    <x v="3"/>
    <x v="2"/>
    <x v="0"/>
    <x v="0"/>
    <x v="0"/>
    <s v="Rafael Moreira"/>
    <x v="6"/>
    <s v="Anderson Nakayama"/>
    <x v="0"/>
    <m/>
    <m/>
    <s v="Dado do sistema transacional CRM"/>
    <n v="0"/>
    <n v="0"/>
    <n v="0"/>
    <n v="0"/>
    <n v="0"/>
    <n v="0"/>
    <n v="0"/>
    <x v="3"/>
    <x v="0"/>
    <x v="0"/>
    <x v="3"/>
    <x v="0"/>
    <x v="0"/>
    <x v="0"/>
  </r>
  <r>
    <x v="4"/>
    <x v="16"/>
    <n v="8"/>
    <s v="ID_BI"/>
    <s v="NUMBER"/>
    <n v="22"/>
    <n v="30"/>
    <m/>
    <m/>
    <m/>
    <s v="SN_ENDER"/>
    <s v="COD_ID_BI"/>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Codigo sequencial unico de controle de registro no ODS. Ex: 5013014; 5013017"/>
    <x v="1"/>
    <x v="3"/>
    <x v="2"/>
    <x v="0"/>
    <x v="0"/>
    <x v="0"/>
    <s v="Rafael Moreira"/>
    <x v="6"/>
    <s v="Anderson Nakayama"/>
    <x v="0"/>
    <m/>
    <m/>
    <s v="Dado do sistema transacional CRM"/>
    <n v="0"/>
    <n v="0"/>
    <n v="0"/>
    <n v="0"/>
    <n v="0"/>
    <n v="0"/>
    <n v="0"/>
    <x v="3"/>
    <x v="0"/>
    <x v="0"/>
    <x v="3"/>
    <x v="0"/>
    <x v="0"/>
    <x v="0"/>
  </r>
  <r>
    <x v="4"/>
    <x v="16"/>
    <n v="9"/>
    <s v="TS_OGG_SRC_TRNS_COMMIT"/>
    <s v="TIMESTAMP(6)"/>
    <n v="11"/>
    <m/>
    <m/>
    <m/>
    <m/>
    <s v="SN_ENDER"/>
    <s v="DAT_OGG_SRC_TRNS_COMMIT"/>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16"/>
    <n v="10"/>
    <s v="NR_OGG_SRC_TRNS_CSN"/>
    <s v="NUMBER"/>
    <n v="22"/>
    <m/>
    <m/>
    <m/>
    <m/>
    <s v="SN_ENDER"/>
    <s v="NUM_OGG_SRC_TRNS_CSN"/>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16"/>
    <n v="11"/>
    <s v="TP_OGG_SRC_DML_OP"/>
    <s v="VARCHAR2"/>
    <n v="20"/>
    <m/>
    <m/>
    <m/>
    <m/>
    <s v="SN_ENDER"/>
    <s v="DSC_TP_OGG_SRC_DML_OP"/>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16"/>
    <n v="12"/>
    <s v="NR_OGG_FILESEQNO"/>
    <s v="NUMBER"/>
    <n v="22"/>
    <m/>
    <m/>
    <m/>
    <m/>
    <s v="SN_ENDER"/>
    <s v="NUM_OGG_FILESEQNO"/>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sequencial do arquivo trailer no Oracle Golden Gate (OGG). Ex:178; 489"/>
    <x v="1"/>
    <x v="3"/>
    <x v="2"/>
    <x v="0"/>
    <x v="0"/>
    <x v="0"/>
    <s v="Rafael Moreira"/>
    <x v="6"/>
    <s v="Anderson Nakayama"/>
    <x v="0"/>
    <m/>
    <m/>
    <s v="Dado do sistema transacional CRM"/>
    <n v="0"/>
    <n v="0"/>
    <n v="0"/>
    <n v="0"/>
    <n v="0"/>
    <n v="0"/>
    <n v="0"/>
    <x v="3"/>
    <x v="0"/>
    <x v="0"/>
    <x v="3"/>
    <x v="0"/>
    <x v="0"/>
    <x v="0"/>
  </r>
  <r>
    <x v="4"/>
    <x v="16"/>
    <n v="13"/>
    <s v="NR_OGG_FILERBA"/>
    <s v="NUMBER"/>
    <n v="22"/>
    <m/>
    <m/>
    <m/>
    <m/>
    <s v="SN_ENDER"/>
    <s v="NUM_OGG_FILERBA"/>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16"/>
    <n v="14"/>
    <s v="TS_OGG_FIRST_COMMIT_SRC_TRNS"/>
    <s v="TIMESTAMP(6)"/>
    <n v="11"/>
    <m/>
    <m/>
    <m/>
    <m/>
    <s v="SN_ENDER"/>
    <s v="DAT_OGG_FIRST_COMMIT_SRC_TRNS"/>
    <m/>
    <m/>
    <s v="Contem as informacoes de todos os codigos de enderecos e edificacoes cadastrados no sistema GED, das 7 Bases NET e 8a Base CTV (Claro TV). A coluna chave &lt;ID_ENDER&gt; da tabela &lt;SN_ENDER&gt; com a coluna chave &lt;ID_ENDER_INSTALACAO&gt; da tabela &lt;SN_ASSINANTE&gt; retornarao todos os codigos de enderecos de instalacao/endereco de cadastro de um cliente. A coluna chave &lt;ID_EDIFICACAO&gt; da tabela &lt;SN_ENDER&gt; com a coluna chave &lt;COD_HP&gt; da tabela &lt;HP_IMOVEL&gt; retornarao os codigos HPs dos enderecos de instalacao. A partir dai, as outras tabelas como logradouro, endereco e imovel poderao fornecer os dados de enderecos completo de um contrato/cliente."/>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17"/>
    <n v="1"/>
    <s v="ID_ESCOLARIDADE"/>
    <s v="NUMBER"/>
    <n v="22"/>
    <n v="2"/>
    <m/>
    <m/>
    <m/>
    <s v="SN_ESCOLARIDADE"/>
    <s v="COD_ESCOLARIDADE"/>
    <s v="NUMBER"/>
    <n v="22"/>
    <s v="Contem os dominios de nivel de escolaridade do cliente do sistema NETSMS, 7 Bases NET e 8a Base CTV (Claro TV). Ex: ENSINO FUNDAMENTAL; ENSINO MEDIO"/>
    <s v="Codigo que identifica a escolaridade do cliente no sistema NETSMS. Ex: 1; 2"/>
    <x v="1"/>
    <x v="3"/>
    <x v="2"/>
    <x v="0"/>
    <x v="0"/>
    <x v="0"/>
    <s v="Rafael Moreira"/>
    <x v="6"/>
    <s v="Anderson Nakayama"/>
    <x v="0"/>
    <m/>
    <m/>
    <s v="Dado do sistema transacional CRM"/>
    <n v="0"/>
    <n v="0"/>
    <n v="0"/>
    <n v="0"/>
    <n v="0"/>
    <n v="0"/>
    <n v="0"/>
    <x v="3"/>
    <x v="0"/>
    <x v="0"/>
    <x v="3"/>
    <x v="0"/>
    <x v="0"/>
    <x v="0"/>
  </r>
  <r>
    <x v="4"/>
    <x v="17"/>
    <n v="2"/>
    <s v="DESCRICAO"/>
    <s v="VARCHAR2"/>
    <n v="20"/>
    <m/>
    <m/>
    <m/>
    <m/>
    <s v="SN_ESCOLARIDADE"/>
    <s v="DSC_ESCOLARIDADE"/>
    <m/>
    <m/>
    <s v="Contem os dominios de nivel de escolaridade do cliente do sistema NETSMS, 7 Bases NET e 8a Base CTV (Claro TV). Ex: ENSINO FUNDAMENTAL; ENSINO MEDIO"/>
    <s v="Descricao que identifica a escolaridade do cliente no sistema NETSMS. Ex: ENSINO FUNDAMENTAL; ENSINO MEDIO"/>
    <x v="1"/>
    <x v="3"/>
    <x v="2"/>
    <x v="0"/>
    <x v="0"/>
    <x v="0"/>
    <s v="Rafael Moreira"/>
    <x v="6"/>
    <s v="Anderson Nakayama"/>
    <x v="0"/>
    <m/>
    <m/>
    <s v="Dado do sistema transacional CRM"/>
    <n v="0"/>
    <n v="0"/>
    <n v="0"/>
    <n v="0"/>
    <n v="0"/>
    <n v="0"/>
    <n v="0"/>
    <x v="3"/>
    <x v="0"/>
    <x v="0"/>
    <x v="3"/>
    <x v="0"/>
    <x v="0"/>
    <x v="0"/>
  </r>
  <r>
    <x v="4"/>
    <x v="17"/>
    <n v="3"/>
    <s v="DT_ETL"/>
    <s v="DATE"/>
    <n v="7"/>
    <m/>
    <m/>
    <m/>
    <m/>
    <s v="SN_ESCOLARIDADE"/>
    <s v="DAT_ETL"/>
    <m/>
    <m/>
    <s v="Contem os dominios de nivel de escolaridade do cliente do sistema NETSMS, 7 Bases NET e 8a Base CTV (Claro TV). Ex: ENSINO FUNDAMENTAL; ENSINO MEDI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17"/>
    <n v="4"/>
    <s v="CD_BASE"/>
    <s v="CHAR"/>
    <n v="3"/>
    <m/>
    <m/>
    <m/>
    <m/>
    <s v="SN_ESCOLARIDADE"/>
    <s v="COD_BASE"/>
    <m/>
    <m/>
    <s v="Contem os dominios de nivel de escolaridade do cliente do sistema NETSMS, 7 Bases NET e 8a Base CTV (Claro TV). Ex: ENSINO FUNDAMENTAL; ENSINO MEDI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17"/>
    <n v="5"/>
    <s v="DT_INS_BI"/>
    <s v="DATE"/>
    <n v="7"/>
    <m/>
    <m/>
    <m/>
    <m/>
    <s v="SN_ESCOLARIDADE"/>
    <s v="DAT_INS_BI"/>
    <m/>
    <m/>
    <s v="Contem os dominios de nivel de escolaridade do cliente do sistema NETSMS, 7 Bases NET e 8a Base CTV (Claro TV). Ex: ENSINO FUNDAMENTAL; ENSINO MEDI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17"/>
    <n v="6"/>
    <s v="DT_DEL_BI"/>
    <s v="DATE"/>
    <n v="7"/>
    <m/>
    <m/>
    <m/>
    <m/>
    <s v="SN_ESCOLARIDADE"/>
    <s v="DAT_DEL_BI"/>
    <m/>
    <m/>
    <s v="Contem os dominios de nivel de escolaridade do cliente do sistema NETSMS, 7 Bases NET e 8a Base CTV (Claro TV). Ex: ENSINO FUNDAMENTAL; ENSINO MEDI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17"/>
    <n v="7"/>
    <s v="FL_STATUS_BI"/>
    <s v="CHAR"/>
    <n v="1"/>
    <m/>
    <m/>
    <m/>
    <m/>
    <s v="SN_ESCOLARIDADE"/>
    <s v="IND_REGISTRO_ATIVO"/>
    <m/>
    <m/>
    <s v="Contem os dominios de nivel de escolaridade do cliente do sistema NETSMS, 7 Bases NET e 8a Base CTV (Claro TV). Ex: ENSINO FUNDAMENTAL; ENSINO MEDIO"/>
    <s v="Indicador de registro ativo no ODS. Ex: A; I; D (Ativo; Inativo; Deletado)"/>
    <x v="1"/>
    <x v="3"/>
    <x v="2"/>
    <x v="0"/>
    <x v="0"/>
    <x v="0"/>
    <s v="Rafael Moreira"/>
    <x v="6"/>
    <s v="Anderson Nakayama"/>
    <x v="0"/>
    <m/>
    <m/>
    <s v="Dado do sistema transacional CRM"/>
    <n v="0"/>
    <n v="0"/>
    <n v="0"/>
    <n v="0"/>
    <n v="0"/>
    <n v="0"/>
    <n v="0"/>
    <x v="3"/>
    <x v="0"/>
    <x v="0"/>
    <x v="3"/>
    <x v="0"/>
    <x v="0"/>
    <x v="0"/>
  </r>
  <r>
    <x v="4"/>
    <x v="17"/>
    <n v="8"/>
    <s v="ID_BI"/>
    <s v="NUMBER"/>
    <n v="22"/>
    <n v="30"/>
    <m/>
    <m/>
    <m/>
    <s v="SN_ESCOLARIDADE"/>
    <s v="COD_ID_BI"/>
    <m/>
    <m/>
    <s v="Contem os dominios de nivel de escolaridade do cliente do sistema NETSMS, 7 Bases NET e 8a Base CTV (Claro TV). Ex: ENSINO FUNDAMENTAL; ENSINO MEDIO"/>
    <s v="Codigo sequencial unico de controle de registro no ODS. Ex: 5013014; 5013017"/>
    <x v="1"/>
    <x v="3"/>
    <x v="2"/>
    <x v="0"/>
    <x v="0"/>
    <x v="0"/>
    <s v="Rafael Moreira"/>
    <x v="6"/>
    <s v="Anderson Nakayama"/>
    <x v="0"/>
    <m/>
    <m/>
    <s v="Dado do sistema transacional CRM"/>
    <n v="0"/>
    <n v="0"/>
    <n v="0"/>
    <n v="0"/>
    <n v="0"/>
    <n v="0"/>
    <n v="0"/>
    <x v="3"/>
    <x v="0"/>
    <x v="0"/>
    <x v="3"/>
    <x v="0"/>
    <x v="0"/>
    <x v="0"/>
  </r>
  <r>
    <x v="4"/>
    <x v="17"/>
    <n v="9"/>
    <s v="TS_OGG_SRC_TRNS_COMMIT"/>
    <s v="TIMESTAMP(6)"/>
    <n v="11"/>
    <m/>
    <m/>
    <m/>
    <m/>
    <s v="SN_ESCOLARIDADE"/>
    <s v="DAT_OGG_SRC_TRNS_COMMIT"/>
    <m/>
    <m/>
    <s v="Contem os dominios de nivel de escolaridade do cliente do sistema NETSMS, 7 Bases NET e 8a Base CTV (Claro TV). Ex: ENSINO FUNDAMENTAL; ENSINO MEDI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17"/>
    <n v="10"/>
    <s v="NR_OGG_SRC_TRNS_CSN"/>
    <s v="NUMBER"/>
    <n v="22"/>
    <m/>
    <m/>
    <m/>
    <m/>
    <s v="SN_ESCOLARIDADE"/>
    <s v="NUM_OGG_SRC_TRNS_CSN"/>
    <m/>
    <m/>
    <s v="Contem os dominios de nivel de escolaridade do cliente do sistema NETSMS, 7 Bases NET e 8a Base CTV (Claro TV). Ex: ENSINO FUNDAMENTAL; ENSINO MEDI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17"/>
    <n v="11"/>
    <s v="TP_OGG_SRC_DML_OP"/>
    <s v="VARCHAR2"/>
    <n v="20"/>
    <m/>
    <m/>
    <m/>
    <m/>
    <s v="SN_ESCOLARIDADE"/>
    <s v="DSC_TP_OGG_SRC_DML_OP"/>
    <m/>
    <m/>
    <s v="Contem os dominios de nivel de escolaridade do cliente do sistema NETSMS, 7 Bases NET e 8a Base CTV (Claro TV). Ex: ENSINO FUNDAMENTAL; ENSINO MEDI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17"/>
    <n v="12"/>
    <s v="NR_OGG_FILESEQNO"/>
    <s v="NUMBER"/>
    <n v="22"/>
    <m/>
    <m/>
    <m/>
    <m/>
    <s v="SN_ESCOLARIDADE"/>
    <s v="NUM_OGG_FILESEQNO"/>
    <m/>
    <m/>
    <s v="Contem os dominios de nivel de escolaridade do cliente do sistema NETSMS, 7 Bases NET e 8a Base CTV (Claro TV). Ex: ENSINO FUNDAMENTAL; ENSINO MEDIO"/>
    <s v="Numero sequencial do arquivo trailer no Oracle Golden Gate (OGG). Ex:178; 489"/>
    <x v="1"/>
    <x v="3"/>
    <x v="2"/>
    <x v="0"/>
    <x v="0"/>
    <x v="0"/>
    <s v="Rafael Moreira"/>
    <x v="6"/>
    <s v="Anderson Nakayama"/>
    <x v="0"/>
    <m/>
    <m/>
    <s v="Dado do sistema transacional CRM"/>
    <n v="0"/>
    <n v="0"/>
    <n v="0"/>
    <n v="0"/>
    <n v="0"/>
    <n v="0"/>
    <n v="0"/>
    <x v="3"/>
    <x v="0"/>
    <x v="0"/>
    <x v="3"/>
    <x v="0"/>
    <x v="0"/>
    <x v="0"/>
  </r>
  <r>
    <x v="4"/>
    <x v="17"/>
    <n v="13"/>
    <s v="NR_OGG_FILERBA"/>
    <s v="NUMBER"/>
    <n v="22"/>
    <m/>
    <m/>
    <m/>
    <m/>
    <s v="SN_ESCOLARIDADE"/>
    <s v="NUM_OGG_FILERBA"/>
    <m/>
    <m/>
    <s v="Contem os dominios de nivel de escolaridade do cliente do sistema NETSMS, 7 Bases NET e 8a Base CTV (Claro TV). Ex: ENSINO FUNDAMENTAL; ENSINO MEDI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17"/>
    <n v="14"/>
    <s v="TS_OGG_FIRST_COMMIT_SRC_TRNS"/>
    <s v="TIMESTAMP(6)"/>
    <n v="11"/>
    <m/>
    <m/>
    <m/>
    <m/>
    <s v="SN_ESCOLARIDADE"/>
    <s v="DAT_OGG_FIRST_COMMIT_SRC_TRNS"/>
    <m/>
    <m/>
    <s v="Contem os dominios de nivel de escolaridade do cliente do sistema NETSMS, 7 Bases NET e 8a Base CTV (Claro TV). Ex: ENSINO FUNDAMENTAL; ENSINO MEDI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18"/>
    <n v="1"/>
    <s v="ID_ESTADO_CIVIL"/>
    <s v="NUMBER"/>
    <n v="22"/>
    <n v="1"/>
    <m/>
    <m/>
    <m/>
    <s v="SN_ESTADO_CIVIL"/>
    <s v="COD_ESTADO_CIVIL"/>
    <m/>
    <m/>
    <s v="Contem os dominios de estado civil do cliente do sistema NETSMS, 7 Bases NET e 8a Base CTV (Claro TV). Ex: SOLTEIRO; CASADO"/>
    <s v="Codigo que identifica o Estado Civil do cliente no sistema NETSMS. Ex: 1; 2"/>
    <x v="1"/>
    <x v="3"/>
    <x v="2"/>
    <x v="0"/>
    <x v="0"/>
    <x v="0"/>
    <s v="Rafael Moreira"/>
    <x v="6"/>
    <s v="Anderson Nakayama"/>
    <x v="0"/>
    <m/>
    <m/>
    <s v="Dado do sistema transacional CRM"/>
    <n v="0"/>
    <n v="0"/>
    <n v="0"/>
    <n v="0"/>
    <n v="0"/>
    <n v="0"/>
    <n v="0"/>
    <x v="3"/>
    <x v="0"/>
    <x v="0"/>
    <x v="3"/>
    <x v="0"/>
    <x v="0"/>
    <x v="0"/>
  </r>
  <r>
    <x v="4"/>
    <x v="18"/>
    <n v="2"/>
    <s v="DESCRICAO"/>
    <s v="VARCHAR2"/>
    <n v="15"/>
    <m/>
    <m/>
    <m/>
    <m/>
    <s v="SN_ESTADO_CIVIL"/>
    <s v="DSC_ESTADO_CIVIL"/>
    <m/>
    <m/>
    <s v="Contem os dominios de estado civil do cliente do sistema NETSMS, 7 Bases NET e 8a Base CTV (Claro TV). Ex: SOLTEIRO; CASADO"/>
    <s v="Descricao que identifica o Estado Civil do cliente no sistema NETSMS. Ex: SOLTEIRO; CASADO"/>
    <x v="1"/>
    <x v="3"/>
    <x v="2"/>
    <x v="0"/>
    <x v="0"/>
    <x v="0"/>
    <s v="Rafael Moreira"/>
    <x v="6"/>
    <s v="Anderson Nakayama"/>
    <x v="0"/>
    <m/>
    <m/>
    <s v="Dado do sistema transacional CRM"/>
    <n v="0"/>
    <n v="0"/>
    <n v="0"/>
    <n v="0"/>
    <n v="0"/>
    <n v="0"/>
    <n v="0"/>
    <x v="3"/>
    <x v="0"/>
    <x v="0"/>
    <x v="3"/>
    <x v="0"/>
    <x v="0"/>
    <x v="0"/>
  </r>
  <r>
    <x v="4"/>
    <x v="18"/>
    <n v="3"/>
    <s v="DT_ETL"/>
    <s v="DATE"/>
    <n v="7"/>
    <m/>
    <m/>
    <m/>
    <m/>
    <s v="SN_ESTADO_CIVIL"/>
    <s v="DAT_ETL"/>
    <m/>
    <m/>
    <s v="Contem os dominios de estado civil do cliente do sistema NETSMS, 7 Bases NET e 8a Base CTV (Claro TV). Ex: SOLTEIRO; CASAD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18"/>
    <n v="4"/>
    <s v="CD_BASE"/>
    <s v="CHAR"/>
    <n v="3"/>
    <m/>
    <m/>
    <m/>
    <m/>
    <s v="SN_ESTADO_CIVIL"/>
    <s v="COD_BASE"/>
    <m/>
    <m/>
    <s v="Contem os dominios de estado civil do cliente do sistema NETSMS, 7 Bases NET e 8a Base CTV (Claro TV). Ex: SOLTEIRO; CASAD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18"/>
    <n v="5"/>
    <s v="DT_INS_BI"/>
    <s v="DATE"/>
    <n v="7"/>
    <m/>
    <m/>
    <m/>
    <m/>
    <s v="SN_ESTADO_CIVIL"/>
    <s v="DAT_INS_BI"/>
    <m/>
    <m/>
    <s v="Contem os dominios de estado civil do cliente do sistema NETSMS, 7 Bases NET e 8a Base CTV (Claro TV). Ex: SOLTEIRO; CASAD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18"/>
    <n v="6"/>
    <s v="DT_DEL_BI"/>
    <s v="DATE"/>
    <n v="7"/>
    <m/>
    <m/>
    <m/>
    <m/>
    <s v="SN_ESTADO_CIVIL"/>
    <s v="DAT_DEL_BI"/>
    <m/>
    <m/>
    <s v="Contem os dominios de estado civil do cliente do sistema NETSMS, 7 Bases NET e 8a Base CTV (Claro TV). Ex: SOLTEIRO; CASAD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18"/>
    <n v="7"/>
    <s v="FL_STATUS_BI"/>
    <s v="CHAR"/>
    <n v="1"/>
    <m/>
    <m/>
    <m/>
    <m/>
    <s v="SN_ESTADO_CIVIL"/>
    <s v="IND_REGISTRO_ATIVO"/>
    <m/>
    <m/>
    <s v="Contem os dominios de estado civil do cliente do sistema NETSMS, 7 Bases NET e 8a Base CTV (Claro TV). Ex: SOLTEIRO; CASADO"/>
    <s v="Indicador de registro ativo no ODS. Ex: A; I; D (Ativo; Inativo; Deletado)"/>
    <x v="1"/>
    <x v="3"/>
    <x v="2"/>
    <x v="0"/>
    <x v="0"/>
    <x v="0"/>
    <s v="Rafael Moreira"/>
    <x v="6"/>
    <s v="Anderson Nakayama"/>
    <x v="0"/>
    <m/>
    <m/>
    <s v="Dado do sistema transacional CRM"/>
    <n v="0"/>
    <n v="0"/>
    <n v="0"/>
    <n v="0"/>
    <n v="0"/>
    <n v="0"/>
    <n v="0"/>
    <x v="3"/>
    <x v="0"/>
    <x v="0"/>
    <x v="3"/>
    <x v="0"/>
    <x v="0"/>
    <x v="0"/>
  </r>
  <r>
    <x v="4"/>
    <x v="18"/>
    <n v="8"/>
    <s v="ID_BI"/>
    <s v="NUMBER"/>
    <n v="22"/>
    <n v="30"/>
    <m/>
    <m/>
    <m/>
    <s v="SN_ESTADO_CIVIL"/>
    <s v="COD_ID_BI"/>
    <m/>
    <m/>
    <s v="Contem os dominios de estado civil do cliente do sistema NETSMS, 7 Bases NET e 8a Base CTV (Claro TV). Ex: SOLTEIRO; CASADO"/>
    <s v="Codigo sequencial unico de controle de registro no ODS. Ex: 5013014; 5013017"/>
    <x v="1"/>
    <x v="3"/>
    <x v="2"/>
    <x v="0"/>
    <x v="0"/>
    <x v="0"/>
    <s v="Rafael Moreira"/>
    <x v="6"/>
    <s v="Anderson Nakayama"/>
    <x v="0"/>
    <m/>
    <m/>
    <s v="Dado do sistema transacional CRM"/>
    <n v="0"/>
    <n v="0"/>
    <n v="0"/>
    <n v="0"/>
    <n v="0"/>
    <n v="0"/>
    <n v="0"/>
    <x v="3"/>
    <x v="0"/>
    <x v="0"/>
    <x v="3"/>
    <x v="0"/>
    <x v="0"/>
    <x v="0"/>
  </r>
  <r>
    <x v="4"/>
    <x v="18"/>
    <n v="9"/>
    <s v="TS_OGG_SRC_TRNS_COMMIT"/>
    <s v="TIMESTAMP(6)"/>
    <n v="11"/>
    <m/>
    <m/>
    <m/>
    <m/>
    <s v="SN_ESTADO_CIVIL"/>
    <s v="DAT_OGG_SRC_TRNS_COMMIT"/>
    <m/>
    <m/>
    <s v="Contem os dominios de estado civil do cliente do sistema NETSMS, 7 Bases NET e 8a Base CTV (Claro TV). Ex: SOLTEIRO; CASAD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18"/>
    <n v="10"/>
    <s v="NR_OGG_SRC_TRNS_CSN"/>
    <s v="NUMBER"/>
    <n v="22"/>
    <m/>
    <m/>
    <m/>
    <m/>
    <s v="SN_ESTADO_CIVIL"/>
    <s v="NUM_OGG_SRC_TRNS_CSN"/>
    <m/>
    <m/>
    <s v="Contem os dominios de estado civil do cliente do sistema NETSMS, 7 Bases NET e 8a Base CTV (Claro TV). Ex: SOLTEIRO; CASAD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18"/>
    <n v="11"/>
    <s v="TP_OGG_SRC_DML_OP"/>
    <s v="VARCHAR2"/>
    <n v="20"/>
    <m/>
    <m/>
    <m/>
    <m/>
    <s v="SN_ESTADO_CIVIL"/>
    <s v="DSC_TP_OGG_SRC_DML_OP"/>
    <m/>
    <m/>
    <s v="Contem os dominios de estado civil do cliente do sistema NETSMS, 7 Bases NET e 8a Base CTV (Claro TV). Ex: SOLTEIRO; CASAD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18"/>
    <n v="12"/>
    <s v="NR_OGG_FILESEQNO"/>
    <s v="NUMBER"/>
    <n v="22"/>
    <m/>
    <m/>
    <m/>
    <m/>
    <s v="SN_ESTADO_CIVIL"/>
    <s v="NUM_OGG_FILESEQNO"/>
    <m/>
    <m/>
    <s v="Contem os dominios de estado civil do cliente do sistema NETSMS, 7 Bases NET e 8a Base CTV (Claro TV). Ex: SOLTEIRO; CASADO"/>
    <s v="Numero sequencial do arquivo trailer no Oracle Golden Gate (OGG). Ex:178; 489"/>
    <x v="1"/>
    <x v="3"/>
    <x v="2"/>
    <x v="0"/>
    <x v="0"/>
    <x v="0"/>
    <s v="Rafael Moreira"/>
    <x v="6"/>
    <s v="Anderson Nakayama"/>
    <x v="0"/>
    <m/>
    <m/>
    <s v="Dado do sistema transacional CRM"/>
    <n v="0"/>
    <n v="0"/>
    <n v="0"/>
    <n v="0"/>
    <n v="0"/>
    <n v="0"/>
    <n v="0"/>
    <x v="3"/>
    <x v="0"/>
    <x v="0"/>
    <x v="3"/>
    <x v="0"/>
    <x v="0"/>
    <x v="0"/>
  </r>
  <r>
    <x v="4"/>
    <x v="18"/>
    <n v="13"/>
    <s v="NR_OGG_FILERBA"/>
    <s v="NUMBER"/>
    <n v="22"/>
    <m/>
    <m/>
    <m/>
    <m/>
    <s v="SN_ESTADO_CIVIL"/>
    <s v="NUM_OGG_FILERBA"/>
    <m/>
    <m/>
    <s v="Contem os dominios de estado civil do cliente do sistema NETSMS, 7 Bases NET e 8a Base CTV (Claro TV). Ex: SOLTEIRO; CASAD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18"/>
    <n v="14"/>
    <s v="TS_OGG_FIRST_COMMIT_SRC_TRNS"/>
    <s v="TIMESTAMP(6)"/>
    <n v="11"/>
    <m/>
    <m/>
    <m/>
    <m/>
    <s v="SN_ESTADO_CIVIL"/>
    <s v="DAT_OGG_FIRST_COMMIT_SRC_TRNS"/>
    <m/>
    <m/>
    <s v="Contem os dominios de estado civil do cliente do sistema NETSMS, 7 Bases NET e 8a Base CTV (Claro TV). Ex: SOLTEIRO; CASAD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19"/>
    <n v="1"/>
    <s v="ID_ORGAO_EXPEDIDOR"/>
    <s v="NUMBER"/>
    <n v="22"/>
    <n v="2"/>
    <m/>
    <m/>
    <m/>
    <s v="SN_ORGAO_EXPEDIDOR"/>
    <s v="COD_ORGAO_EXPEDIDOR"/>
    <m/>
    <m/>
    <s v="Contem os dominios de orgao expedidor do documento de registro geral (RG) do cliente do sistema NETSMS, 7 Bases NET e 8a Base CTV (Claro TV). Ex: SSP-SP; SSP-RJ"/>
    <s v="Codigo que identifica o orgao expedidor do documento pessoal RG (registro geral) de um cliente no sistema NETSMS. Ex: 1; 2"/>
    <x v="1"/>
    <x v="3"/>
    <x v="2"/>
    <x v="0"/>
    <x v="0"/>
    <x v="0"/>
    <s v="Rafael Moreira"/>
    <x v="6"/>
    <s v="Anderson Nakayama"/>
    <x v="0"/>
    <m/>
    <m/>
    <s v="Dado do sistema transacional CRM"/>
    <n v="0"/>
    <n v="0"/>
    <n v="0"/>
    <n v="0"/>
    <n v="0"/>
    <n v="0"/>
    <n v="0"/>
    <x v="3"/>
    <x v="0"/>
    <x v="0"/>
    <x v="3"/>
    <x v="0"/>
    <x v="0"/>
    <x v="0"/>
  </r>
  <r>
    <x v="4"/>
    <x v="19"/>
    <n v="2"/>
    <s v="DESCRICAO"/>
    <s v="VARCHAR2"/>
    <n v="10"/>
    <m/>
    <m/>
    <m/>
    <m/>
    <s v="SN_ORGAO_EXPEDIDOR"/>
    <s v="DSC_ORGAO_EXPEDIDOR"/>
    <m/>
    <m/>
    <s v="Contem os dominios de orgao expedidor do documento de registro geral (RG) do cliente do sistema NETSMS, 7 Bases NET e 8a Base CTV (Claro TV). Ex: SSP-SP; SSP-RJ"/>
    <s v="Descricao que identifica o orgao expedidor do documento pessoal RG (registro geral) de um cliente no sistema NETSMS. Ex: SSP-SP; SSP-RJ"/>
    <x v="1"/>
    <x v="3"/>
    <x v="2"/>
    <x v="0"/>
    <x v="0"/>
    <x v="0"/>
    <s v="Rafael Moreira"/>
    <x v="6"/>
    <s v="Anderson Nakayama"/>
    <x v="0"/>
    <m/>
    <m/>
    <s v="Dado do sistema transacional CRM"/>
    <n v="0"/>
    <n v="0"/>
    <n v="0"/>
    <n v="0"/>
    <n v="0"/>
    <n v="0"/>
    <n v="0"/>
    <x v="3"/>
    <x v="0"/>
    <x v="0"/>
    <x v="3"/>
    <x v="0"/>
    <x v="0"/>
    <x v="0"/>
  </r>
  <r>
    <x v="4"/>
    <x v="19"/>
    <n v="3"/>
    <s v="DT_ETL"/>
    <s v="DATE"/>
    <n v="7"/>
    <m/>
    <m/>
    <m/>
    <m/>
    <s v="SN_ORGAO_EXPEDIDOR"/>
    <s v="DAT_ETL"/>
    <m/>
    <m/>
    <s v="Contem os dominios de orgao expedidor do documento de registro geral (RG) do cliente do sistema NETSMS, 7 Bases NET e 8a Base CTV (Claro TV). Ex: SSP-SP; SSP-RJ"/>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19"/>
    <n v="4"/>
    <s v="CD_BASE"/>
    <s v="CHAR"/>
    <n v="3"/>
    <m/>
    <m/>
    <m/>
    <m/>
    <s v="SN_ORGAO_EXPEDIDOR"/>
    <s v="COD_BASE"/>
    <m/>
    <m/>
    <s v="Contem os dominios de orgao expedidor do documento de registro geral (RG) do cliente do sistema NETSMS, 7 Bases NET e 8a Base CTV (Claro TV). Ex: SSP-SP; SSP-RJ"/>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19"/>
    <n v="5"/>
    <s v="DT_INS_BI"/>
    <s v="DATE"/>
    <n v="7"/>
    <m/>
    <m/>
    <m/>
    <m/>
    <s v="SN_ORGAO_EXPEDIDOR"/>
    <s v="DAT_INS_BI"/>
    <m/>
    <m/>
    <s v="Contem os dominios de orgao expedidor do documento de registro geral (RG) do cliente do sistema NETSMS, 7 Bases NET e 8a Base CTV (Claro TV). Ex: SSP-SP; SSP-RJ"/>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19"/>
    <n v="6"/>
    <s v="DT_DEL_BI"/>
    <s v="DATE"/>
    <n v="7"/>
    <m/>
    <m/>
    <m/>
    <m/>
    <s v="SN_ORGAO_EXPEDIDOR"/>
    <s v="DAT_DEL_BI"/>
    <m/>
    <m/>
    <s v="Contem os dominios de orgao expedidor do documento de registro geral (RG) do cliente do sistema NETSMS, 7 Bases NET e 8a Base CTV (Claro TV). Ex: SSP-SP; SSP-RJ"/>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19"/>
    <n v="7"/>
    <s v="FL_STATUS_BI"/>
    <s v="CHAR"/>
    <n v="1"/>
    <m/>
    <m/>
    <m/>
    <m/>
    <s v="SN_ORGAO_EXPEDIDOR"/>
    <s v="IND_REGISTRO_ATIVO"/>
    <m/>
    <m/>
    <s v="Contem os dominios de orgao expedidor do documento de registro geral (RG) do cliente do sistema NETSMS, 7 Bases NET e 8a Base CTV (Claro TV). Ex: SSP-SP; SSP-RJ"/>
    <s v="Indicador de registro ativo no ODS. Ex: A; I; D (Ativo; Inativo; Deletado)"/>
    <x v="1"/>
    <x v="3"/>
    <x v="2"/>
    <x v="0"/>
    <x v="0"/>
    <x v="0"/>
    <s v="Rafael Moreira"/>
    <x v="6"/>
    <s v="Anderson Nakayama"/>
    <x v="0"/>
    <m/>
    <m/>
    <s v="Dado do sistema transacional CRM"/>
    <n v="0"/>
    <n v="0"/>
    <n v="0"/>
    <n v="0"/>
    <n v="0"/>
    <n v="0"/>
    <n v="0"/>
    <x v="3"/>
    <x v="0"/>
    <x v="0"/>
    <x v="3"/>
    <x v="0"/>
    <x v="0"/>
    <x v="0"/>
  </r>
  <r>
    <x v="4"/>
    <x v="19"/>
    <n v="8"/>
    <s v="ID_BI"/>
    <s v="NUMBER"/>
    <n v="22"/>
    <n v="30"/>
    <m/>
    <m/>
    <m/>
    <s v="SN_ORGAO_EXPEDIDOR"/>
    <s v="COD_ID_BI"/>
    <m/>
    <m/>
    <s v="Contem os dominios de orgao expedidor do documento de registro geral (RG) do cliente do sistema NETSMS, 7 Bases NET e 8a Base CTV (Claro TV). Ex: SSP-SP; SSP-RJ"/>
    <s v="Codigo sequencial unico de controle de registro no ODS. Ex: 5013014; 5013017"/>
    <x v="1"/>
    <x v="3"/>
    <x v="2"/>
    <x v="0"/>
    <x v="0"/>
    <x v="0"/>
    <s v="Rafael Moreira"/>
    <x v="6"/>
    <s v="Anderson Nakayama"/>
    <x v="0"/>
    <m/>
    <m/>
    <s v="Dado do sistema transacional CRM"/>
    <n v="0"/>
    <n v="0"/>
    <n v="0"/>
    <n v="0"/>
    <n v="0"/>
    <n v="0"/>
    <n v="0"/>
    <x v="3"/>
    <x v="0"/>
    <x v="0"/>
    <x v="3"/>
    <x v="0"/>
    <x v="0"/>
    <x v="0"/>
  </r>
  <r>
    <x v="4"/>
    <x v="19"/>
    <n v="9"/>
    <s v="TS_OGG_SRC_TRNS_COMMIT"/>
    <s v="TIMESTAMP(6)"/>
    <n v="11"/>
    <m/>
    <m/>
    <m/>
    <m/>
    <s v="SN_ORGAO_EXPEDIDOR"/>
    <s v="DAT_OGG_SRC_TRNS_COMMIT"/>
    <m/>
    <m/>
    <s v="Contem os dominios de orgao expedidor do documento de registro geral (RG) do cliente do sistema NETSMS, 7 Bases NET e 8a Base CTV (Claro TV). Ex: SSP-SP; SSP-RJ"/>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19"/>
    <n v="10"/>
    <s v="NR_OGG_SRC_TRNS_CSN"/>
    <s v="NUMBER"/>
    <n v="22"/>
    <m/>
    <m/>
    <m/>
    <m/>
    <s v="SN_ORGAO_EXPEDIDOR"/>
    <s v="NUM_OGG_SRC_TRNS_CSN"/>
    <m/>
    <m/>
    <s v="Contem os dominios de orgao expedidor do documento de registro geral (RG) do cliente do sistema NETSMS, 7 Bases NET e 8a Base CTV (Claro TV). Ex: SSP-SP; SSP-RJ"/>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19"/>
    <n v="11"/>
    <s v="TP_OGG_SRC_DML_OP"/>
    <s v="VARCHAR2"/>
    <n v="20"/>
    <m/>
    <m/>
    <m/>
    <m/>
    <s v="SN_ORGAO_EXPEDIDOR"/>
    <s v="DSC_TP_OGG_SRC_DML_OP"/>
    <m/>
    <m/>
    <s v="Contem os dominios de orgao expedidor do documento de registro geral (RG) do cliente do sistema NETSMS, 7 Bases NET e 8a Base CTV (Claro TV). Ex: SSP-SP; SSP-RJ"/>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19"/>
    <n v="12"/>
    <s v="NR_OGG_FILESEQNO"/>
    <s v="NUMBER"/>
    <n v="22"/>
    <m/>
    <m/>
    <m/>
    <m/>
    <s v="SN_ORGAO_EXPEDIDOR"/>
    <s v="NUM_OGG_FILESEQNO"/>
    <m/>
    <m/>
    <s v="Contem os dominios de orgao expedidor do documento de registro geral (RG) do cliente do sistema NETSMS, 7 Bases NET e 8a Base CTV (Claro TV). Ex: SSP-SP; SSP-RJ"/>
    <s v="Numero sequencial do arquivo trailer no Oracle Golden Gate (OGG). Ex:178; 489"/>
    <x v="1"/>
    <x v="3"/>
    <x v="2"/>
    <x v="0"/>
    <x v="0"/>
    <x v="0"/>
    <s v="Rafael Moreira"/>
    <x v="6"/>
    <s v="Anderson Nakayama"/>
    <x v="0"/>
    <m/>
    <m/>
    <s v="Dado do sistema transacional CRM"/>
    <n v="0"/>
    <n v="0"/>
    <n v="0"/>
    <n v="0"/>
    <n v="0"/>
    <n v="0"/>
    <n v="0"/>
    <x v="3"/>
    <x v="0"/>
    <x v="0"/>
    <x v="3"/>
    <x v="0"/>
    <x v="0"/>
    <x v="0"/>
  </r>
  <r>
    <x v="4"/>
    <x v="19"/>
    <n v="13"/>
    <s v="NR_OGG_FILERBA"/>
    <s v="NUMBER"/>
    <n v="22"/>
    <m/>
    <m/>
    <m/>
    <m/>
    <s v="SN_ORGAO_EXPEDIDOR"/>
    <s v="NUM_OGG_FILERBA"/>
    <m/>
    <m/>
    <s v="Contem os dominios de orgao expedidor do documento de registro geral (RG) do cliente do sistema NETSMS, 7 Bases NET e 8a Base CTV (Claro TV). Ex: SSP-SP; SSP-RJ"/>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19"/>
    <n v="14"/>
    <s v="TS_OGG_FIRST_COMMIT_SRC_TRNS"/>
    <s v="TIMESTAMP(6)"/>
    <n v="11"/>
    <m/>
    <m/>
    <m/>
    <m/>
    <s v="SN_ORGAO_EXPEDIDOR"/>
    <s v="DAT_OGG_FIRST_COMMIT_SRC_TRNS"/>
    <m/>
    <m/>
    <s v="Contem os dominios de orgao expedidor do documento de registro geral (RG) do cliente do sistema NETSMS, 7 Bases NET e 8a Base CTV (Claro TV). Ex: SSP-SP; SSP-RJ"/>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20"/>
    <n v="1"/>
    <s v="ID_PRODUT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
    <s v="DESCRICA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
    <s v="ID_TIPO_PRODUT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4"/>
    <s v="DEMONSTRACA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5"/>
    <s v="DESCRICAO_ABREV"/>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6"/>
    <s v="RECORRENTE"/>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7"/>
    <s v="COBRAVEL"/>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8"/>
    <s v="PRE_PAG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9"/>
    <s v="INTERNET"/>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0"/>
    <s v="ID_TIPO_PRODUTO_IV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1"/>
    <s v="AREA_CODIFICAD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2"/>
    <s v="PRODUTO_VIRTU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3"/>
    <s v="PRODUTO_COLETIV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4"/>
    <s v="MAX_US"/>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5"/>
    <s v="MIN_US"/>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6"/>
    <s v="MAX_DS"/>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7"/>
    <s v="MIN_DS"/>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8"/>
    <s v="IP_FIX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19"/>
    <s v="QTD_IP_EXTR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0"/>
    <s v="PROVEDOR"/>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1"/>
    <s v="FRANQUI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2"/>
    <s v="FORMA_AQUISICA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3"/>
    <s v="ID_CARACTERISTIC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4"/>
    <s v="ID_PRODUTO_CONTAB"/>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5"/>
    <s v="DESCRICAO_BOLET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6"/>
    <s v="ID_PORTFOLI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7"/>
    <s v="DT_ETL"/>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8"/>
    <s v="CD_BASE"/>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29"/>
    <s v="DT_INS_BI"/>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0"/>
    <s v="DT_DEL_BI"/>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1"/>
    <s v="FL_STATUS_BI"/>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2"/>
    <s v="ID_BI"/>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3"/>
    <s v="TS_OGG_SRC_TRNS_COMMIT"/>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4"/>
    <s v="NR_OGG_SRC_TRNS_CSN"/>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5"/>
    <s v="TP_OGG_SRC_DML_OP"/>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6"/>
    <s v="NR_OGG_FILESEQN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7"/>
    <s v="NR_OGG_FILERBA"/>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8"/>
    <s v="TS_OGG_FIRST_COMMIT_SRC_TRNS"/>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39"/>
    <s v="ID_PLANO"/>
    <m/>
    <m/>
    <m/>
    <m/>
    <m/>
    <m/>
    <m/>
    <m/>
    <m/>
    <m/>
    <s v="Tabela do Net SMS que descreve as característica gerais dos produtos"/>
    <m/>
    <x v="1"/>
    <x v="1"/>
    <x v="0"/>
    <x v="0"/>
    <x v="0"/>
    <x v="0"/>
    <s v="Rafael Moreira"/>
    <x v="7"/>
    <s v="Anderson Nakayama"/>
    <x v="0"/>
    <m/>
    <m/>
    <s v="Dado do sistema transacional CRM"/>
    <m/>
    <m/>
    <m/>
    <m/>
    <m/>
    <m/>
    <m/>
    <x v="4"/>
    <x v="3"/>
    <x v="4"/>
    <x v="4"/>
    <x v="4"/>
    <x v="4"/>
    <x v="0"/>
  </r>
  <r>
    <x v="4"/>
    <x v="20"/>
    <n v="40"/>
    <s v="DESCRICAO_PLANO"/>
    <m/>
    <m/>
    <m/>
    <m/>
    <m/>
    <m/>
    <m/>
    <m/>
    <m/>
    <m/>
    <s v="Tabela do Net SMS que descreve as característica gerais dos produtos"/>
    <m/>
    <x v="1"/>
    <x v="1"/>
    <x v="0"/>
    <x v="0"/>
    <x v="0"/>
    <x v="0"/>
    <s v="Rafael Moreira"/>
    <x v="7"/>
    <s v="Anderson Nakayama"/>
    <x v="0"/>
    <m/>
    <m/>
    <s v="Dado do sistema transacional CRM"/>
    <m/>
    <m/>
    <m/>
    <m/>
    <m/>
    <m/>
    <m/>
    <x v="4"/>
    <x v="3"/>
    <x v="4"/>
    <x v="4"/>
    <x v="4"/>
    <x v="4"/>
    <x v="0"/>
  </r>
  <r>
    <x v="4"/>
    <x v="21"/>
    <n v="1"/>
    <s v="ID_PRODUTO_CONTAB"/>
    <m/>
    <m/>
    <m/>
    <m/>
    <m/>
    <m/>
    <m/>
    <m/>
    <m/>
    <m/>
    <s v="Tabela do Net SMS que indica os produtos que são contabilizados"/>
    <m/>
    <x v="1"/>
    <x v="1"/>
    <x v="0"/>
    <x v="0"/>
    <x v="0"/>
    <x v="0"/>
    <s v="Rafael Moreira"/>
    <x v="7"/>
    <s v="Anderson Nakayama"/>
    <x v="0"/>
    <m/>
    <m/>
    <s v="Dado do sistema transacional CRM"/>
    <m/>
    <m/>
    <m/>
    <m/>
    <m/>
    <m/>
    <m/>
    <x v="4"/>
    <x v="3"/>
    <x v="4"/>
    <x v="4"/>
    <x v="4"/>
    <x v="4"/>
    <x v="0"/>
  </r>
  <r>
    <x v="4"/>
    <x v="21"/>
    <n v="2"/>
    <s v="DESCRICAO"/>
    <m/>
    <m/>
    <m/>
    <m/>
    <m/>
    <m/>
    <m/>
    <m/>
    <m/>
    <m/>
    <s v="Tabela do Net SMS que indica os produtos que são contabilizados"/>
    <m/>
    <x v="1"/>
    <x v="1"/>
    <x v="0"/>
    <x v="0"/>
    <x v="0"/>
    <x v="0"/>
    <s v="Rafael Moreira"/>
    <x v="7"/>
    <s v="Anderson Nakayama"/>
    <x v="0"/>
    <m/>
    <m/>
    <s v="Dado do sistema transacional CRM"/>
    <m/>
    <m/>
    <m/>
    <m/>
    <m/>
    <m/>
    <m/>
    <x v="4"/>
    <x v="3"/>
    <x v="4"/>
    <x v="4"/>
    <x v="4"/>
    <x v="4"/>
    <x v="0"/>
  </r>
  <r>
    <x v="4"/>
    <x v="21"/>
    <n v="3"/>
    <s v="ID_TIPO_PRODUTO"/>
    <m/>
    <m/>
    <m/>
    <m/>
    <m/>
    <m/>
    <m/>
    <m/>
    <m/>
    <m/>
    <s v="Tabela do Net SMS que indica os produtos que são contabilizados"/>
    <m/>
    <x v="1"/>
    <x v="1"/>
    <x v="0"/>
    <x v="0"/>
    <x v="0"/>
    <x v="0"/>
    <s v="Rafael Moreira"/>
    <x v="7"/>
    <s v="Anderson Nakayama"/>
    <x v="0"/>
    <m/>
    <m/>
    <s v="Dado do sistema transacional CRM"/>
    <m/>
    <m/>
    <m/>
    <m/>
    <m/>
    <m/>
    <m/>
    <x v="4"/>
    <x v="3"/>
    <x v="4"/>
    <x v="4"/>
    <x v="4"/>
    <x v="4"/>
    <x v="0"/>
  </r>
  <r>
    <x v="4"/>
    <x v="21"/>
    <n v="4"/>
    <s v="DT_ETL"/>
    <m/>
    <m/>
    <m/>
    <m/>
    <m/>
    <m/>
    <m/>
    <m/>
    <m/>
    <m/>
    <s v="Tabela do Net SMS que indica os produtos que são contabilizados"/>
    <m/>
    <x v="1"/>
    <x v="1"/>
    <x v="0"/>
    <x v="0"/>
    <x v="0"/>
    <x v="0"/>
    <s v="Rafael Moreira"/>
    <x v="7"/>
    <s v="Anderson Nakayama"/>
    <x v="0"/>
    <m/>
    <m/>
    <s v="Dado do sistema transacional CRM"/>
    <m/>
    <m/>
    <m/>
    <m/>
    <m/>
    <m/>
    <m/>
    <x v="4"/>
    <x v="3"/>
    <x v="4"/>
    <x v="4"/>
    <x v="4"/>
    <x v="4"/>
    <x v="0"/>
  </r>
  <r>
    <x v="4"/>
    <x v="21"/>
    <n v="5"/>
    <s v="CD_BASE"/>
    <m/>
    <m/>
    <m/>
    <m/>
    <m/>
    <m/>
    <m/>
    <m/>
    <m/>
    <m/>
    <s v="Tabela do Net SMS que indica os produtos que são contabilizados"/>
    <m/>
    <x v="1"/>
    <x v="1"/>
    <x v="0"/>
    <x v="0"/>
    <x v="0"/>
    <x v="0"/>
    <s v="Rafael Moreira"/>
    <x v="7"/>
    <s v="Anderson Nakayama"/>
    <x v="0"/>
    <m/>
    <m/>
    <s v="Dado do sistema transacional CRM"/>
    <m/>
    <m/>
    <m/>
    <m/>
    <m/>
    <m/>
    <m/>
    <x v="4"/>
    <x v="3"/>
    <x v="4"/>
    <x v="4"/>
    <x v="4"/>
    <x v="4"/>
    <x v="0"/>
  </r>
  <r>
    <x v="4"/>
    <x v="21"/>
    <n v="6"/>
    <s v="DT_INS_BI"/>
    <m/>
    <m/>
    <m/>
    <m/>
    <m/>
    <m/>
    <m/>
    <m/>
    <m/>
    <m/>
    <s v="Tabela do Net SMS que indica os produtos que são contabilizados"/>
    <m/>
    <x v="1"/>
    <x v="1"/>
    <x v="0"/>
    <x v="0"/>
    <x v="0"/>
    <x v="0"/>
    <s v="Rafael Moreira"/>
    <x v="7"/>
    <s v="Anderson Nakayama"/>
    <x v="0"/>
    <m/>
    <m/>
    <s v="Dado do sistema transacional CRM"/>
    <m/>
    <m/>
    <m/>
    <m/>
    <m/>
    <m/>
    <m/>
    <x v="4"/>
    <x v="3"/>
    <x v="4"/>
    <x v="4"/>
    <x v="4"/>
    <x v="4"/>
    <x v="0"/>
  </r>
  <r>
    <x v="4"/>
    <x v="21"/>
    <n v="7"/>
    <s v="DT_DEL_BI"/>
    <m/>
    <m/>
    <m/>
    <m/>
    <m/>
    <m/>
    <m/>
    <m/>
    <m/>
    <m/>
    <s v="Tabela do Net SMS que indica os produtos que são contabilizados"/>
    <m/>
    <x v="1"/>
    <x v="1"/>
    <x v="0"/>
    <x v="0"/>
    <x v="0"/>
    <x v="0"/>
    <s v="Rafael Moreira"/>
    <x v="7"/>
    <s v="Anderson Nakayama"/>
    <x v="0"/>
    <m/>
    <m/>
    <s v="Dado do sistema transacional CRM"/>
    <m/>
    <m/>
    <m/>
    <m/>
    <m/>
    <m/>
    <m/>
    <x v="4"/>
    <x v="3"/>
    <x v="4"/>
    <x v="4"/>
    <x v="4"/>
    <x v="4"/>
    <x v="0"/>
  </r>
  <r>
    <x v="4"/>
    <x v="21"/>
    <n v="8"/>
    <s v="FL_STATUS_BI"/>
    <m/>
    <m/>
    <m/>
    <m/>
    <m/>
    <m/>
    <m/>
    <m/>
    <m/>
    <m/>
    <s v="Tabela do Net SMS que indica os produtos que são contabilizados"/>
    <m/>
    <x v="1"/>
    <x v="1"/>
    <x v="0"/>
    <x v="0"/>
    <x v="0"/>
    <x v="0"/>
    <s v="Rafael Moreira"/>
    <x v="7"/>
    <s v="Anderson Nakayama"/>
    <x v="0"/>
    <m/>
    <m/>
    <s v="Dado do sistema transacional CRM"/>
    <m/>
    <m/>
    <m/>
    <m/>
    <m/>
    <m/>
    <m/>
    <x v="4"/>
    <x v="3"/>
    <x v="4"/>
    <x v="4"/>
    <x v="4"/>
    <x v="4"/>
    <x v="0"/>
  </r>
  <r>
    <x v="4"/>
    <x v="21"/>
    <n v="9"/>
    <s v="ID_BI"/>
    <m/>
    <m/>
    <m/>
    <m/>
    <m/>
    <m/>
    <m/>
    <m/>
    <m/>
    <m/>
    <s v="Tabela do Net SMS que indica os produtos que são contabilizados"/>
    <m/>
    <x v="1"/>
    <x v="1"/>
    <x v="0"/>
    <x v="0"/>
    <x v="0"/>
    <x v="0"/>
    <s v="Rafael Moreira"/>
    <x v="7"/>
    <s v="Anderson Nakayama"/>
    <x v="0"/>
    <m/>
    <m/>
    <s v="Dado do sistema transacional CRM"/>
    <m/>
    <m/>
    <m/>
    <m/>
    <m/>
    <m/>
    <m/>
    <x v="4"/>
    <x v="3"/>
    <x v="4"/>
    <x v="4"/>
    <x v="4"/>
    <x v="4"/>
    <x v="0"/>
  </r>
  <r>
    <x v="4"/>
    <x v="21"/>
    <n v="10"/>
    <s v="TS_OGG_SRC_TRNS_COMMIT"/>
    <m/>
    <m/>
    <m/>
    <m/>
    <m/>
    <m/>
    <m/>
    <m/>
    <m/>
    <m/>
    <s v="Tabela do Net SMS que indica os produtos que são contabilizados"/>
    <m/>
    <x v="1"/>
    <x v="1"/>
    <x v="0"/>
    <x v="0"/>
    <x v="0"/>
    <x v="0"/>
    <s v="Rafael Moreira"/>
    <x v="7"/>
    <s v="Anderson Nakayama"/>
    <x v="0"/>
    <m/>
    <m/>
    <s v="Dado do sistema transacional CRM"/>
    <m/>
    <m/>
    <m/>
    <m/>
    <m/>
    <m/>
    <m/>
    <x v="4"/>
    <x v="3"/>
    <x v="4"/>
    <x v="4"/>
    <x v="4"/>
    <x v="4"/>
    <x v="0"/>
  </r>
  <r>
    <x v="4"/>
    <x v="21"/>
    <n v="11"/>
    <s v="NR_OGG_SRC_TRNS_CSN"/>
    <m/>
    <m/>
    <m/>
    <m/>
    <m/>
    <m/>
    <m/>
    <m/>
    <m/>
    <m/>
    <s v="Tabela do Net SMS que indica os produtos que são contabilizados"/>
    <m/>
    <x v="1"/>
    <x v="1"/>
    <x v="0"/>
    <x v="0"/>
    <x v="0"/>
    <x v="0"/>
    <s v="Rafael Moreira"/>
    <x v="7"/>
    <s v="Anderson Nakayama"/>
    <x v="0"/>
    <m/>
    <m/>
    <s v="Dado do sistema transacional CRM"/>
    <m/>
    <m/>
    <m/>
    <m/>
    <m/>
    <m/>
    <m/>
    <x v="4"/>
    <x v="3"/>
    <x v="4"/>
    <x v="4"/>
    <x v="4"/>
    <x v="4"/>
    <x v="0"/>
  </r>
  <r>
    <x v="4"/>
    <x v="21"/>
    <n v="12"/>
    <s v="TP_OGG_SRC_DML_OP"/>
    <m/>
    <m/>
    <m/>
    <m/>
    <m/>
    <m/>
    <m/>
    <m/>
    <m/>
    <m/>
    <s v="Tabela do Net SMS que indica os produtos que são contabilizados"/>
    <m/>
    <x v="1"/>
    <x v="1"/>
    <x v="0"/>
    <x v="0"/>
    <x v="0"/>
    <x v="0"/>
    <s v="Rafael Moreira"/>
    <x v="7"/>
    <s v="Anderson Nakayama"/>
    <x v="0"/>
    <m/>
    <m/>
    <s v="Dado do sistema transacional CRM"/>
    <m/>
    <m/>
    <m/>
    <m/>
    <m/>
    <m/>
    <m/>
    <x v="4"/>
    <x v="3"/>
    <x v="4"/>
    <x v="4"/>
    <x v="4"/>
    <x v="4"/>
    <x v="0"/>
  </r>
  <r>
    <x v="4"/>
    <x v="21"/>
    <n v="13"/>
    <s v="NR_OGG_FILESEQNO"/>
    <m/>
    <m/>
    <m/>
    <m/>
    <m/>
    <m/>
    <m/>
    <m/>
    <m/>
    <m/>
    <s v="Tabela do Net SMS que indica os produtos que são contabilizados"/>
    <m/>
    <x v="1"/>
    <x v="1"/>
    <x v="0"/>
    <x v="0"/>
    <x v="0"/>
    <x v="0"/>
    <s v="Rafael Moreira"/>
    <x v="7"/>
    <s v="Anderson Nakayama"/>
    <x v="0"/>
    <m/>
    <m/>
    <s v="Dado do sistema transacional CRM"/>
    <m/>
    <m/>
    <m/>
    <m/>
    <m/>
    <m/>
    <m/>
    <x v="4"/>
    <x v="3"/>
    <x v="4"/>
    <x v="4"/>
    <x v="4"/>
    <x v="4"/>
    <x v="0"/>
  </r>
  <r>
    <x v="4"/>
    <x v="21"/>
    <n v="14"/>
    <s v="NR_OGG_FILERBA"/>
    <m/>
    <m/>
    <m/>
    <m/>
    <m/>
    <m/>
    <m/>
    <m/>
    <m/>
    <m/>
    <s v="Tabela do Net SMS que indica os produtos que são contabilizados"/>
    <m/>
    <x v="1"/>
    <x v="1"/>
    <x v="0"/>
    <x v="0"/>
    <x v="0"/>
    <x v="0"/>
    <s v="Rafael Moreira"/>
    <x v="7"/>
    <s v="Anderson Nakayama"/>
    <x v="0"/>
    <m/>
    <m/>
    <s v="Dado do sistema transacional CRM"/>
    <m/>
    <m/>
    <m/>
    <m/>
    <m/>
    <m/>
    <m/>
    <x v="4"/>
    <x v="3"/>
    <x v="4"/>
    <x v="4"/>
    <x v="4"/>
    <x v="4"/>
    <x v="0"/>
  </r>
  <r>
    <x v="4"/>
    <x v="21"/>
    <n v="15"/>
    <s v="TS_OGG_FIRST_COMMIT_SRC_TRNS"/>
    <m/>
    <m/>
    <m/>
    <m/>
    <m/>
    <m/>
    <m/>
    <m/>
    <m/>
    <m/>
    <s v="Tabela do Net SMS que indica os produtos que são contabilizados"/>
    <m/>
    <x v="1"/>
    <x v="1"/>
    <x v="0"/>
    <x v="0"/>
    <x v="0"/>
    <x v="0"/>
    <s v="Rafael Moreira"/>
    <x v="7"/>
    <s v="Anderson Nakayama"/>
    <x v="0"/>
    <m/>
    <m/>
    <s v="Dado do sistema transacional CRM"/>
    <m/>
    <m/>
    <m/>
    <m/>
    <m/>
    <m/>
    <m/>
    <x v="4"/>
    <x v="3"/>
    <x v="4"/>
    <x v="4"/>
    <x v="4"/>
    <x v="4"/>
    <x v="0"/>
  </r>
  <r>
    <x v="4"/>
    <x v="22"/>
    <n v="1"/>
    <s v="ID_PROFISSAO"/>
    <s v="NUMBER"/>
    <n v="22"/>
    <n v="4"/>
    <m/>
    <m/>
    <m/>
    <s v="SN_PROFISSAO"/>
    <s v="COD_PROFISSAO"/>
    <m/>
    <m/>
    <s v="Contem os dominios de profissao do cliente do sistema NETSMS, 7 Bases NET e 8a Base CTV (Claro TV). Ex: ANALISTA DE SISTEMAS; COMERCIANTE"/>
    <s v="Codigo que identifica a profissao do cliente no sistema NETSMS. Ex: 1; 2"/>
    <x v="1"/>
    <x v="3"/>
    <x v="2"/>
    <x v="0"/>
    <x v="0"/>
    <x v="0"/>
    <s v="Rafael Moreira"/>
    <x v="6"/>
    <s v="Anderson Nakayama"/>
    <x v="0"/>
    <m/>
    <m/>
    <s v="Dado do sistema transacional CRM"/>
    <n v="0"/>
    <n v="0"/>
    <n v="0"/>
    <n v="0"/>
    <n v="0"/>
    <n v="0"/>
    <n v="0"/>
    <x v="3"/>
    <x v="0"/>
    <x v="0"/>
    <x v="3"/>
    <x v="0"/>
    <x v="0"/>
    <x v="0"/>
  </r>
  <r>
    <x v="4"/>
    <x v="22"/>
    <n v="2"/>
    <s v="DESCRICAO"/>
    <s v="VARCHAR2"/>
    <n v="20"/>
    <m/>
    <m/>
    <m/>
    <m/>
    <s v="SN_PROFISSAO"/>
    <s v="DSC_PROFISSAO"/>
    <m/>
    <m/>
    <s v="Contem os dominios de profissao do cliente do sistema NETSMS, 7 Bases NET e 8a Base CTV (Claro TV). Ex: ANALISTA DE SISTEMAS; COMERCIANTE"/>
    <s v="Descricao que identifica a profissao do cliente no sistema NETSMS. Ex: ANALISTA DE SISTEMAS; COMERCIANTE"/>
    <x v="1"/>
    <x v="3"/>
    <x v="2"/>
    <x v="0"/>
    <x v="0"/>
    <x v="0"/>
    <s v="Rafael Moreira"/>
    <x v="6"/>
    <s v="Anderson Nakayama"/>
    <x v="0"/>
    <m/>
    <m/>
    <s v="Dado do sistema transacional CRM"/>
    <n v="0"/>
    <n v="0"/>
    <n v="0"/>
    <n v="0"/>
    <n v="0"/>
    <n v="0"/>
    <n v="0"/>
    <x v="3"/>
    <x v="0"/>
    <x v="0"/>
    <x v="3"/>
    <x v="0"/>
    <x v="0"/>
    <x v="0"/>
  </r>
  <r>
    <x v="4"/>
    <x v="22"/>
    <n v="3"/>
    <s v="DT_ETL"/>
    <s v="DATE"/>
    <n v="7"/>
    <m/>
    <m/>
    <m/>
    <m/>
    <s v="SN_PROFISSAO"/>
    <s v="DAT_ETL"/>
    <m/>
    <m/>
    <s v="Contem os dominios de profissao do cliente do sistema NETSMS, 7 Bases NET e 8a Base CTV (Claro TV). Ex: ANALISTA DE SISTEMAS; COMERCIANTE"/>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22"/>
    <n v="4"/>
    <s v="CD_BASE"/>
    <s v="CHAR"/>
    <n v="3"/>
    <m/>
    <m/>
    <m/>
    <m/>
    <s v="SN_PROFISSAO"/>
    <s v="COD_BASE"/>
    <m/>
    <m/>
    <s v="Contem os dominios de profissao do cliente do sistema NETSMS, 7 Bases NET e 8a Base CTV (Claro TV). Ex: ANALISTA DE SISTEMAS; COMERCIANTE"/>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22"/>
    <n v="5"/>
    <s v="DT_INS_BI"/>
    <s v="DATE"/>
    <n v="7"/>
    <m/>
    <m/>
    <m/>
    <m/>
    <s v="SN_PROFISSAO"/>
    <s v="DAT_INS_BI"/>
    <m/>
    <m/>
    <s v="Contem os dominios de profissao do cliente do sistema NETSMS, 7 Bases NET e 8a Base CTV (Claro TV). Ex: ANALISTA DE SISTEMAS; COMERCIANTE"/>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22"/>
    <n v="6"/>
    <s v="DT_DEL_BI"/>
    <s v="DATE"/>
    <n v="7"/>
    <m/>
    <m/>
    <m/>
    <m/>
    <s v="SN_PROFISSAO"/>
    <s v="DAT_DEL_BI"/>
    <m/>
    <m/>
    <s v="Contem os dominios de profissao do cliente do sistema NETSMS, 7 Bases NET e 8a Base CTV (Claro TV). Ex: ANALISTA DE SISTEMAS; COMERCIANTE"/>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22"/>
    <n v="7"/>
    <s v="FL_STATUS_BI"/>
    <s v="CHAR"/>
    <n v="1"/>
    <m/>
    <m/>
    <m/>
    <m/>
    <s v="SN_PROFISSAO"/>
    <s v="IND_REGISTRO_ATIVO"/>
    <m/>
    <m/>
    <s v="Contem os dominios de profissao do cliente do sistema NETSMS, 7 Bases NET e 8a Base CTV (Claro TV). Ex: ANALISTA DE SISTEMAS; COMERCIANTE"/>
    <s v="Indicador de registro ativo no ODS. Ex: A; I; D (Ativo; Inativo; Deletado)"/>
    <x v="1"/>
    <x v="3"/>
    <x v="2"/>
    <x v="0"/>
    <x v="0"/>
    <x v="0"/>
    <s v="Rafael Moreira"/>
    <x v="6"/>
    <s v="Anderson Nakayama"/>
    <x v="0"/>
    <m/>
    <m/>
    <s v="Dado do sistema transacional CRM"/>
    <n v="0"/>
    <n v="0"/>
    <n v="0"/>
    <n v="0"/>
    <n v="0"/>
    <n v="0"/>
    <n v="0"/>
    <x v="3"/>
    <x v="0"/>
    <x v="0"/>
    <x v="3"/>
    <x v="0"/>
    <x v="0"/>
    <x v="0"/>
  </r>
  <r>
    <x v="4"/>
    <x v="22"/>
    <n v="8"/>
    <s v="ID_BI"/>
    <s v="NUMBER"/>
    <n v="22"/>
    <n v="30"/>
    <m/>
    <m/>
    <m/>
    <s v="SN_PROFISSAO"/>
    <s v="COD_ID_BI"/>
    <m/>
    <m/>
    <s v="Contem os dominios de profissao do cliente do sistema NETSMS, 7 Bases NET e 8a Base CTV (Claro TV). Ex: ANALISTA DE SISTEMAS; COMERCIANTE"/>
    <s v="Codigo sequencial unico de controle de registro no ODS. Ex: 5013014; 5013017"/>
    <x v="1"/>
    <x v="3"/>
    <x v="2"/>
    <x v="0"/>
    <x v="0"/>
    <x v="0"/>
    <s v="Rafael Moreira"/>
    <x v="6"/>
    <s v="Anderson Nakayama"/>
    <x v="0"/>
    <m/>
    <m/>
    <s v="Dado do sistema transacional CRM"/>
    <n v="0"/>
    <n v="0"/>
    <n v="0"/>
    <n v="0"/>
    <n v="0"/>
    <n v="0"/>
    <n v="0"/>
    <x v="3"/>
    <x v="0"/>
    <x v="0"/>
    <x v="3"/>
    <x v="0"/>
    <x v="0"/>
    <x v="0"/>
  </r>
  <r>
    <x v="4"/>
    <x v="22"/>
    <n v="9"/>
    <s v="TS_OGG_SRC_TRNS_COMMIT"/>
    <s v="TIMESTAMP(6)"/>
    <n v="11"/>
    <m/>
    <m/>
    <m/>
    <m/>
    <s v="SN_PROFISSAO"/>
    <s v="DAT_OGG_SRC_TRNS_COMMIT"/>
    <m/>
    <m/>
    <s v="Contem os dominios de profissao do cliente do sistema NETSMS, 7 Bases NET e 8a Base CTV (Claro TV). Ex: ANALISTA DE SISTEMAS; COMERCIANTE"/>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22"/>
    <n v="10"/>
    <s v="NR_OGG_SRC_TRNS_CSN"/>
    <s v="NUMBER"/>
    <n v="22"/>
    <m/>
    <m/>
    <m/>
    <m/>
    <s v="SN_PROFISSAO"/>
    <s v="NUM_OGG_SRC_TRNS_CSN"/>
    <m/>
    <m/>
    <s v="Contem os dominios de profissao do cliente do sistema NETSMS, 7 Bases NET e 8a Base CTV (Claro TV). Ex: ANALISTA DE SISTEMAS; COMERCIANTE"/>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22"/>
    <n v="11"/>
    <s v="TP_OGG_SRC_DML_OP"/>
    <s v="VARCHAR2"/>
    <n v="20"/>
    <m/>
    <m/>
    <m/>
    <m/>
    <s v="SN_PROFISSAO"/>
    <s v="DSC_TP_OGG_SRC_DML_OP"/>
    <m/>
    <m/>
    <s v="Contem os dominios de profissao do cliente do sistema NETSMS, 7 Bases NET e 8a Base CTV (Claro TV). Ex: ANALISTA DE SISTEMAS; COMERCIANTE"/>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22"/>
    <n v="12"/>
    <s v="NR_OGG_FILESEQNO"/>
    <s v="NUMBER"/>
    <n v="22"/>
    <m/>
    <m/>
    <m/>
    <m/>
    <s v="SN_PROFISSAO"/>
    <s v="NUM_OGG_FILESEQNO"/>
    <m/>
    <m/>
    <s v="Contem os dominios de profissao do cliente do sistema NETSMS, 7 Bases NET e 8a Base CTV (Claro TV). Ex: ANALISTA DE SISTEMAS; COMERCIANTE"/>
    <s v="Numero sequencial do arquivo trailer no Oracle Golden Gate (OGG). Ex:178; 489"/>
    <x v="1"/>
    <x v="3"/>
    <x v="2"/>
    <x v="0"/>
    <x v="0"/>
    <x v="0"/>
    <s v="Rafael Moreira"/>
    <x v="6"/>
    <s v="Anderson Nakayama"/>
    <x v="0"/>
    <m/>
    <m/>
    <s v="Dado do sistema transacional CRM"/>
    <n v="0"/>
    <n v="0"/>
    <n v="0"/>
    <n v="0"/>
    <n v="0"/>
    <n v="0"/>
    <n v="0"/>
    <x v="3"/>
    <x v="0"/>
    <x v="0"/>
    <x v="3"/>
    <x v="0"/>
    <x v="0"/>
    <x v="0"/>
  </r>
  <r>
    <x v="4"/>
    <x v="22"/>
    <n v="13"/>
    <s v="NR_OGG_FILERBA"/>
    <s v="NUMBER"/>
    <n v="22"/>
    <m/>
    <m/>
    <m/>
    <m/>
    <s v="SN_PROFISSAO"/>
    <s v="NUM_OGG_FILERBA"/>
    <m/>
    <m/>
    <s v="Contem os dominios de profissao do cliente do sistema NETSMS, 7 Bases NET e 8a Base CTV (Claro TV). Ex: ANALISTA DE SISTEMAS; COMERCIANTE"/>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22"/>
    <n v="14"/>
    <s v="TS_OGG_FIRST_COMMIT_SRC_TRNS"/>
    <s v="TIMESTAMP(6)"/>
    <n v="11"/>
    <m/>
    <m/>
    <m/>
    <m/>
    <s v="SN_PROFISSAO"/>
    <s v="DAT_OGG_FIRST_COMMIT_SRC_TRNS"/>
    <m/>
    <m/>
    <s v="Contem os dominios de profissao do cliente do sistema NETSMS, 7 Bases NET e 8a Base CTV (Claro TV). Ex: ANALISTA DE SISTEMAS; COMERCIANTE"/>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23"/>
    <n v="1"/>
    <s v="NUM_CONTRATO"/>
    <m/>
    <m/>
    <m/>
    <m/>
    <m/>
    <m/>
    <m/>
    <m/>
    <m/>
    <m/>
    <m/>
    <s v="Numero do contrato do cliente no sistema NETSMS. O contrato e chave unica quando utilizada com a chave &lt;COD_OPERADORA&gt; ou &lt;COD_CID_CONTA&gt;. Ex: 408801450; 206229007. Tabela origem: &lt;SN_REL_PONTO_PRODUTO&gt;; Coluna origem: &lt;NUM_CONTRATO&gt;"/>
    <x v="1"/>
    <x v="3"/>
    <x v="2"/>
    <x v="0"/>
    <x v="0"/>
    <x v="0"/>
    <s v="Rafael Moreira"/>
    <x v="7"/>
    <s v="Anderson Nakayama"/>
    <x v="0"/>
    <s v="Validação Domínio"/>
    <s v="Código de contrato existende entre as assinaturas"/>
    <s v="Dado do sistema transacional CRM"/>
    <n v="0"/>
    <n v="0"/>
    <n v="0"/>
    <n v="0"/>
    <n v="0"/>
    <n v="0"/>
    <n v="0"/>
    <x v="3"/>
    <x v="0"/>
    <x v="0"/>
    <x v="3"/>
    <x v="0"/>
    <x v="0"/>
    <x v="0"/>
  </r>
  <r>
    <x v="4"/>
    <x v="23"/>
    <n v="2"/>
    <s v="CID_CONTRATO"/>
    <m/>
    <m/>
    <m/>
    <m/>
    <m/>
    <m/>
    <m/>
    <m/>
    <m/>
    <m/>
    <m/>
    <m/>
    <x v="1"/>
    <x v="3"/>
    <x v="2"/>
    <x v="0"/>
    <x v="0"/>
    <x v="0"/>
    <s v="Rafael Moreira"/>
    <x v="7"/>
    <s v="Anderson Nakayama"/>
    <x v="0"/>
    <m/>
    <m/>
    <s v="Dado do sistema transacional CRM"/>
    <m/>
    <m/>
    <m/>
    <m/>
    <m/>
    <m/>
    <m/>
    <x v="4"/>
    <x v="3"/>
    <x v="4"/>
    <x v="4"/>
    <x v="4"/>
    <x v="4"/>
    <x v="0"/>
  </r>
  <r>
    <x v="4"/>
    <x v="23"/>
    <n v="3"/>
    <s v="ID_PONTO"/>
    <m/>
    <m/>
    <m/>
    <m/>
    <m/>
    <m/>
    <m/>
    <m/>
    <m/>
    <m/>
    <m/>
    <m/>
    <x v="1"/>
    <x v="3"/>
    <x v="2"/>
    <x v="0"/>
    <x v="0"/>
    <x v="0"/>
    <s v="Rafael Moreira"/>
    <x v="7"/>
    <s v="Anderson Nakayama"/>
    <x v="0"/>
    <m/>
    <m/>
    <s v="Dado do sistema transacional CRM"/>
    <m/>
    <m/>
    <m/>
    <m/>
    <m/>
    <m/>
    <m/>
    <x v="4"/>
    <x v="3"/>
    <x v="4"/>
    <x v="4"/>
    <x v="4"/>
    <x v="4"/>
    <x v="0"/>
  </r>
  <r>
    <x v="4"/>
    <x v="23"/>
    <n v="4"/>
    <s v="ID_PRODUTO"/>
    <m/>
    <m/>
    <m/>
    <m/>
    <m/>
    <m/>
    <m/>
    <m/>
    <m/>
    <m/>
    <m/>
    <m/>
    <x v="1"/>
    <x v="3"/>
    <x v="2"/>
    <x v="0"/>
    <x v="0"/>
    <x v="0"/>
    <s v="Rafael Moreira"/>
    <x v="7"/>
    <s v="Anderson Nakayama"/>
    <x v="0"/>
    <m/>
    <m/>
    <s v="Dado do sistema transacional CRM"/>
    <m/>
    <m/>
    <m/>
    <m/>
    <m/>
    <m/>
    <m/>
    <x v="4"/>
    <x v="3"/>
    <x v="4"/>
    <x v="4"/>
    <x v="4"/>
    <x v="4"/>
    <x v="0"/>
  </r>
  <r>
    <x v="4"/>
    <x v="23"/>
    <n v="5"/>
    <s v="DT_INI"/>
    <m/>
    <m/>
    <m/>
    <m/>
    <m/>
    <m/>
    <m/>
    <m/>
    <m/>
    <m/>
    <m/>
    <m/>
    <x v="1"/>
    <x v="3"/>
    <x v="2"/>
    <x v="0"/>
    <x v="0"/>
    <x v="0"/>
    <s v="Rafael Moreira"/>
    <x v="7"/>
    <s v="Anderson Nakayama"/>
    <x v="0"/>
    <m/>
    <m/>
    <s v="Dado do sistema transacional CRM"/>
    <m/>
    <m/>
    <m/>
    <m/>
    <m/>
    <m/>
    <m/>
    <x v="4"/>
    <x v="3"/>
    <x v="4"/>
    <x v="4"/>
    <x v="4"/>
    <x v="4"/>
    <x v="0"/>
  </r>
  <r>
    <x v="4"/>
    <x v="23"/>
    <n v="6"/>
    <s v="DT_FIM"/>
    <m/>
    <m/>
    <m/>
    <m/>
    <m/>
    <m/>
    <m/>
    <m/>
    <m/>
    <m/>
    <m/>
    <m/>
    <x v="1"/>
    <x v="3"/>
    <x v="2"/>
    <x v="0"/>
    <x v="0"/>
    <x v="0"/>
    <s v="Rafael Moreira"/>
    <x v="7"/>
    <s v="Anderson Nakayama"/>
    <x v="0"/>
    <m/>
    <m/>
    <s v="Dado do sistema transacional CRM"/>
    <m/>
    <m/>
    <m/>
    <m/>
    <m/>
    <m/>
    <m/>
    <x v="4"/>
    <x v="3"/>
    <x v="4"/>
    <x v="4"/>
    <x v="4"/>
    <x v="4"/>
    <x v="0"/>
  </r>
  <r>
    <x v="4"/>
    <x v="23"/>
    <n v="7"/>
    <s v="INSTALADO"/>
    <m/>
    <m/>
    <m/>
    <m/>
    <m/>
    <m/>
    <m/>
    <m/>
    <m/>
    <m/>
    <m/>
    <m/>
    <x v="1"/>
    <x v="3"/>
    <x v="2"/>
    <x v="0"/>
    <x v="0"/>
    <x v="0"/>
    <s v="Rafael Moreira"/>
    <x v="7"/>
    <s v="Anderson Nakayama"/>
    <x v="0"/>
    <m/>
    <m/>
    <s v="Dado do sistema transacional CRM"/>
    <m/>
    <m/>
    <m/>
    <m/>
    <m/>
    <m/>
    <m/>
    <x v="4"/>
    <x v="3"/>
    <x v="4"/>
    <x v="4"/>
    <x v="4"/>
    <x v="4"/>
    <x v="0"/>
  </r>
  <r>
    <x v="4"/>
    <x v="23"/>
    <n v="8"/>
    <s v="DT_ALTERACAO"/>
    <m/>
    <m/>
    <m/>
    <m/>
    <m/>
    <m/>
    <m/>
    <m/>
    <m/>
    <m/>
    <m/>
    <m/>
    <x v="1"/>
    <x v="3"/>
    <x v="2"/>
    <x v="0"/>
    <x v="0"/>
    <x v="0"/>
    <s v="Rafael Moreira"/>
    <x v="7"/>
    <s v="Anderson Nakayama"/>
    <x v="0"/>
    <m/>
    <m/>
    <s v="Dado do sistema transacional CRM"/>
    <m/>
    <m/>
    <m/>
    <m/>
    <m/>
    <m/>
    <m/>
    <x v="4"/>
    <x v="3"/>
    <x v="4"/>
    <x v="4"/>
    <x v="4"/>
    <x v="4"/>
    <x v="0"/>
  </r>
  <r>
    <x v="4"/>
    <x v="23"/>
    <n v="9"/>
    <s v="CONSOL_CBR"/>
    <m/>
    <m/>
    <m/>
    <m/>
    <m/>
    <m/>
    <m/>
    <m/>
    <m/>
    <m/>
    <m/>
    <m/>
    <x v="1"/>
    <x v="3"/>
    <x v="2"/>
    <x v="0"/>
    <x v="0"/>
    <x v="0"/>
    <s v="Rafael Moreira"/>
    <x v="7"/>
    <s v="Anderson Nakayama"/>
    <x v="0"/>
    <m/>
    <m/>
    <s v="Dado do sistema transacional CRM"/>
    <m/>
    <m/>
    <m/>
    <m/>
    <m/>
    <m/>
    <m/>
    <x v="4"/>
    <x v="3"/>
    <x v="4"/>
    <x v="4"/>
    <x v="4"/>
    <x v="4"/>
    <x v="0"/>
  </r>
  <r>
    <x v="4"/>
    <x v="23"/>
    <n v="10"/>
    <s v="CONSOL_VENDAS"/>
    <m/>
    <m/>
    <m/>
    <m/>
    <m/>
    <m/>
    <m/>
    <m/>
    <m/>
    <m/>
    <m/>
    <m/>
    <x v="1"/>
    <x v="3"/>
    <x v="2"/>
    <x v="0"/>
    <x v="0"/>
    <x v="0"/>
    <s v="Rafael Moreira"/>
    <x v="7"/>
    <s v="Anderson Nakayama"/>
    <x v="0"/>
    <m/>
    <m/>
    <s v="Dado do sistema transacional CRM"/>
    <m/>
    <m/>
    <m/>
    <m/>
    <m/>
    <m/>
    <m/>
    <x v="4"/>
    <x v="3"/>
    <x v="4"/>
    <x v="4"/>
    <x v="4"/>
    <x v="4"/>
    <x v="0"/>
  </r>
  <r>
    <x v="4"/>
    <x v="23"/>
    <n v="11"/>
    <s v="COD_OC"/>
    <m/>
    <m/>
    <m/>
    <m/>
    <m/>
    <m/>
    <m/>
    <m/>
    <m/>
    <m/>
    <m/>
    <m/>
    <x v="1"/>
    <x v="3"/>
    <x v="2"/>
    <x v="0"/>
    <x v="0"/>
    <x v="0"/>
    <s v="Rafael Moreira"/>
    <x v="7"/>
    <s v="Anderson Nakayama"/>
    <x v="0"/>
    <m/>
    <m/>
    <s v="Dado do sistema transacional CRM"/>
    <m/>
    <m/>
    <m/>
    <m/>
    <m/>
    <m/>
    <m/>
    <x v="4"/>
    <x v="3"/>
    <x v="4"/>
    <x v="4"/>
    <x v="4"/>
    <x v="4"/>
    <x v="0"/>
  </r>
  <r>
    <x v="4"/>
    <x v="23"/>
    <n v="12"/>
    <s v="COD_OS"/>
    <m/>
    <m/>
    <m/>
    <m/>
    <m/>
    <m/>
    <m/>
    <m/>
    <m/>
    <m/>
    <m/>
    <m/>
    <x v="1"/>
    <x v="3"/>
    <x v="2"/>
    <x v="0"/>
    <x v="0"/>
    <x v="0"/>
    <s v="Rafael Moreira"/>
    <x v="7"/>
    <s v="Anderson Nakayama"/>
    <x v="0"/>
    <m/>
    <m/>
    <s v="Dado do sistema transacional CRM"/>
    <m/>
    <m/>
    <m/>
    <m/>
    <m/>
    <m/>
    <m/>
    <x v="4"/>
    <x v="3"/>
    <x v="4"/>
    <x v="4"/>
    <x v="4"/>
    <x v="4"/>
    <x v="0"/>
  </r>
  <r>
    <x v="4"/>
    <x v="23"/>
    <n v="13"/>
    <s v="DT_FIM_DEMO"/>
    <m/>
    <m/>
    <m/>
    <m/>
    <m/>
    <m/>
    <m/>
    <m/>
    <m/>
    <m/>
    <m/>
    <m/>
    <x v="1"/>
    <x v="3"/>
    <x v="2"/>
    <x v="0"/>
    <x v="0"/>
    <x v="0"/>
    <s v="Rafael Moreira"/>
    <x v="7"/>
    <s v="Anderson Nakayama"/>
    <x v="0"/>
    <m/>
    <m/>
    <s v="Dado do sistema transacional CRM"/>
    <m/>
    <m/>
    <m/>
    <m/>
    <m/>
    <m/>
    <m/>
    <x v="4"/>
    <x v="3"/>
    <x v="4"/>
    <x v="4"/>
    <x v="4"/>
    <x v="4"/>
    <x v="0"/>
  </r>
  <r>
    <x v="4"/>
    <x v="23"/>
    <n v="14"/>
    <s v="ID_DEMONSTRACAO"/>
    <m/>
    <m/>
    <m/>
    <m/>
    <m/>
    <m/>
    <m/>
    <m/>
    <m/>
    <m/>
    <m/>
    <m/>
    <x v="1"/>
    <x v="3"/>
    <x v="2"/>
    <x v="0"/>
    <x v="0"/>
    <x v="0"/>
    <s v="Rafael Moreira"/>
    <x v="7"/>
    <s v="Anderson Nakayama"/>
    <x v="0"/>
    <m/>
    <m/>
    <s v="Dado do sistema transacional CRM"/>
    <m/>
    <m/>
    <m/>
    <m/>
    <m/>
    <m/>
    <m/>
    <x v="4"/>
    <x v="3"/>
    <x v="4"/>
    <x v="4"/>
    <x v="4"/>
    <x v="4"/>
    <x v="0"/>
  </r>
  <r>
    <x v="4"/>
    <x v="23"/>
    <n v="15"/>
    <s v="ID_TIPO_CONTRATACAO"/>
    <m/>
    <m/>
    <m/>
    <m/>
    <m/>
    <m/>
    <m/>
    <m/>
    <m/>
    <m/>
    <m/>
    <m/>
    <x v="1"/>
    <x v="3"/>
    <x v="2"/>
    <x v="0"/>
    <x v="0"/>
    <x v="0"/>
    <s v="Rafael Moreira"/>
    <x v="7"/>
    <s v="Anderson Nakayama"/>
    <x v="0"/>
    <m/>
    <m/>
    <s v="Dado do sistema transacional CRM"/>
    <m/>
    <m/>
    <m/>
    <m/>
    <m/>
    <m/>
    <m/>
    <x v="4"/>
    <x v="3"/>
    <x v="4"/>
    <x v="4"/>
    <x v="4"/>
    <x v="4"/>
    <x v="0"/>
  </r>
  <r>
    <x v="4"/>
    <x v="23"/>
    <n v="16"/>
    <s v="EXPLICITO"/>
    <m/>
    <m/>
    <m/>
    <m/>
    <m/>
    <m/>
    <m/>
    <m/>
    <m/>
    <m/>
    <m/>
    <m/>
    <x v="1"/>
    <x v="3"/>
    <x v="2"/>
    <x v="0"/>
    <x v="0"/>
    <x v="0"/>
    <s v="Rafael Moreira"/>
    <x v="7"/>
    <s v="Anderson Nakayama"/>
    <x v="0"/>
    <m/>
    <m/>
    <s v="Dado do sistema transacional CRM"/>
    <m/>
    <m/>
    <m/>
    <m/>
    <m/>
    <m/>
    <m/>
    <x v="4"/>
    <x v="3"/>
    <x v="4"/>
    <x v="4"/>
    <x v="4"/>
    <x v="4"/>
    <x v="0"/>
  </r>
  <r>
    <x v="4"/>
    <x v="23"/>
    <n v="17"/>
    <s v="DT_ETL"/>
    <m/>
    <m/>
    <m/>
    <m/>
    <m/>
    <m/>
    <m/>
    <m/>
    <m/>
    <m/>
    <m/>
    <m/>
    <x v="1"/>
    <x v="3"/>
    <x v="2"/>
    <x v="0"/>
    <x v="0"/>
    <x v="0"/>
    <s v="Rafael Moreira"/>
    <x v="7"/>
    <s v="Anderson Nakayama"/>
    <x v="0"/>
    <m/>
    <m/>
    <s v="Dado do sistema transacional CRM"/>
    <m/>
    <m/>
    <m/>
    <m/>
    <m/>
    <m/>
    <m/>
    <x v="4"/>
    <x v="3"/>
    <x v="4"/>
    <x v="4"/>
    <x v="4"/>
    <x v="4"/>
    <x v="0"/>
  </r>
  <r>
    <x v="4"/>
    <x v="23"/>
    <n v="18"/>
    <s v="CD_BASE"/>
    <m/>
    <m/>
    <m/>
    <m/>
    <m/>
    <m/>
    <m/>
    <m/>
    <m/>
    <m/>
    <m/>
    <m/>
    <x v="1"/>
    <x v="3"/>
    <x v="2"/>
    <x v="0"/>
    <x v="0"/>
    <x v="0"/>
    <s v="Rafael Moreira"/>
    <x v="7"/>
    <s v="Anderson Nakayama"/>
    <x v="0"/>
    <m/>
    <m/>
    <s v="Dado do sistema transacional CRM"/>
    <m/>
    <m/>
    <m/>
    <m/>
    <m/>
    <m/>
    <m/>
    <x v="4"/>
    <x v="3"/>
    <x v="4"/>
    <x v="4"/>
    <x v="4"/>
    <x v="4"/>
    <x v="0"/>
  </r>
  <r>
    <x v="4"/>
    <x v="23"/>
    <n v="19"/>
    <s v="DT_INS_BI"/>
    <m/>
    <m/>
    <m/>
    <m/>
    <m/>
    <m/>
    <m/>
    <m/>
    <m/>
    <m/>
    <m/>
    <m/>
    <x v="1"/>
    <x v="3"/>
    <x v="2"/>
    <x v="0"/>
    <x v="0"/>
    <x v="0"/>
    <s v="Rafael Moreira"/>
    <x v="7"/>
    <s v="Anderson Nakayama"/>
    <x v="0"/>
    <m/>
    <m/>
    <s v="Dado do sistema transacional CRM"/>
    <m/>
    <m/>
    <m/>
    <m/>
    <m/>
    <m/>
    <m/>
    <x v="4"/>
    <x v="3"/>
    <x v="4"/>
    <x v="4"/>
    <x v="4"/>
    <x v="4"/>
    <x v="0"/>
  </r>
  <r>
    <x v="4"/>
    <x v="23"/>
    <n v="20"/>
    <s v="DT_DEL_BI"/>
    <m/>
    <m/>
    <m/>
    <m/>
    <m/>
    <m/>
    <m/>
    <m/>
    <m/>
    <m/>
    <m/>
    <m/>
    <x v="1"/>
    <x v="3"/>
    <x v="2"/>
    <x v="0"/>
    <x v="0"/>
    <x v="0"/>
    <s v="Rafael Moreira"/>
    <x v="7"/>
    <s v="Anderson Nakayama"/>
    <x v="0"/>
    <m/>
    <m/>
    <s v="Dado do sistema transacional CRM"/>
    <m/>
    <m/>
    <m/>
    <m/>
    <m/>
    <m/>
    <m/>
    <x v="4"/>
    <x v="3"/>
    <x v="4"/>
    <x v="4"/>
    <x v="4"/>
    <x v="4"/>
    <x v="0"/>
  </r>
  <r>
    <x v="4"/>
    <x v="23"/>
    <n v="21"/>
    <s v="FL_STATUS_BI"/>
    <m/>
    <m/>
    <m/>
    <m/>
    <m/>
    <m/>
    <m/>
    <m/>
    <m/>
    <m/>
    <m/>
    <m/>
    <x v="1"/>
    <x v="3"/>
    <x v="2"/>
    <x v="0"/>
    <x v="0"/>
    <x v="0"/>
    <s v="Rafael Moreira"/>
    <x v="7"/>
    <s v="Anderson Nakayama"/>
    <x v="0"/>
    <m/>
    <m/>
    <s v="Dado do sistema transacional CRM"/>
    <m/>
    <m/>
    <m/>
    <m/>
    <m/>
    <m/>
    <m/>
    <x v="4"/>
    <x v="3"/>
    <x v="4"/>
    <x v="4"/>
    <x v="4"/>
    <x v="4"/>
    <x v="0"/>
  </r>
  <r>
    <x v="4"/>
    <x v="23"/>
    <n v="22"/>
    <s v="ID_BI"/>
    <m/>
    <m/>
    <m/>
    <m/>
    <m/>
    <m/>
    <m/>
    <m/>
    <m/>
    <m/>
    <m/>
    <m/>
    <x v="1"/>
    <x v="3"/>
    <x v="2"/>
    <x v="0"/>
    <x v="0"/>
    <x v="0"/>
    <s v="Rafael Moreira"/>
    <x v="7"/>
    <s v="Anderson Nakayama"/>
    <x v="0"/>
    <m/>
    <m/>
    <s v="Dado do sistema transacional CRM"/>
    <m/>
    <m/>
    <m/>
    <m/>
    <m/>
    <m/>
    <m/>
    <x v="4"/>
    <x v="3"/>
    <x v="4"/>
    <x v="4"/>
    <x v="4"/>
    <x v="4"/>
    <x v="0"/>
  </r>
  <r>
    <x v="4"/>
    <x v="23"/>
    <n v="23"/>
    <s v="TS_OGG_SRC_TRNS_COMMIT"/>
    <m/>
    <m/>
    <m/>
    <m/>
    <m/>
    <m/>
    <m/>
    <m/>
    <m/>
    <m/>
    <m/>
    <m/>
    <x v="1"/>
    <x v="3"/>
    <x v="2"/>
    <x v="0"/>
    <x v="0"/>
    <x v="0"/>
    <s v="Rafael Moreira"/>
    <x v="7"/>
    <s v="Anderson Nakayama"/>
    <x v="0"/>
    <m/>
    <m/>
    <s v="Dado do sistema transacional CRM"/>
    <m/>
    <m/>
    <m/>
    <m/>
    <m/>
    <m/>
    <m/>
    <x v="4"/>
    <x v="3"/>
    <x v="4"/>
    <x v="4"/>
    <x v="4"/>
    <x v="4"/>
    <x v="0"/>
  </r>
  <r>
    <x v="4"/>
    <x v="23"/>
    <n v="24"/>
    <s v="NR_OGG_SRC_TRNS_CSN"/>
    <m/>
    <m/>
    <m/>
    <m/>
    <m/>
    <m/>
    <m/>
    <m/>
    <m/>
    <m/>
    <m/>
    <m/>
    <x v="1"/>
    <x v="3"/>
    <x v="2"/>
    <x v="0"/>
    <x v="0"/>
    <x v="0"/>
    <s v="Rafael Moreira"/>
    <x v="7"/>
    <s v="Anderson Nakayama"/>
    <x v="0"/>
    <m/>
    <m/>
    <s v="Dado do sistema transacional CRM"/>
    <m/>
    <m/>
    <m/>
    <m/>
    <m/>
    <m/>
    <m/>
    <x v="4"/>
    <x v="3"/>
    <x v="4"/>
    <x v="4"/>
    <x v="4"/>
    <x v="4"/>
    <x v="0"/>
  </r>
  <r>
    <x v="4"/>
    <x v="23"/>
    <n v="25"/>
    <s v="TP_OGG_SRC_DML_OP"/>
    <m/>
    <m/>
    <m/>
    <m/>
    <m/>
    <m/>
    <m/>
    <m/>
    <m/>
    <m/>
    <m/>
    <m/>
    <x v="1"/>
    <x v="3"/>
    <x v="2"/>
    <x v="0"/>
    <x v="0"/>
    <x v="0"/>
    <s v="Rafael Moreira"/>
    <x v="7"/>
    <s v="Anderson Nakayama"/>
    <x v="0"/>
    <m/>
    <m/>
    <s v="Dado do sistema transacional CRM"/>
    <m/>
    <m/>
    <m/>
    <m/>
    <m/>
    <m/>
    <m/>
    <x v="4"/>
    <x v="3"/>
    <x v="4"/>
    <x v="4"/>
    <x v="4"/>
    <x v="4"/>
    <x v="0"/>
  </r>
  <r>
    <x v="4"/>
    <x v="23"/>
    <n v="26"/>
    <s v="NR_OGG_FILESEQNO"/>
    <m/>
    <m/>
    <m/>
    <m/>
    <m/>
    <m/>
    <m/>
    <m/>
    <m/>
    <m/>
    <m/>
    <m/>
    <x v="1"/>
    <x v="3"/>
    <x v="2"/>
    <x v="0"/>
    <x v="0"/>
    <x v="0"/>
    <s v="Rafael Moreira"/>
    <x v="7"/>
    <s v="Anderson Nakayama"/>
    <x v="0"/>
    <m/>
    <m/>
    <s v="Dado do sistema transacional CRM"/>
    <m/>
    <m/>
    <m/>
    <m/>
    <m/>
    <m/>
    <m/>
    <x v="4"/>
    <x v="3"/>
    <x v="4"/>
    <x v="4"/>
    <x v="4"/>
    <x v="4"/>
    <x v="0"/>
  </r>
  <r>
    <x v="4"/>
    <x v="23"/>
    <n v="27"/>
    <s v="NR_OGG_FILERBA"/>
    <m/>
    <m/>
    <m/>
    <m/>
    <m/>
    <m/>
    <m/>
    <m/>
    <m/>
    <m/>
    <m/>
    <m/>
    <x v="1"/>
    <x v="3"/>
    <x v="2"/>
    <x v="0"/>
    <x v="0"/>
    <x v="0"/>
    <s v="Rafael Moreira"/>
    <x v="7"/>
    <s v="Anderson Nakayama"/>
    <x v="0"/>
    <m/>
    <m/>
    <s v="Dado do sistema transacional CRM"/>
    <m/>
    <m/>
    <m/>
    <m/>
    <m/>
    <m/>
    <m/>
    <x v="4"/>
    <x v="3"/>
    <x v="4"/>
    <x v="4"/>
    <x v="4"/>
    <x v="4"/>
    <x v="0"/>
  </r>
  <r>
    <x v="4"/>
    <x v="23"/>
    <n v="28"/>
    <s v="TS_OGG_FIRST_COMMIT_SRC_TRNS"/>
    <m/>
    <m/>
    <m/>
    <m/>
    <m/>
    <m/>
    <m/>
    <m/>
    <m/>
    <m/>
    <m/>
    <m/>
    <x v="1"/>
    <x v="3"/>
    <x v="2"/>
    <x v="0"/>
    <x v="0"/>
    <x v="0"/>
    <s v="Rafael Moreira"/>
    <x v="7"/>
    <s v="Anderson Nakayama"/>
    <x v="0"/>
    <m/>
    <m/>
    <s v="Dado do sistema transacional CRM"/>
    <m/>
    <m/>
    <m/>
    <m/>
    <m/>
    <m/>
    <m/>
    <x v="4"/>
    <x v="3"/>
    <x v="4"/>
    <x v="4"/>
    <x v="4"/>
    <x v="4"/>
    <x v="0"/>
  </r>
  <r>
    <x v="4"/>
    <x v="24"/>
    <n v="1"/>
    <s v="ID_PONTO"/>
    <m/>
    <m/>
    <m/>
    <m/>
    <m/>
    <m/>
    <m/>
    <m/>
    <m/>
    <m/>
    <m/>
    <m/>
    <x v="1"/>
    <x v="3"/>
    <x v="2"/>
    <x v="0"/>
    <x v="0"/>
    <x v="0"/>
    <s v="Rafael Moreira"/>
    <x v="7"/>
    <s v="Anderson Nakayama"/>
    <x v="0"/>
    <m/>
    <m/>
    <s v="Dado do sistema transacional CRM"/>
    <m/>
    <m/>
    <m/>
    <m/>
    <m/>
    <m/>
    <m/>
    <x v="4"/>
    <x v="3"/>
    <x v="4"/>
    <x v="4"/>
    <x v="4"/>
    <x v="4"/>
    <x v="0"/>
  </r>
  <r>
    <x v="4"/>
    <x v="24"/>
    <n v="2"/>
    <s v="ID_PROD_INSTALADO"/>
    <m/>
    <m/>
    <m/>
    <m/>
    <m/>
    <m/>
    <m/>
    <m/>
    <m/>
    <m/>
    <m/>
    <m/>
    <x v="1"/>
    <x v="3"/>
    <x v="2"/>
    <x v="0"/>
    <x v="0"/>
    <x v="0"/>
    <s v="Rafael Moreira"/>
    <x v="7"/>
    <s v="Anderson Nakayama"/>
    <x v="0"/>
    <m/>
    <m/>
    <s v="Dado do sistema transacional CRM"/>
    <m/>
    <m/>
    <m/>
    <m/>
    <m/>
    <m/>
    <m/>
    <x v="4"/>
    <x v="3"/>
    <x v="4"/>
    <x v="4"/>
    <x v="4"/>
    <x v="4"/>
    <x v="0"/>
  </r>
  <r>
    <x v="4"/>
    <x v="24"/>
    <n v="3"/>
    <s v="DT_INI"/>
    <m/>
    <m/>
    <m/>
    <m/>
    <m/>
    <m/>
    <m/>
    <m/>
    <m/>
    <m/>
    <m/>
    <m/>
    <x v="1"/>
    <x v="3"/>
    <x v="2"/>
    <x v="0"/>
    <x v="0"/>
    <x v="0"/>
    <s v="Rafael Moreira"/>
    <x v="7"/>
    <s v="Anderson Nakayama"/>
    <x v="0"/>
    <m/>
    <m/>
    <s v="Dado do sistema transacional CRM"/>
    <m/>
    <m/>
    <m/>
    <m/>
    <m/>
    <m/>
    <m/>
    <x v="4"/>
    <x v="3"/>
    <x v="4"/>
    <x v="4"/>
    <x v="4"/>
    <x v="4"/>
    <x v="0"/>
  </r>
  <r>
    <x v="4"/>
    <x v="24"/>
    <n v="4"/>
    <s v="DT_FIM"/>
    <m/>
    <m/>
    <m/>
    <m/>
    <m/>
    <m/>
    <m/>
    <m/>
    <m/>
    <m/>
    <m/>
    <m/>
    <x v="1"/>
    <x v="3"/>
    <x v="2"/>
    <x v="0"/>
    <x v="0"/>
    <x v="0"/>
    <s v="Rafael Moreira"/>
    <x v="7"/>
    <s v="Anderson Nakayama"/>
    <x v="0"/>
    <m/>
    <m/>
    <s v="Dado do sistema transacional CRM"/>
    <m/>
    <m/>
    <m/>
    <m/>
    <m/>
    <m/>
    <m/>
    <x v="4"/>
    <x v="3"/>
    <x v="4"/>
    <x v="4"/>
    <x v="4"/>
    <x v="4"/>
    <x v="0"/>
  </r>
  <r>
    <x v="4"/>
    <x v="24"/>
    <n v="5"/>
    <s v="ORDEM"/>
    <m/>
    <m/>
    <m/>
    <m/>
    <m/>
    <m/>
    <m/>
    <m/>
    <m/>
    <m/>
    <m/>
    <m/>
    <x v="1"/>
    <x v="3"/>
    <x v="2"/>
    <x v="0"/>
    <x v="0"/>
    <x v="0"/>
    <s v="Rafael Moreira"/>
    <x v="7"/>
    <s v="Anderson Nakayama"/>
    <x v="0"/>
    <m/>
    <m/>
    <s v="Dado do sistema transacional CRM"/>
    <m/>
    <m/>
    <m/>
    <m/>
    <m/>
    <m/>
    <m/>
    <x v="4"/>
    <x v="3"/>
    <x v="4"/>
    <x v="4"/>
    <x v="4"/>
    <x v="4"/>
    <x v="0"/>
  </r>
  <r>
    <x v="4"/>
    <x v="24"/>
    <n v="6"/>
    <s v="ID_TIPO_PONTO"/>
    <m/>
    <m/>
    <m/>
    <m/>
    <m/>
    <m/>
    <m/>
    <m/>
    <m/>
    <m/>
    <m/>
    <m/>
    <x v="1"/>
    <x v="3"/>
    <x v="2"/>
    <x v="0"/>
    <x v="0"/>
    <x v="0"/>
    <s v="Rafael Moreira"/>
    <x v="7"/>
    <s v="Anderson Nakayama"/>
    <x v="0"/>
    <m/>
    <m/>
    <s v="Dado do sistema transacional CRM"/>
    <m/>
    <m/>
    <m/>
    <m/>
    <m/>
    <m/>
    <m/>
    <x v="4"/>
    <x v="3"/>
    <x v="4"/>
    <x v="4"/>
    <x v="4"/>
    <x v="4"/>
    <x v="0"/>
  </r>
  <r>
    <x v="4"/>
    <x v="24"/>
    <n v="7"/>
    <s v="CONSOL_CBR"/>
    <m/>
    <m/>
    <m/>
    <m/>
    <m/>
    <m/>
    <m/>
    <m/>
    <m/>
    <m/>
    <m/>
    <m/>
    <x v="1"/>
    <x v="3"/>
    <x v="2"/>
    <x v="0"/>
    <x v="0"/>
    <x v="0"/>
    <s v="Rafael Moreira"/>
    <x v="7"/>
    <s v="Anderson Nakayama"/>
    <x v="0"/>
    <m/>
    <m/>
    <s v="Dado do sistema transacional CRM"/>
    <m/>
    <m/>
    <m/>
    <m/>
    <m/>
    <m/>
    <m/>
    <x v="4"/>
    <x v="3"/>
    <x v="4"/>
    <x v="4"/>
    <x v="4"/>
    <x v="4"/>
    <x v="0"/>
  </r>
  <r>
    <x v="4"/>
    <x v="24"/>
    <n v="8"/>
    <s v="ID_PRECO"/>
    <m/>
    <m/>
    <m/>
    <m/>
    <m/>
    <m/>
    <m/>
    <m/>
    <m/>
    <m/>
    <m/>
    <m/>
    <x v="1"/>
    <x v="3"/>
    <x v="2"/>
    <x v="0"/>
    <x v="0"/>
    <x v="0"/>
    <s v="Rafael Moreira"/>
    <x v="7"/>
    <s v="Anderson Nakayama"/>
    <x v="0"/>
    <m/>
    <m/>
    <s v="Dado do sistema transacional CRM"/>
    <m/>
    <m/>
    <m/>
    <m/>
    <m/>
    <m/>
    <m/>
    <x v="4"/>
    <x v="3"/>
    <x v="4"/>
    <x v="4"/>
    <x v="4"/>
    <x v="4"/>
    <x v="0"/>
  </r>
  <r>
    <x v="4"/>
    <x v="24"/>
    <n v="9"/>
    <s v="ID_PROD_COBRADO"/>
    <m/>
    <m/>
    <m/>
    <m/>
    <m/>
    <m/>
    <m/>
    <m/>
    <m/>
    <m/>
    <m/>
    <m/>
    <x v="1"/>
    <x v="3"/>
    <x v="2"/>
    <x v="0"/>
    <x v="0"/>
    <x v="0"/>
    <s v="Rafael Moreira"/>
    <x v="7"/>
    <s v="Anderson Nakayama"/>
    <x v="0"/>
    <m/>
    <m/>
    <s v="Dado do sistema transacional CRM"/>
    <m/>
    <m/>
    <m/>
    <m/>
    <m/>
    <m/>
    <m/>
    <x v="4"/>
    <x v="3"/>
    <x v="4"/>
    <x v="4"/>
    <x v="4"/>
    <x v="4"/>
    <x v="0"/>
  </r>
  <r>
    <x v="4"/>
    <x v="24"/>
    <n v="10"/>
    <s v="DT_REF_PROD"/>
    <m/>
    <m/>
    <m/>
    <m/>
    <m/>
    <m/>
    <m/>
    <m/>
    <m/>
    <m/>
    <m/>
    <m/>
    <x v="1"/>
    <x v="3"/>
    <x v="2"/>
    <x v="0"/>
    <x v="0"/>
    <x v="0"/>
    <s v="Rafael Moreira"/>
    <x v="7"/>
    <s v="Anderson Nakayama"/>
    <x v="0"/>
    <m/>
    <m/>
    <s v="Dado do sistema transacional CRM"/>
    <m/>
    <m/>
    <m/>
    <m/>
    <m/>
    <m/>
    <m/>
    <x v="4"/>
    <x v="3"/>
    <x v="4"/>
    <x v="4"/>
    <x v="4"/>
    <x v="4"/>
    <x v="0"/>
  </r>
  <r>
    <x v="4"/>
    <x v="24"/>
    <n v="11"/>
    <s v="DT_ETL"/>
    <m/>
    <m/>
    <m/>
    <m/>
    <m/>
    <m/>
    <m/>
    <m/>
    <m/>
    <m/>
    <m/>
    <m/>
    <x v="1"/>
    <x v="3"/>
    <x v="2"/>
    <x v="0"/>
    <x v="0"/>
    <x v="0"/>
    <s v="Rafael Moreira"/>
    <x v="7"/>
    <s v="Anderson Nakayama"/>
    <x v="0"/>
    <m/>
    <m/>
    <s v="Dado do sistema transacional CRM"/>
    <m/>
    <m/>
    <m/>
    <m/>
    <m/>
    <m/>
    <m/>
    <x v="4"/>
    <x v="3"/>
    <x v="4"/>
    <x v="4"/>
    <x v="4"/>
    <x v="4"/>
    <x v="0"/>
  </r>
  <r>
    <x v="4"/>
    <x v="24"/>
    <n v="12"/>
    <s v="CD_BASE"/>
    <m/>
    <m/>
    <m/>
    <m/>
    <m/>
    <m/>
    <m/>
    <m/>
    <m/>
    <m/>
    <m/>
    <m/>
    <x v="1"/>
    <x v="3"/>
    <x v="2"/>
    <x v="0"/>
    <x v="0"/>
    <x v="0"/>
    <s v="Rafael Moreira"/>
    <x v="7"/>
    <s v="Anderson Nakayama"/>
    <x v="0"/>
    <m/>
    <m/>
    <s v="Dado do sistema transacional CRM"/>
    <m/>
    <m/>
    <m/>
    <m/>
    <m/>
    <m/>
    <m/>
    <x v="4"/>
    <x v="3"/>
    <x v="4"/>
    <x v="4"/>
    <x v="4"/>
    <x v="4"/>
    <x v="0"/>
  </r>
  <r>
    <x v="4"/>
    <x v="24"/>
    <n v="13"/>
    <s v="DT_INS_BI"/>
    <m/>
    <m/>
    <m/>
    <m/>
    <m/>
    <m/>
    <m/>
    <m/>
    <m/>
    <m/>
    <m/>
    <m/>
    <x v="1"/>
    <x v="3"/>
    <x v="2"/>
    <x v="0"/>
    <x v="0"/>
    <x v="0"/>
    <s v="Rafael Moreira"/>
    <x v="7"/>
    <s v="Anderson Nakayama"/>
    <x v="0"/>
    <m/>
    <m/>
    <s v="Dado do sistema transacional CRM"/>
    <m/>
    <m/>
    <m/>
    <m/>
    <m/>
    <m/>
    <m/>
    <x v="4"/>
    <x v="3"/>
    <x v="4"/>
    <x v="4"/>
    <x v="4"/>
    <x v="4"/>
    <x v="0"/>
  </r>
  <r>
    <x v="4"/>
    <x v="24"/>
    <n v="14"/>
    <s v="DT_DEL_BI"/>
    <m/>
    <m/>
    <m/>
    <m/>
    <m/>
    <m/>
    <m/>
    <m/>
    <m/>
    <m/>
    <m/>
    <m/>
    <x v="1"/>
    <x v="3"/>
    <x v="2"/>
    <x v="0"/>
    <x v="0"/>
    <x v="0"/>
    <s v="Rafael Moreira"/>
    <x v="7"/>
    <s v="Anderson Nakayama"/>
    <x v="0"/>
    <m/>
    <m/>
    <s v="Dado do sistema transacional CRM"/>
    <m/>
    <m/>
    <m/>
    <m/>
    <m/>
    <m/>
    <m/>
    <x v="4"/>
    <x v="3"/>
    <x v="4"/>
    <x v="4"/>
    <x v="4"/>
    <x v="4"/>
    <x v="0"/>
  </r>
  <r>
    <x v="4"/>
    <x v="24"/>
    <n v="15"/>
    <s v="FL_STATUS_BI"/>
    <m/>
    <m/>
    <m/>
    <m/>
    <m/>
    <m/>
    <m/>
    <m/>
    <m/>
    <m/>
    <m/>
    <m/>
    <x v="1"/>
    <x v="3"/>
    <x v="2"/>
    <x v="0"/>
    <x v="0"/>
    <x v="0"/>
    <s v="Rafael Moreira"/>
    <x v="7"/>
    <s v="Anderson Nakayama"/>
    <x v="0"/>
    <m/>
    <m/>
    <s v="Dado do sistema transacional CRM"/>
    <m/>
    <m/>
    <m/>
    <m/>
    <m/>
    <m/>
    <m/>
    <x v="4"/>
    <x v="3"/>
    <x v="4"/>
    <x v="4"/>
    <x v="4"/>
    <x v="4"/>
    <x v="0"/>
  </r>
  <r>
    <x v="4"/>
    <x v="24"/>
    <n v="16"/>
    <s v="ID_BI"/>
    <m/>
    <m/>
    <m/>
    <m/>
    <m/>
    <m/>
    <m/>
    <m/>
    <m/>
    <m/>
    <m/>
    <m/>
    <x v="1"/>
    <x v="3"/>
    <x v="2"/>
    <x v="0"/>
    <x v="0"/>
    <x v="0"/>
    <s v="Rafael Moreira"/>
    <x v="7"/>
    <s v="Anderson Nakayama"/>
    <x v="0"/>
    <m/>
    <m/>
    <s v="Dado do sistema transacional CRM"/>
    <m/>
    <m/>
    <m/>
    <m/>
    <m/>
    <m/>
    <m/>
    <x v="4"/>
    <x v="3"/>
    <x v="4"/>
    <x v="4"/>
    <x v="4"/>
    <x v="4"/>
    <x v="0"/>
  </r>
  <r>
    <x v="4"/>
    <x v="24"/>
    <n v="17"/>
    <s v="TS_OGG_SRC_TRNS_COMMIT"/>
    <m/>
    <m/>
    <m/>
    <m/>
    <m/>
    <m/>
    <m/>
    <m/>
    <m/>
    <m/>
    <m/>
    <m/>
    <x v="1"/>
    <x v="3"/>
    <x v="2"/>
    <x v="0"/>
    <x v="0"/>
    <x v="0"/>
    <s v="Rafael Moreira"/>
    <x v="7"/>
    <s v="Anderson Nakayama"/>
    <x v="0"/>
    <m/>
    <m/>
    <s v="Dado do sistema transacional CRM"/>
    <m/>
    <m/>
    <m/>
    <m/>
    <m/>
    <m/>
    <m/>
    <x v="4"/>
    <x v="3"/>
    <x v="4"/>
    <x v="4"/>
    <x v="4"/>
    <x v="4"/>
    <x v="0"/>
  </r>
  <r>
    <x v="4"/>
    <x v="24"/>
    <n v="18"/>
    <s v="NR_OGG_SRC_TRNS_CSN"/>
    <m/>
    <m/>
    <m/>
    <m/>
    <m/>
    <m/>
    <m/>
    <m/>
    <m/>
    <m/>
    <m/>
    <m/>
    <x v="1"/>
    <x v="3"/>
    <x v="2"/>
    <x v="0"/>
    <x v="0"/>
    <x v="0"/>
    <s v="Rafael Moreira"/>
    <x v="7"/>
    <s v="Anderson Nakayama"/>
    <x v="0"/>
    <m/>
    <m/>
    <s v="Dado do sistema transacional CRM"/>
    <m/>
    <m/>
    <m/>
    <m/>
    <m/>
    <m/>
    <m/>
    <x v="4"/>
    <x v="3"/>
    <x v="4"/>
    <x v="4"/>
    <x v="4"/>
    <x v="4"/>
    <x v="0"/>
  </r>
  <r>
    <x v="4"/>
    <x v="24"/>
    <n v="19"/>
    <s v="TP_OGG_SRC_DML_OP"/>
    <m/>
    <m/>
    <m/>
    <m/>
    <m/>
    <m/>
    <m/>
    <m/>
    <m/>
    <m/>
    <m/>
    <m/>
    <x v="1"/>
    <x v="3"/>
    <x v="2"/>
    <x v="0"/>
    <x v="0"/>
    <x v="0"/>
    <s v="Rafael Moreira"/>
    <x v="7"/>
    <s v="Anderson Nakayama"/>
    <x v="0"/>
    <m/>
    <m/>
    <s v="Dado do sistema transacional CRM"/>
    <m/>
    <m/>
    <m/>
    <m/>
    <m/>
    <m/>
    <m/>
    <x v="4"/>
    <x v="3"/>
    <x v="4"/>
    <x v="4"/>
    <x v="4"/>
    <x v="4"/>
    <x v="0"/>
  </r>
  <r>
    <x v="4"/>
    <x v="24"/>
    <n v="20"/>
    <s v="NR_OGG_FILESEQNO"/>
    <m/>
    <m/>
    <m/>
    <m/>
    <m/>
    <m/>
    <m/>
    <m/>
    <m/>
    <m/>
    <m/>
    <m/>
    <x v="1"/>
    <x v="3"/>
    <x v="2"/>
    <x v="0"/>
    <x v="0"/>
    <x v="0"/>
    <s v="Rafael Moreira"/>
    <x v="7"/>
    <s v="Anderson Nakayama"/>
    <x v="0"/>
    <m/>
    <m/>
    <s v="Dado do sistema transacional CRM"/>
    <m/>
    <m/>
    <m/>
    <m/>
    <m/>
    <m/>
    <m/>
    <x v="4"/>
    <x v="3"/>
    <x v="4"/>
    <x v="4"/>
    <x v="4"/>
    <x v="4"/>
    <x v="0"/>
  </r>
  <r>
    <x v="4"/>
    <x v="24"/>
    <n v="21"/>
    <s v="NR_OGG_FILERBA"/>
    <m/>
    <m/>
    <m/>
    <m/>
    <m/>
    <m/>
    <m/>
    <m/>
    <m/>
    <m/>
    <m/>
    <m/>
    <x v="1"/>
    <x v="3"/>
    <x v="2"/>
    <x v="0"/>
    <x v="0"/>
    <x v="0"/>
    <s v="Rafael Moreira"/>
    <x v="7"/>
    <s v="Anderson Nakayama"/>
    <x v="0"/>
    <m/>
    <m/>
    <s v="Dado do sistema transacional CRM"/>
    <m/>
    <m/>
    <m/>
    <m/>
    <m/>
    <m/>
    <m/>
    <x v="4"/>
    <x v="3"/>
    <x v="4"/>
    <x v="4"/>
    <x v="4"/>
    <x v="4"/>
    <x v="0"/>
  </r>
  <r>
    <x v="4"/>
    <x v="24"/>
    <n v="22"/>
    <s v="TS_OGG_FIRST_COMMIT_SRC_TRNS"/>
    <m/>
    <m/>
    <m/>
    <m/>
    <m/>
    <m/>
    <m/>
    <m/>
    <m/>
    <m/>
    <m/>
    <m/>
    <x v="1"/>
    <x v="3"/>
    <x v="2"/>
    <x v="0"/>
    <x v="0"/>
    <x v="0"/>
    <s v="Rafael Moreira"/>
    <x v="7"/>
    <s v="Anderson Nakayama"/>
    <x v="0"/>
    <m/>
    <m/>
    <s v="Dado do sistema transacional CRM"/>
    <m/>
    <m/>
    <m/>
    <m/>
    <m/>
    <m/>
    <m/>
    <x v="4"/>
    <x v="3"/>
    <x v="4"/>
    <x v="4"/>
    <x v="4"/>
    <x v="4"/>
    <x v="0"/>
  </r>
  <r>
    <x v="4"/>
    <x v="25"/>
    <n v="1"/>
    <s v="ID_SEXO"/>
    <s v="NUMBER"/>
    <n v="22"/>
    <n v="1"/>
    <m/>
    <m/>
    <m/>
    <s v="SN_SEXO"/>
    <s v="COD_SEXO"/>
    <m/>
    <m/>
    <s v="Contem os dominios de sexo do cliente do sistema NETSMS, 7 Bases NET e 8a Base CTV (Claro TV). Ex: FEMININO; MASCULINO"/>
    <s v="Codigo que identifica o sexo do cliente no sistema NETSMS. Ex: 1; 3"/>
    <x v="1"/>
    <x v="3"/>
    <x v="2"/>
    <x v="0"/>
    <x v="0"/>
    <x v="0"/>
    <s v="Rafael Moreira"/>
    <x v="6"/>
    <s v="Anderson Nakayama"/>
    <x v="0"/>
    <m/>
    <m/>
    <s v="Dado do sistema transacional CRM"/>
    <n v="0"/>
    <n v="0"/>
    <n v="0"/>
    <n v="0"/>
    <n v="0"/>
    <n v="0"/>
    <n v="0"/>
    <x v="3"/>
    <x v="0"/>
    <x v="0"/>
    <x v="3"/>
    <x v="0"/>
    <x v="0"/>
    <x v="0"/>
  </r>
  <r>
    <x v="4"/>
    <x v="25"/>
    <n v="2"/>
    <s v="DESCRICAO"/>
    <s v="VARCHAR2"/>
    <n v="15"/>
    <m/>
    <m/>
    <m/>
    <m/>
    <s v="SN_SEXO"/>
    <s v="DSC_SEXO"/>
    <m/>
    <m/>
    <s v="Contem os dominios de sexo do cliente do sistema NETSMS, 7 Bases NET e 8a Base CTV (Claro TV). Ex: FEMININO; MASCULINO"/>
    <s v="Descricao que identifica o sexo do cliente no sistema NETSMS. Ex: FEMININO; MASCULINO"/>
    <x v="1"/>
    <x v="3"/>
    <x v="2"/>
    <x v="0"/>
    <x v="0"/>
    <x v="0"/>
    <s v="Rafael Moreira"/>
    <x v="6"/>
    <s v="Anderson Nakayama"/>
    <x v="0"/>
    <m/>
    <m/>
    <s v="Dado do sistema transacional CRM"/>
    <n v="0"/>
    <n v="0"/>
    <n v="0"/>
    <n v="0"/>
    <n v="0"/>
    <n v="0"/>
    <n v="0"/>
    <x v="3"/>
    <x v="0"/>
    <x v="0"/>
    <x v="3"/>
    <x v="0"/>
    <x v="0"/>
    <x v="0"/>
  </r>
  <r>
    <x v="4"/>
    <x v="25"/>
    <n v="3"/>
    <s v="DT_ETL"/>
    <s v="DATE"/>
    <n v="7"/>
    <m/>
    <m/>
    <m/>
    <m/>
    <s v="SN_SEXO"/>
    <s v="DAT_ETL"/>
    <m/>
    <m/>
    <s v="Contem os dominios de sexo do cliente do sistema NETSMS, 7 Bases NET e 8a Base CTV (Claro TV). Ex: FEMININO; MASCULINO"/>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25"/>
    <n v="4"/>
    <s v="CD_BASE"/>
    <s v="CHAR"/>
    <n v="3"/>
    <m/>
    <m/>
    <m/>
    <m/>
    <s v="SN_SEXO"/>
    <s v="COD_BASE"/>
    <m/>
    <m/>
    <s v="Contem os dominios de sexo do cliente do sistema NETSMS, 7 Bases NET e 8a Base CTV (Claro TV). Ex: FEMININO; MASCULINO"/>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25"/>
    <n v="5"/>
    <s v="DT_INS_BI"/>
    <s v="DATE"/>
    <n v="7"/>
    <m/>
    <m/>
    <m/>
    <m/>
    <s v="SN_SEXO"/>
    <s v="DAT_INS_BI"/>
    <m/>
    <m/>
    <s v="Contem os dominios de sexo do cliente do sistema NETSMS, 7 Bases NET e 8a Base CTV (Claro TV). Ex: FEMININO; MASCULINO"/>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25"/>
    <n v="6"/>
    <s v="DT_DEL_BI"/>
    <s v="DATE"/>
    <n v="7"/>
    <m/>
    <m/>
    <m/>
    <m/>
    <s v="SN_SEXO"/>
    <s v="DAT_DEL_BI"/>
    <m/>
    <m/>
    <s v="Contem os dominios de sexo do cliente do sistema NETSMS, 7 Bases NET e 8a Base CTV (Claro TV). Ex: FEMININO; MASCULINO"/>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25"/>
    <n v="7"/>
    <s v="FL_STATUS_BI"/>
    <s v="CHAR"/>
    <n v="1"/>
    <m/>
    <m/>
    <m/>
    <m/>
    <s v="SN_SEXO"/>
    <s v="IND_REGISTRO_ATIVO"/>
    <m/>
    <m/>
    <s v="Contem os dominios de sexo do cliente do sistema NETSMS, 7 Bases NET e 8a Base CTV (Claro TV). Ex: FEMININO; MASCULINO"/>
    <s v="Indicador de registro ativo no ODS. Ex: A; I; D (Ativo; Inativo; Deletado)"/>
    <x v="1"/>
    <x v="3"/>
    <x v="2"/>
    <x v="0"/>
    <x v="0"/>
    <x v="0"/>
    <s v="Rafael Moreira"/>
    <x v="6"/>
    <s v="Anderson Nakayama"/>
    <x v="0"/>
    <m/>
    <m/>
    <s v="Dado do sistema transacional CRM"/>
    <n v="0"/>
    <n v="0"/>
    <n v="0"/>
    <n v="0"/>
    <n v="0"/>
    <n v="0"/>
    <n v="0"/>
    <x v="3"/>
    <x v="0"/>
    <x v="0"/>
    <x v="3"/>
    <x v="0"/>
    <x v="0"/>
    <x v="0"/>
  </r>
  <r>
    <x v="4"/>
    <x v="25"/>
    <n v="8"/>
    <s v="ID_BI"/>
    <s v="NUMBER"/>
    <n v="22"/>
    <n v="30"/>
    <m/>
    <m/>
    <m/>
    <s v="SN_SEXO"/>
    <s v="COD_ID_BI"/>
    <m/>
    <m/>
    <s v="Contem os dominios de sexo do cliente do sistema NETSMS, 7 Bases NET e 8a Base CTV (Claro TV). Ex: FEMININO; MASCULINO"/>
    <s v="Codigo sequencial unico de controle de registro no ODS. Ex: 5013014; 5013017"/>
    <x v="1"/>
    <x v="3"/>
    <x v="2"/>
    <x v="0"/>
    <x v="0"/>
    <x v="0"/>
    <s v="Rafael Moreira"/>
    <x v="6"/>
    <s v="Anderson Nakayama"/>
    <x v="0"/>
    <m/>
    <m/>
    <s v="Dado do sistema transacional CRM"/>
    <n v="0"/>
    <n v="0"/>
    <n v="0"/>
    <n v="0"/>
    <n v="0"/>
    <n v="0"/>
    <n v="0"/>
    <x v="3"/>
    <x v="0"/>
    <x v="0"/>
    <x v="3"/>
    <x v="0"/>
    <x v="0"/>
    <x v="0"/>
  </r>
  <r>
    <x v="4"/>
    <x v="25"/>
    <n v="9"/>
    <s v="TS_OGG_SRC_TRNS_COMMIT"/>
    <s v="TIMESTAMP(6)"/>
    <n v="11"/>
    <m/>
    <m/>
    <m/>
    <m/>
    <s v="SN_SEXO"/>
    <s v="DAT_OGG_SRC_TRNS_COMMIT"/>
    <m/>
    <m/>
    <s v="Contem os dominios de sexo do cliente do sistema NETSMS, 7 Bases NET e 8a Base CTV (Claro TV). Ex: FEMININO; MASCULINO"/>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25"/>
    <n v="10"/>
    <s v="NR_OGG_SRC_TRNS_CSN"/>
    <s v="NUMBER"/>
    <n v="22"/>
    <m/>
    <m/>
    <m/>
    <m/>
    <s v="SN_SEXO"/>
    <s v="NUM_OGG_SRC_TRNS_CSN"/>
    <m/>
    <m/>
    <s v="Contem os dominios de sexo do cliente do sistema NETSMS, 7 Bases NET e 8a Base CTV (Claro TV). Ex: FEMININO; MASCULINO"/>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25"/>
    <n v="11"/>
    <s v="TP_OGG_SRC_DML_OP"/>
    <s v="VARCHAR2"/>
    <n v="20"/>
    <m/>
    <m/>
    <m/>
    <m/>
    <s v="SN_SEXO"/>
    <s v="DSC_TP_OGG_SRC_DML_OP"/>
    <m/>
    <m/>
    <s v="Contem os dominios de sexo do cliente do sistema NETSMS, 7 Bases NET e 8a Base CTV (Claro TV). Ex: FEMININO; MASCULINO"/>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25"/>
    <n v="12"/>
    <s v="NR_OGG_FILESEQNO"/>
    <s v="NUMBER"/>
    <n v="22"/>
    <m/>
    <m/>
    <m/>
    <m/>
    <s v="SN_SEXO"/>
    <s v="NUM_OGG_FILESEQNO"/>
    <m/>
    <m/>
    <s v="Contem os dominios de sexo do cliente do sistema NETSMS, 7 Bases NET e 8a Base CTV (Claro TV). Ex: FEMININO; MASCULINO"/>
    <s v="Numero sequencial do arquivo trailer no Oracle Golden Gate (OGG). Ex:178; 489"/>
    <x v="1"/>
    <x v="3"/>
    <x v="2"/>
    <x v="0"/>
    <x v="0"/>
    <x v="0"/>
    <s v="Rafael Moreira"/>
    <x v="6"/>
    <s v="Anderson Nakayama"/>
    <x v="0"/>
    <m/>
    <m/>
    <s v="Dado do sistema transacional CRM"/>
    <n v="0"/>
    <n v="0"/>
    <n v="0"/>
    <n v="0"/>
    <n v="0"/>
    <n v="0"/>
    <n v="0"/>
    <x v="3"/>
    <x v="0"/>
    <x v="0"/>
    <x v="3"/>
    <x v="0"/>
    <x v="0"/>
    <x v="0"/>
  </r>
  <r>
    <x v="4"/>
    <x v="25"/>
    <n v="13"/>
    <s v="NR_OGG_FILERBA"/>
    <s v="NUMBER"/>
    <n v="22"/>
    <m/>
    <m/>
    <m/>
    <m/>
    <s v="SN_SEXO"/>
    <s v="NUM_OGG_FILERBA"/>
    <m/>
    <m/>
    <s v="Contem os dominios de sexo do cliente do sistema NETSMS, 7 Bases NET e 8a Base CTV (Claro TV). Ex: FEMININO; MASCULINO"/>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25"/>
    <n v="14"/>
    <s v="TS_OGG_FIRST_COMMIT_SRC_TRNS"/>
    <s v="TIMESTAMP(6)"/>
    <n v="11"/>
    <m/>
    <m/>
    <m/>
    <m/>
    <s v="SN_SEXO"/>
    <s v="DAT_OGG_FIRST_COMMIT_SRC_TRNS"/>
    <m/>
    <m/>
    <s v="Contem os dominios de sexo do cliente do sistema NETSMS, 7 Bases NET e 8a Base CTV (Claro TV). Ex: FEMININO; MASCULINO"/>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26"/>
    <n v="1"/>
    <s v="ID_TIPO_PESSOA"/>
    <s v="NUMBER"/>
    <n v="22"/>
    <n v="1"/>
    <m/>
    <m/>
    <m/>
    <s v="SN_TIPO_PESSOA"/>
    <s v="COD_TIPO_PESSOA"/>
    <m/>
    <m/>
    <s v="Contem os dominios de tipo pessoa do cliente do sistema NETSMS, 7 Bases NET e 8a Base CTV (Claro TV). Ex: FISICA; JURIDICA"/>
    <s v="Codigo do tipo da pessoa do cliente no sistema NETSMS. Ex: FISICA; JURIDICA"/>
    <x v="1"/>
    <x v="3"/>
    <x v="2"/>
    <x v="0"/>
    <x v="0"/>
    <x v="0"/>
    <s v="Rafael Moreira"/>
    <x v="6"/>
    <s v="Anderson Nakayama"/>
    <x v="0"/>
    <s v="Validação Domínio"/>
    <s v="Conforme Dimensão de Tipo de Pessoa"/>
    <s v="Dado do sistema transacional CRM"/>
    <n v="0"/>
    <n v="0"/>
    <n v="0"/>
    <n v="0"/>
    <n v="0"/>
    <n v="0"/>
    <n v="0"/>
    <x v="3"/>
    <x v="0"/>
    <x v="0"/>
    <x v="3"/>
    <x v="0"/>
    <x v="0"/>
    <x v="0"/>
  </r>
  <r>
    <x v="4"/>
    <x v="26"/>
    <n v="2"/>
    <s v="DESCRICAO"/>
    <s v="VARCHAR2"/>
    <n v="20"/>
    <m/>
    <m/>
    <m/>
    <m/>
    <s v="SN_TIPO_PESSOA"/>
    <s v="DSC_TIPO_PESSOA"/>
    <m/>
    <m/>
    <s v="Contem os dominios de tipo pessoa do cliente do sistema NETSMS, 7 Bases NET e 8a Base CTV (Claro TV). Ex: FISICA; JURIDICA"/>
    <s v="Codigo do tipo da pessoa do cliente no sistema NETSMS. Ex: FISICA; JURIDICA"/>
    <x v="1"/>
    <x v="3"/>
    <x v="2"/>
    <x v="0"/>
    <x v="0"/>
    <x v="0"/>
    <s v="Rafael Moreira"/>
    <x v="6"/>
    <s v="Anderson Nakayama"/>
    <x v="0"/>
    <s v="Validação Domínio"/>
    <s v="Conforme Dimensão de Tipo de Pessoa"/>
    <s v="Dado do sistema transacional CRM"/>
    <n v="0"/>
    <n v="0"/>
    <n v="0"/>
    <n v="0"/>
    <n v="0"/>
    <n v="0"/>
    <n v="0"/>
    <x v="3"/>
    <x v="0"/>
    <x v="0"/>
    <x v="3"/>
    <x v="0"/>
    <x v="0"/>
    <x v="0"/>
  </r>
  <r>
    <x v="4"/>
    <x v="26"/>
    <n v="3"/>
    <s v="DT_ETL"/>
    <s v="DATE"/>
    <n v="7"/>
    <m/>
    <m/>
    <m/>
    <m/>
    <s v="SN_TIPO_PESSOA"/>
    <s v="DAT_ETL"/>
    <m/>
    <m/>
    <s v="Contem os dominios de tipo pessoa do cliente do sistema NETSMS, 7 Bases NET e 8a Base CTV (Claro TV). Ex: FISICA; JURIDICA"/>
    <s v="Data de controle do ETL de carga do registro na ODS. Ex: 26/04/2018 10:46:56; 04/01/2017 09:56:58"/>
    <x v="1"/>
    <x v="3"/>
    <x v="2"/>
    <x v="0"/>
    <x v="0"/>
    <x v="0"/>
    <s v="Rafael Moreira"/>
    <x v="6"/>
    <s v="Anderson Nakayama"/>
    <x v="0"/>
    <s v="Tipo de Dado"/>
    <s v="Data válida"/>
    <s v="Dado do sistema transacional CRM"/>
    <n v="0"/>
    <n v="0"/>
    <n v="0"/>
    <n v="0"/>
    <n v="0"/>
    <n v="0"/>
    <n v="0"/>
    <x v="3"/>
    <x v="0"/>
    <x v="0"/>
    <x v="3"/>
    <x v="0"/>
    <x v="0"/>
    <x v="0"/>
  </r>
  <r>
    <x v="4"/>
    <x v="26"/>
    <n v="4"/>
    <s v="CD_BASE"/>
    <s v="CHAR"/>
    <n v="3"/>
    <m/>
    <m/>
    <m/>
    <m/>
    <s v="SN_TIPO_PESSOA"/>
    <s v="COD_BASE"/>
    <m/>
    <m/>
    <s v="Contem os dominios de tipo pessoa do cliente do sistema NETSMS, 7 Bases NET e 8a Base CTV (Claro TV). Ex: FISICA; JURIDICA"/>
    <s v="Codigo das 7 bases do sistema NETSMS. Os dados do CRM da NET estao distribuidas em 7 servidores, sendo SPO e BHZ (Sao Paulo e Belo Horizonte) com dados dedicados as suas cidades. As outras 5 bases contem varias cidades/operadoras dentro da base. Em 2018, a migracao dos dados da Claro TV, base CTV, representa a 8a Base."/>
    <x v="1"/>
    <x v="3"/>
    <x v="2"/>
    <x v="0"/>
    <x v="0"/>
    <x v="0"/>
    <s v="Rafael Moreira"/>
    <x v="6"/>
    <s v="Anderson Nakayama"/>
    <x v="0"/>
    <m/>
    <m/>
    <s v="Dado do sistema transacional CRM"/>
    <n v="0"/>
    <n v="0"/>
    <n v="0"/>
    <n v="0"/>
    <n v="0"/>
    <n v="0"/>
    <n v="0"/>
    <x v="3"/>
    <x v="0"/>
    <x v="0"/>
    <x v="3"/>
    <x v="0"/>
    <x v="0"/>
    <x v="0"/>
  </r>
  <r>
    <x v="4"/>
    <x v="26"/>
    <n v="5"/>
    <s v="DT_INS_BI"/>
    <s v="DATE"/>
    <n v="7"/>
    <m/>
    <m/>
    <m/>
    <m/>
    <s v="SN_TIPO_PESSOA"/>
    <s v="DAT_INS_BI"/>
    <m/>
    <m/>
    <s v="Contem os dominios de tipo pessoa do cliente do sistema NETSMS, 7 Bases NET e 8a Base CTV (Claro TV). Ex: FISICA; JURIDICA"/>
    <s v="Data de insercao do registro na tabela no ODS. Ex: 04/10/2017 18:15:54; 05/10/2017 07:22:53"/>
    <x v="1"/>
    <x v="3"/>
    <x v="2"/>
    <x v="0"/>
    <x v="0"/>
    <x v="0"/>
    <s v="Rafael Moreira"/>
    <x v="6"/>
    <s v="Anderson Nakayama"/>
    <x v="0"/>
    <s v="Tipo de Dado"/>
    <s v="Data válida"/>
    <s v="Dado do sistema transacional CRM"/>
    <n v="0"/>
    <n v="0"/>
    <n v="0"/>
    <n v="0"/>
    <n v="0"/>
    <n v="0"/>
    <n v="0"/>
    <x v="3"/>
    <x v="0"/>
    <x v="0"/>
    <x v="3"/>
    <x v="0"/>
    <x v="0"/>
    <x v="0"/>
  </r>
  <r>
    <x v="4"/>
    <x v="26"/>
    <n v="6"/>
    <s v="DT_DEL_BI"/>
    <s v="DATE"/>
    <n v="7"/>
    <m/>
    <m/>
    <m/>
    <m/>
    <s v="SN_TIPO_PESSOA"/>
    <s v="DAT_DEL_BI"/>
    <m/>
    <m/>
    <s v="Contem os dominios de tipo pessoa do cliente do sistema NETSMS, 7 Bases NET e 8a Base CTV (Claro TV). Ex: FISICA; JURIDICA"/>
    <s v="Data de exclusao do registro na tabela no ODS. Esta data e registrada junto com o indicador de registro ativo &lt;IND_REGISTRO_ATIVO&gt;  igual a D de DELETADO. Ex: 15/11/2014 16:51:47; 18/12/2017 15:25:08"/>
    <x v="1"/>
    <x v="3"/>
    <x v="2"/>
    <x v="0"/>
    <x v="0"/>
    <x v="0"/>
    <s v="Rafael Moreira"/>
    <x v="6"/>
    <s v="Anderson Nakayama"/>
    <x v="0"/>
    <s v="Tipo de Dado"/>
    <s v="Data válida"/>
    <s v="Dado do sistema transacional CRM"/>
    <n v="0"/>
    <n v="0"/>
    <n v="0"/>
    <n v="0"/>
    <n v="0"/>
    <n v="0"/>
    <n v="0"/>
    <x v="3"/>
    <x v="0"/>
    <x v="0"/>
    <x v="3"/>
    <x v="0"/>
    <x v="0"/>
    <x v="0"/>
  </r>
  <r>
    <x v="4"/>
    <x v="26"/>
    <n v="7"/>
    <s v="FL_STATUS_BI"/>
    <s v="CHAR"/>
    <n v="1"/>
    <m/>
    <m/>
    <m/>
    <m/>
    <s v="SN_TIPO_PESSOA"/>
    <s v="IND_REGISTRO_ATIVO"/>
    <m/>
    <m/>
    <s v="Contem os dominios de tipo pessoa do cliente do sistema NETSMS, 7 Bases NET e 8a Base CTV (Claro TV). Ex: FISICA; JURIDICA"/>
    <s v="Indicador de registro ativo no ODS. Ex: A; I; D (Ativo; Inativo; Deletado)"/>
    <x v="1"/>
    <x v="3"/>
    <x v="2"/>
    <x v="0"/>
    <x v="0"/>
    <x v="0"/>
    <s v="Rafael Moreira"/>
    <x v="6"/>
    <s v="Anderson Nakayama"/>
    <x v="0"/>
    <m/>
    <m/>
    <s v="Dado do sistema transacional CRM"/>
    <n v="0"/>
    <n v="0"/>
    <n v="0"/>
    <n v="0"/>
    <n v="0"/>
    <n v="0"/>
    <n v="0"/>
    <x v="3"/>
    <x v="0"/>
    <x v="0"/>
    <x v="3"/>
    <x v="0"/>
    <x v="0"/>
    <x v="0"/>
  </r>
  <r>
    <x v="4"/>
    <x v="26"/>
    <n v="8"/>
    <s v="ID_BI"/>
    <s v="NUMBER"/>
    <n v="22"/>
    <n v="30"/>
    <m/>
    <m/>
    <m/>
    <s v="SN_TIPO_PESSOA"/>
    <s v="COD_ID_BI"/>
    <m/>
    <m/>
    <s v="Contem os dominios de tipo pessoa do cliente do sistema NETSMS, 7 Bases NET e 8a Base CTV (Claro TV). Ex: FISICA; JURIDICA"/>
    <s v="Codigo sequencial unico de controle de registro no ODS. Ex: 5013014; 5013017"/>
    <x v="1"/>
    <x v="3"/>
    <x v="2"/>
    <x v="0"/>
    <x v="0"/>
    <x v="0"/>
    <s v="Rafael Moreira"/>
    <x v="6"/>
    <s v="Anderson Nakayama"/>
    <x v="0"/>
    <m/>
    <m/>
    <s v="Dado do sistema transacional CRM"/>
    <n v="0"/>
    <n v="0"/>
    <n v="0"/>
    <n v="0"/>
    <n v="0"/>
    <n v="0"/>
    <n v="0"/>
    <x v="3"/>
    <x v="0"/>
    <x v="0"/>
    <x v="3"/>
    <x v="0"/>
    <x v="0"/>
    <x v="0"/>
  </r>
  <r>
    <x v="4"/>
    <x v="26"/>
    <n v="9"/>
    <s v="TS_OGG_SRC_TRNS_COMMIT"/>
    <s v="TIMESTAMP(6)"/>
    <n v="11"/>
    <m/>
    <m/>
    <m/>
    <m/>
    <s v="SN_TIPO_PESSOA"/>
    <s v="DAT_OGG_SRC_TRNS_COMMIT"/>
    <m/>
    <m/>
    <s v="Contem os dominios de tipo pessoa do cliente do sistema NETSMS, 7 Bases NET e 8a Base CTV (Claro TV). Ex: FISICA; JURIDICA"/>
    <s v="Data da efetivacao da transacao da entrada do dado do Oracle Golden Gade (OGG). Ex: 26/04/18 11:19:52,985051000; 26/04/18 10:35:22,997244000"/>
    <x v="1"/>
    <x v="3"/>
    <x v="2"/>
    <x v="0"/>
    <x v="0"/>
    <x v="0"/>
    <s v="Rafael Moreira"/>
    <x v="6"/>
    <s v="Anderson Nakayama"/>
    <x v="0"/>
    <s v="Tipo de Dado"/>
    <s v="Data válida"/>
    <s v="Dado do sistema transacional CRM"/>
    <n v="0"/>
    <n v="0"/>
    <n v="0"/>
    <n v="0"/>
    <n v="0"/>
    <n v="0"/>
    <n v="0"/>
    <x v="3"/>
    <x v="0"/>
    <x v="0"/>
    <x v="3"/>
    <x v="0"/>
    <x v="0"/>
    <x v="0"/>
  </r>
  <r>
    <x v="4"/>
    <x v="26"/>
    <n v="10"/>
    <s v="NR_OGG_SRC_TRNS_CSN"/>
    <s v="NUMBER"/>
    <n v="22"/>
    <m/>
    <m/>
    <m/>
    <m/>
    <s v="SN_TIPO_PESSOA"/>
    <s v="NUM_OGG_SRC_TRNS_CSN"/>
    <m/>
    <m/>
    <s v="Contem os dominios de tipo pessoa do cliente do sistema NETSMS, 7 Bases NET e 8a Base CTV (Claro TV). Ex: FISICA; JURIDICA"/>
    <s v="Numero da efetivacao da transacao da entrada do dado do Oracle Golden Gade (OGG). Ex: 15340251517601; 15340245795195"/>
    <x v="1"/>
    <x v="3"/>
    <x v="2"/>
    <x v="0"/>
    <x v="0"/>
    <x v="0"/>
    <s v="Rafael Moreira"/>
    <x v="6"/>
    <s v="Anderson Nakayama"/>
    <x v="0"/>
    <m/>
    <m/>
    <s v="Dado do sistema transacional CRM"/>
    <n v="0"/>
    <n v="0"/>
    <n v="0"/>
    <n v="0"/>
    <n v="0"/>
    <n v="0"/>
    <n v="0"/>
    <x v="3"/>
    <x v="0"/>
    <x v="0"/>
    <x v="3"/>
    <x v="0"/>
    <x v="0"/>
    <x v="0"/>
  </r>
  <r>
    <x v="4"/>
    <x v="26"/>
    <n v="11"/>
    <s v="TP_OGG_SRC_DML_OP"/>
    <s v="VARCHAR2"/>
    <n v="20"/>
    <m/>
    <m/>
    <m/>
    <m/>
    <s v="SN_TIPO_PESSOA"/>
    <s v="DSC_TP_OGG_SRC_DML_OP"/>
    <m/>
    <m/>
    <s v="Contem os dominios de tipo pessoa do cliente do sistema NETSMS, 7 Bases NET e 8a Base CTV (Claro TV). Ex: FISICA; JURIDICA"/>
    <s v="Descricao do tipo da entrada do reigstro DML (Linguagem de Manipulação de Dados) do Oracle Golden Gate (OGG)Ex: SQL COMPUPDATE"/>
    <x v="1"/>
    <x v="3"/>
    <x v="2"/>
    <x v="0"/>
    <x v="0"/>
    <x v="0"/>
    <s v="Rafael Moreira"/>
    <x v="6"/>
    <s v="Anderson Nakayama"/>
    <x v="0"/>
    <m/>
    <m/>
    <s v="Dado do sistema transacional CRM"/>
    <n v="0"/>
    <n v="0"/>
    <n v="0"/>
    <n v="0"/>
    <n v="0"/>
    <n v="0"/>
    <n v="0"/>
    <x v="3"/>
    <x v="0"/>
    <x v="0"/>
    <x v="3"/>
    <x v="0"/>
    <x v="0"/>
    <x v="0"/>
  </r>
  <r>
    <x v="4"/>
    <x v="26"/>
    <n v="12"/>
    <s v="NR_OGG_FILESEQNO"/>
    <s v="NUMBER"/>
    <n v="22"/>
    <m/>
    <m/>
    <m/>
    <m/>
    <s v="SN_TIPO_PESSOA"/>
    <s v="NUM_OGG_FILESEQNO"/>
    <m/>
    <m/>
    <s v="Contem os dominios de tipo pessoa do cliente do sistema NETSMS, 7 Bases NET e 8a Base CTV (Claro TV). Ex: FISICA; JURIDICA"/>
    <s v="Numero sequencial do arquivo trailer no Oracle Golden Gate (OGG). Ex:178; 489"/>
    <x v="1"/>
    <x v="3"/>
    <x v="2"/>
    <x v="0"/>
    <x v="0"/>
    <x v="0"/>
    <s v="Rafael Moreira"/>
    <x v="6"/>
    <s v="Anderson Nakayama"/>
    <x v="0"/>
    <m/>
    <m/>
    <s v="Dado do sistema transacional CRM"/>
    <n v="0"/>
    <n v="0"/>
    <n v="0"/>
    <n v="0"/>
    <n v="0"/>
    <n v="0"/>
    <n v="0"/>
    <x v="3"/>
    <x v="0"/>
    <x v="0"/>
    <x v="3"/>
    <x v="0"/>
    <x v="0"/>
    <x v="0"/>
  </r>
  <r>
    <x v="4"/>
    <x v="26"/>
    <n v="13"/>
    <s v="NR_OGG_FILERBA"/>
    <s v="NUMBER"/>
    <n v="22"/>
    <m/>
    <m/>
    <m/>
    <m/>
    <s v="SN_TIPO_PESSOA"/>
    <s v="NUM_OGG_FILERBA"/>
    <m/>
    <m/>
    <s v="Contem os dominios de tipo pessoa do cliente do sistema NETSMS, 7 Bases NET e 8a Base CTV (Claro TV). Ex: FISICA; JURIDICA"/>
    <s v="Numero da posicao do registro dentro do arquivo trailer no Oracle Golden Gate (OGG). Ex: 541482883; 494500175"/>
    <x v="1"/>
    <x v="3"/>
    <x v="2"/>
    <x v="0"/>
    <x v="0"/>
    <x v="0"/>
    <s v="Rafael Moreira"/>
    <x v="6"/>
    <s v="Anderson Nakayama"/>
    <x v="0"/>
    <m/>
    <m/>
    <s v="Dado do sistema transacional CRM"/>
    <n v="0"/>
    <n v="0"/>
    <n v="0"/>
    <n v="0"/>
    <n v="0"/>
    <n v="0"/>
    <n v="0"/>
    <x v="3"/>
    <x v="0"/>
    <x v="0"/>
    <x v="3"/>
    <x v="0"/>
    <x v="0"/>
    <x v="0"/>
  </r>
  <r>
    <x v="4"/>
    <x v="26"/>
    <n v="14"/>
    <s v="TS_OGG_FIRST_COMMIT_SRC_TRNS"/>
    <s v="TIMESTAMP(6)"/>
    <n v="11"/>
    <m/>
    <m/>
    <m/>
    <m/>
    <s v="SN_TIPO_PESSOA"/>
    <s v="DAT_OGG_FIRST_COMMIT_SRC_TRNS"/>
    <m/>
    <m/>
    <s v="Contem os dominios de tipo pessoa do cliente do sistema NETSMS, 7 Bases NET e 8a Base CTV (Claro TV). Ex: FISICA; JURIDICA"/>
    <s v="Data da primeira entrada do registro na tabela no ODS. Ex: 26/06/17 17:32:50,979932000; 25/04/16 14:58:02,027719000"/>
    <x v="1"/>
    <x v="3"/>
    <x v="2"/>
    <x v="0"/>
    <x v="0"/>
    <x v="0"/>
    <s v="Rafael Moreira"/>
    <x v="6"/>
    <s v="Anderson Nakayama"/>
    <x v="0"/>
    <s v="Tipo de Dado"/>
    <s v="Data válida"/>
    <s v="Dado do sistema transacional CRM"/>
    <n v="0"/>
    <n v="0"/>
    <n v="0"/>
    <n v="0"/>
    <n v="0"/>
    <n v="0"/>
    <n v="0"/>
    <x v="3"/>
    <x v="0"/>
    <x v="0"/>
    <x v="3"/>
    <x v="0"/>
    <x v="0"/>
    <x v="0"/>
  </r>
  <r>
    <x v="4"/>
    <x v="27"/>
    <n v="1"/>
    <s v="ID_TIPO_PONTO"/>
    <m/>
    <m/>
    <m/>
    <m/>
    <m/>
    <m/>
    <m/>
    <m/>
    <m/>
    <m/>
    <m/>
    <m/>
    <x v="1"/>
    <x v="3"/>
    <x v="2"/>
    <x v="0"/>
    <x v="0"/>
    <x v="0"/>
    <s v="Rafael Moreira"/>
    <x v="6"/>
    <s v="Anderson Nakayama"/>
    <x v="0"/>
    <m/>
    <m/>
    <s v="Dado do sistema transacional CRM"/>
    <m/>
    <m/>
    <m/>
    <m/>
    <m/>
    <m/>
    <m/>
    <x v="4"/>
    <x v="3"/>
    <x v="4"/>
    <x v="4"/>
    <x v="4"/>
    <x v="4"/>
    <x v="0"/>
  </r>
  <r>
    <x v="4"/>
    <x v="27"/>
    <n v="2"/>
    <s v="DESCRICAO"/>
    <m/>
    <m/>
    <m/>
    <m/>
    <m/>
    <m/>
    <m/>
    <m/>
    <m/>
    <m/>
    <m/>
    <m/>
    <x v="1"/>
    <x v="3"/>
    <x v="2"/>
    <x v="0"/>
    <x v="0"/>
    <x v="0"/>
    <s v="Rafael Moreira"/>
    <x v="6"/>
    <s v="Anderson Nakayama"/>
    <x v="0"/>
    <m/>
    <m/>
    <s v="Dado do sistema transacional CRM"/>
    <m/>
    <m/>
    <m/>
    <m/>
    <m/>
    <m/>
    <m/>
    <x v="4"/>
    <x v="3"/>
    <x v="4"/>
    <x v="4"/>
    <x v="4"/>
    <x v="4"/>
    <x v="0"/>
  </r>
  <r>
    <x v="4"/>
    <x v="27"/>
    <n v="3"/>
    <s v="DT_ETL"/>
    <m/>
    <m/>
    <m/>
    <m/>
    <m/>
    <m/>
    <m/>
    <m/>
    <m/>
    <m/>
    <m/>
    <m/>
    <x v="1"/>
    <x v="3"/>
    <x v="2"/>
    <x v="0"/>
    <x v="0"/>
    <x v="0"/>
    <s v="Rafael Moreira"/>
    <x v="6"/>
    <s v="Anderson Nakayama"/>
    <x v="0"/>
    <m/>
    <m/>
    <s v="Dado do sistema transacional CRM"/>
    <m/>
    <m/>
    <m/>
    <m/>
    <m/>
    <m/>
    <m/>
    <x v="4"/>
    <x v="3"/>
    <x v="4"/>
    <x v="4"/>
    <x v="4"/>
    <x v="4"/>
    <x v="0"/>
  </r>
  <r>
    <x v="4"/>
    <x v="27"/>
    <n v="4"/>
    <s v="CD_BASE"/>
    <m/>
    <m/>
    <m/>
    <m/>
    <m/>
    <m/>
    <m/>
    <m/>
    <m/>
    <m/>
    <m/>
    <m/>
    <x v="1"/>
    <x v="3"/>
    <x v="2"/>
    <x v="0"/>
    <x v="0"/>
    <x v="0"/>
    <s v="Rafael Moreira"/>
    <x v="6"/>
    <s v="Anderson Nakayama"/>
    <x v="0"/>
    <m/>
    <m/>
    <s v="Dado do sistema transacional CRM"/>
    <m/>
    <m/>
    <m/>
    <m/>
    <m/>
    <m/>
    <m/>
    <x v="4"/>
    <x v="3"/>
    <x v="4"/>
    <x v="4"/>
    <x v="4"/>
    <x v="4"/>
    <x v="0"/>
  </r>
  <r>
    <x v="4"/>
    <x v="27"/>
    <n v="5"/>
    <s v="DT_INS_BI"/>
    <m/>
    <m/>
    <m/>
    <m/>
    <m/>
    <m/>
    <m/>
    <m/>
    <m/>
    <m/>
    <m/>
    <m/>
    <x v="1"/>
    <x v="3"/>
    <x v="2"/>
    <x v="0"/>
    <x v="0"/>
    <x v="0"/>
    <s v="Rafael Moreira"/>
    <x v="6"/>
    <s v="Anderson Nakayama"/>
    <x v="0"/>
    <m/>
    <m/>
    <s v="Dado do sistema transacional CRM"/>
    <m/>
    <m/>
    <m/>
    <m/>
    <m/>
    <m/>
    <m/>
    <x v="4"/>
    <x v="3"/>
    <x v="4"/>
    <x v="4"/>
    <x v="4"/>
    <x v="4"/>
    <x v="0"/>
  </r>
  <r>
    <x v="4"/>
    <x v="27"/>
    <n v="6"/>
    <s v="DT_DEL_BI"/>
    <m/>
    <m/>
    <m/>
    <m/>
    <m/>
    <m/>
    <m/>
    <m/>
    <m/>
    <m/>
    <m/>
    <m/>
    <x v="1"/>
    <x v="3"/>
    <x v="2"/>
    <x v="0"/>
    <x v="0"/>
    <x v="0"/>
    <s v="Rafael Moreira"/>
    <x v="6"/>
    <s v="Anderson Nakayama"/>
    <x v="0"/>
    <m/>
    <m/>
    <s v="Dado do sistema transacional CRM"/>
    <m/>
    <m/>
    <m/>
    <m/>
    <m/>
    <m/>
    <m/>
    <x v="4"/>
    <x v="3"/>
    <x v="4"/>
    <x v="4"/>
    <x v="4"/>
    <x v="4"/>
    <x v="0"/>
  </r>
  <r>
    <x v="4"/>
    <x v="27"/>
    <n v="7"/>
    <s v="FL_STATUS_BI"/>
    <m/>
    <m/>
    <m/>
    <m/>
    <m/>
    <m/>
    <m/>
    <m/>
    <m/>
    <m/>
    <m/>
    <m/>
    <x v="1"/>
    <x v="3"/>
    <x v="2"/>
    <x v="0"/>
    <x v="0"/>
    <x v="0"/>
    <s v="Rafael Moreira"/>
    <x v="6"/>
    <s v="Anderson Nakayama"/>
    <x v="0"/>
    <m/>
    <m/>
    <s v="Dado do sistema transacional CRM"/>
    <m/>
    <m/>
    <m/>
    <m/>
    <m/>
    <m/>
    <m/>
    <x v="4"/>
    <x v="3"/>
    <x v="4"/>
    <x v="4"/>
    <x v="4"/>
    <x v="4"/>
    <x v="0"/>
  </r>
  <r>
    <x v="4"/>
    <x v="27"/>
    <n v="8"/>
    <s v="ID_BI"/>
    <m/>
    <m/>
    <m/>
    <m/>
    <m/>
    <m/>
    <m/>
    <m/>
    <m/>
    <m/>
    <m/>
    <m/>
    <x v="1"/>
    <x v="3"/>
    <x v="2"/>
    <x v="0"/>
    <x v="0"/>
    <x v="0"/>
    <s v="Rafael Moreira"/>
    <x v="6"/>
    <s v="Anderson Nakayama"/>
    <x v="0"/>
    <m/>
    <m/>
    <s v="Dado do sistema transacional CRM"/>
    <m/>
    <m/>
    <m/>
    <m/>
    <m/>
    <m/>
    <m/>
    <x v="4"/>
    <x v="3"/>
    <x v="4"/>
    <x v="4"/>
    <x v="4"/>
    <x v="4"/>
    <x v="0"/>
  </r>
  <r>
    <x v="4"/>
    <x v="27"/>
    <n v="9"/>
    <s v="TS_OGG_SRC_TRNS_COMMIT"/>
    <m/>
    <m/>
    <m/>
    <m/>
    <m/>
    <m/>
    <m/>
    <m/>
    <m/>
    <m/>
    <m/>
    <m/>
    <x v="1"/>
    <x v="3"/>
    <x v="2"/>
    <x v="0"/>
    <x v="0"/>
    <x v="0"/>
    <s v="Rafael Moreira"/>
    <x v="6"/>
    <s v="Anderson Nakayama"/>
    <x v="0"/>
    <m/>
    <m/>
    <s v="Dado do sistema transacional CRM"/>
    <m/>
    <m/>
    <m/>
    <m/>
    <m/>
    <m/>
    <m/>
    <x v="4"/>
    <x v="3"/>
    <x v="4"/>
    <x v="4"/>
    <x v="4"/>
    <x v="4"/>
    <x v="0"/>
  </r>
  <r>
    <x v="4"/>
    <x v="27"/>
    <n v="10"/>
    <s v="NR_OGG_SRC_TRNS_CSN"/>
    <m/>
    <m/>
    <m/>
    <m/>
    <m/>
    <m/>
    <m/>
    <m/>
    <m/>
    <m/>
    <m/>
    <m/>
    <x v="1"/>
    <x v="3"/>
    <x v="2"/>
    <x v="0"/>
    <x v="0"/>
    <x v="0"/>
    <s v="Rafael Moreira"/>
    <x v="6"/>
    <s v="Anderson Nakayama"/>
    <x v="0"/>
    <m/>
    <m/>
    <s v="Dado do sistema transacional CRM"/>
    <m/>
    <m/>
    <m/>
    <m/>
    <m/>
    <m/>
    <m/>
    <x v="4"/>
    <x v="3"/>
    <x v="4"/>
    <x v="4"/>
    <x v="4"/>
    <x v="4"/>
    <x v="0"/>
  </r>
  <r>
    <x v="4"/>
    <x v="27"/>
    <n v="11"/>
    <s v="TP_OGG_SRC_DML_OP"/>
    <m/>
    <m/>
    <m/>
    <m/>
    <m/>
    <m/>
    <m/>
    <m/>
    <m/>
    <m/>
    <m/>
    <m/>
    <x v="1"/>
    <x v="3"/>
    <x v="2"/>
    <x v="0"/>
    <x v="0"/>
    <x v="0"/>
    <s v="Rafael Moreira"/>
    <x v="6"/>
    <s v="Anderson Nakayama"/>
    <x v="0"/>
    <m/>
    <m/>
    <s v="Dado do sistema transacional CRM"/>
    <m/>
    <m/>
    <m/>
    <m/>
    <m/>
    <m/>
    <m/>
    <x v="4"/>
    <x v="3"/>
    <x v="4"/>
    <x v="4"/>
    <x v="4"/>
    <x v="4"/>
    <x v="0"/>
  </r>
  <r>
    <x v="4"/>
    <x v="27"/>
    <n v="12"/>
    <s v="NR_OGG_FILESEQNO"/>
    <m/>
    <m/>
    <m/>
    <m/>
    <m/>
    <m/>
    <m/>
    <m/>
    <m/>
    <m/>
    <m/>
    <m/>
    <x v="1"/>
    <x v="3"/>
    <x v="2"/>
    <x v="0"/>
    <x v="0"/>
    <x v="0"/>
    <s v="Rafael Moreira"/>
    <x v="6"/>
    <s v="Anderson Nakayama"/>
    <x v="0"/>
    <m/>
    <m/>
    <s v="Dado do sistema transacional CRM"/>
    <m/>
    <m/>
    <m/>
    <m/>
    <m/>
    <m/>
    <m/>
    <x v="4"/>
    <x v="3"/>
    <x v="4"/>
    <x v="4"/>
    <x v="4"/>
    <x v="4"/>
    <x v="0"/>
  </r>
  <r>
    <x v="4"/>
    <x v="27"/>
    <n v="13"/>
    <s v="NR_OGG_FILERBA"/>
    <m/>
    <m/>
    <m/>
    <m/>
    <m/>
    <m/>
    <m/>
    <m/>
    <m/>
    <m/>
    <m/>
    <m/>
    <x v="1"/>
    <x v="3"/>
    <x v="2"/>
    <x v="0"/>
    <x v="0"/>
    <x v="0"/>
    <s v="Rafael Moreira"/>
    <x v="6"/>
    <s v="Anderson Nakayama"/>
    <x v="0"/>
    <m/>
    <m/>
    <s v="Dado do sistema transacional CRM"/>
    <m/>
    <m/>
    <m/>
    <m/>
    <m/>
    <m/>
    <m/>
    <x v="4"/>
    <x v="3"/>
    <x v="4"/>
    <x v="4"/>
    <x v="4"/>
    <x v="4"/>
    <x v="0"/>
  </r>
  <r>
    <x v="4"/>
    <x v="27"/>
    <n v="14"/>
    <s v="TS_OGG_FIRST_COMMIT_SRC_TRNS"/>
    <m/>
    <m/>
    <m/>
    <m/>
    <m/>
    <m/>
    <m/>
    <m/>
    <m/>
    <m/>
    <m/>
    <m/>
    <x v="1"/>
    <x v="3"/>
    <x v="2"/>
    <x v="0"/>
    <x v="0"/>
    <x v="0"/>
    <s v="Rafael Moreira"/>
    <x v="6"/>
    <s v="Anderson Nakayama"/>
    <x v="0"/>
    <m/>
    <m/>
    <s v="Dado do sistema transacional CRM"/>
    <m/>
    <m/>
    <m/>
    <m/>
    <m/>
    <m/>
    <m/>
    <x v="4"/>
    <x v="3"/>
    <x v="4"/>
    <x v="4"/>
    <x v="4"/>
    <x v="4"/>
    <x v="0"/>
  </r>
  <r>
    <x v="4"/>
    <x v="28"/>
    <n v="1"/>
    <s v="ID_TIPO_PRODUTO"/>
    <m/>
    <m/>
    <m/>
    <m/>
    <m/>
    <m/>
    <m/>
    <m/>
    <m/>
    <m/>
    <m/>
    <m/>
    <x v="1"/>
    <x v="1"/>
    <x v="0"/>
    <x v="0"/>
    <x v="0"/>
    <x v="0"/>
    <s v="Rafael Moreira"/>
    <x v="7"/>
    <s v="Anderson Nakayama"/>
    <x v="0"/>
    <m/>
    <m/>
    <s v="Dado do sistema transacional CRM"/>
    <m/>
    <m/>
    <m/>
    <m/>
    <m/>
    <m/>
    <m/>
    <x v="4"/>
    <x v="3"/>
    <x v="4"/>
    <x v="4"/>
    <x v="4"/>
    <x v="4"/>
    <x v="0"/>
  </r>
  <r>
    <x v="4"/>
    <x v="28"/>
    <n v="2"/>
    <s v="DESCRICAO"/>
    <m/>
    <m/>
    <m/>
    <m/>
    <m/>
    <m/>
    <m/>
    <m/>
    <m/>
    <m/>
    <m/>
    <m/>
    <x v="1"/>
    <x v="1"/>
    <x v="0"/>
    <x v="0"/>
    <x v="0"/>
    <x v="0"/>
    <s v="Rafael Moreira"/>
    <x v="7"/>
    <s v="Anderson Nakayama"/>
    <x v="0"/>
    <m/>
    <m/>
    <s v="Dado do sistema transacional CRM"/>
    <m/>
    <m/>
    <m/>
    <m/>
    <m/>
    <m/>
    <m/>
    <x v="4"/>
    <x v="3"/>
    <x v="4"/>
    <x v="4"/>
    <x v="4"/>
    <x v="4"/>
    <x v="0"/>
  </r>
  <r>
    <x v="4"/>
    <x v="28"/>
    <n v="3"/>
    <s v="AGREGADO"/>
    <m/>
    <m/>
    <m/>
    <m/>
    <m/>
    <m/>
    <m/>
    <m/>
    <m/>
    <m/>
    <m/>
    <m/>
    <x v="1"/>
    <x v="1"/>
    <x v="0"/>
    <x v="0"/>
    <x v="0"/>
    <x v="0"/>
    <s v="Rafael Moreira"/>
    <x v="7"/>
    <s v="Anderson Nakayama"/>
    <x v="0"/>
    <m/>
    <m/>
    <s v="Dado do sistema transacional CRM"/>
    <m/>
    <m/>
    <m/>
    <m/>
    <m/>
    <m/>
    <m/>
    <x v="4"/>
    <x v="3"/>
    <x v="4"/>
    <x v="4"/>
    <x v="4"/>
    <x v="4"/>
    <x v="0"/>
  </r>
  <r>
    <x v="4"/>
    <x v="28"/>
    <n v="4"/>
    <s v="DISTRIBUIDO"/>
    <m/>
    <m/>
    <m/>
    <m/>
    <m/>
    <m/>
    <m/>
    <m/>
    <m/>
    <m/>
    <m/>
    <m/>
    <x v="1"/>
    <x v="1"/>
    <x v="0"/>
    <x v="0"/>
    <x v="0"/>
    <x v="0"/>
    <s v="Rafael Moreira"/>
    <x v="7"/>
    <s v="Anderson Nakayama"/>
    <x v="0"/>
    <m/>
    <m/>
    <s v="Dado do sistema transacional CRM"/>
    <m/>
    <m/>
    <m/>
    <m/>
    <m/>
    <m/>
    <m/>
    <x v="4"/>
    <x v="3"/>
    <x v="4"/>
    <x v="4"/>
    <x v="4"/>
    <x v="4"/>
    <x v="0"/>
  </r>
  <r>
    <x v="4"/>
    <x v="28"/>
    <n v="5"/>
    <s v="DT_ETL"/>
    <m/>
    <m/>
    <m/>
    <m/>
    <m/>
    <m/>
    <m/>
    <m/>
    <m/>
    <m/>
    <m/>
    <m/>
    <x v="1"/>
    <x v="1"/>
    <x v="0"/>
    <x v="0"/>
    <x v="0"/>
    <x v="0"/>
    <s v="Rafael Moreira"/>
    <x v="7"/>
    <s v="Anderson Nakayama"/>
    <x v="0"/>
    <m/>
    <m/>
    <s v="Dado do sistema transacional CRM"/>
    <m/>
    <m/>
    <m/>
    <m/>
    <m/>
    <m/>
    <m/>
    <x v="4"/>
    <x v="3"/>
    <x v="4"/>
    <x v="4"/>
    <x v="4"/>
    <x v="4"/>
    <x v="0"/>
  </r>
  <r>
    <x v="4"/>
    <x v="28"/>
    <n v="6"/>
    <s v="CD_BASE"/>
    <m/>
    <m/>
    <m/>
    <m/>
    <m/>
    <m/>
    <m/>
    <m/>
    <m/>
    <m/>
    <m/>
    <m/>
    <x v="1"/>
    <x v="1"/>
    <x v="0"/>
    <x v="0"/>
    <x v="0"/>
    <x v="0"/>
    <s v="Rafael Moreira"/>
    <x v="7"/>
    <s v="Anderson Nakayama"/>
    <x v="0"/>
    <m/>
    <m/>
    <s v="Dado do sistema transacional CRM"/>
    <m/>
    <m/>
    <m/>
    <m/>
    <m/>
    <m/>
    <m/>
    <x v="4"/>
    <x v="3"/>
    <x v="4"/>
    <x v="4"/>
    <x v="4"/>
    <x v="4"/>
    <x v="0"/>
  </r>
  <r>
    <x v="4"/>
    <x v="28"/>
    <n v="7"/>
    <s v="DT_INS_BI"/>
    <m/>
    <m/>
    <m/>
    <m/>
    <m/>
    <m/>
    <m/>
    <m/>
    <m/>
    <m/>
    <m/>
    <m/>
    <x v="1"/>
    <x v="1"/>
    <x v="0"/>
    <x v="0"/>
    <x v="0"/>
    <x v="0"/>
    <s v="Rafael Moreira"/>
    <x v="7"/>
    <s v="Anderson Nakayama"/>
    <x v="0"/>
    <m/>
    <m/>
    <s v="Dado do sistema transacional CRM"/>
    <m/>
    <m/>
    <m/>
    <m/>
    <m/>
    <m/>
    <m/>
    <x v="4"/>
    <x v="3"/>
    <x v="4"/>
    <x v="4"/>
    <x v="4"/>
    <x v="4"/>
    <x v="0"/>
  </r>
  <r>
    <x v="4"/>
    <x v="28"/>
    <n v="8"/>
    <s v="DT_DEL_BI"/>
    <m/>
    <m/>
    <m/>
    <m/>
    <m/>
    <m/>
    <m/>
    <m/>
    <m/>
    <m/>
    <m/>
    <m/>
    <x v="1"/>
    <x v="1"/>
    <x v="0"/>
    <x v="0"/>
    <x v="0"/>
    <x v="0"/>
    <s v="Rafael Moreira"/>
    <x v="7"/>
    <s v="Anderson Nakayama"/>
    <x v="0"/>
    <m/>
    <m/>
    <s v="Dado do sistema transacional CRM"/>
    <m/>
    <m/>
    <m/>
    <m/>
    <m/>
    <m/>
    <m/>
    <x v="4"/>
    <x v="3"/>
    <x v="4"/>
    <x v="4"/>
    <x v="4"/>
    <x v="4"/>
    <x v="0"/>
  </r>
  <r>
    <x v="4"/>
    <x v="28"/>
    <n v="9"/>
    <s v="FL_STATUS_BI"/>
    <m/>
    <m/>
    <m/>
    <m/>
    <m/>
    <m/>
    <m/>
    <m/>
    <m/>
    <m/>
    <m/>
    <m/>
    <x v="1"/>
    <x v="1"/>
    <x v="0"/>
    <x v="0"/>
    <x v="0"/>
    <x v="0"/>
    <s v="Rafael Moreira"/>
    <x v="7"/>
    <s v="Anderson Nakayama"/>
    <x v="0"/>
    <m/>
    <m/>
    <s v="Dado do sistema transacional CRM"/>
    <m/>
    <m/>
    <m/>
    <m/>
    <m/>
    <m/>
    <m/>
    <x v="4"/>
    <x v="3"/>
    <x v="4"/>
    <x v="4"/>
    <x v="4"/>
    <x v="4"/>
    <x v="0"/>
  </r>
  <r>
    <x v="4"/>
    <x v="28"/>
    <n v="10"/>
    <s v="ID_BI"/>
    <m/>
    <m/>
    <m/>
    <m/>
    <m/>
    <m/>
    <m/>
    <m/>
    <m/>
    <m/>
    <m/>
    <m/>
    <x v="1"/>
    <x v="1"/>
    <x v="0"/>
    <x v="0"/>
    <x v="0"/>
    <x v="0"/>
    <s v="Rafael Moreira"/>
    <x v="7"/>
    <s v="Anderson Nakayama"/>
    <x v="0"/>
    <m/>
    <m/>
    <s v="Dado do sistema transacional CRM"/>
    <m/>
    <m/>
    <m/>
    <m/>
    <m/>
    <m/>
    <m/>
    <x v="4"/>
    <x v="3"/>
    <x v="4"/>
    <x v="4"/>
    <x v="4"/>
    <x v="4"/>
    <x v="0"/>
  </r>
  <r>
    <x v="4"/>
    <x v="28"/>
    <n v="11"/>
    <s v="TS_OGG_SRC_TRNS_COMMIT"/>
    <m/>
    <m/>
    <m/>
    <m/>
    <m/>
    <m/>
    <m/>
    <m/>
    <m/>
    <m/>
    <m/>
    <m/>
    <x v="1"/>
    <x v="1"/>
    <x v="0"/>
    <x v="0"/>
    <x v="0"/>
    <x v="0"/>
    <s v="Rafael Moreira"/>
    <x v="7"/>
    <s v="Anderson Nakayama"/>
    <x v="0"/>
    <m/>
    <m/>
    <s v="Dado do sistema transacional CRM"/>
    <m/>
    <m/>
    <m/>
    <m/>
    <m/>
    <m/>
    <m/>
    <x v="4"/>
    <x v="3"/>
    <x v="4"/>
    <x v="4"/>
    <x v="4"/>
    <x v="4"/>
    <x v="0"/>
  </r>
  <r>
    <x v="4"/>
    <x v="28"/>
    <n v="12"/>
    <s v="NR_OGG_SRC_TRNS_CSN"/>
    <m/>
    <m/>
    <m/>
    <m/>
    <m/>
    <m/>
    <m/>
    <m/>
    <m/>
    <m/>
    <m/>
    <m/>
    <x v="1"/>
    <x v="1"/>
    <x v="0"/>
    <x v="0"/>
    <x v="0"/>
    <x v="0"/>
    <s v="Rafael Moreira"/>
    <x v="7"/>
    <s v="Anderson Nakayama"/>
    <x v="0"/>
    <m/>
    <m/>
    <s v="Dado do sistema transacional CRM"/>
    <m/>
    <m/>
    <m/>
    <m/>
    <m/>
    <m/>
    <m/>
    <x v="4"/>
    <x v="3"/>
    <x v="4"/>
    <x v="4"/>
    <x v="4"/>
    <x v="4"/>
    <x v="0"/>
  </r>
  <r>
    <x v="4"/>
    <x v="28"/>
    <n v="13"/>
    <s v="TP_OGG_SRC_DML_OP"/>
    <m/>
    <m/>
    <m/>
    <m/>
    <m/>
    <m/>
    <m/>
    <m/>
    <m/>
    <m/>
    <m/>
    <m/>
    <x v="1"/>
    <x v="1"/>
    <x v="0"/>
    <x v="0"/>
    <x v="0"/>
    <x v="0"/>
    <s v="Rafael Moreira"/>
    <x v="7"/>
    <s v="Anderson Nakayama"/>
    <x v="0"/>
    <m/>
    <m/>
    <s v="Dado do sistema transacional CRM"/>
    <m/>
    <m/>
    <m/>
    <m/>
    <m/>
    <m/>
    <m/>
    <x v="4"/>
    <x v="3"/>
    <x v="4"/>
    <x v="4"/>
    <x v="4"/>
    <x v="4"/>
    <x v="0"/>
  </r>
  <r>
    <x v="4"/>
    <x v="28"/>
    <n v="14"/>
    <s v="NR_OGG_FILESEQNO"/>
    <m/>
    <m/>
    <m/>
    <m/>
    <m/>
    <m/>
    <m/>
    <m/>
    <m/>
    <m/>
    <m/>
    <m/>
    <x v="1"/>
    <x v="1"/>
    <x v="0"/>
    <x v="0"/>
    <x v="0"/>
    <x v="0"/>
    <s v="Rafael Moreira"/>
    <x v="7"/>
    <s v="Anderson Nakayama"/>
    <x v="0"/>
    <m/>
    <m/>
    <s v="Dado do sistema transacional CRM"/>
    <m/>
    <m/>
    <m/>
    <m/>
    <m/>
    <m/>
    <m/>
    <x v="4"/>
    <x v="3"/>
    <x v="4"/>
    <x v="4"/>
    <x v="4"/>
    <x v="4"/>
    <x v="0"/>
  </r>
  <r>
    <x v="4"/>
    <x v="28"/>
    <n v="15"/>
    <s v="NR_OGG_FILERBA"/>
    <m/>
    <m/>
    <m/>
    <m/>
    <m/>
    <m/>
    <m/>
    <m/>
    <m/>
    <m/>
    <m/>
    <m/>
    <x v="1"/>
    <x v="1"/>
    <x v="0"/>
    <x v="0"/>
    <x v="0"/>
    <x v="0"/>
    <s v="Rafael Moreira"/>
    <x v="7"/>
    <s v="Anderson Nakayama"/>
    <x v="0"/>
    <m/>
    <m/>
    <s v="Dado do sistema transacional CRM"/>
    <m/>
    <m/>
    <m/>
    <m/>
    <m/>
    <m/>
    <m/>
    <x v="4"/>
    <x v="3"/>
    <x v="4"/>
    <x v="4"/>
    <x v="4"/>
    <x v="4"/>
    <x v="0"/>
  </r>
  <r>
    <x v="4"/>
    <x v="28"/>
    <n v="16"/>
    <s v="TS_OGG_FIRST_COMMIT_SRC_TRNS"/>
    <m/>
    <m/>
    <m/>
    <m/>
    <m/>
    <m/>
    <m/>
    <m/>
    <m/>
    <m/>
    <m/>
    <m/>
    <x v="1"/>
    <x v="1"/>
    <x v="0"/>
    <x v="0"/>
    <x v="0"/>
    <x v="0"/>
    <s v="Rafael Moreira"/>
    <x v="7"/>
    <s v="Anderson Nakayama"/>
    <x v="0"/>
    <m/>
    <m/>
    <s v="Dado do sistema transacional CRM"/>
    <m/>
    <m/>
    <m/>
    <m/>
    <m/>
    <m/>
    <m/>
    <x v="4"/>
    <x v="3"/>
    <x v="4"/>
    <x v="4"/>
    <x v="4"/>
    <x v="4"/>
    <x v="0"/>
  </r>
  <r>
    <x v="4"/>
    <x v="29"/>
    <n v="1"/>
    <s v="ID_TIPO_PRODUTO_IVA"/>
    <m/>
    <m/>
    <m/>
    <m/>
    <m/>
    <m/>
    <m/>
    <m/>
    <m/>
    <m/>
    <m/>
    <m/>
    <x v="1"/>
    <x v="1"/>
    <x v="0"/>
    <x v="0"/>
    <x v="0"/>
    <x v="0"/>
    <s v="Rafael Moreira"/>
    <x v="7"/>
    <s v="Anderson Nakayama"/>
    <x v="0"/>
    <m/>
    <m/>
    <s v="Dado do sistema transacional CRM"/>
    <m/>
    <m/>
    <m/>
    <m/>
    <m/>
    <m/>
    <m/>
    <x v="4"/>
    <x v="3"/>
    <x v="4"/>
    <x v="4"/>
    <x v="4"/>
    <x v="4"/>
    <x v="0"/>
  </r>
  <r>
    <x v="4"/>
    <x v="29"/>
    <n v="2"/>
    <s v="DESCRICAO"/>
    <m/>
    <m/>
    <m/>
    <m/>
    <m/>
    <m/>
    <m/>
    <m/>
    <m/>
    <m/>
    <m/>
    <m/>
    <x v="1"/>
    <x v="1"/>
    <x v="0"/>
    <x v="0"/>
    <x v="0"/>
    <x v="0"/>
    <s v="Rafael Moreira"/>
    <x v="7"/>
    <s v="Anderson Nakayama"/>
    <x v="0"/>
    <m/>
    <m/>
    <s v="Dado do sistema transacional CRM"/>
    <m/>
    <m/>
    <m/>
    <m/>
    <m/>
    <m/>
    <m/>
    <x v="4"/>
    <x v="3"/>
    <x v="4"/>
    <x v="4"/>
    <x v="4"/>
    <x v="4"/>
    <x v="0"/>
  </r>
  <r>
    <x v="4"/>
    <x v="29"/>
    <n v="3"/>
    <s v="DT_ETL"/>
    <m/>
    <m/>
    <m/>
    <m/>
    <m/>
    <m/>
    <m/>
    <m/>
    <m/>
    <m/>
    <m/>
    <m/>
    <x v="1"/>
    <x v="1"/>
    <x v="0"/>
    <x v="0"/>
    <x v="0"/>
    <x v="0"/>
    <s v="Rafael Moreira"/>
    <x v="7"/>
    <s v="Anderson Nakayama"/>
    <x v="0"/>
    <m/>
    <m/>
    <s v="Dado do sistema transacional CRM"/>
    <m/>
    <m/>
    <m/>
    <m/>
    <m/>
    <m/>
    <m/>
    <x v="4"/>
    <x v="3"/>
    <x v="4"/>
    <x v="4"/>
    <x v="4"/>
    <x v="4"/>
    <x v="0"/>
  </r>
  <r>
    <x v="4"/>
    <x v="29"/>
    <n v="4"/>
    <s v="CD_BASE"/>
    <m/>
    <m/>
    <m/>
    <m/>
    <m/>
    <m/>
    <m/>
    <m/>
    <m/>
    <m/>
    <m/>
    <m/>
    <x v="1"/>
    <x v="1"/>
    <x v="0"/>
    <x v="0"/>
    <x v="0"/>
    <x v="0"/>
    <s v="Rafael Moreira"/>
    <x v="7"/>
    <s v="Anderson Nakayama"/>
    <x v="0"/>
    <m/>
    <m/>
    <s v="Dado do sistema transacional CRM"/>
    <m/>
    <m/>
    <m/>
    <m/>
    <m/>
    <m/>
    <m/>
    <x v="4"/>
    <x v="3"/>
    <x v="4"/>
    <x v="4"/>
    <x v="4"/>
    <x v="4"/>
    <x v="0"/>
  </r>
  <r>
    <x v="4"/>
    <x v="29"/>
    <n v="5"/>
    <s v="DT_INS_BI"/>
    <m/>
    <m/>
    <m/>
    <m/>
    <m/>
    <m/>
    <m/>
    <m/>
    <m/>
    <m/>
    <m/>
    <m/>
    <x v="1"/>
    <x v="1"/>
    <x v="0"/>
    <x v="0"/>
    <x v="0"/>
    <x v="0"/>
    <s v="Rafael Moreira"/>
    <x v="7"/>
    <s v="Anderson Nakayama"/>
    <x v="0"/>
    <m/>
    <m/>
    <s v="Dado do sistema transacional CRM"/>
    <m/>
    <m/>
    <m/>
    <m/>
    <m/>
    <m/>
    <m/>
    <x v="4"/>
    <x v="3"/>
    <x v="4"/>
    <x v="4"/>
    <x v="4"/>
    <x v="4"/>
    <x v="0"/>
  </r>
  <r>
    <x v="4"/>
    <x v="29"/>
    <n v="6"/>
    <s v="DT_DEL_BI"/>
    <m/>
    <m/>
    <m/>
    <m/>
    <m/>
    <m/>
    <m/>
    <m/>
    <m/>
    <m/>
    <m/>
    <m/>
    <x v="1"/>
    <x v="1"/>
    <x v="0"/>
    <x v="0"/>
    <x v="0"/>
    <x v="0"/>
    <s v="Rafael Moreira"/>
    <x v="7"/>
    <s v="Anderson Nakayama"/>
    <x v="0"/>
    <m/>
    <m/>
    <s v="Dado do sistema transacional CRM"/>
    <m/>
    <m/>
    <m/>
    <m/>
    <m/>
    <m/>
    <m/>
    <x v="4"/>
    <x v="3"/>
    <x v="4"/>
    <x v="4"/>
    <x v="4"/>
    <x v="4"/>
    <x v="0"/>
  </r>
  <r>
    <x v="4"/>
    <x v="29"/>
    <n v="7"/>
    <s v="FL_STATUS_BI"/>
    <m/>
    <m/>
    <m/>
    <m/>
    <m/>
    <m/>
    <m/>
    <m/>
    <m/>
    <m/>
    <m/>
    <m/>
    <x v="1"/>
    <x v="1"/>
    <x v="0"/>
    <x v="0"/>
    <x v="0"/>
    <x v="0"/>
    <s v="Rafael Moreira"/>
    <x v="7"/>
    <s v="Anderson Nakayama"/>
    <x v="0"/>
    <m/>
    <m/>
    <s v="Dado do sistema transacional CRM"/>
    <m/>
    <m/>
    <m/>
    <m/>
    <m/>
    <m/>
    <m/>
    <x v="4"/>
    <x v="3"/>
    <x v="4"/>
    <x v="4"/>
    <x v="4"/>
    <x v="4"/>
    <x v="0"/>
  </r>
  <r>
    <x v="4"/>
    <x v="29"/>
    <n v="8"/>
    <s v="ID_BI"/>
    <m/>
    <m/>
    <m/>
    <m/>
    <m/>
    <m/>
    <m/>
    <m/>
    <m/>
    <m/>
    <m/>
    <m/>
    <x v="1"/>
    <x v="1"/>
    <x v="0"/>
    <x v="0"/>
    <x v="0"/>
    <x v="0"/>
    <s v="Rafael Moreira"/>
    <x v="7"/>
    <s v="Anderson Nakayama"/>
    <x v="0"/>
    <m/>
    <m/>
    <s v="Dado do sistema transacional CRM"/>
    <m/>
    <m/>
    <m/>
    <m/>
    <m/>
    <m/>
    <m/>
    <x v="4"/>
    <x v="3"/>
    <x v="4"/>
    <x v="4"/>
    <x v="4"/>
    <x v="4"/>
    <x v="0"/>
  </r>
  <r>
    <x v="4"/>
    <x v="29"/>
    <n v="9"/>
    <s v="TS_OGG_SRC_TRNS_COMMIT"/>
    <m/>
    <m/>
    <m/>
    <m/>
    <m/>
    <m/>
    <m/>
    <m/>
    <m/>
    <m/>
    <m/>
    <m/>
    <x v="1"/>
    <x v="1"/>
    <x v="0"/>
    <x v="0"/>
    <x v="0"/>
    <x v="0"/>
    <s v="Rafael Moreira"/>
    <x v="7"/>
    <s v="Anderson Nakayama"/>
    <x v="0"/>
    <m/>
    <m/>
    <s v="Dado do sistema transacional CRM"/>
    <m/>
    <m/>
    <m/>
    <m/>
    <m/>
    <m/>
    <m/>
    <x v="4"/>
    <x v="3"/>
    <x v="4"/>
    <x v="4"/>
    <x v="4"/>
    <x v="4"/>
    <x v="0"/>
  </r>
  <r>
    <x v="4"/>
    <x v="29"/>
    <n v="10"/>
    <s v="NR_OGG_SRC_TRNS_CSN"/>
    <m/>
    <m/>
    <m/>
    <m/>
    <m/>
    <m/>
    <m/>
    <m/>
    <m/>
    <m/>
    <m/>
    <m/>
    <x v="1"/>
    <x v="1"/>
    <x v="0"/>
    <x v="0"/>
    <x v="0"/>
    <x v="0"/>
    <s v="Rafael Moreira"/>
    <x v="7"/>
    <s v="Anderson Nakayama"/>
    <x v="0"/>
    <m/>
    <m/>
    <s v="Dado do sistema transacional CRM"/>
    <m/>
    <m/>
    <m/>
    <m/>
    <m/>
    <m/>
    <m/>
    <x v="4"/>
    <x v="3"/>
    <x v="4"/>
    <x v="4"/>
    <x v="4"/>
    <x v="4"/>
    <x v="0"/>
  </r>
  <r>
    <x v="4"/>
    <x v="29"/>
    <n v="11"/>
    <s v="TP_OGG_SRC_DML_OP"/>
    <m/>
    <m/>
    <m/>
    <m/>
    <m/>
    <m/>
    <m/>
    <m/>
    <m/>
    <m/>
    <m/>
    <m/>
    <x v="1"/>
    <x v="1"/>
    <x v="0"/>
    <x v="0"/>
    <x v="0"/>
    <x v="0"/>
    <s v="Rafael Moreira"/>
    <x v="7"/>
    <s v="Anderson Nakayama"/>
    <x v="0"/>
    <m/>
    <m/>
    <s v="Dado do sistema transacional CRM"/>
    <m/>
    <m/>
    <m/>
    <m/>
    <m/>
    <m/>
    <m/>
    <x v="4"/>
    <x v="3"/>
    <x v="4"/>
    <x v="4"/>
    <x v="4"/>
    <x v="4"/>
    <x v="0"/>
  </r>
  <r>
    <x v="4"/>
    <x v="29"/>
    <n v="12"/>
    <s v="NR_OGG_FILESEQNO"/>
    <m/>
    <m/>
    <m/>
    <m/>
    <m/>
    <m/>
    <m/>
    <m/>
    <m/>
    <m/>
    <m/>
    <m/>
    <x v="1"/>
    <x v="1"/>
    <x v="0"/>
    <x v="0"/>
    <x v="0"/>
    <x v="0"/>
    <s v="Rafael Moreira"/>
    <x v="7"/>
    <s v="Anderson Nakayama"/>
    <x v="0"/>
    <m/>
    <m/>
    <s v="Dado do sistema transacional CRM"/>
    <m/>
    <m/>
    <m/>
    <m/>
    <m/>
    <m/>
    <m/>
    <x v="4"/>
    <x v="3"/>
    <x v="4"/>
    <x v="4"/>
    <x v="4"/>
    <x v="4"/>
    <x v="0"/>
  </r>
  <r>
    <x v="4"/>
    <x v="29"/>
    <n v="13"/>
    <s v="NR_OGG_FILERBA"/>
    <m/>
    <m/>
    <m/>
    <m/>
    <m/>
    <m/>
    <m/>
    <m/>
    <m/>
    <m/>
    <m/>
    <m/>
    <x v="1"/>
    <x v="1"/>
    <x v="0"/>
    <x v="0"/>
    <x v="0"/>
    <x v="0"/>
    <s v="Rafael Moreira"/>
    <x v="7"/>
    <s v="Anderson Nakayama"/>
    <x v="0"/>
    <m/>
    <m/>
    <s v="Dado do sistema transacional CRM"/>
    <m/>
    <m/>
    <m/>
    <m/>
    <m/>
    <m/>
    <m/>
    <x v="4"/>
    <x v="3"/>
    <x v="4"/>
    <x v="4"/>
    <x v="4"/>
    <x v="4"/>
    <x v="0"/>
  </r>
  <r>
    <x v="4"/>
    <x v="29"/>
    <n v="14"/>
    <s v="TS_OGG_FIRST_COMMIT_SRC_TRNS"/>
    <m/>
    <m/>
    <m/>
    <m/>
    <m/>
    <m/>
    <m/>
    <m/>
    <m/>
    <m/>
    <m/>
    <m/>
    <x v="1"/>
    <x v="1"/>
    <x v="0"/>
    <x v="0"/>
    <x v="0"/>
    <x v="0"/>
    <s v="Rafael Moreira"/>
    <x v="7"/>
    <s v="Anderson Nakayama"/>
    <x v="0"/>
    <m/>
    <m/>
    <s v="Dado do sistema transacional CRM"/>
    <m/>
    <m/>
    <m/>
    <m/>
    <m/>
    <m/>
    <m/>
    <x v="4"/>
    <x v="3"/>
    <x v="4"/>
    <x v="4"/>
    <x v="4"/>
    <x v="4"/>
    <x v="0"/>
  </r>
  <r>
    <x v="4"/>
    <x v="30"/>
    <n v="1"/>
    <s v="ID_TIPO_SOLIC_PROD"/>
    <m/>
    <m/>
    <m/>
    <m/>
    <m/>
    <m/>
    <m/>
    <m/>
    <m/>
    <m/>
    <m/>
    <m/>
    <x v="1"/>
    <x v="1"/>
    <x v="0"/>
    <x v="0"/>
    <x v="0"/>
    <x v="0"/>
    <s v="Rafael Moreira"/>
    <x v="7"/>
    <s v="Anderson Nakayama"/>
    <x v="0"/>
    <m/>
    <m/>
    <s v="Dado do sistema transacional CRM"/>
    <m/>
    <m/>
    <m/>
    <m/>
    <m/>
    <m/>
    <m/>
    <x v="4"/>
    <x v="3"/>
    <x v="4"/>
    <x v="4"/>
    <x v="4"/>
    <x v="4"/>
    <x v="0"/>
  </r>
  <r>
    <x v="4"/>
    <x v="30"/>
    <n v="2"/>
    <s v="ID_TIPO_SOLIC"/>
    <m/>
    <m/>
    <m/>
    <m/>
    <m/>
    <m/>
    <m/>
    <m/>
    <m/>
    <m/>
    <m/>
    <m/>
    <x v="1"/>
    <x v="1"/>
    <x v="0"/>
    <x v="0"/>
    <x v="0"/>
    <x v="0"/>
    <s v="Rafael Moreira"/>
    <x v="7"/>
    <s v="Anderson Nakayama"/>
    <x v="0"/>
    <m/>
    <m/>
    <s v="Dado do sistema transacional CRM"/>
    <m/>
    <m/>
    <m/>
    <m/>
    <m/>
    <m/>
    <m/>
    <x v="4"/>
    <x v="3"/>
    <x v="4"/>
    <x v="4"/>
    <x v="4"/>
    <x v="4"/>
    <x v="0"/>
  </r>
  <r>
    <x v="4"/>
    <x v="30"/>
    <n v="3"/>
    <s v="ID_PROD_DE"/>
    <m/>
    <m/>
    <m/>
    <m/>
    <m/>
    <m/>
    <m/>
    <m/>
    <m/>
    <m/>
    <m/>
    <m/>
    <x v="1"/>
    <x v="1"/>
    <x v="0"/>
    <x v="0"/>
    <x v="0"/>
    <x v="0"/>
    <s v="Rafael Moreira"/>
    <x v="7"/>
    <s v="Anderson Nakayama"/>
    <x v="0"/>
    <m/>
    <m/>
    <s v="Dado do sistema transacional CRM"/>
    <m/>
    <m/>
    <m/>
    <m/>
    <m/>
    <m/>
    <m/>
    <x v="4"/>
    <x v="3"/>
    <x v="4"/>
    <x v="4"/>
    <x v="4"/>
    <x v="4"/>
    <x v="0"/>
  </r>
  <r>
    <x v="4"/>
    <x v="30"/>
    <n v="4"/>
    <s v="ID_PROD_PARA"/>
    <m/>
    <m/>
    <m/>
    <m/>
    <m/>
    <m/>
    <m/>
    <m/>
    <m/>
    <m/>
    <m/>
    <m/>
    <x v="1"/>
    <x v="1"/>
    <x v="0"/>
    <x v="0"/>
    <x v="0"/>
    <x v="0"/>
    <s v="Rafael Moreira"/>
    <x v="7"/>
    <s v="Anderson Nakayama"/>
    <x v="0"/>
    <m/>
    <m/>
    <s v="Dado do sistema transacional CRM"/>
    <m/>
    <m/>
    <m/>
    <m/>
    <m/>
    <m/>
    <m/>
    <x v="4"/>
    <x v="3"/>
    <x v="4"/>
    <x v="4"/>
    <x v="4"/>
    <x v="4"/>
    <x v="0"/>
  </r>
  <r>
    <x v="4"/>
    <x v="30"/>
    <n v="5"/>
    <s v="ID_TIPO_RELACIONAMENTO"/>
    <m/>
    <m/>
    <m/>
    <m/>
    <m/>
    <m/>
    <m/>
    <m/>
    <m/>
    <m/>
    <m/>
    <m/>
    <x v="1"/>
    <x v="1"/>
    <x v="0"/>
    <x v="0"/>
    <x v="0"/>
    <x v="0"/>
    <s v="Rafael Moreira"/>
    <x v="7"/>
    <s v="Anderson Nakayama"/>
    <x v="0"/>
    <m/>
    <m/>
    <s v="Dado do sistema transacional CRM"/>
    <m/>
    <m/>
    <m/>
    <m/>
    <m/>
    <m/>
    <m/>
    <x v="4"/>
    <x v="3"/>
    <x v="4"/>
    <x v="4"/>
    <x v="4"/>
    <x v="4"/>
    <x v="0"/>
  </r>
  <r>
    <x v="4"/>
    <x v="30"/>
    <n v="6"/>
    <s v="DT_ETL"/>
    <m/>
    <m/>
    <m/>
    <m/>
    <m/>
    <m/>
    <m/>
    <m/>
    <m/>
    <m/>
    <m/>
    <m/>
    <x v="1"/>
    <x v="1"/>
    <x v="0"/>
    <x v="0"/>
    <x v="0"/>
    <x v="0"/>
    <s v="Rafael Moreira"/>
    <x v="7"/>
    <s v="Anderson Nakayama"/>
    <x v="0"/>
    <m/>
    <m/>
    <s v="Dado do sistema transacional CRM"/>
    <m/>
    <m/>
    <m/>
    <m/>
    <m/>
    <m/>
    <m/>
    <x v="4"/>
    <x v="3"/>
    <x v="4"/>
    <x v="4"/>
    <x v="4"/>
    <x v="4"/>
    <x v="0"/>
  </r>
  <r>
    <x v="4"/>
    <x v="30"/>
    <n v="7"/>
    <s v="CD_BASE"/>
    <m/>
    <m/>
    <m/>
    <m/>
    <m/>
    <m/>
    <m/>
    <m/>
    <m/>
    <m/>
    <m/>
    <m/>
    <x v="1"/>
    <x v="1"/>
    <x v="0"/>
    <x v="0"/>
    <x v="0"/>
    <x v="0"/>
    <s v="Rafael Moreira"/>
    <x v="7"/>
    <s v="Anderson Nakayama"/>
    <x v="0"/>
    <m/>
    <m/>
    <s v="Dado do sistema transacional CRM"/>
    <m/>
    <m/>
    <m/>
    <m/>
    <m/>
    <m/>
    <m/>
    <x v="4"/>
    <x v="3"/>
    <x v="4"/>
    <x v="4"/>
    <x v="4"/>
    <x v="4"/>
    <x v="0"/>
  </r>
  <r>
    <x v="4"/>
    <x v="30"/>
    <n v="8"/>
    <s v="DT_INS_BI"/>
    <m/>
    <m/>
    <m/>
    <m/>
    <m/>
    <m/>
    <m/>
    <m/>
    <m/>
    <m/>
    <m/>
    <m/>
    <x v="1"/>
    <x v="1"/>
    <x v="0"/>
    <x v="0"/>
    <x v="0"/>
    <x v="0"/>
    <s v="Rafael Moreira"/>
    <x v="7"/>
    <s v="Anderson Nakayama"/>
    <x v="0"/>
    <m/>
    <m/>
    <s v="Dado do sistema transacional CRM"/>
    <m/>
    <m/>
    <m/>
    <m/>
    <m/>
    <m/>
    <m/>
    <x v="4"/>
    <x v="3"/>
    <x v="4"/>
    <x v="4"/>
    <x v="4"/>
    <x v="4"/>
    <x v="0"/>
  </r>
  <r>
    <x v="4"/>
    <x v="30"/>
    <n v="9"/>
    <s v="DT_DEL_BI"/>
    <m/>
    <m/>
    <m/>
    <m/>
    <m/>
    <m/>
    <m/>
    <m/>
    <m/>
    <m/>
    <m/>
    <m/>
    <x v="1"/>
    <x v="1"/>
    <x v="0"/>
    <x v="0"/>
    <x v="0"/>
    <x v="0"/>
    <s v="Rafael Moreira"/>
    <x v="7"/>
    <s v="Anderson Nakayama"/>
    <x v="0"/>
    <m/>
    <m/>
    <s v="Dado do sistema transacional CRM"/>
    <m/>
    <m/>
    <m/>
    <m/>
    <m/>
    <m/>
    <m/>
    <x v="4"/>
    <x v="3"/>
    <x v="4"/>
    <x v="4"/>
    <x v="4"/>
    <x v="4"/>
    <x v="0"/>
  </r>
  <r>
    <x v="4"/>
    <x v="30"/>
    <n v="10"/>
    <s v="FL_STATUS_BI"/>
    <m/>
    <m/>
    <m/>
    <m/>
    <m/>
    <m/>
    <m/>
    <m/>
    <m/>
    <m/>
    <m/>
    <m/>
    <x v="1"/>
    <x v="1"/>
    <x v="0"/>
    <x v="0"/>
    <x v="0"/>
    <x v="0"/>
    <s v="Rafael Moreira"/>
    <x v="7"/>
    <s v="Anderson Nakayama"/>
    <x v="0"/>
    <m/>
    <m/>
    <s v="Dado do sistema transacional CRM"/>
    <m/>
    <m/>
    <m/>
    <m/>
    <m/>
    <m/>
    <m/>
    <x v="4"/>
    <x v="3"/>
    <x v="4"/>
    <x v="4"/>
    <x v="4"/>
    <x v="4"/>
    <x v="0"/>
  </r>
  <r>
    <x v="4"/>
    <x v="30"/>
    <n v="11"/>
    <s v="ID_BI"/>
    <m/>
    <m/>
    <m/>
    <m/>
    <m/>
    <m/>
    <m/>
    <m/>
    <m/>
    <m/>
    <m/>
    <m/>
    <x v="1"/>
    <x v="1"/>
    <x v="0"/>
    <x v="0"/>
    <x v="0"/>
    <x v="0"/>
    <s v="Rafael Moreira"/>
    <x v="7"/>
    <s v="Anderson Nakayama"/>
    <x v="0"/>
    <m/>
    <m/>
    <s v="Dado do sistema transacional CRM"/>
    <m/>
    <m/>
    <m/>
    <m/>
    <m/>
    <m/>
    <m/>
    <x v="4"/>
    <x v="3"/>
    <x v="4"/>
    <x v="4"/>
    <x v="4"/>
    <x v="4"/>
    <x v="0"/>
  </r>
  <r>
    <x v="4"/>
    <x v="30"/>
    <n v="12"/>
    <s v="TS_OGG_SRC_TRNS_COMMIT"/>
    <m/>
    <m/>
    <m/>
    <m/>
    <m/>
    <m/>
    <m/>
    <m/>
    <m/>
    <m/>
    <m/>
    <m/>
    <x v="1"/>
    <x v="1"/>
    <x v="0"/>
    <x v="0"/>
    <x v="0"/>
    <x v="0"/>
    <s v="Rafael Moreira"/>
    <x v="7"/>
    <s v="Anderson Nakayama"/>
    <x v="0"/>
    <m/>
    <m/>
    <s v="Dado do sistema transacional CRM"/>
    <m/>
    <m/>
    <m/>
    <m/>
    <m/>
    <m/>
    <m/>
    <x v="4"/>
    <x v="3"/>
    <x v="4"/>
    <x v="4"/>
    <x v="4"/>
    <x v="4"/>
    <x v="0"/>
  </r>
  <r>
    <x v="4"/>
    <x v="30"/>
    <n v="13"/>
    <s v="NR_OGG_SRC_TRNS_CSN"/>
    <m/>
    <m/>
    <m/>
    <m/>
    <m/>
    <m/>
    <m/>
    <m/>
    <m/>
    <m/>
    <m/>
    <m/>
    <x v="1"/>
    <x v="1"/>
    <x v="0"/>
    <x v="0"/>
    <x v="0"/>
    <x v="0"/>
    <s v="Rafael Moreira"/>
    <x v="7"/>
    <s v="Anderson Nakayama"/>
    <x v="0"/>
    <m/>
    <m/>
    <s v="Dado do sistema transacional CRM"/>
    <m/>
    <m/>
    <m/>
    <m/>
    <m/>
    <m/>
    <m/>
    <x v="4"/>
    <x v="3"/>
    <x v="4"/>
    <x v="4"/>
    <x v="4"/>
    <x v="4"/>
    <x v="0"/>
  </r>
  <r>
    <x v="4"/>
    <x v="30"/>
    <n v="14"/>
    <s v="TP_OGG_SRC_DML_OP"/>
    <m/>
    <m/>
    <m/>
    <m/>
    <m/>
    <m/>
    <m/>
    <m/>
    <m/>
    <m/>
    <m/>
    <m/>
    <x v="1"/>
    <x v="1"/>
    <x v="0"/>
    <x v="0"/>
    <x v="0"/>
    <x v="0"/>
    <s v="Rafael Moreira"/>
    <x v="7"/>
    <s v="Anderson Nakayama"/>
    <x v="0"/>
    <m/>
    <m/>
    <s v="Dado do sistema transacional CRM"/>
    <m/>
    <m/>
    <m/>
    <m/>
    <m/>
    <m/>
    <m/>
    <x v="4"/>
    <x v="3"/>
    <x v="4"/>
    <x v="4"/>
    <x v="4"/>
    <x v="4"/>
    <x v="0"/>
  </r>
  <r>
    <x v="4"/>
    <x v="30"/>
    <n v="15"/>
    <s v="NR_OGG_FILESEQNO"/>
    <m/>
    <m/>
    <m/>
    <m/>
    <m/>
    <m/>
    <m/>
    <m/>
    <m/>
    <m/>
    <m/>
    <m/>
    <x v="1"/>
    <x v="1"/>
    <x v="0"/>
    <x v="0"/>
    <x v="0"/>
    <x v="0"/>
    <s v="Rafael Moreira"/>
    <x v="7"/>
    <s v="Anderson Nakayama"/>
    <x v="0"/>
    <m/>
    <m/>
    <s v="Dado do sistema transacional CRM"/>
    <m/>
    <m/>
    <m/>
    <m/>
    <m/>
    <m/>
    <m/>
    <x v="4"/>
    <x v="3"/>
    <x v="4"/>
    <x v="4"/>
    <x v="4"/>
    <x v="4"/>
    <x v="0"/>
  </r>
  <r>
    <x v="4"/>
    <x v="30"/>
    <n v="16"/>
    <s v="NR_OGG_FILERBA"/>
    <m/>
    <m/>
    <m/>
    <m/>
    <m/>
    <m/>
    <m/>
    <m/>
    <m/>
    <m/>
    <m/>
    <m/>
    <x v="1"/>
    <x v="1"/>
    <x v="0"/>
    <x v="0"/>
    <x v="0"/>
    <x v="0"/>
    <s v="Rafael Moreira"/>
    <x v="7"/>
    <s v="Anderson Nakayama"/>
    <x v="0"/>
    <m/>
    <m/>
    <s v="Dado do sistema transacional CRM"/>
    <m/>
    <m/>
    <m/>
    <m/>
    <m/>
    <m/>
    <m/>
    <x v="4"/>
    <x v="3"/>
    <x v="4"/>
    <x v="4"/>
    <x v="4"/>
    <x v="4"/>
    <x v="0"/>
  </r>
  <r>
    <x v="4"/>
    <x v="30"/>
    <n v="17"/>
    <s v="TS_OGG_FIRST_COMMIT_SRC_TRNS"/>
    <m/>
    <m/>
    <m/>
    <m/>
    <m/>
    <m/>
    <m/>
    <m/>
    <m/>
    <m/>
    <m/>
    <m/>
    <x v="1"/>
    <x v="1"/>
    <x v="0"/>
    <x v="0"/>
    <x v="0"/>
    <x v="0"/>
    <s v="Rafael Moreira"/>
    <x v="7"/>
    <s v="Anderson Nakayama"/>
    <x v="0"/>
    <m/>
    <m/>
    <s v="Dado do sistema transacional CRM"/>
    <m/>
    <m/>
    <m/>
    <m/>
    <m/>
    <m/>
    <m/>
    <x v="4"/>
    <x v="3"/>
    <x v="4"/>
    <x v="4"/>
    <x v="4"/>
    <x v="4"/>
    <x v="0"/>
  </r>
  <r>
    <x v="5"/>
    <x v="31"/>
    <n v="1"/>
    <s v="BILLINGID"/>
    <s v="VARCHAR2"/>
    <n v="10"/>
    <m/>
    <m/>
    <m/>
    <m/>
    <s v="APURACAO NOW"/>
    <s v="COD_BILLING"/>
    <s v="VARCHAR2"/>
    <n v="10"/>
    <s v="Apuração dos valores de royaltie para os foenecedores de conteúdo"/>
    <s v="Código alfanumérico que indica o tipo do evento, seu preço e a indicação do fornecedor, para vincular ao relatório de royalties Ex. FXH3N, TCH19, GSH3S, ZOH7Z. Esses códigos são catalogados na Grade de Billloings e para efeito de faturamento existe uma relação entre esses códigos e os itens demonstrados na fatura"/>
    <x v="2"/>
    <x v="5"/>
    <x v="0"/>
    <x v="0"/>
    <x v="0"/>
    <x v="1"/>
    <s v="Rafael Moreira"/>
    <x v="8"/>
    <s v="Anderson Nakayama"/>
    <x v="0"/>
    <m/>
    <m/>
    <s v="Sumarizacao  mensal por programadora"/>
    <n v="13"/>
    <n v="4"/>
    <n v="2"/>
    <n v="0"/>
    <n v="3"/>
    <n v="1"/>
    <n v="3"/>
    <x v="1"/>
    <x v="1"/>
    <x v="0"/>
    <x v="0"/>
    <x v="3"/>
    <x v="3"/>
    <x v="0"/>
  </r>
  <r>
    <x v="5"/>
    <x v="31"/>
    <n v="2"/>
    <s v="FORNECEDOR"/>
    <s v="VARCHAR2"/>
    <n v="30"/>
    <m/>
    <m/>
    <m/>
    <m/>
    <s v="APURACAO NOW"/>
    <s v="DSC_FORNECEDOR"/>
    <s v="VARCHAR2"/>
    <n v="30"/>
    <s v="Apuração dos valores de royaltie para os foenecedores de conteúdo"/>
    <s v="Nome do fornecedor de conteúdo ao qual são pagos os royalties da exibição. Ex. FOX, Disney Channel, Band, TV Cultura"/>
    <x v="2"/>
    <x v="5"/>
    <x v="0"/>
    <x v="0"/>
    <x v="0"/>
    <x v="1"/>
    <s v="Rafael Moreira"/>
    <x v="8"/>
    <s v="Anderson Nakayama"/>
    <x v="0"/>
    <s v="Validação Domínio"/>
    <s v="Descricao associada ao Fornecedores na Dimensao Fornecedores"/>
    <s v="Sumarizacao  mensal por programadora"/>
    <n v="17"/>
    <n v="3"/>
    <n v="2"/>
    <n v="3"/>
    <n v="3"/>
    <n v="3"/>
    <n v="3"/>
    <x v="0"/>
    <x v="1"/>
    <x v="5"/>
    <x v="0"/>
    <x v="2"/>
    <x v="3"/>
    <x v="0"/>
  </r>
  <r>
    <x v="5"/>
    <x v="31"/>
    <n v="3"/>
    <s v="CIDADE"/>
    <s v="VARCHAR2"/>
    <n v="30"/>
    <m/>
    <m/>
    <m/>
    <m/>
    <s v="APURACAO NOW"/>
    <s v="DSC_CIDADE"/>
    <s v="VARCHAR2"/>
    <n v="30"/>
    <s v="Apuração dos valores de royaltie para os foenecedores de conteúdo"/>
    <s v="Nome da cidade "/>
    <x v="2"/>
    <x v="5"/>
    <x v="0"/>
    <x v="0"/>
    <x v="0"/>
    <x v="1"/>
    <s v="Rafael Moreira"/>
    <x v="8"/>
    <s v="Anderson Nakayama"/>
    <x v="0"/>
    <m/>
    <m/>
    <s v="Sumarizacao  mensal por programadora"/>
    <n v="12"/>
    <n v="4"/>
    <n v="2"/>
    <n v="3"/>
    <n v="1"/>
    <n v="1"/>
    <n v="1"/>
    <x v="1"/>
    <x v="1"/>
    <x v="5"/>
    <x v="2"/>
    <x v="3"/>
    <x v="2"/>
    <x v="0"/>
  </r>
  <r>
    <x v="5"/>
    <x v="31"/>
    <n v="4"/>
    <s v="CANAL"/>
    <s v="VARCHAR2"/>
    <n v="30"/>
    <m/>
    <m/>
    <m/>
    <m/>
    <s v="APURACAO NOW"/>
    <s v="DSC_CANAL"/>
    <s v="VARCHAR2"/>
    <n v="30"/>
    <s v="Apuração dos valores de royaltie para os foenecedores de conteúdo"/>
    <s v="Nome do canal que disponibiliza o conteúdo. Ex. NT, Multishow, BIS, Philos"/>
    <x v="2"/>
    <x v="5"/>
    <x v="0"/>
    <x v="0"/>
    <x v="0"/>
    <x v="1"/>
    <s v="Rafael Moreira"/>
    <x v="8"/>
    <s v="Anderson Nakayama"/>
    <x v="0"/>
    <m/>
    <m/>
    <s v="Sumarizacao  mensal por programadora"/>
    <n v="12"/>
    <n v="4"/>
    <n v="2"/>
    <n v="3"/>
    <n v="1"/>
    <n v="1"/>
    <n v="1"/>
    <x v="1"/>
    <x v="1"/>
    <x v="5"/>
    <x v="2"/>
    <x v="3"/>
    <x v="2"/>
    <x v="0"/>
  </r>
  <r>
    <x v="5"/>
    <x v="31"/>
    <n v="5"/>
    <s v="NM_CONTEUDO"/>
    <s v="VARCHAR2"/>
    <n v="50"/>
    <m/>
    <m/>
    <m/>
    <m/>
    <s v="APURACAO NOW"/>
    <s v="DSC_CONTEUDO"/>
    <s v="VARCHAR2"/>
    <n v="50"/>
    <s v="Apuração dos valores de royaltie para os foenecedores de conteúdo"/>
    <s v="Tìtulo do conteúdo a que se refere o COD_BILLING"/>
    <x v="2"/>
    <x v="5"/>
    <x v="0"/>
    <x v="0"/>
    <x v="0"/>
    <x v="1"/>
    <s v="Rafael Moreira"/>
    <x v="8"/>
    <s v="Anderson Nakayama"/>
    <x v="0"/>
    <m/>
    <m/>
    <s v="Sumarizacao  mensal por programadora"/>
    <n v="12"/>
    <n v="4"/>
    <n v="2"/>
    <n v="3"/>
    <n v="1"/>
    <n v="1"/>
    <n v="1"/>
    <x v="1"/>
    <x v="1"/>
    <x v="5"/>
    <x v="2"/>
    <x v="3"/>
    <x v="2"/>
    <x v="0"/>
  </r>
  <r>
    <x v="5"/>
    <x v="31"/>
    <n v="6"/>
    <s v="DEFINICAO"/>
    <s v="VARCHAR2"/>
    <n v="10"/>
    <m/>
    <m/>
    <m/>
    <m/>
    <s v="APURACAO NOW"/>
    <s v="DSC_DEFINICAO"/>
    <s v="VARCHAR2"/>
    <n v="10"/>
    <s v="Apuração dos valores de royaltie para os foenecedores de conteúdo"/>
    <s v="Nome da definição do conteudo. Ex. 3D, SH, HD, Preview"/>
    <x v="2"/>
    <x v="5"/>
    <x v="0"/>
    <x v="0"/>
    <x v="0"/>
    <x v="1"/>
    <s v="Rafael Moreira"/>
    <x v="8"/>
    <s v="Anderson Nakayama"/>
    <x v="0"/>
    <m/>
    <m/>
    <s v="Sumarizacao  mensal por programadora"/>
    <n v="13"/>
    <n v="4"/>
    <n v="2"/>
    <n v="2"/>
    <n v="1"/>
    <n v="1"/>
    <n v="3"/>
    <x v="1"/>
    <x v="1"/>
    <x v="2"/>
    <x v="2"/>
    <x v="3"/>
    <x v="3"/>
    <x v="0"/>
  </r>
  <r>
    <x v="5"/>
    <x v="31"/>
    <n v="7"/>
    <s v="VL_COMPRA"/>
    <s v="NUMBER"/>
    <n v="22"/>
    <m/>
    <m/>
    <m/>
    <m/>
    <s v="APURACAO NOW"/>
    <s v="VLR_COMPRA"/>
    <s v="NUMBER"/>
    <n v="22"/>
    <s v="Apuração dos valores de royaltie para os foenecedores de conteúdo"/>
    <s v="Valor total na cidade indicada das compras realizadas do conteudo"/>
    <x v="2"/>
    <x v="5"/>
    <x v="0"/>
    <x v="0"/>
    <x v="0"/>
    <x v="1"/>
    <s v="Rafael Moreira"/>
    <x v="8"/>
    <s v="Anderson Nakayama"/>
    <x v="0"/>
    <s v="Tipo de Dado"/>
    <s v="Numerico"/>
    <s v="Sumarizacao  mensal por programadora"/>
    <n v="16"/>
    <n v="3"/>
    <n v="2"/>
    <n v="2"/>
    <n v="3"/>
    <n v="3"/>
    <n v="3"/>
    <x v="0"/>
    <x v="1"/>
    <x v="2"/>
    <x v="0"/>
    <x v="2"/>
    <x v="3"/>
    <x v="0"/>
  </r>
  <r>
    <x v="5"/>
    <x v="31"/>
    <n v="8"/>
    <s v="QTD"/>
    <s v="NUMBER"/>
    <n v="22"/>
    <m/>
    <m/>
    <m/>
    <m/>
    <s v="APURACAO NOW"/>
    <s v="QTD_COMPRA "/>
    <s v="NUMBER"/>
    <n v="22"/>
    <s v="Apuração dos valores de royaltie para os foenecedores de conteúdo"/>
    <s v="Valor total na cidasde indicada das compras realizadas do conteudo"/>
    <x v="2"/>
    <x v="5"/>
    <x v="0"/>
    <x v="0"/>
    <x v="0"/>
    <x v="1"/>
    <s v="Rafael Moreira"/>
    <x v="8"/>
    <s v="Anderson Nakayama"/>
    <x v="0"/>
    <s v="Tipo de Dado"/>
    <s v="Numerico"/>
    <s v="Sumarizacao  mensal por programadora"/>
    <n v="16"/>
    <n v="3"/>
    <n v="2"/>
    <n v="2"/>
    <n v="3"/>
    <n v="3"/>
    <n v="3"/>
    <x v="0"/>
    <x v="1"/>
    <x v="2"/>
    <x v="0"/>
    <x v="2"/>
    <x v="3"/>
    <x v="0"/>
  </r>
  <r>
    <x v="5"/>
    <x v="31"/>
    <n v="9"/>
    <s v="DS_OFERTA"/>
    <s v="VARCHAR2"/>
    <n v="30"/>
    <m/>
    <m/>
    <m/>
    <m/>
    <s v="APURACAO NOW"/>
    <s v="DSC_OFERTA"/>
    <s v="VARCHAR2"/>
    <n v="30"/>
    <s v="Apuração dos valores de royaltie para os foenecedores de conteúdo"/>
    <s v="Nome da Oferta a qual esta associado o conteudo"/>
    <x v="2"/>
    <x v="5"/>
    <x v="0"/>
    <x v="0"/>
    <x v="0"/>
    <x v="1"/>
    <s v="Rafael Moreira"/>
    <x v="8"/>
    <s v="Anderson Nakayama"/>
    <x v="0"/>
    <m/>
    <m/>
    <s v="Sumarizacao  mensal por programadora"/>
    <n v="8"/>
    <n v="4"/>
    <n v="1"/>
    <n v="0"/>
    <n v="1"/>
    <n v="1"/>
    <n v="1"/>
    <x v="1"/>
    <x v="0"/>
    <x v="0"/>
    <x v="2"/>
    <x v="3"/>
    <x v="2"/>
    <x v="0"/>
  </r>
  <r>
    <x v="5"/>
    <x v="32"/>
    <n v="1"/>
    <s v="DATA_BASE"/>
    <m/>
    <m/>
    <m/>
    <m/>
    <m/>
    <m/>
    <s v="AREA DE DESPACHO"/>
    <s v="DAT_REFERENCIA_REPORTE"/>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AAAAMM"/>
    <x v="2"/>
    <x v="5"/>
    <x v="0"/>
    <x v="0"/>
    <x v="0"/>
    <x v="1"/>
    <s v="Rafael Moreira"/>
    <x v="8"/>
    <s v="Anderson Nakayama"/>
    <x v="0"/>
    <s v="Tipo de Dado"/>
    <s v="Data válida"/>
    <s v="Sumarizacao moivmentacao mensal por area de despacho / micro regiao"/>
    <n v="7"/>
    <n v="2"/>
    <n v="1"/>
    <n v="1"/>
    <n v="1"/>
    <n v="1"/>
    <n v="1"/>
    <x v="2"/>
    <x v="0"/>
    <x v="1"/>
    <x v="2"/>
    <x v="3"/>
    <x v="2"/>
    <x v="0"/>
  </r>
  <r>
    <x v="5"/>
    <x v="32"/>
    <n v="2"/>
    <s v="SK_DATA"/>
    <m/>
    <m/>
    <m/>
    <m/>
    <m/>
    <m/>
    <s v="AREA DE DESPACHO"/>
    <s v="DAT_SK_REFERENCIA_REPORTE"/>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AAAAMMDD"/>
    <x v="2"/>
    <x v="5"/>
    <x v="0"/>
    <x v="0"/>
    <x v="0"/>
    <x v="2"/>
    <s v="Rafael Moreira"/>
    <x v="8"/>
    <s v="Anderson Nakayama"/>
    <x v="0"/>
    <s v="Tipo de Dado"/>
    <s v="Data válida"/>
    <s v="Sumarizacao moivmentacao mensal por area de despacho / micro regiao"/>
    <n v="7"/>
    <n v="2"/>
    <n v="1"/>
    <n v="1"/>
    <n v="1"/>
    <n v="1"/>
    <n v="1"/>
    <x v="2"/>
    <x v="0"/>
    <x v="1"/>
    <x v="2"/>
    <x v="3"/>
    <x v="2"/>
    <x v="0"/>
  </r>
  <r>
    <x v="5"/>
    <x v="32"/>
    <n v="3"/>
    <s v="DATA_CALENDARIO"/>
    <m/>
    <m/>
    <m/>
    <m/>
    <m/>
    <m/>
    <s v="AREA DE DESPACHO"/>
    <s v="DAT_CALENDARIO"/>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DD/MM/AA"/>
    <x v="2"/>
    <x v="5"/>
    <x v="0"/>
    <x v="0"/>
    <x v="0"/>
    <x v="2"/>
    <s v="Rafael Moreira"/>
    <x v="8"/>
    <s v="Anderson Nakayama"/>
    <x v="0"/>
    <s v="Tipo de Dado"/>
    <s v="Data válida"/>
    <s v="Sumarizacao moivmentacao mensal por area de despacho / micro regiao"/>
    <n v="7"/>
    <n v="2"/>
    <n v="1"/>
    <n v="1"/>
    <n v="1"/>
    <n v="1"/>
    <n v="1"/>
    <x v="2"/>
    <x v="0"/>
    <x v="1"/>
    <x v="2"/>
    <x v="3"/>
    <x v="2"/>
    <x v="0"/>
  </r>
  <r>
    <x v="5"/>
    <x v="32"/>
    <n v="4"/>
    <s v="AA_ANO"/>
    <m/>
    <m/>
    <m/>
    <m/>
    <m/>
    <m/>
    <s v="AREA DE DESPACHO"/>
    <s v="DSC_ANO _REFERENCIA"/>
    <s v="VARCHAR2"/>
    <m/>
    <s v="Acompanhamento evolutivo mensal por área de despacho/micro região e estratura organizacional para os indicadores de Base Conectada de Domiílios, Base Elegível NOW, Utilização (Online+TV)  e penetração do uso sobre a base conectada"/>
    <s v="Ano da data de referência do reporte no formato AAAA"/>
    <x v="2"/>
    <x v="5"/>
    <x v="0"/>
    <x v="0"/>
    <x v="0"/>
    <x v="2"/>
    <s v="Rafael Moreira"/>
    <x v="8"/>
    <s v="Anderson Nakayama"/>
    <x v="0"/>
    <m/>
    <m/>
    <s v="Sumarizacao moivmentacao mensal por area de despacho / micro regiao"/>
    <n v="7"/>
    <n v="2"/>
    <n v="1"/>
    <n v="1"/>
    <n v="1"/>
    <n v="1"/>
    <n v="1"/>
    <x v="2"/>
    <x v="0"/>
    <x v="1"/>
    <x v="2"/>
    <x v="3"/>
    <x v="2"/>
    <x v="0"/>
  </r>
  <r>
    <x v="5"/>
    <x v="32"/>
    <n v="5"/>
    <s v="MARCA"/>
    <m/>
    <m/>
    <m/>
    <m/>
    <m/>
    <m/>
    <s v="AREA DE DESPACHO"/>
    <s v="DSC_MARCA"/>
    <s v="VARCHAR2"/>
    <m/>
    <s v="Acompanhamento evolutivo mensal por área de despacho/micro região e estratura organizacional para os indicadores de Base Conectada de Domiílios, Base Elegível NOW, Utilização (Online+TV)  e penetração do uso sobre a base conectada"/>
    <s v="Indicação da empresa Claro a qual o produto se refere. P.Ex. NET ou Claro TV e Fixo"/>
    <x v="2"/>
    <x v="5"/>
    <x v="0"/>
    <x v="0"/>
    <x v="0"/>
    <x v="2"/>
    <s v="Rafael Moreira"/>
    <x v="8"/>
    <s v="Anderson Nakayama"/>
    <x v="0"/>
    <m/>
    <m/>
    <s v="Sumarizacao moivmentacao mensal por area de despacho / micro regiao"/>
    <n v="9"/>
    <n v="2"/>
    <n v="1"/>
    <n v="3"/>
    <n v="1"/>
    <n v="1"/>
    <n v="1"/>
    <x v="2"/>
    <x v="0"/>
    <x v="5"/>
    <x v="2"/>
    <x v="3"/>
    <x v="2"/>
    <x v="0"/>
  </r>
  <r>
    <x v="5"/>
    <x v="32"/>
    <n v="6"/>
    <s v="SUB MARCA"/>
    <m/>
    <m/>
    <m/>
    <m/>
    <m/>
    <m/>
    <s v="AREA DE DESPACHO"/>
    <s v="DSC_SUB_MARCA"/>
    <s v="VARCHAR2"/>
    <m/>
    <s v="Acompanhamento evolutivo mensal por área de despacho/micro região e estratura organizacional para os indicadores de Base Conectada de Domiílios, Base Elegível NOW, Utilização (Online+TV)  e penetração do uso sobre a base conectada"/>
    <s v="Indicação da sub_marca da empresa Claro a qual o produto se refere. P.Ex. NET, Claro TV, Claro Fixo"/>
    <x v="2"/>
    <x v="5"/>
    <x v="0"/>
    <x v="0"/>
    <x v="0"/>
    <x v="2"/>
    <s v="Rafael Moreira"/>
    <x v="8"/>
    <s v="Anderson Nakayama"/>
    <x v="0"/>
    <m/>
    <m/>
    <s v="Sumarizacao moivmentacao mensal por area de despacho / micro regiao"/>
    <n v="9"/>
    <n v="2"/>
    <n v="1"/>
    <n v="3"/>
    <n v="1"/>
    <n v="1"/>
    <n v="1"/>
    <x v="2"/>
    <x v="0"/>
    <x v="5"/>
    <x v="2"/>
    <x v="3"/>
    <x v="2"/>
    <x v="0"/>
  </r>
  <r>
    <x v="5"/>
    <x v="32"/>
    <n v="7"/>
    <s v="REGIONAL"/>
    <m/>
    <m/>
    <m/>
    <m/>
    <m/>
    <m/>
    <s v="AREA DE DESPACHO"/>
    <s v="DSC_REGIONAL"/>
    <s v="VARCHAR2"/>
    <m/>
    <s v="Acompanhamento evolutivo mensal por área de despacho/micro região e estratura organizacional para os indicadores de Base Conectada de Domiílios, Base Elegível NOW, Utilização (Online+TV)  e penetração do uso sobre a base conectada"/>
    <s v="Identificaçã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8"/>
    <s v="GRUPO"/>
    <m/>
    <m/>
    <m/>
    <m/>
    <m/>
    <m/>
    <s v="AREA DE DESPACHO"/>
    <s v="DSC_GRUPO "/>
    <s v="VARCHAR2"/>
    <m/>
    <s v="Acompanhamento evolutivo mensal por área de despacho/micro região e estratura organizacional para os indicadores de Base Conectada de Domiílios, Base Elegível NOW, Utilização (Online+TV)  e penetração do uso sobre a base conectada"/>
    <s v="Identificação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9"/>
    <s v="CLUSTER"/>
    <m/>
    <m/>
    <m/>
    <m/>
    <m/>
    <m/>
    <s v="AREA DE DESPACHO"/>
    <s v="DSC_CLUSTER"/>
    <s v="VARCHAR2"/>
    <m/>
    <s v="Acompanhamento evolutivo mensal por área de despacho/micro região e estratura organizacional para os indicadores de Base Conectada de Domiílios, Base Elegível NOW, Utilização (Online+TV)  e penetração do uso sobre a base conectada"/>
    <s v="Identificação do cluster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0"/>
    <s v="SUB CLUSTER"/>
    <m/>
    <m/>
    <m/>
    <m/>
    <m/>
    <m/>
    <s v="AREA DE DESPACHO"/>
    <s v="DSC_SUB_CLUSTER"/>
    <s v="VARCHAR2"/>
    <m/>
    <s v="Acompanhamento evolutivo mensal por área de despacho/micro região e estratura organizacional para os indicadores de Base Conectada de Domiílios, Base Elegível NOW, Utilização (Online+TV)  e penetração do uso sobre a base conectada"/>
    <s v="Identificação do sub_cluster do cluster do grup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1"/>
    <s v="MUNICIPIO"/>
    <m/>
    <m/>
    <m/>
    <m/>
    <m/>
    <m/>
    <s v="AREA DE DESPACHO"/>
    <s v="DSC_MUNICIPIO"/>
    <s v="VARCHAR2"/>
    <m/>
    <s v="Acompanhamento evolutivo mensal por área de despacho/micro região e estratura organizacional para os indicadores de Base Conectada de Domiílios, Base Elegível NOW, Utilização (Online+TV)  e penetração do uso sobre a base conectada"/>
    <s v="Identificação do municipio da regional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2"/>
    <s v="ESTADO"/>
    <m/>
    <m/>
    <m/>
    <m/>
    <m/>
    <m/>
    <s v="AREA DE DESPACHO"/>
    <s v="DSC_ESTADO_UF"/>
    <s v="VARCHAR2"/>
    <m/>
    <s v="Acompanhamento evolutivo mensal por área de despacho/micro região e estratura organizacional para os indicadores de Base Conectada de Domiílios, Base Elegível NOW, Utilização (Online+TV)  e penetração do uso sobre a base conectada"/>
    <s v="Identificação da UF do municipio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3"/>
    <s v="SEGMENTO MUNICIPIO"/>
    <m/>
    <m/>
    <m/>
    <m/>
    <m/>
    <m/>
    <s v="AREA DE DESPACHO"/>
    <s v="DSC_SEGMENTO_MUNICIPIO"/>
    <s v="VARCHAR2"/>
    <m/>
    <s v="Acompanhamento evolutivo mensal por área de despacho/micro região e estratura organizacional para os indicadores de Base Conectada de Domiílios, Base Elegível NOW, Utilização (Online+TV)  e penetração do uso sobre a base conectada"/>
    <s v="Identificação da segmentação do municipio ao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4"/>
    <s v="AREA DE DESPACHO / MICRO REGIAO"/>
    <m/>
    <m/>
    <m/>
    <m/>
    <m/>
    <m/>
    <s v="AREA DE DESPACHO"/>
    <s v="DSC_AREA_DESPACHO"/>
    <s v="VARCHAR2"/>
    <m/>
    <s v="Acompanhamento evolutivo mensal por área de despacho/micro região e estratura organizacional para os indicadores de Base Conectada de Domiílios, Base Elegível NOW, Utilização (Online+TV)  e penetração do uso sobre a base conectada"/>
    <s v="Identificação da area de despacho na qual o assinante está associado. Essa relaçao é dada pela cidade onde o cliente tem o produto. "/>
    <x v="2"/>
    <x v="5"/>
    <x v="0"/>
    <x v="0"/>
    <x v="0"/>
    <x v="2"/>
    <s v="Rafael Moreira"/>
    <x v="8"/>
    <s v="Anderson Nakayama"/>
    <x v="0"/>
    <m/>
    <m/>
    <s v="Sumarizacao moivmentacao mensal por area de despacho / micro regiao"/>
    <n v="9"/>
    <n v="2"/>
    <n v="1"/>
    <n v="3"/>
    <n v="1"/>
    <n v="1"/>
    <n v="1"/>
    <x v="2"/>
    <x v="0"/>
    <x v="5"/>
    <x v="2"/>
    <x v="3"/>
    <x v="2"/>
    <x v="0"/>
  </r>
  <r>
    <x v="5"/>
    <x v="32"/>
    <n v="15"/>
    <s v="BASE CONECTADA TOTAL"/>
    <m/>
    <m/>
    <m/>
    <m/>
    <m/>
    <m/>
    <s v="AREA DE DESPACHO"/>
    <s v="QTD_BASE_HD_CONEC"/>
    <s v="NUMBER"/>
    <m/>
    <s v="Acompanhamento evolutivo mensal por área de despacho/micro região e estratura organizacional para os indicadores de Base Conectada de Domiílios, Base Elegível NOW, Utilização (Online+TV)  e penetração do uso sobre a base conectada"/>
    <s v="Quantidade de assinantes de TV com produto na definição HD que tenha contrato ativo, incluindo clientes desabilitados"/>
    <x v="2"/>
    <x v="5"/>
    <x v="0"/>
    <x v="0"/>
    <x v="0"/>
    <x v="2"/>
    <s v="Rafael Moreira"/>
    <x v="8"/>
    <s v="Anderson Nakayama"/>
    <x v="0"/>
    <m/>
    <m/>
    <s v="Sumarizacao moivmentacao mensal por area de despacho / micro regiao"/>
    <n v="10"/>
    <n v="3"/>
    <n v="1"/>
    <n v="3"/>
    <n v="1"/>
    <n v="1"/>
    <n v="1"/>
    <x v="0"/>
    <x v="0"/>
    <x v="5"/>
    <x v="2"/>
    <x v="3"/>
    <x v="2"/>
    <x v="0"/>
  </r>
  <r>
    <x v="5"/>
    <x v="32"/>
    <n v="16"/>
    <s v="BASE CONECTADA NOW"/>
    <m/>
    <m/>
    <m/>
    <m/>
    <m/>
    <m/>
    <s v="AREA DE DESPACHO"/>
    <s v="QTD_BASE_NOW_CONEC"/>
    <s v="NUMBER"/>
    <m/>
    <s v="Acompanhamento evolutivo mensal por área de despacho/micro região e estratura organizacional para os indicadores de Base Conectada de Domiílios, Base Elegível NOW, Utilização (Online+TV)  e penetração do uso sobre a base conectada"/>
    <s v="Quantidade de assinantes de TV com produto na definição HD que tenha contrato ativo com produto NOW, incluindo clientes desabilitados"/>
    <x v="2"/>
    <x v="5"/>
    <x v="0"/>
    <x v="0"/>
    <x v="0"/>
    <x v="2"/>
    <s v="Rafael Moreira"/>
    <x v="8"/>
    <s v="Anderson Nakayama"/>
    <x v="0"/>
    <m/>
    <m/>
    <s v="Sumarizacao moivmentacao mensal por area de despacho / micro regiao"/>
    <n v="10"/>
    <n v="3"/>
    <n v="1"/>
    <n v="3"/>
    <n v="1"/>
    <n v="1"/>
    <n v="1"/>
    <x v="0"/>
    <x v="0"/>
    <x v="5"/>
    <x v="2"/>
    <x v="3"/>
    <x v="2"/>
    <x v="0"/>
  </r>
  <r>
    <x v="5"/>
    <x v="32"/>
    <n v="17"/>
    <s v="ACESSA NOW"/>
    <m/>
    <m/>
    <m/>
    <m/>
    <m/>
    <m/>
    <s v="AREA DE DESPACHO"/>
    <s v="IND_ACESSO_NOW"/>
    <s v="VARCHAR2"/>
    <m/>
    <s v="Acompanhamento evolutivo mensal por área de despacho/micro região e estratura organizacional para os indicadores de Base Conectada de Domiílios, Base Elegível NOW, Utilização (Online+TV)  e penetração do uso sobre a base conectada"/>
    <s v="Identificador do cliente elegivel para o NOW"/>
    <x v="2"/>
    <x v="5"/>
    <x v="0"/>
    <x v="0"/>
    <x v="0"/>
    <x v="2"/>
    <s v="Rafael Moreira"/>
    <x v="8"/>
    <s v="Anderson Nakayama"/>
    <x v="0"/>
    <m/>
    <m/>
    <s v="Sumarizacao moivmentacao mensal por area de despacho / micro regiao"/>
    <n v="10"/>
    <n v="3"/>
    <n v="1"/>
    <n v="3"/>
    <n v="1"/>
    <n v="1"/>
    <n v="1"/>
    <x v="0"/>
    <x v="0"/>
    <x v="5"/>
    <x v="2"/>
    <x v="3"/>
    <x v="2"/>
    <x v="0"/>
  </r>
  <r>
    <x v="5"/>
    <x v="32"/>
    <n v="18"/>
    <s v="QUANTIDADE"/>
    <m/>
    <m/>
    <m/>
    <m/>
    <m/>
    <m/>
    <s v="AREA DE DESPACHO"/>
    <s v="QTD_CLIENTES"/>
    <s v="NUMBER"/>
    <m/>
    <s v="Acompanhamento evolutivo mensal por área de despacho/micro região e estratura organizacional para os indicadores de Base Conectada de Domiílios, Base Elegível NOW, Utilização (Online+TV)  e penetração do uso sobre a base conectada"/>
    <s v="Quantidade de clientes presentes na area de despacho"/>
    <x v="2"/>
    <x v="5"/>
    <x v="0"/>
    <x v="0"/>
    <x v="0"/>
    <x v="2"/>
    <s v="Rafael Moreira"/>
    <x v="8"/>
    <s v="Anderson Nakayama"/>
    <x v="0"/>
    <m/>
    <m/>
    <s v="Sumarizacao moivmentacao mensal por area de despacho / micro regiao"/>
    <n v="9"/>
    <n v="3"/>
    <n v="1"/>
    <n v="2"/>
    <n v="1"/>
    <n v="1"/>
    <n v="1"/>
    <x v="0"/>
    <x v="0"/>
    <x v="2"/>
    <x v="2"/>
    <x v="3"/>
    <x v="2"/>
    <x v="0"/>
  </r>
  <r>
    <x v="5"/>
    <x v="32"/>
    <n v="19"/>
    <s v="DATA CALENDÁRIO (MÊS/ANO)"/>
    <m/>
    <m/>
    <m/>
    <m/>
    <m/>
    <m/>
    <s v="AREA DE DESPACHO"/>
    <s v="DAT_CLAENDARIO_MMAA"/>
    <s v="VARCHAR2"/>
    <m/>
    <s v="Acompanhamento evolutivo mensal por área de despacho/micro região e estratura organizacional para os indicadores de Base Conectada de Domiílios, Base Elegível NOW, Utilização (Online+TV)  e penetração do uso sobre a base conectada"/>
    <s v="Data de referência do reporte no formato MM/AA"/>
    <x v="2"/>
    <x v="5"/>
    <x v="0"/>
    <x v="0"/>
    <x v="0"/>
    <x v="2"/>
    <s v="Rafael Moreira"/>
    <x v="8"/>
    <s v="Anderson Nakayama"/>
    <x v="0"/>
    <s v="Tipo de Dado"/>
    <s v="Data válida"/>
    <s v="Sumarizacao moivmentacao mensal por area de despacho / micro regiao"/>
    <n v="7"/>
    <n v="2"/>
    <n v="1"/>
    <n v="1"/>
    <n v="1"/>
    <n v="1"/>
    <n v="1"/>
    <x v="2"/>
    <x v="0"/>
    <x v="1"/>
    <x v="2"/>
    <x v="3"/>
    <x v="2"/>
    <x v="0"/>
  </r>
  <r>
    <x v="5"/>
    <x v="33"/>
    <n v="1"/>
    <s v="DATA_BASE"/>
    <m/>
    <m/>
    <m/>
    <m/>
    <m/>
    <m/>
    <s v="NOW CLUBE"/>
    <s v="DAT_REFERENCIA_REPORTE"/>
    <s v="VARCHAR2"/>
    <m/>
    <s v="Acompanhamento de Movimentações e Desemplenho NOW Clube, com aberturas de Cidade e histórico de 13 meses, demonstrando os indicadores de Bases Conectada e Habilitada, Net Adds, Instalações, Desconexões, Streamings e Utilização."/>
    <s v="Data de referência da publicação do reporte"/>
    <x v="2"/>
    <x v="5"/>
    <x v="0"/>
    <x v="0"/>
    <x v="0"/>
    <x v="0"/>
    <s v="Rafael Moreira"/>
    <x v="8"/>
    <s v="Anderson Nakayama"/>
    <x v="0"/>
    <s v="Tipo de Dado"/>
    <s v="Data válida"/>
    <s v="Historico sumarizado por cidade da movimentacao do NOW Clube "/>
    <n v="7"/>
    <n v="2"/>
    <n v="1"/>
    <n v="1"/>
    <n v="1"/>
    <n v="1"/>
    <n v="1"/>
    <x v="2"/>
    <x v="0"/>
    <x v="1"/>
    <x v="2"/>
    <x v="3"/>
    <x v="2"/>
    <x v="0"/>
  </r>
  <r>
    <x v="5"/>
    <x v="33"/>
    <n v="2"/>
    <s v="CD_OPERADORA"/>
    <m/>
    <m/>
    <m/>
    <m/>
    <m/>
    <m/>
    <s v="NOW CLUBE"/>
    <s v="COD_OPERADORA"/>
    <s v="VARCHAR2"/>
    <m/>
    <s v="Acompanhamento de Movimentações e Desemplenho NOW Clube, com aberturas de Cidade e histórico de 13 meses, demonstrando os indicadores de Bases Conectada e Habilitada, Net Adds, Instalações, Desconexões, Streamings e Utilização."/>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2"/>
    <x v="5"/>
    <x v="0"/>
    <x v="0"/>
    <x v="0"/>
    <x v="0"/>
    <s v="Rafael Moreira"/>
    <x v="8"/>
    <s v="Anderson Nakayama"/>
    <x v="0"/>
    <m/>
    <m/>
    <s v="Historico sumarizado por cidade da movimentacao do NOW Clube "/>
    <n v="11"/>
    <n v="2"/>
    <n v="1"/>
    <n v="1"/>
    <n v="1"/>
    <n v="3"/>
    <n v="3"/>
    <x v="2"/>
    <x v="0"/>
    <x v="1"/>
    <x v="2"/>
    <x v="2"/>
    <x v="3"/>
    <x v="0"/>
  </r>
  <r>
    <x v="5"/>
    <x v="33"/>
    <n v="3"/>
    <s v="CD_NET"/>
    <m/>
    <m/>
    <m/>
    <m/>
    <m/>
    <m/>
    <s v="NOW CLUBE"/>
    <s v="NUM_CONTA"/>
    <s v="VARCHAR2"/>
    <m/>
    <s v="Acompanhamento de Movimentações e Desemplenho NOW Clube, com aberturas de Cidade e histórico de 13 meses, demonstrando os indicadores de Bases Conectada e Habilitada, Net Adds, Instalações, Desconexões, Streamings e Utilização."/>
    <s v="Numero do contrato do cliente no sistema NETSMS. O contrato e chave unica quando utilizada com a chave &lt;COD_OPERADORA&gt; ou &lt;COD_CID_CONTA&gt;. Ex: 408801450; 206229007. Tabela origem: &lt;NOW_CLUBE&gt;; Coluna origem: &lt;CD_NET&gt;"/>
    <x v="2"/>
    <x v="5"/>
    <x v="0"/>
    <x v="0"/>
    <x v="0"/>
    <x v="0"/>
    <s v="Rafael Moreira"/>
    <x v="8"/>
    <s v="Anderson Nakayama"/>
    <x v="0"/>
    <m/>
    <m/>
    <s v="Historico sumarizado por cidade da movimentacao do NOW Clube "/>
    <n v="8"/>
    <n v="3"/>
    <n v="1"/>
    <n v="1"/>
    <n v="1"/>
    <n v="1"/>
    <n v="1"/>
    <x v="0"/>
    <x v="0"/>
    <x v="1"/>
    <x v="2"/>
    <x v="3"/>
    <x v="2"/>
    <x v="0"/>
  </r>
  <r>
    <x v="5"/>
    <x v="33"/>
    <n v="4"/>
    <s v=" PRODUTO"/>
    <m/>
    <m/>
    <m/>
    <m/>
    <m/>
    <m/>
    <s v="NOW CLUBE"/>
    <s v="DSC_PRODUTO"/>
    <s v="VARCHAR2"/>
    <m/>
    <s v="Acompanhamento de Movimentações e Desemplenho NOW Clube, com aberturas de Cidade e histórico de 13 meses, demonstrando os indicadores de Bases Conectada e Habilitada, Net Adds, Instalações, Desconexões, Streamings e Utilização."/>
    <s v="Nome comercial do produto comercializado de TV por assinatura"/>
    <x v="2"/>
    <x v="5"/>
    <x v="0"/>
    <x v="0"/>
    <x v="0"/>
    <x v="0"/>
    <s v="Rafael Moreira"/>
    <x v="8"/>
    <s v="Anderson Nakayama"/>
    <x v="0"/>
    <m/>
    <m/>
    <s v="Historico sumarizado por cidade da movimentacao do NOW Clube "/>
    <n v="8"/>
    <n v="3"/>
    <n v="1"/>
    <n v="1"/>
    <n v="1"/>
    <n v="1"/>
    <n v="1"/>
    <x v="0"/>
    <x v="0"/>
    <x v="1"/>
    <x v="2"/>
    <x v="3"/>
    <x v="2"/>
    <x v="0"/>
  </r>
  <r>
    <x v="5"/>
    <x v="33"/>
    <n v="5"/>
    <s v=" ID_PRODUTO"/>
    <m/>
    <m/>
    <m/>
    <m/>
    <m/>
    <m/>
    <s v="NOW CLUBE"/>
    <s v="COD_PRODUTO"/>
    <s v="VARCHAR2"/>
    <m/>
    <s v="Acompanhamento de Movimentações e Desemplenho NOW Clube, com aberturas de Cidade e histórico de 13 meses, demonstrando os indicadores de Bases Conectada e Habilitada, Net Adds, Instalações, Desconexões, Streamings e Utilização."/>
    <s v="Identificador único do poduto comercializado de TV por Assinatura. O ID_PRODUTO e chave unica quando utilizada com a chave &lt;COD_BASE&gt; ou &lt;COD_SISTEMA&gt;"/>
    <x v="2"/>
    <x v="5"/>
    <x v="0"/>
    <x v="0"/>
    <x v="0"/>
    <x v="0"/>
    <s v="Rafael Moreira"/>
    <x v="8"/>
    <s v="Anderson Nakayama"/>
    <x v="0"/>
    <m/>
    <m/>
    <s v="Historico sumarizado por cidade da movimentacao do NOW Clube "/>
    <n v="7"/>
    <n v="2"/>
    <n v="1"/>
    <n v="1"/>
    <n v="1"/>
    <n v="1"/>
    <n v="1"/>
    <x v="2"/>
    <x v="0"/>
    <x v="1"/>
    <x v="2"/>
    <x v="3"/>
    <x v="2"/>
    <x v="0"/>
  </r>
  <r>
    <x v="5"/>
    <x v="33"/>
    <n v="6"/>
    <s v="DT_PRIMEIRO_ACESSO"/>
    <m/>
    <m/>
    <m/>
    <m/>
    <m/>
    <m/>
    <s v="NOW CLUBE"/>
    <s v="DAT_PRIMEIRO_ACESSO"/>
    <s v="VARCHAR2"/>
    <m/>
    <s v="Acompanhamento de Movimentações e Desemplenho NOW Clube, com aberturas de Cidade e histórico de 13 meses, demonstrando os indicadores de Bases Conectada e Habilitada, Net Adds, Instalações, Desconexões, Streamings e Utilização."/>
    <s v="Data do primeiro acesso ao NOW pelo Cliente"/>
    <x v="2"/>
    <x v="5"/>
    <x v="0"/>
    <x v="0"/>
    <x v="0"/>
    <x v="0"/>
    <s v="Rafael Moreira"/>
    <x v="8"/>
    <s v="Anderson Nakayama"/>
    <x v="0"/>
    <s v="Tipo de Dado"/>
    <s v="Data válida"/>
    <s v="Historico sumarizado por cidade da movimentacao do NOW Clube "/>
    <n v="12"/>
    <n v="2"/>
    <n v="2"/>
    <n v="1"/>
    <n v="1"/>
    <n v="3"/>
    <n v="3"/>
    <x v="2"/>
    <x v="1"/>
    <x v="1"/>
    <x v="2"/>
    <x v="2"/>
    <x v="3"/>
    <x v="0"/>
  </r>
  <r>
    <x v="5"/>
    <x v="33"/>
    <n v="7"/>
    <s v="DT_ULTIMO_ACESSO"/>
    <m/>
    <m/>
    <m/>
    <m/>
    <m/>
    <m/>
    <s v="NOW CLUBE"/>
    <s v="DAT_ULTIMO_ACESSO"/>
    <s v="VARCHAR2"/>
    <m/>
    <s v="Acompanhamento de Movimentações e Desemplenho NOW Clube, com aberturas de Cidade e histórico de 13 meses, demonstrando os indicadores de Bases Conectada e Habilitada, Net Adds, Instalações, Desconexões, Streamings e Utilização."/>
    <s v="Data do último acesso ao NOW reliazado pelo Cliente"/>
    <x v="2"/>
    <x v="5"/>
    <x v="0"/>
    <x v="0"/>
    <x v="0"/>
    <x v="0"/>
    <s v="Rafael Moreira"/>
    <x v="8"/>
    <s v="Anderson Nakayama"/>
    <x v="0"/>
    <s v="Tipo de Dado"/>
    <s v="Data válida"/>
    <s v="Historico sumarizado por cidade da movimentacao do NOW Clube "/>
    <n v="12"/>
    <n v="2"/>
    <n v="2"/>
    <n v="1"/>
    <n v="1"/>
    <n v="3"/>
    <n v="3"/>
    <x v="2"/>
    <x v="1"/>
    <x v="1"/>
    <x v="2"/>
    <x v="2"/>
    <x v="3"/>
    <x v="0"/>
  </r>
  <r>
    <x v="5"/>
    <x v="33"/>
    <n v="8"/>
    <s v="TT_BASE_CONEC"/>
    <m/>
    <m/>
    <m/>
    <m/>
    <m/>
    <m/>
    <s v="NOW CLUBE"/>
    <s v="QTD_BASE_CONECTADA"/>
    <s v="NUMBER"/>
    <m/>
    <s v="Acompanhamento de Movimentações e Desemplenho NOW Clube, com aberturas de Cidade e histórico de 13 meses, demonstrando os indicadores de Bases Conectada e Habilitada, Net Adds, Instalações, Desconexões, Streamings e Utilização."/>
    <s v="Quantidade de assinantes de TV com o capazes de acessar o NOW (Elegíveis) Conectados que tenha contrato ativo, incluindo clientes desabilitados."/>
    <x v="2"/>
    <x v="5"/>
    <x v="0"/>
    <x v="0"/>
    <x v="0"/>
    <x v="0"/>
    <s v="Rafael Moreira"/>
    <x v="8"/>
    <s v="Anderson Nakayama"/>
    <x v="0"/>
    <m/>
    <m/>
    <s v="Historico sumarizado por cidade da movimentacao do NOW Clube "/>
    <n v="10"/>
    <n v="3"/>
    <n v="2"/>
    <n v="2"/>
    <n v="1"/>
    <n v="1"/>
    <n v="1"/>
    <x v="0"/>
    <x v="1"/>
    <x v="2"/>
    <x v="2"/>
    <x v="3"/>
    <x v="2"/>
    <x v="0"/>
  </r>
  <r>
    <x v="5"/>
    <x v="33"/>
    <n v="9"/>
    <s v="TT_BASE_HAB"/>
    <m/>
    <m/>
    <m/>
    <m/>
    <m/>
    <m/>
    <s v="NOW CLUBE"/>
    <s v="QTD_BASE_HABILITADA"/>
    <s v="NUMBER"/>
    <m/>
    <s v="Acompanhamento de Movimentações e Desemplenho NOW Clube, com aberturas de Cidade e histórico de 13 meses, demonstrando os indicadores de Bases Conectada e Habilitada, Net Adds, Instalações, Desconexões, Streamings e Utilização."/>
    <s v="Quantidade de assinantes de TV com o capazes de acessar o NOW (Elegíveis) Conectados que tenha contrato ativo, incluindo clientes desabilitados."/>
    <x v="2"/>
    <x v="5"/>
    <x v="0"/>
    <x v="0"/>
    <x v="0"/>
    <x v="0"/>
    <s v="Rafael Moreira"/>
    <x v="8"/>
    <s v="Anderson Nakayama"/>
    <x v="0"/>
    <m/>
    <m/>
    <s v="Historico sumarizado por cidade da movimentacao do NOW Clube "/>
    <n v="10"/>
    <n v="3"/>
    <n v="2"/>
    <n v="2"/>
    <n v="1"/>
    <n v="1"/>
    <n v="1"/>
    <x v="0"/>
    <x v="1"/>
    <x v="2"/>
    <x v="2"/>
    <x v="3"/>
    <x v="2"/>
    <x v="0"/>
  </r>
  <r>
    <x v="5"/>
    <x v="33"/>
    <n v="10"/>
    <s v="TT_BASE_PAG"/>
    <m/>
    <m/>
    <m/>
    <m/>
    <m/>
    <m/>
    <s v="NOW CLUBE"/>
    <s v="QTD_BASE_PAGANTE"/>
    <s v="NUMBER"/>
    <m/>
    <s v="Acompanhamento de Movimentações e Desemplenho NOW Clube, com aberturas de Cidade e histórico de 13 meses, demonstrando os indicadores de Bases Conectada e Habilitada, Net Adds, Instalações, Desconexões, Streamings e Utilização."/>
    <s v="Base Pagante - Base Pagante Now Clube (Por Produto) - Todos Clientes que tenham Contrato Ativo e disponível para o uso."/>
    <x v="2"/>
    <x v="5"/>
    <x v="0"/>
    <x v="0"/>
    <x v="0"/>
    <x v="0"/>
    <s v="Rafael Moreira"/>
    <x v="8"/>
    <s v="Anderson Nakayama"/>
    <x v="0"/>
    <m/>
    <m/>
    <s v="Historico sumarizado por cidade da movimentacao do NOW Clube "/>
    <n v="10"/>
    <n v="3"/>
    <n v="2"/>
    <n v="2"/>
    <n v="1"/>
    <n v="1"/>
    <n v="1"/>
    <x v="0"/>
    <x v="1"/>
    <x v="2"/>
    <x v="2"/>
    <x v="3"/>
    <x v="2"/>
    <x v="0"/>
  </r>
  <r>
    <x v="5"/>
    <x v="33"/>
    <n v="11"/>
    <s v="STREAMINGS_SVOD"/>
    <m/>
    <m/>
    <m/>
    <m/>
    <m/>
    <m/>
    <s v="NOW CLUBE"/>
    <s v="QTD_ACESSOS"/>
    <s v="NUMBER"/>
    <m/>
    <s v="Acompanhamento de Movimentações e Desemplenho NOW Clube, com aberturas de Cidade e histórico de 13 meses, demonstrando os indicadores de Bases Conectada e Habilitada, Net Adds, Instalações, Desconexões, Streamings e Utilização."/>
    <s v="Registro de acesso a qualquer conteúdo NOW na modalidade SVOD que seja exibido."/>
    <x v="2"/>
    <x v="5"/>
    <x v="0"/>
    <x v="0"/>
    <x v="0"/>
    <x v="0"/>
    <s v="Rafael Moreira"/>
    <x v="8"/>
    <s v="Anderson Nakayama"/>
    <x v="0"/>
    <m/>
    <m/>
    <s v="Historico sumarizado por cidade da movimentacao do NOW Clube "/>
    <n v="9"/>
    <n v="2"/>
    <n v="2"/>
    <n v="2"/>
    <n v="1"/>
    <n v="1"/>
    <n v="1"/>
    <x v="2"/>
    <x v="1"/>
    <x v="2"/>
    <x v="2"/>
    <x v="3"/>
    <x v="2"/>
    <x v="0"/>
  </r>
  <r>
    <x v="5"/>
    <x v="33"/>
    <n v="12"/>
    <s v="NET ADDS"/>
    <m/>
    <m/>
    <m/>
    <m/>
    <m/>
    <m/>
    <s v="NOW CLUBE"/>
    <s v="QTD_ADICOES_LIQUIDAS"/>
    <s v="NUMBER"/>
    <m/>
    <s v="Acompanhamento de Movimentações e Desemplenho NOW Clube, com aberturas de Cidade e histórico de 13 meses, demonstrando os indicadores de Bases Conectada e Habilitada, Net Adds, Instalações, Desconexões, Streamings e Utilização."/>
    <s v="Net Adds - Quantidade de Adições Liquidas na Base de Clientes."/>
    <x v="2"/>
    <x v="5"/>
    <x v="0"/>
    <x v="0"/>
    <x v="0"/>
    <x v="0"/>
    <s v="Rafael Moreira"/>
    <x v="8"/>
    <s v="Anderson Nakayama"/>
    <x v="0"/>
    <m/>
    <m/>
    <s v="Historico sumarizado por cidade da movimentacao do NOW Clube "/>
    <n v="14"/>
    <n v="3"/>
    <n v="2"/>
    <n v="2"/>
    <n v="1"/>
    <n v="3"/>
    <n v="3"/>
    <x v="0"/>
    <x v="1"/>
    <x v="2"/>
    <x v="2"/>
    <x v="2"/>
    <x v="3"/>
    <x v="0"/>
  </r>
  <r>
    <x v="5"/>
    <x v="33"/>
    <n v="13"/>
    <s v="INSTALAÇÕES"/>
    <m/>
    <m/>
    <m/>
    <m/>
    <m/>
    <m/>
    <s v="NOW CLUBE"/>
    <s v="QTD_INSTALACOES"/>
    <s v="NUMBER"/>
    <m/>
    <s v="Acompanhamento de Movimentações e Desemplenho NOW Clube, com aberturas de Cidade e histórico de 13 meses, demonstrando os indicadores de Bases Conectada e Habilitada, Net Adds, Instalações, Desconexões, Streamings e Utilização."/>
    <s v="Instalações - Quantidade de Adições na Base."/>
    <x v="2"/>
    <x v="5"/>
    <x v="0"/>
    <x v="0"/>
    <x v="0"/>
    <x v="0"/>
    <s v="Rafael Moreira"/>
    <x v="8"/>
    <s v="Anderson Nakayama"/>
    <x v="0"/>
    <m/>
    <m/>
    <s v="Historico sumarizado por cidade da movimentacao do NOW Clube "/>
    <n v="14"/>
    <n v="3"/>
    <n v="2"/>
    <n v="2"/>
    <n v="1"/>
    <n v="3"/>
    <n v="3"/>
    <x v="0"/>
    <x v="1"/>
    <x v="2"/>
    <x v="2"/>
    <x v="2"/>
    <x v="3"/>
    <x v="0"/>
  </r>
  <r>
    <x v="5"/>
    <x v="33"/>
    <n v="14"/>
    <s v="DESCONEXÕES"/>
    <m/>
    <m/>
    <m/>
    <m/>
    <m/>
    <m/>
    <s v="NOW CLUBE"/>
    <s v="QTD_DESCONEXOES"/>
    <s v="NUMBER"/>
    <m/>
    <s v="Acompanhamento de Movimentações e Desemplenho NOW Clube, com aberturas de Cidade e histórico de 13 meses, demonstrando os indicadores de Bases Conectada e Habilitada, Net Adds, Instalações, Desconexões, Streamings e Utilização."/>
    <s v="Desconexões - Quantidade de Subtração na Base."/>
    <x v="2"/>
    <x v="5"/>
    <x v="0"/>
    <x v="0"/>
    <x v="0"/>
    <x v="0"/>
    <s v="Rafael Moreira"/>
    <x v="8"/>
    <s v="Anderson Nakayama"/>
    <x v="0"/>
    <m/>
    <m/>
    <s v="Historico sumarizado por cidade da movimentacao do NOW Clube "/>
    <n v="14"/>
    <n v="3"/>
    <n v="2"/>
    <n v="2"/>
    <n v="1"/>
    <n v="3"/>
    <n v="3"/>
    <x v="0"/>
    <x v="1"/>
    <x v="2"/>
    <x v="2"/>
    <x v="2"/>
    <x v="3"/>
    <x v="0"/>
  </r>
  <r>
    <x v="5"/>
    <x v="33"/>
    <n v="15"/>
    <s v="ANOMALIAS"/>
    <m/>
    <m/>
    <m/>
    <m/>
    <m/>
    <m/>
    <s v="NOW CLUBE"/>
    <s v="QTD_ANOMALIAS"/>
    <s v="NUMBER"/>
    <m/>
    <s v="Acompanhamento de Movimentações e Desemplenho NOW Clube, com aberturas de Cidade e histórico de 13 meses, demonstrando os indicadores de Bases Conectada e Habilitada, Net Adds, Instalações, Desconexões, Streamings e Utilização."/>
    <s v="Anomalias - Quantidade de Anomalias sistemicas no processo de Instalação ou Desconexão."/>
    <x v="2"/>
    <x v="5"/>
    <x v="0"/>
    <x v="0"/>
    <x v="0"/>
    <x v="0"/>
    <s v="Rafael Moreira"/>
    <x v="8"/>
    <s v="Anderson Nakayama"/>
    <x v="0"/>
    <m/>
    <m/>
    <s v="Historico sumarizado por cidade da movimentacao do NOW Clube "/>
    <n v="14"/>
    <n v="3"/>
    <n v="2"/>
    <n v="2"/>
    <n v="1"/>
    <n v="3"/>
    <n v="3"/>
    <x v="0"/>
    <x v="1"/>
    <x v="2"/>
    <x v="2"/>
    <x v="2"/>
    <x v="3"/>
    <x v="0"/>
  </r>
  <r>
    <x v="5"/>
    <x v="33"/>
    <n v="16"/>
    <s v="COMPRAS"/>
    <m/>
    <m/>
    <m/>
    <m/>
    <m/>
    <m/>
    <s v="NOW CLUBE"/>
    <s v="QTD_COMPRAS"/>
    <s v="NUMBER"/>
    <m/>
    <s v="Acompanhamento de Movimentações e Desemplenho NOW Clube, com aberturas de Cidade e histórico de 13 meses, demonstrando os indicadores de Bases Conectada e Habilitada, Net Adds, Instalações, Desconexões, Streamings e Utilização."/>
    <s v="Streamings SVOD - Quantidade de Visualizações Realizadas por Assinaturas SVOD"/>
    <x v="2"/>
    <x v="5"/>
    <x v="0"/>
    <x v="0"/>
    <x v="0"/>
    <x v="0"/>
    <s v="Rafael Moreira"/>
    <x v="8"/>
    <s v="Anderson Nakayama"/>
    <x v="0"/>
    <m/>
    <m/>
    <s v="Historico sumarizado por cidade da movimentacao do NOW Clube "/>
    <n v="14"/>
    <n v="3"/>
    <n v="2"/>
    <n v="2"/>
    <n v="1"/>
    <n v="3"/>
    <n v="3"/>
    <x v="0"/>
    <x v="1"/>
    <x v="2"/>
    <x v="2"/>
    <x v="2"/>
    <x v="3"/>
    <x v="0"/>
  </r>
  <r>
    <x v="5"/>
    <x v="33"/>
    <n v="17"/>
    <s v="DEFINIÇÃO"/>
    <m/>
    <m/>
    <m/>
    <m/>
    <m/>
    <m/>
    <s v="NOW CLUBE"/>
    <s v="DSC_DEFINICAO"/>
    <s v="VARCHAR2"/>
    <m/>
    <s v="Acompanhamento de Movimentações e Desemplenho NOW Clube, com aberturas de Cidade e histórico de 13 meses, demonstrando os indicadores de Bases Conectada e Habilitada, Net Adds, Instalações, Desconexões, Streamings e Utilização."/>
    <s v="Nome da definição do conteudo. Ex. 3D, SH, HD, Preview"/>
    <x v="2"/>
    <x v="5"/>
    <x v="0"/>
    <x v="0"/>
    <x v="0"/>
    <x v="0"/>
    <s v="Rafael Moreira"/>
    <x v="8"/>
    <s v="Anderson Nakayama"/>
    <x v="0"/>
    <m/>
    <m/>
    <s v="Historico sumarizado por cidade da movimentacao do NOW Clube "/>
    <n v="9"/>
    <n v="2"/>
    <n v="1"/>
    <n v="3"/>
    <n v="1"/>
    <n v="1"/>
    <n v="1"/>
    <x v="2"/>
    <x v="0"/>
    <x v="5"/>
    <x v="2"/>
    <x v="3"/>
    <x v="2"/>
    <x v="0"/>
  </r>
  <r>
    <x v="5"/>
    <x v="34"/>
    <n v="1"/>
    <s v="DT_PROCESSAMENTO"/>
    <s v="DATE"/>
    <n v="7"/>
    <m/>
    <m/>
    <m/>
    <m/>
    <s v="NOW.DM_NOW_RESUMO_EXECUTIVO"/>
    <s v="DAT_PROCESSAMENTO"/>
    <s v="DATE"/>
    <n v="7"/>
    <s v="Tabela sumarizada por dia com os indicadores de utilização e valores, fonte para os reporte do NOW através do Tableau"/>
    <s v="Data de processamento da tabela, considerando que a tabela pode ser recriada por necessidade de reprocessamento"/>
    <x v="2"/>
    <x v="5"/>
    <x v="0"/>
    <x v="0"/>
    <x v="0"/>
    <x v="0"/>
    <s v="Rafael Moreira"/>
    <x v="2"/>
    <s v="Anderson Nakayama"/>
    <x v="0"/>
    <s v="Tipo de Dado"/>
    <s v="Data válida"/>
    <s v="Sumarizacao diaria por cidade e produto, distinguindo tipos de movimentacao "/>
    <n v="10"/>
    <n v="2"/>
    <n v="2"/>
    <n v="1"/>
    <n v="3"/>
    <n v="1"/>
    <n v="1"/>
    <x v="2"/>
    <x v="1"/>
    <x v="1"/>
    <x v="0"/>
    <x v="3"/>
    <x v="2"/>
    <x v="0"/>
  </r>
  <r>
    <x v="5"/>
    <x v="34"/>
    <n v="2"/>
    <s v="MODELO"/>
    <s v="VARCHAR2"/>
    <n v="15"/>
    <m/>
    <m/>
    <m/>
    <m/>
    <s v="NOW.DM_NOW_RESUMO_EXECUTIVO"/>
    <s v="DSC_MODELO"/>
    <s v="VARCHAR2"/>
    <n v="15"/>
    <s v="Tabela sumarizada por dia com os indicadores de utilização e valores, fonte para os reporte do NOW através do Tableau"/>
    <s v="Identificação da versão de tratamento dos indicadores demonstrados; NOVO (Reporte Tableau), Vazio (reporte anterior em Excell)"/>
    <x v="2"/>
    <x v="5"/>
    <x v="0"/>
    <x v="0"/>
    <x v="0"/>
    <x v="0"/>
    <s v="Rafael Moreira"/>
    <x v="2"/>
    <s v="Anderson Nakayama"/>
    <x v="0"/>
    <m/>
    <m/>
    <s v="Sumarizacao diaria por cidade e produto, distinguindo tipos de movimentacao "/>
    <n v="15"/>
    <n v="2"/>
    <n v="2"/>
    <n v="4"/>
    <n v="5"/>
    <n v="1"/>
    <n v="1"/>
    <x v="2"/>
    <x v="1"/>
    <x v="3"/>
    <x v="1"/>
    <x v="3"/>
    <x v="2"/>
    <x v="0"/>
  </r>
  <r>
    <x v="5"/>
    <x v="34"/>
    <n v="3"/>
    <s v="PASSO"/>
    <s v="NUMBER"/>
    <n v="22"/>
    <m/>
    <m/>
    <m/>
    <m/>
    <s v="NOW.DM_NOW_RESUMO_EXECUTIVO"/>
    <s v="COD_PASSO"/>
    <s v="NUMBER"/>
    <n v="22"/>
    <s v="Tabela sumarizada por dia com os indicadores de utilização e valores, fonte para os reporte do NOW através do Tableau"/>
    <s v="Indicador da etapa de processamento, que em casos de reprocessaento pode ser invocada para não se recriar a totalidade da tabela "/>
    <x v="2"/>
    <x v="5"/>
    <x v="0"/>
    <x v="0"/>
    <x v="0"/>
    <x v="0"/>
    <s v="Rafael Moreira"/>
    <x v="2"/>
    <s v="Anderson Nakayama"/>
    <x v="0"/>
    <m/>
    <m/>
    <s v="Sumarizacao diaria por cidade e produto, distinguindo tipos de movimentacao "/>
    <n v="15"/>
    <n v="2"/>
    <n v="2"/>
    <n v="4"/>
    <n v="5"/>
    <n v="1"/>
    <n v="1"/>
    <x v="2"/>
    <x v="1"/>
    <x v="3"/>
    <x v="1"/>
    <x v="3"/>
    <x v="2"/>
    <x v="0"/>
  </r>
  <r>
    <x v="5"/>
    <x v="34"/>
    <n v="4"/>
    <s v="MARCA"/>
    <s v="VARCHAR2"/>
    <n v="10"/>
    <m/>
    <m/>
    <m/>
    <m/>
    <s v="NOW.DM_NOW_RESUMO_EXECUTIVO"/>
    <s v="DSC_MARCA"/>
    <s v="VARCHAR2"/>
    <n v="10"/>
    <s v="Tabela sumarizada por dia com os indicadores de utilização e valores, fonte para os reporte do NOW através do Tableau"/>
    <s v="Distingue a origem da assinatura do cliente; NET = Assinatura a cabo ou HFC, CTV = Assinatura por satélite ou DTH, CMV = Assinatura em dispositivos móveis ou produtos Claro Movel"/>
    <x v="2"/>
    <x v="5"/>
    <x v="0"/>
    <x v="0"/>
    <x v="0"/>
    <x v="0"/>
    <s v="Rafael Moreira"/>
    <x v="2"/>
    <s v="Anderson Nakayama"/>
    <x v="0"/>
    <m/>
    <m/>
    <s v="Sumarizacao diaria por cidade e produto, distinguindo tipos de movimentacao "/>
    <n v="14"/>
    <n v="2"/>
    <n v="2"/>
    <n v="3"/>
    <n v="5"/>
    <n v="1"/>
    <n v="1"/>
    <x v="2"/>
    <x v="1"/>
    <x v="5"/>
    <x v="1"/>
    <x v="3"/>
    <x v="2"/>
    <x v="0"/>
  </r>
  <r>
    <x v="5"/>
    <x v="34"/>
    <n v="5"/>
    <s v="DATA_BASE"/>
    <s v="NUMBER"/>
    <n v="22"/>
    <m/>
    <m/>
    <m/>
    <m/>
    <s v="NOW.DM_NOW_RESUMO_EXECUTIVO"/>
    <s v="DAT_BASE_AAAAMM"/>
    <s v="NUMBER"/>
    <n v="22"/>
    <s v="Tabela sumarizada por dia com os indicadores de utilização e valores, fonte para os reporte do NOW através do Tableau"/>
    <s v="Indicação do ano e mês de competência dos dados demonstrados"/>
    <x v="2"/>
    <x v="5"/>
    <x v="0"/>
    <x v="0"/>
    <x v="0"/>
    <x v="0"/>
    <s v="Rafael Moreira"/>
    <x v="2"/>
    <s v="Anderson Nakayama"/>
    <x v="0"/>
    <s v="Tipo de Dado"/>
    <s v="Data válida"/>
    <s v="Sumarizacao diaria por cidade e produto, distinguindo tipos de movimentacao "/>
    <n v="10"/>
    <n v="2"/>
    <n v="2"/>
    <n v="1"/>
    <n v="3"/>
    <n v="1"/>
    <n v="1"/>
    <x v="2"/>
    <x v="1"/>
    <x v="1"/>
    <x v="0"/>
    <x v="3"/>
    <x v="2"/>
    <x v="0"/>
  </r>
  <r>
    <x v="5"/>
    <x v="34"/>
    <n v="6"/>
    <s v="CD_OPERADORA"/>
    <s v="NUMBER"/>
    <n v="22"/>
    <m/>
    <m/>
    <m/>
    <m/>
    <s v="NOW.DM_NOW_RESUMO_EXECUTIVO"/>
    <s v="COD_OPERADORA"/>
    <s v="NUMBER"/>
    <n v="22"/>
    <s v="Tabela sumarizada por dia com os indicadores de utilização e valores, fonte para os reporte do NOW através do Tableau"/>
    <s v="Codigo de operadora NET, das cidades de comercializacao dos produtos e servicos no sistema NETSMS. Cidades como &quot;Porto Alegre&quot;, possui dois codigos de operadora, 78 (PORTO ALEGRE - CABO) e 880 (PORTO ALEGRE - MMDS), esta ultima e o servico de TV provida via antena e que hoje as cidades MMDS nao possuem mais comercializacao de antena, e tudo cabo. Ex: 3 = (Sao Paulo); 38 = (Rio de Janeiro). Tabela origem: &lt;FATURAMENTOVOD_DIA&gt;; Coluna origem: &lt;COD_OPERADORA&gt;"/>
    <x v="2"/>
    <x v="5"/>
    <x v="0"/>
    <x v="0"/>
    <x v="0"/>
    <x v="0"/>
    <s v="Rafael Moreira"/>
    <x v="2"/>
    <s v="Anderson Nakayama"/>
    <x v="0"/>
    <m/>
    <m/>
    <s v="Sumarizacao diaria por cidade e produto, distinguindo tipos de movimentacao "/>
    <n v="9"/>
    <n v="2"/>
    <n v="2"/>
    <n v="0"/>
    <n v="3"/>
    <n v="1"/>
    <n v="1"/>
    <x v="2"/>
    <x v="1"/>
    <x v="0"/>
    <x v="0"/>
    <x v="3"/>
    <x v="2"/>
    <x v="0"/>
  </r>
  <r>
    <x v="5"/>
    <x v="34"/>
    <n v="7"/>
    <s v="DT_BASE"/>
    <s v="DATE"/>
    <n v="7"/>
    <m/>
    <m/>
    <m/>
    <m/>
    <s v="NOW.DM_NOW_RESUMO_EXECUTIVO"/>
    <s v="DAT_BASE_DDMMAA"/>
    <s v="DATE"/>
    <n v="7"/>
    <s v="Tabela sumarizada por dia com os indicadores de utilização e valores, fonte para os reporte do NOW através do Tableau"/>
    <s v="Indicação do dia, mês e ano de competência dos dados demonstrados"/>
    <x v="2"/>
    <x v="5"/>
    <x v="0"/>
    <x v="0"/>
    <x v="0"/>
    <x v="0"/>
    <s v="Rafael Moreira"/>
    <x v="2"/>
    <s v="Anderson Nakayama"/>
    <x v="0"/>
    <s v="Tipo de Dado"/>
    <s v="Data válida"/>
    <s v="Sumarizacao diaria por cidade e produto, distinguindo tipos de movimentacao "/>
    <n v="10"/>
    <n v="2"/>
    <n v="2"/>
    <n v="1"/>
    <n v="3"/>
    <n v="1"/>
    <n v="1"/>
    <x v="2"/>
    <x v="1"/>
    <x v="1"/>
    <x v="0"/>
    <x v="3"/>
    <x v="2"/>
    <x v="0"/>
  </r>
  <r>
    <x v="5"/>
    <x v="34"/>
    <n v="8"/>
    <s v="INDICADOR"/>
    <s v="VARCHAR2"/>
    <n v="50"/>
    <m/>
    <m/>
    <m/>
    <m/>
    <s v="NOW.DM_NOW_RESUMO_EXECUTIVO"/>
    <s v="DSC_INDICADOR"/>
    <s v="VARCHAR2"/>
    <n v="50"/>
    <s v="Tabela sumarizada por dia com os indicadores de utilização e valores, fonte para os reporte do NOW através do Tableau"/>
    <s v="Descrição do indicador apurado, considerando as demonstrações de: BASE, COMPRAS, Desconexao, DESISTENTE, DT_COMPRAS, Instalacao, Migracao de Entrada, Migracao de Saida, PROMOCAO, REPLAY, STREAMING, USUARIO"/>
    <x v="2"/>
    <x v="5"/>
    <x v="0"/>
    <x v="0"/>
    <x v="0"/>
    <x v="0"/>
    <s v="Rafael Moreira"/>
    <x v="2"/>
    <s v="Anderson Nakayama"/>
    <x v="0"/>
    <m/>
    <m/>
    <s v="Sumarizacao diaria por cidade e produto, distinguindo tipos de movimentacao "/>
    <n v="23"/>
    <n v="2"/>
    <n v="2"/>
    <n v="4"/>
    <n v="5"/>
    <n v="5"/>
    <n v="5"/>
    <x v="2"/>
    <x v="1"/>
    <x v="3"/>
    <x v="1"/>
    <x v="1"/>
    <x v="1"/>
    <x v="0"/>
  </r>
  <r>
    <x v="5"/>
    <x v="34"/>
    <n v="9"/>
    <s v="PRODUTO"/>
    <s v="VARCHAR2"/>
    <n v="50"/>
    <m/>
    <m/>
    <m/>
    <m/>
    <s v="NOW.DM_NOW_RESUMO_EXECUTIVO"/>
    <s v="DSC_PRODUTO"/>
    <s v="VARCHAR2"/>
    <n v="50"/>
    <s v="Tabela sumarizada por dia com os indicadores de utilização e valores, fonte para os reporte do NOW através do Tableau"/>
    <s v="Nome do produto disponibilizado pelo formecedor do conteúd. Ex. FOX, FOX LIFE, FOX Premium, Clarovideo, Clarovideo Gratis, Clarovideo Telecine, Disney Channel, Band, etc"/>
    <x v="2"/>
    <x v="5"/>
    <x v="0"/>
    <x v="0"/>
    <x v="0"/>
    <x v="0"/>
    <s v="Rafael Moreira"/>
    <x v="2"/>
    <s v="Anderson Nakayama"/>
    <x v="0"/>
    <m/>
    <m/>
    <s v="Sumarizacao diaria por cidade e produto, distinguindo tipos de movimentacao "/>
    <n v="22"/>
    <n v="2"/>
    <n v="2"/>
    <n v="3"/>
    <n v="5"/>
    <n v="5"/>
    <n v="5"/>
    <x v="2"/>
    <x v="1"/>
    <x v="5"/>
    <x v="1"/>
    <x v="1"/>
    <x v="1"/>
    <x v="0"/>
  </r>
  <r>
    <x v="5"/>
    <x v="34"/>
    <n v="10"/>
    <s v="DEVICE"/>
    <s v="VARCHAR2"/>
    <n v="30"/>
    <m/>
    <m/>
    <m/>
    <m/>
    <s v="NOW.DM_NOW_RESUMO_EXECUTIVO"/>
    <s v="DSC_DEVICE"/>
    <s v="VARCHAR2"/>
    <n v="30"/>
    <s v="Tabela sumarizada por dia com os indicadores de utilização e valores, fonte para os reporte do NOW através do Tableau"/>
    <s v="Elemento de dados que informa para aguns indicadores o equipamento utilizado para acessar o conteúdo  (Ex. Setupbox, STBDTH, Androide, Ipad, etc.) ou  o resultado do acesso (Ex. Sem conteúdo, Sem tempo de conteudo, etc.)"/>
    <x v="2"/>
    <x v="5"/>
    <x v="0"/>
    <x v="0"/>
    <x v="0"/>
    <x v="0"/>
    <s v="Rafael Moreira"/>
    <x v="2"/>
    <s v="Anderson Nakayama"/>
    <x v="0"/>
    <m/>
    <m/>
    <s v="Sumarizacao diaria por cidade e produto, distinguindo tipos de movimentacao "/>
    <n v="20"/>
    <n v="2"/>
    <n v="2"/>
    <n v="3"/>
    <n v="3"/>
    <n v="5"/>
    <n v="5"/>
    <x v="2"/>
    <x v="1"/>
    <x v="5"/>
    <x v="0"/>
    <x v="1"/>
    <x v="1"/>
    <x v="0"/>
  </r>
  <r>
    <x v="5"/>
    <x v="34"/>
    <n v="11"/>
    <s v="BILLINGID"/>
    <s v="VARCHAR2"/>
    <n v="10"/>
    <m/>
    <m/>
    <m/>
    <m/>
    <s v="NOW.DM_NOW_RESUMO_EXECUTIVO"/>
    <s v="COD_BILLING"/>
    <s v="VARCHAR2"/>
    <n v="10"/>
    <s v="Tabela sumarizada por dia com os indicadores de utilização e valores, fonte para os reporte do NOW através do Tableau"/>
    <s v="Código alfanumérico que indica o tipo do evento, seu preço e a indicação do fornecedor, para vincular ao relatório de royalties Ex. FXH3N, TCH19, GSH3S, ZOH7Z. Esses códigos são catalogados na Grade de Billloings e para efeito de faturamento existe uma relação entre esses códigos e os itens demonstrados na fatura"/>
    <x v="2"/>
    <x v="5"/>
    <x v="0"/>
    <x v="0"/>
    <x v="0"/>
    <x v="0"/>
    <s v="Rafael Moreira"/>
    <x v="2"/>
    <s v="Anderson Nakayama"/>
    <x v="0"/>
    <s v="Validação Domínio"/>
    <s v="Codigo presente na Grade de Billings"/>
    <s v="Sumarizacao diaria por cidade e produto, distinguindo tipos de movimentacao "/>
    <n v="23"/>
    <n v="3"/>
    <n v="2"/>
    <n v="3"/>
    <n v="5"/>
    <n v="5"/>
    <n v="5"/>
    <x v="0"/>
    <x v="1"/>
    <x v="5"/>
    <x v="1"/>
    <x v="1"/>
    <x v="1"/>
    <x v="0"/>
  </r>
  <r>
    <x v="5"/>
    <x v="34"/>
    <n v="12"/>
    <s v="TT_UTILIZACAO"/>
    <s v="NUMBER"/>
    <n v="22"/>
    <m/>
    <m/>
    <m/>
    <m/>
    <s v="NOW.DM_NOW_RESUMO_EXECUTIVO"/>
    <s v="QTD_UTILIZACAO"/>
    <s v="NUMBER"/>
    <n v="22"/>
    <s v="Tabela sumarizada por dia com os indicadores de utilização e valores, fonte para os reporte do NOW através do Tableau"/>
    <s v="Quantidade diária de acessos realizados pelo Cliente"/>
    <x v="2"/>
    <x v="5"/>
    <x v="0"/>
    <x v="0"/>
    <x v="0"/>
    <x v="0"/>
    <s v="Rafael Moreira"/>
    <x v="2"/>
    <s v="Anderson Nakayama"/>
    <x v="0"/>
    <s v="Tipo de Dado"/>
    <s v="Numerico"/>
    <s v="Sumarizacao diaria por cidade e produto, distinguindo tipos de movimentacao "/>
    <n v="16"/>
    <n v="3"/>
    <n v="2"/>
    <n v="2"/>
    <n v="3"/>
    <n v="3"/>
    <n v="3"/>
    <x v="0"/>
    <x v="1"/>
    <x v="2"/>
    <x v="0"/>
    <x v="2"/>
    <x v="3"/>
    <x v="0"/>
  </r>
  <r>
    <x v="5"/>
    <x v="34"/>
    <n v="13"/>
    <s v="TT_ACUMULADO"/>
    <s v="NUMBER"/>
    <n v="22"/>
    <m/>
    <m/>
    <m/>
    <m/>
    <s v="NOW.DM_NOW_RESUMO_EXECUTIVO"/>
    <s v="QTD_ACUMULADO"/>
    <s v="NUMBER"/>
    <n v="22"/>
    <s v="Tabela sumarizada por dia com os indicadores de utilização e valores, fonte para os reporte do NOW através do Tableau"/>
    <s v="Quantidade acumulada no mês de acessos realizados pelo Cliente"/>
    <x v="2"/>
    <x v="5"/>
    <x v="0"/>
    <x v="0"/>
    <x v="0"/>
    <x v="0"/>
    <s v="Rafael Moreira"/>
    <x v="2"/>
    <s v="Anderson Nakayama"/>
    <x v="0"/>
    <s v="Tipo de Dado"/>
    <s v="Numerico"/>
    <s v="Sumarizacao diaria por cidade e produto, distinguindo tipos de movimentacao "/>
    <n v="16"/>
    <n v="3"/>
    <n v="2"/>
    <n v="2"/>
    <n v="3"/>
    <n v="3"/>
    <n v="3"/>
    <x v="0"/>
    <x v="1"/>
    <x v="2"/>
    <x v="0"/>
    <x v="2"/>
    <x v="3"/>
    <x v="0"/>
  </r>
  <r>
    <x v="5"/>
    <x v="34"/>
    <n v="14"/>
    <s v="TT_BASE_HAB"/>
    <s v="NUMBER"/>
    <n v="22"/>
    <m/>
    <m/>
    <m/>
    <m/>
    <s v="NOW.DM_NOW_RESUMO_EXECUTIVO"/>
    <s v="QTD_BASE_HAB"/>
    <s v="NUMBER"/>
    <n v="22"/>
    <s v="Tabela sumarizada por dia com os indicadores de utilização e valores, fonte para os reporte do NOW através do Tableau"/>
    <s v="Quantidade de assinantes de TV com resolução HD Habilitados"/>
    <x v="2"/>
    <x v="5"/>
    <x v="0"/>
    <x v="0"/>
    <x v="0"/>
    <x v="0"/>
    <s v="Rafael Moreira"/>
    <x v="2"/>
    <s v="Anderson Nakayama"/>
    <x v="0"/>
    <m/>
    <m/>
    <s v="Sumarizacao diaria por cidade e produto, distinguindo tipos de movimentacao "/>
    <n v="12"/>
    <n v="3"/>
    <n v="2"/>
    <n v="2"/>
    <n v="3"/>
    <n v="1"/>
    <n v="1"/>
    <x v="0"/>
    <x v="1"/>
    <x v="2"/>
    <x v="0"/>
    <x v="3"/>
    <x v="2"/>
    <x v="0"/>
  </r>
  <r>
    <x v="5"/>
    <x v="34"/>
    <n v="15"/>
    <s v="TT_BASE_CONEC"/>
    <s v="NUMBER"/>
    <n v="22"/>
    <m/>
    <m/>
    <m/>
    <m/>
    <s v="NOW.DM_NOW_RESUMO_EXECUTIVO"/>
    <s v="QTD_BASE_CONEC"/>
    <s v="NUMBER"/>
    <n v="22"/>
    <s v="Tabela sumarizada por dia com os indicadores de utilização e valores, fonte para os reporte do NOW através do Tableau"/>
    <s v="Quantidade de assinantes de TV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x v="0"/>
  </r>
  <r>
    <x v="5"/>
    <x v="34"/>
    <n v="16"/>
    <s v="TT_BASE_HD_HAB"/>
    <s v="NUMBER"/>
    <n v="22"/>
    <m/>
    <m/>
    <m/>
    <m/>
    <s v="NOW.DM_NOW_RESUMO_EXECUTIVO"/>
    <s v="QTD_BASE_HD_HAB"/>
    <s v="NUMBER"/>
    <n v="22"/>
    <s v="Tabela sumarizada por dia com os indicadores de utilização e valores, fonte para os reporte do NOW através do Tableau"/>
    <s v="Quantidade de assinantes de TV com resolução HD Habilitados"/>
    <x v="2"/>
    <x v="5"/>
    <x v="0"/>
    <x v="0"/>
    <x v="0"/>
    <x v="0"/>
    <s v="Rafael Moreira"/>
    <x v="2"/>
    <s v="Anderson Nakayama"/>
    <x v="0"/>
    <m/>
    <m/>
    <s v="Sumarizacao diaria por cidade e produto, distinguindo tipos de movimentacao "/>
    <n v="12"/>
    <n v="3"/>
    <n v="2"/>
    <n v="2"/>
    <n v="3"/>
    <n v="1"/>
    <n v="1"/>
    <x v="0"/>
    <x v="1"/>
    <x v="2"/>
    <x v="0"/>
    <x v="3"/>
    <x v="2"/>
    <x v="0"/>
  </r>
  <r>
    <x v="5"/>
    <x v="34"/>
    <n v="17"/>
    <s v="TT_BASE_HD_CONEC"/>
    <s v="NUMBER"/>
    <n v="22"/>
    <m/>
    <m/>
    <m/>
    <m/>
    <s v="NOW.DM_NOW_RESUMO_EXECUTIVO"/>
    <s v="QTD_BASE_HD_CONEC"/>
    <s v="NUMBER"/>
    <n v="22"/>
    <s v="Tabela sumarizada por dia com os indicadores de utilização e valores, fonte para os reporte do NOW através do Tableau"/>
    <s v="Quantidade de assinantes de TV com resolução HD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x v="0"/>
  </r>
  <r>
    <x v="5"/>
    <x v="34"/>
    <n v="18"/>
    <s v="TT_BASE_NOW_HAB"/>
    <s v="NUMBER"/>
    <n v="22"/>
    <m/>
    <m/>
    <m/>
    <m/>
    <s v="NOW.DM_NOW_RESUMO_EXECUTIVO"/>
    <s v="QTD_BASE_NOW_HAB"/>
    <s v="NUMBER"/>
    <n v="22"/>
    <s v="Tabela sumarizada por dia com os indicadores de utilização e valores, fonte para os reporte do NOW através do Tableau"/>
    <s v="Quantidade de assinantes de TV com o capazes de acessar o NOW (Elegíveis) habilitados  que tenha contrato ativo."/>
    <x v="2"/>
    <x v="5"/>
    <x v="0"/>
    <x v="0"/>
    <x v="0"/>
    <x v="0"/>
    <s v="Rafael Moreira"/>
    <x v="2"/>
    <s v="Anderson Nakayama"/>
    <x v="0"/>
    <m/>
    <m/>
    <s v="Sumarizacao diaria por cidade e produto, distinguindo tipos de movimentacao "/>
    <n v="12"/>
    <n v="3"/>
    <n v="2"/>
    <n v="2"/>
    <n v="3"/>
    <n v="1"/>
    <n v="1"/>
    <x v="0"/>
    <x v="1"/>
    <x v="2"/>
    <x v="0"/>
    <x v="3"/>
    <x v="2"/>
    <x v="0"/>
  </r>
  <r>
    <x v="5"/>
    <x v="34"/>
    <n v="19"/>
    <s v="TT_BASE_NOW_CONEC"/>
    <s v="NUMBER"/>
    <n v="22"/>
    <m/>
    <m/>
    <m/>
    <m/>
    <s v="NOW.DM_NOW_RESUMO_EXECUTIVO"/>
    <s v="QTD_BASE_NOW_CONEC"/>
    <s v="NUMBER"/>
    <n v="22"/>
    <s v="Tabela sumarizada por dia com os indicadores de utilização e valores, fonte para os reporte do NOW através do Tableau"/>
    <s v="Quantidade de assinantes de TV com o capazes de acessar o NOW (Elegíveis)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x v="0"/>
  </r>
  <r>
    <x v="5"/>
    <x v="34"/>
    <n v="20"/>
    <s v="TT_BASE_NOW_SD_HAB"/>
    <s v="NUMBER"/>
    <n v="22"/>
    <m/>
    <m/>
    <m/>
    <m/>
    <s v="NOW.DM_NOW_RESUMO_EXECUTIVO"/>
    <s v="QTD_BASE_NOW_SD_HAB"/>
    <s v="NUMBER"/>
    <n v="22"/>
    <s v="Tabela sumarizada por dia com os indicadores de utilização e valores, fonte para os reporte do NOW através do Tableau"/>
    <s v="Quantidade de assinantes de TV com resolução SD Habilitados que tenha contrato ativo"/>
    <x v="2"/>
    <x v="5"/>
    <x v="0"/>
    <x v="0"/>
    <x v="0"/>
    <x v="0"/>
    <s v="Rafael Moreira"/>
    <x v="2"/>
    <s v="Anderson Nakayama"/>
    <x v="0"/>
    <m/>
    <m/>
    <s v="Sumarizacao diaria por cidade e produto, distinguindo tipos de movimentacao "/>
    <n v="12"/>
    <n v="3"/>
    <n v="2"/>
    <n v="2"/>
    <n v="3"/>
    <n v="1"/>
    <n v="1"/>
    <x v="0"/>
    <x v="1"/>
    <x v="2"/>
    <x v="0"/>
    <x v="3"/>
    <x v="2"/>
    <x v="0"/>
  </r>
  <r>
    <x v="5"/>
    <x v="34"/>
    <n v="21"/>
    <s v="TT_BASE_NOW_SD_CONEC"/>
    <s v="NUMBER"/>
    <n v="22"/>
    <m/>
    <m/>
    <m/>
    <m/>
    <s v="NOW.DM_NOW_RESUMO_EXECUTIVO"/>
    <s v="QTD_BASE_NOW_SD_CONEC"/>
    <s v="NUMBER"/>
    <n v="22"/>
    <s v="Tabela sumarizada por dia com os indicadores de utilização e valores, fonte para os reporte do NOW através do Tableau"/>
    <s v="Quantidade de assinantes de TV com resolução SD Conectados que tenha contrato ativo, incluindo clientes desabilitados."/>
    <x v="2"/>
    <x v="5"/>
    <x v="0"/>
    <x v="0"/>
    <x v="0"/>
    <x v="0"/>
    <s v="Rafael Moreira"/>
    <x v="2"/>
    <s v="Anderson Nakayama"/>
    <x v="0"/>
    <m/>
    <m/>
    <s v="Sumarizacao diaria por cidade e produto, distinguindo tipos de movimentacao "/>
    <n v="12"/>
    <n v="3"/>
    <n v="2"/>
    <n v="2"/>
    <n v="3"/>
    <n v="1"/>
    <n v="1"/>
    <x v="0"/>
    <x v="1"/>
    <x v="2"/>
    <x v="0"/>
    <x v="3"/>
    <x v="2"/>
    <x v="0"/>
  </r>
  <r>
    <x v="5"/>
    <x v="34"/>
    <n v="22"/>
    <s v="TT_BASE_FAT_UNICO"/>
    <s v="NUMBER"/>
    <n v="22"/>
    <m/>
    <m/>
    <m/>
    <m/>
    <s v="NOW.DM_NOW_RESUMO_EXECUTIVO"/>
    <s v="QTD_BASE_FAT_UNICO"/>
    <s v="NUMBER"/>
    <n v="22"/>
    <s v="Tabela sumarizada por dia com os indicadores de utilização e valores, fonte para os reporte do NOW através do Tableau"/>
    <s v="Quantidade  de assinantes únicos faturados"/>
    <x v="2"/>
    <x v="5"/>
    <x v="0"/>
    <x v="0"/>
    <x v="0"/>
    <x v="0"/>
    <s v="Rafael Moreira"/>
    <x v="2"/>
    <s v="Anderson Nakayama"/>
    <x v="0"/>
    <m/>
    <m/>
    <s v="Sumarizacao diaria por cidade e produto, distinguindo tipos de movimentacao "/>
    <n v="12"/>
    <n v="3"/>
    <n v="2"/>
    <n v="2"/>
    <n v="3"/>
    <n v="1"/>
    <n v="1"/>
    <x v="0"/>
    <x v="1"/>
    <x v="2"/>
    <x v="0"/>
    <x v="3"/>
    <x v="2"/>
    <x v="0"/>
  </r>
  <r>
    <x v="5"/>
    <x v="34"/>
    <n v="23"/>
    <s v="TT_BASE_PAG"/>
    <s v="NUMBER"/>
    <n v="22"/>
    <m/>
    <m/>
    <m/>
    <m/>
    <s v="NOW.DM_NOW_RESUMO_EXECUTIVO"/>
    <s v="QTD_BASE_PAG"/>
    <s v="NUMBER"/>
    <n v="22"/>
    <s v="Tabela sumarizada por dia com os indicadores de utilização e valores, fonte para os reporte do NOW através do Tableau"/>
    <s v="Quantidade assinantes pagantes"/>
    <x v="2"/>
    <x v="5"/>
    <x v="0"/>
    <x v="0"/>
    <x v="0"/>
    <x v="0"/>
    <s v="Rafael Moreira"/>
    <x v="2"/>
    <s v="Anderson Nakayama"/>
    <x v="0"/>
    <m/>
    <m/>
    <s v="Sumarizacao diaria por cidade e produto, distinguindo tipos de movimentacao "/>
    <n v="12"/>
    <n v="3"/>
    <n v="2"/>
    <n v="2"/>
    <n v="3"/>
    <n v="1"/>
    <n v="1"/>
    <x v="0"/>
    <x v="1"/>
    <x v="2"/>
    <x v="0"/>
    <x v="3"/>
    <x v="2"/>
    <x v="0"/>
  </r>
  <r>
    <x v="5"/>
    <x v="34"/>
    <n v="24"/>
    <s v="TT_STREAMING"/>
    <s v="NUMBER"/>
    <n v="22"/>
    <m/>
    <m/>
    <m/>
    <m/>
    <s v="NOW.DM_NOW_RESUMO_EXECUTIVO"/>
    <s v="QTD_ACESSO"/>
    <s v="NUMBER"/>
    <n v="22"/>
    <s v="Tabela sumarizada por dia com os indicadores de utilização e valores, fonte para os reporte do NOW através do Tableau"/>
    <s v="Quantidade total de conteúdos acessados  "/>
    <x v="2"/>
    <x v="5"/>
    <x v="0"/>
    <x v="0"/>
    <x v="0"/>
    <x v="0"/>
    <s v="Rafael Moreira"/>
    <x v="2"/>
    <s v="Anderson Nakayama"/>
    <x v="0"/>
    <s v="Tipo de Dado"/>
    <s v="Numerico"/>
    <s v="Sumarizacao diaria por cidade e produto, distinguindo tipos de movimentacao "/>
    <n v="16"/>
    <n v="3"/>
    <n v="2"/>
    <n v="2"/>
    <n v="3"/>
    <n v="3"/>
    <n v="3"/>
    <x v="0"/>
    <x v="1"/>
    <x v="2"/>
    <x v="0"/>
    <x v="2"/>
    <x v="3"/>
    <x v="0"/>
  </r>
  <r>
    <x v="5"/>
    <x v="34"/>
    <n v="25"/>
    <s v="TT_STREAMING_TVOD"/>
    <s v="NUMBER"/>
    <n v="22"/>
    <m/>
    <m/>
    <m/>
    <m/>
    <s v="NOW.DM_NOW_RESUMO_EXECUTIVO"/>
    <s v="QTD_ACESSO_TVOD"/>
    <s v="NUMBER"/>
    <n v="22"/>
    <s v="Tabela sumarizada por dia com os indicadores de utilização e valores, fonte para os reporte do NOW através do Tableau"/>
    <s v="Quantidade  de conteúdos acessados  da modalidade TVOD (VOD Transacional)"/>
    <x v="2"/>
    <x v="5"/>
    <x v="0"/>
    <x v="0"/>
    <x v="0"/>
    <x v="0"/>
    <s v="Rafael Moreira"/>
    <x v="2"/>
    <s v="Anderson Nakayama"/>
    <x v="0"/>
    <s v="Tipo de Dado"/>
    <s v="Numerico"/>
    <s v="Sumarizacao diaria por cidade e produto, distinguindo tipos de movimentacao "/>
    <n v="16"/>
    <n v="3"/>
    <n v="2"/>
    <n v="2"/>
    <n v="3"/>
    <n v="3"/>
    <n v="3"/>
    <x v="0"/>
    <x v="1"/>
    <x v="2"/>
    <x v="0"/>
    <x v="2"/>
    <x v="3"/>
    <x v="0"/>
  </r>
  <r>
    <x v="5"/>
    <x v="34"/>
    <n v="26"/>
    <s v="TT_STREAMING_FVOD"/>
    <s v="NUMBER"/>
    <n v="22"/>
    <m/>
    <m/>
    <m/>
    <m/>
    <s v="NOW.DM_NOW_RESUMO_EXECUTIVO"/>
    <s v="QTD_ACESSO_FVOD"/>
    <s v="NUMBER"/>
    <n v="22"/>
    <s v="Tabela sumarizada por dia com os indicadores de utilização e valores, fonte para os reporte do NOW através do Tableau"/>
    <s v="Quantidade  de conteúdos acessados  da modalidade FVOD (VOD Free)"/>
    <x v="2"/>
    <x v="5"/>
    <x v="0"/>
    <x v="0"/>
    <x v="0"/>
    <x v="0"/>
    <s v="Rafael Moreira"/>
    <x v="2"/>
    <s v="Anderson Nakayama"/>
    <x v="0"/>
    <s v="Tipo de Dado"/>
    <s v="Numerico"/>
    <s v="Sumarizacao diaria por cidade e produto, distinguindo tipos de movimentacao "/>
    <n v="16"/>
    <n v="3"/>
    <n v="2"/>
    <n v="2"/>
    <n v="3"/>
    <n v="3"/>
    <n v="3"/>
    <x v="0"/>
    <x v="1"/>
    <x v="2"/>
    <x v="0"/>
    <x v="2"/>
    <x v="3"/>
    <x v="0"/>
  </r>
  <r>
    <x v="5"/>
    <x v="34"/>
    <n v="27"/>
    <s v="TT_STREAMING_SVOD"/>
    <s v="NUMBER"/>
    <n v="22"/>
    <m/>
    <m/>
    <m/>
    <m/>
    <s v="NOW.DM_NOW_RESUMO_EXECUTIVO"/>
    <s v="QTD_ACESSO_SVOD"/>
    <s v="NUMBER"/>
    <n v="22"/>
    <s v="Tabela sumarizada por dia com os indicadores de utilização e valores, fonte para os reporte do NOW através do Tableau"/>
    <s v="Quantidade  de conteúdos acessados  da modalidade SVOD (VOD Subscrição/assinatura)"/>
    <x v="2"/>
    <x v="5"/>
    <x v="0"/>
    <x v="0"/>
    <x v="0"/>
    <x v="0"/>
    <s v="Rafael Moreira"/>
    <x v="2"/>
    <s v="Anderson Nakayama"/>
    <x v="0"/>
    <s v="Tipo de Dado"/>
    <s v="Numerico"/>
    <s v="Sumarizacao diaria por cidade e produto, distinguindo tipos de movimentacao "/>
    <n v="16"/>
    <n v="3"/>
    <n v="2"/>
    <n v="2"/>
    <n v="3"/>
    <n v="3"/>
    <n v="3"/>
    <x v="0"/>
    <x v="1"/>
    <x v="2"/>
    <x v="0"/>
    <x v="2"/>
    <x v="3"/>
    <x v="0"/>
  </r>
  <r>
    <x v="5"/>
    <x v="34"/>
    <n v="28"/>
    <s v="TT_COMPRAS_TVOD"/>
    <s v="NUMBER"/>
    <n v="22"/>
    <m/>
    <m/>
    <m/>
    <m/>
    <s v="NOW.DM_NOW_RESUMO_EXECUTIVO"/>
    <s v="QTD_COMPRAS_TVOD"/>
    <s v="NUMBER"/>
    <n v="22"/>
    <s v="Tabela sumarizada por dia com os indicadores de utilização e valores, fonte para os reporte do NOW através do Tableau"/>
    <s v="Quantidade de compras de conteúdo TVOD "/>
    <x v="2"/>
    <x v="5"/>
    <x v="0"/>
    <x v="0"/>
    <x v="0"/>
    <x v="0"/>
    <s v="Rafael Moreira"/>
    <x v="2"/>
    <s v="Anderson Nakayama"/>
    <x v="0"/>
    <s v="Tipo de Dado"/>
    <s v="Numerico"/>
    <s v="Sumarizacao diaria por cidade e produto, distinguindo tipos de movimentacao "/>
    <n v="16"/>
    <n v="3"/>
    <n v="2"/>
    <n v="2"/>
    <n v="3"/>
    <n v="3"/>
    <n v="3"/>
    <x v="0"/>
    <x v="1"/>
    <x v="2"/>
    <x v="0"/>
    <x v="2"/>
    <x v="3"/>
    <x v="0"/>
  </r>
  <r>
    <x v="5"/>
    <x v="34"/>
    <n v="29"/>
    <s v="TT_MOV_HD"/>
    <s v="NUMBER"/>
    <n v="22"/>
    <m/>
    <m/>
    <m/>
    <m/>
    <s v="NOW.DM_NOW_RESUMO_EXECUTIVO"/>
    <s v="QTD_MOV_HD"/>
    <s v="NUMBER"/>
    <n v="22"/>
    <s v="Tabela sumarizada por dia com os indicadores de utilização e valores, fonte para os reporte do NOW através do Tableau"/>
    <s v="Quantidade de assinantes HD que passaram pela movimentação indicada no Passo / Indicador"/>
    <x v="2"/>
    <x v="5"/>
    <x v="0"/>
    <x v="0"/>
    <x v="0"/>
    <x v="0"/>
    <s v="Rafael Moreira"/>
    <x v="2"/>
    <s v="Anderson Nakayama"/>
    <x v="0"/>
    <s v="Tipo de Dado"/>
    <s v="Numerico"/>
    <s v="Sumarizacao diaria por cidade e produto, distinguindo tipos de movimentacao "/>
    <n v="16"/>
    <n v="3"/>
    <n v="2"/>
    <n v="2"/>
    <n v="3"/>
    <n v="3"/>
    <n v="3"/>
    <x v="0"/>
    <x v="1"/>
    <x v="2"/>
    <x v="0"/>
    <x v="2"/>
    <x v="3"/>
    <x v="0"/>
  </r>
  <r>
    <x v="5"/>
    <x v="34"/>
    <n v="30"/>
    <s v="TT_MOV_NOW"/>
    <s v="NUMBER"/>
    <n v="22"/>
    <m/>
    <m/>
    <m/>
    <m/>
    <s v="NOW.DM_NOW_RESUMO_EXECUTIVO"/>
    <s v="QTD_MOV_NOW"/>
    <s v="NUMBER"/>
    <n v="22"/>
    <s v="Tabela sumarizada por dia com os indicadores de utilização e valores, fonte para os reporte do NOW através do Tableau"/>
    <s v="Quantidade de assinantes com capazes de acessar o NOW (Elegíveis)  que passaram pela movimentação indicada no Passo / Indicador"/>
    <x v="2"/>
    <x v="5"/>
    <x v="0"/>
    <x v="0"/>
    <x v="0"/>
    <x v="0"/>
    <s v="Rafael Moreira"/>
    <x v="2"/>
    <s v="Anderson Nakayama"/>
    <x v="0"/>
    <s v="Tipo de Dado"/>
    <s v="Numerico"/>
    <s v="Sumarizacao diaria por cidade e produto, distinguindo tipos de movimentacao "/>
    <n v="16"/>
    <n v="3"/>
    <n v="2"/>
    <n v="2"/>
    <n v="3"/>
    <n v="3"/>
    <n v="3"/>
    <x v="0"/>
    <x v="1"/>
    <x v="2"/>
    <x v="0"/>
    <x v="2"/>
    <x v="3"/>
    <x v="0"/>
  </r>
  <r>
    <x v="5"/>
    <x v="34"/>
    <n v="31"/>
    <s v="TT_NOVOS_UTILIZACAO"/>
    <s v="NUMBER"/>
    <n v="22"/>
    <m/>
    <m/>
    <m/>
    <m/>
    <s v="NOW.DM_NOW_RESUMO_EXECUTIVO"/>
    <s v="QTD_NOVOS_UTILIZACAO"/>
    <s v="NUMBER"/>
    <n v="22"/>
    <s v="Tabela sumarizada por dia com os indicadores de utilização e valores, fonte para os reporte do NOW através do Tableau"/>
    <s v="Quantidade de acessos realizados por novos Clientes"/>
    <x v="2"/>
    <x v="5"/>
    <x v="0"/>
    <x v="0"/>
    <x v="0"/>
    <x v="0"/>
    <s v="Rafael Moreira"/>
    <x v="2"/>
    <s v="Anderson Nakayama"/>
    <x v="0"/>
    <s v="Tipo de Dado"/>
    <s v="Numerico"/>
    <s v="Sumarizacao diaria por cidade e produto, distinguindo tipos de movimentacao "/>
    <n v="16"/>
    <n v="3"/>
    <n v="2"/>
    <n v="2"/>
    <n v="3"/>
    <n v="3"/>
    <n v="3"/>
    <x v="0"/>
    <x v="1"/>
    <x v="2"/>
    <x v="0"/>
    <x v="2"/>
    <x v="3"/>
    <x v="0"/>
  </r>
  <r>
    <x v="5"/>
    <x v="34"/>
    <n v="32"/>
    <s v="TT_MOV_NOW_CLUBE"/>
    <s v="NUMBER"/>
    <n v="22"/>
    <m/>
    <m/>
    <m/>
    <m/>
    <s v="NOW.DM_NOW_RESUMO_EXECUTIVO"/>
    <s v="QTD_MOV_NOW_CLUBE"/>
    <s v="NUMBER"/>
    <n v="22"/>
    <s v="Tabela sumarizada por dia com os indicadores de utilização e valores, fonte para os reporte do NOW através do Tableau"/>
    <s v="Quantidade de acessos realizados por Clientes do NOW Clube"/>
    <x v="2"/>
    <x v="5"/>
    <x v="0"/>
    <x v="0"/>
    <x v="0"/>
    <x v="0"/>
    <s v="Rafael Moreira"/>
    <x v="2"/>
    <s v="Anderson Nakayama"/>
    <x v="0"/>
    <s v="Tipo de Dado"/>
    <s v="Numerico"/>
    <s v="Sumarizacao diaria por cidade e produto, distinguindo tipos de movimentacao "/>
    <n v="16"/>
    <n v="3"/>
    <n v="2"/>
    <n v="2"/>
    <n v="3"/>
    <n v="3"/>
    <n v="3"/>
    <x v="0"/>
    <x v="1"/>
    <x v="2"/>
    <x v="0"/>
    <x v="2"/>
    <x v="3"/>
    <x v="0"/>
  </r>
  <r>
    <x v="5"/>
    <x v="34"/>
    <n v="33"/>
    <s v="TT_MOV_CLUBE_ANOMALIA"/>
    <s v="NUMBER"/>
    <n v="22"/>
    <m/>
    <m/>
    <m/>
    <m/>
    <s v="NOW.DM_NOW_RESUMO_EXECUTIVO"/>
    <s v="QTD_MOV_CLUBE_ANOMALIA"/>
    <s v="NUMBER"/>
    <n v="22"/>
    <s v="Tabela sumarizada por dia com os indicadores de utilização e valores, fonte para os reporte do NOW através do Tableau"/>
    <s v="Quantidade de acessos não classificados realizados por Clientes do NOW Clube"/>
    <x v="2"/>
    <x v="5"/>
    <x v="0"/>
    <x v="0"/>
    <x v="0"/>
    <x v="0"/>
    <s v="Rafael Moreira"/>
    <x v="2"/>
    <s v="Anderson Nakayama"/>
    <x v="0"/>
    <m/>
    <m/>
    <s v="Sumarizacao diaria por cidade e produto, distinguindo tipos de movimentacao "/>
    <n v="12"/>
    <n v="3"/>
    <n v="2"/>
    <n v="2"/>
    <n v="3"/>
    <n v="1"/>
    <n v="1"/>
    <x v="0"/>
    <x v="1"/>
    <x v="2"/>
    <x v="0"/>
    <x v="3"/>
    <x v="2"/>
    <x v="0"/>
  </r>
  <r>
    <x v="5"/>
    <x v="34"/>
    <n v="34"/>
    <s v="TT_RECEITA"/>
    <s v="NUMBER"/>
    <n v="22"/>
    <m/>
    <m/>
    <m/>
    <m/>
    <s v="NOW.DM_NOW_RESUMO_EXECUTIVO"/>
    <s v="VLR_RECEITA"/>
    <s v="NUMBER"/>
    <n v="22"/>
    <s v="Tabela sumarizada por dia com os indicadores de utilização e valores, fonte para os reporte do NOW através do Tableau"/>
    <s v="Soma diária dos valores da receita auferida com o conteúdo assistido, obtida pelo preço com imposto"/>
    <x v="2"/>
    <x v="5"/>
    <x v="0"/>
    <x v="0"/>
    <x v="0"/>
    <x v="0"/>
    <s v="Rafael Moreira"/>
    <x v="2"/>
    <s v="Anderson Nakayama"/>
    <x v="0"/>
    <s v="Tipo de Dado"/>
    <s v="Numerico"/>
    <s v="Sumarizacao diaria por cidade e produto, distinguindo tipos de movimentacao "/>
    <n v="20"/>
    <n v="3"/>
    <n v="2"/>
    <n v="2"/>
    <n v="3"/>
    <n v="5"/>
    <n v="5"/>
    <x v="0"/>
    <x v="1"/>
    <x v="2"/>
    <x v="0"/>
    <x v="1"/>
    <x v="1"/>
    <x v="0"/>
  </r>
  <r>
    <x v="5"/>
    <x v="34"/>
    <n v="35"/>
    <s v="TT_DESCONTO"/>
    <s v="NUMBER"/>
    <n v="22"/>
    <m/>
    <m/>
    <m/>
    <m/>
    <s v="NOW.DM_NOW_RESUMO_EXECUTIVO"/>
    <s v="VLR_DESCONTO"/>
    <s v="NUMBER"/>
    <n v="22"/>
    <s v="Tabela sumarizada por dia com os indicadores de utilização e valores, fonte para os reporte do NOW através do Tableau"/>
    <s v="Soma diária dos valores do desconto aplicado  ao conteúdo assistido"/>
    <x v="2"/>
    <x v="5"/>
    <x v="0"/>
    <x v="0"/>
    <x v="0"/>
    <x v="0"/>
    <s v="Rafael Moreira"/>
    <x v="2"/>
    <s v="Anderson Nakayama"/>
    <x v="0"/>
    <s v="Tipo de Dado"/>
    <s v="Numerico"/>
    <s v="Sumarizacao diaria por cidade e produto, distinguindo tipos de movimentacao "/>
    <n v="20"/>
    <n v="3"/>
    <n v="2"/>
    <n v="2"/>
    <n v="3"/>
    <n v="5"/>
    <n v="5"/>
    <x v="0"/>
    <x v="1"/>
    <x v="2"/>
    <x v="0"/>
    <x v="1"/>
    <x v="1"/>
    <x v="0"/>
  </r>
  <r>
    <x v="5"/>
    <x v="34"/>
    <n v="36"/>
    <s v="TT_ESTORNO"/>
    <s v="NUMBER"/>
    <n v="22"/>
    <m/>
    <m/>
    <m/>
    <m/>
    <s v="NOW.DM_NOW_RESUMO_EXECUTIVO"/>
    <s v="VLR_ESTORNO"/>
    <s v="NUMBER"/>
    <n v="22"/>
    <s v="Tabela sumarizada por dia com os indicadores de utilização e valores, fonte para os reporte do NOW através do Tableau"/>
    <s v="Soma diária dos valores do estorno aplicado  ao conteúdo assistido"/>
    <x v="2"/>
    <x v="5"/>
    <x v="0"/>
    <x v="0"/>
    <x v="0"/>
    <x v="0"/>
    <s v="Rafael Moreira"/>
    <x v="2"/>
    <s v="Anderson Nakayama"/>
    <x v="0"/>
    <s v="Tipo de Dado"/>
    <s v="Numerico"/>
    <s v="Sumarizacao diaria por cidade e produto, distinguindo tipos de movimentacao "/>
    <n v="20"/>
    <n v="3"/>
    <n v="2"/>
    <n v="2"/>
    <n v="3"/>
    <n v="5"/>
    <n v="5"/>
    <x v="0"/>
    <x v="1"/>
    <x v="2"/>
    <x v="0"/>
    <x v="1"/>
    <x v="1"/>
    <x v="0"/>
  </r>
  <r>
    <x v="5"/>
    <x v="34"/>
    <n v="37"/>
    <s v="TT_CANCELAMENTO"/>
    <s v="NUMBER"/>
    <n v="22"/>
    <m/>
    <m/>
    <m/>
    <m/>
    <s v="NOW.DM_NOW_RESUMO_EXECUTIVO"/>
    <s v="VLR_CANCELAMENTO"/>
    <s v="NUMBER"/>
    <n v="22"/>
    <s v="Tabela sumarizada por dia com os indicadores de utilização e valores, fonte para os reporte do NOW através do Tableau"/>
    <s v="Soma diária dos valores do cancelamento aplicado aos conteúdos contestados "/>
    <x v="2"/>
    <x v="5"/>
    <x v="0"/>
    <x v="0"/>
    <x v="0"/>
    <x v="0"/>
    <s v="Rafael Moreira"/>
    <x v="2"/>
    <s v="Anderson Nakayama"/>
    <x v="0"/>
    <s v="Tipo de Dado"/>
    <s v="Numerico"/>
    <s v="Sumarizacao diaria por cidade e produto, distinguindo tipos de movimentacao "/>
    <n v="20"/>
    <n v="3"/>
    <n v="2"/>
    <n v="2"/>
    <n v="3"/>
    <n v="5"/>
    <n v="5"/>
    <x v="0"/>
    <x v="1"/>
    <x v="2"/>
    <x v="0"/>
    <x v="1"/>
    <x v="1"/>
    <x v="0"/>
  </r>
  <r>
    <x v="5"/>
    <x v="34"/>
    <n v="38"/>
    <s v="TT_MINUTOS"/>
    <s v="NUMBER"/>
    <n v="22"/>
    <m/>
    <m/>
    <m/>
    <m/>
    <s v="NOW.DM_NOW_RESUMO_EXECUTIVO"/>
    <s v="QTD_MINUTOS"/>
    <s v="NUMBER"/>
    <n v="22"/>
    <s v="Tabela sumarizada por dia com os indicadores de utilização e valores, fonte para os reporte do NOW através do Tableau"/>
    <s v="Quantidade de minutos utilizada no acesso"/>
    <x v="2"/>
    <x v="5"/>
    <x v="0"/>
    <x v="0"/>
    <x v="0"/>
    <x v="0"/>
    <s v="Rafael Moreira"/>
    <x v="2"/>
    <s v="Anderson Nakayama"/>
    <x v="0"/>
    <s v="Tipo de Dado"/>
    <s v="Numerico"/>
    <s v="Sumarizacao diaria por cidade e produto, distinguindo tipos de movimentacao "/>
    <n v="16"/>
    <n v="3"/>
    <n v="2"/>
    <n v="2"/>
    <n v="3"/>
    <n v="3"/>
    <n v="3"/>
    <x v="0"/>
    <x v="1"/>
    <x v="2"/>
    <x v="0"/>
    <x v="2"/>
    <x v="3"/>
    <x v="0"/>
  </r>
  <r>
    <x v="5"/>
    <x v="35"/>
    <n v="1"/>
    <s v="DATA_BASE"/>
    <m/>
    <m/>
    <m/>
    <m/>
    <m/>
    <m/>
    <s v="SAFRA UTILIZACAO"/>
    <s v="DAT_REFERENCIA_REPORTE"/>
    <s v="VARCHAR2"/>
    <m/>
    <s v="Volume de clientes que utilizaram o NOW em até 90 após a instalação / dividido pela volume de novos domicílios do mês da Instalação, demonstrando Vendas Instaladas, Primeiro Acesso e Primeira Compra."/>
    <s v="Data de referência da publicação do reporte"/>
    <x v="2"/>
    <x v="5"/>
    <x v="0"/>
    <x v="0"/>
    <x v="0"/>
    <x v="0"/>
    <s v="Rafael Moreira"/>
    <x v="2"/>
    <s v="Anderson Nakayama"/>
    <x v="0"/>
    <s v="Tipo de Dado"/>
    <s v="Data válida"/>
    <s v="Sumarização de instalacao, primeira compra  e uso do NOW em até 90 dias sobre  volume de novos domicílios"/>
    <n v="12"/>
    <n v="2"/>
    <n v="2"/>
    <n v="1"/>
    <n v="1"/>
    <n v="3"/>
    <n v="3"/>
    <x v="2"/>
    <x v="1"/>
    <x v="1"/>
    <x v="2"/>
    <x v="2"/>
    <x v="3"/>
    <x v="0"/>
  </r>
  <r>
    <x v="5"/>
    <x v="35"/>
    <n v="2"/>
    <s v="INDICADOR"/>
    <m/>
    <m/>
    <m/>
    <m/>
    <m/>
    <m/>
    <s v="SAFRA UTILIZACAO"/>
    <s v="DSC_INDICADOR"/>
    <s v="VARCHAR2"/>
    <m/>
    <s v="Volume de clientes que utilizaram o NOW em até 90 após a instalação / dividido pela volume de novos domicílios do mês da Instalação, demonstrando Vendas Instaladas, Primeiro Acesso e Primeira Compra."/>
    <s v="Identifica a forma de captura do assinante; se entrou na base de assinantes por nova instalação ou por migração de um produto tradicional para o produto NOW "/>
    <x v="2"/>
    <x v="5"/>
    <x v="0"/>
    <x v="0"/>
    <x v="0"/>
    <x v="0"/>
    <s v="Rafael Moreira"/>
    <x v="2"/>
    <s v="Anderson Nakayama"/>
    <x v="0"/>
    <m/>
    <m/>
    <s v="Sumarização de instalacao, primeira compra  e uso do NOW em até 90 dias sobre  volume de novos domicílios"/>
    <n v="15"/>
    <n v="2"/>
    <n v="2"/>
    <n v="4"/>
    <n v="1"/>
    <n v="3"/>
    <n v="3"/>
    <x v="2"/>
    <x v="1"/>
    <x v="3"/>
    <x v="2"/>
    <x v="2"/>
    <x v="3"/>
    <x v="0"/>
  </r>
  <r>
    <x v="5"/>
    <x v="35"/>
    <n v="4"/>
    <s v="DATA_UTILIZACAO"/>
    <m/>
    <m/>
    <m/>
    <m/>
    <m/>
    <m/>
    <s v="SAFRA UTILIZACAO"/>
    <s v="DAT_UTILIZACAO"/>
    <s v="VARCHAR2"/>
    <m/>
    <s v="Volume de clientes que utilizaram o NOW em até 90 após a instalação / dividido pela volume de novos domicílios do mês da Instalação, demonstrando Vendas Instaladas, Primeiro Acesso e Primeira Compra."/>
    <s v="Indica o ano e mês da utilizacao"/>
    <x v="2"/>
    <x v="5"/>
    <x v="0"/>
    <x v="0"/>
    <x v="0"/>
    <x v="0"/>
    <s v="Rafael Moreira"/>
    <x v="2"/>
    <s v="Anderson Nakayama"/>
    <x v="0"/>
    <s v="Tipo de Dado"/>
    <s v="Data válida"/>
    <s v="Sumarização de instalacao, primeira compra  e uso do NOW em até 90 dias sobre  volume de novos domicílios"/>
    <n v="12"/>
    <n v="2"/>
    <n v="2"/>
    <n v="1"/>
    <n v="1"/>
    <n v="3"/>
    <n v="3"/>
    <x v="2"/>
    <x v="1"/>
    <x v="1"/>
    <x v="2"/>
    <x v="2"/>
    <x v="3"/>
    <x v="0"/>
  </r>
  <r>
    <x v="5"/>
    <x v="35"/>
    <n v="5"/>
    <s v="TIPO_UTILIZACAO"/>
    <m/>
    <m/>
    <m/>
    <m/>
    <m/>
    <m/>
    <s v="SAFRA UTILIZACAO"/>
    <s v="DSC_UTILIZACAO"/>
    <s v="VARCHAR2"/>
    <m/>
    <s v="Volume de clientes que utilizaram o NOW em até 90 após a instalação / dividido pela volume de novos domicílios do mês da Instalação, demonstrando Vendas Instaladas, Primeiro Acesso e Primeira Compra."/>
    <s v="Segrega os  assinantes Acessaram,  Compraram ou Utilizaram a Promoca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6"/>
    <s v="NM_CANAL_VENDA_SUBGRUPO"/>
    <m/>
    <m/>
    <m/>
    <m/>
    <m/>
    <m/>
    <s v="SAFRA UTILIZACAO"/>
    <s v="DSC_GRUPO_CANAL_VENDA"/>
    <s v="VARCHAR2"/>
    <m/>
    <s v="Volume de clientes que utilizaram o NOW em até 90 após a instalação / dividido pela volume de novos domicílios do mês da Instalação, demonstrando Vendas Instaladas, Primeiro Acesso e Primeira Compra."/>
    <s v="Descricao do agrupamento anterior de canais de vendas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7"/>
    <s v="NOVO_CANAL_VENDA_GRUPO"/>
    <m/>
    <m/>
    <m/>
    <m/>
    <m/>
    <m/>
    <s v="SAFRA UTILIZACAO"/>
    <s v="DSC_SUBGRUPO_CANAL_VENDA"/>
    <s v="VARCHAR2"/>
    <m/>
    <s v="Volume de clientes que utilizaram o NOW em até 90 após a instalação / dividido pela volume de novos domicílios do mês da Instalação, demonstrando Vendas Instaladas, Primeiro Acesso e Primeira Compra."/>
    <s v="Descricao do agrupamento atual de canais de vendas"/>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8"/>
    <s v="NOME_EMPRESA"/>
    <m/>
    <m/>
    <m/>
    <m/>
    <m/>
    <m/>
    <s v="SAFRA UTILIZACAO"/>
    <s v="DSC_EMPRESA"/>
    <s v="VARCHAR2"/>
    <m/>
    <s v="Volume de clientes que utilizaram o NOW em até 90 após a instalação / dividido pela volume de novos domicílios do mês da Instalação, demonstrando Vendas Instaladas, Primeiro Acesso e Primeira Compra."/>
    <s v="Nome da empresa de vendas"/>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9"/>
    <s v="NOME_VENDEDOR"/>
    <m/>
    <m/>
    <m/>
    <m/>
    <m/>
    <m/>
    <s v="SAFRA UTILIZACAO"/>
    <s v="DSC_ENDEDOR"/>
    <s v="VARCHAR2"/>
    <m/>
    <s v="Volume de clientes que utilizaram o NOW em até 90 após a instalação / dividido pela volume de novos domicílios do mês da Instalação, demonstrando Vendas Instaladas, Primeiro Acesso e Primeira Compra."/>
    <s v="Nome do vendedor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0"/>
    <s v="NM_CIDADE"/>
    <m/>
    <m/>
    <m/>
    <m/>
    <m/>
    <m/>
    <s v="SAFRA UTILIZACAO"/>
    <s v="DSC_MUNICIPIO"/>
    <s v="VARCHAR2"/>
    <m/>
    <s v="Volume de clientes que utilizaram o NOW em até 90 após a instalação / dividido pela volume de novos domicílios do mês da Instalação, demonstrando Vendas Instaladas, Primeiro Acesso e Primeira Compra."/>
    <s v="Identificação do municipi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1"/>
    <s v="NM_REGIONAL"/>
    <m/>
    <m/>
    <m/>
    <m/>
    <m/>
    <m/>
    <s v="SAFRA UTILIZACAO"/>
    <s v="DSC_REGIONAL"/>
    <s v="VARCHAR2"/>
    <m/>
    <s v="Volume de clientes que utilizaram o NOW em até 90 após a instalação / dividido pela volume de novos domicílios do mês da Instalação, demonstrando Vendas Instaladas, Primeiro Acesso e Primeira Compra."/>
    <s v="Identificaçã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2"/>
    <s v="NM_GRUPO"/>
    <m/>
    <m/>
    <m/>
    <m/>
    <m/>
    <m/>
    <s v="SAFRA UTILIZACAO"/>
    <s v="DSC_GRUPO "/>
    <s v="VARCHAR2"/>
    <m/>
    <s v="Volume de clientes que utilizaram o NOW em até 90 após a instalação / dividido pela volume de novos domicílios do mês da Instalação, demonstrando Vendas Instaladas, Primeiro Acesso e Primeira Compra."/>
    <s v="Identificação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3"/>
    <s v="NM_CLUSTER"/>
    <m/>
    <m/>
    <m/>
    <m/>
    <m/>
    <m/>
    <s v="SAFRA UTILIZACAO"/>
    <s v="DSC_CLUSTER"/>
    <s v="VARCHAR2"/>
    <m/>
    <s v="Volume de clientes que utilizaram o NOW em até 90 após a instalação / dividido pela volume de novos domicílios do mês da Instalação, demonstrando Vendas Instaladas, Primeiro Acesso e Primeira Compra."/>
    <s v="Identificação do cluster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4"/>
    <s v="NM_SUBCLUSTER"/>
    <m/>
    <m/>
    <m/>
    <m/>
    <m/>
    <m/>
    <s v="SAFRA UTILIZACAO"/>
    <s v="DSC_SUB_CLUSTER"/>
    <s v="VARCHAR2"/>
    <m/>
    <s v="Volume de clientes que utilizaram o NOW em até 90 após a instalação / dividido pela volume de novos domicílios do mês da Instalação, demonstrando Vendas Instaladas, Primeiro Acesso e Primeira Compra."/>
    <s v="Identificação do sub_cluster do cluster do grupo da regional na qual o assinante está associado. Essa relaçao é dada pela cidade onde o cliente tem o produto.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5"/>
    <s v="TP_SEGMENTO "/>
    <m/>
    <m/>
    <m/>
    <m/>
    <m/>
    <m/>
    <s v="SAFRA UTILIZACAO"/>
    <s v="DSC_SEGMENTO_CLIENTE"/>
    <s v="VARCHAR2"/>
    <m/>
    <s v="Volume de clientes que utilizaram o NOW em até 90 após a instalação / dividido pela volume de novos domicílios do mês da Instalação, demonstrando Vendas Instaladas, Primeiro Acesso e Primeira Compra."/>
    <s v="Identifica qual segmento de mercado pertence o cliente. P.Ex.  Residencial, Corporativo, Hotel &amp; hospital, Net Educação e Net Empresas."/>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6"/>
    <s v="NM_TECNOLOGIA "/>
    <m/>
    <m/>
    <m/>
    <m/>
    <m/>
    <m/>
    <s v="SAFRA UTILIZACAO"/>
    <s v="DSC_TECNOLOGIA_EQUIPAMENTO"/>
    <s v="VARCHAR3"/>
    <m/>
    <s v="Volume de clientes que utilizaram o NOW em até 90 após a instalação / dividido pela volume de novos domicílios do mês da Instalação, demonstrando Vendas Instaladas, Primeiro Acesso e Primeira Compra."/>
    <s v="Identifica os clientes pelo tipo de tecnologia, entre os tipos HD e HD Max"/>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7"/>
    <s v="PORTF_MKT2 "/>
    <m/>
    <m/>
    <m/>
    <m/>
    <m/>
    <m/>
    <s v="SAFRA UTILIZACAO"/>
    <s v="DSC_PORTFOLIO_MKT"/>
    <s v="VARCHAR2"/>
    <m/>
    <s v="Volume de clientes que utilizaram o NOW em até 90 após a instalação / dividido pela volume de novos domicílios do mês da Instalação, demonstrando Vendas Instaladas, Primeiro Acesso e Primeira Compra."/>
    <s v="Segrega os clientes conforme agrupamento de produtos  que faz parte do catálogo de produtos como MKT2. P.Ex. Avançado com filmes, Avançado Net Empresas, Avançado sem filmes, etc."/>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8"/>
    <s v="TEM_FILMES "/>
    <m/>
    <m/>
    <m/>
    <m/>
    <m/>
    <m/>
    <s v="SAFRA UTILIZACAO"/>
    <s v="DSC_PROVEDOR_FILME"/>
    <s v="VARCHAR2"/>
    <m/>
    <s v="Volume de clientes que utilizaram o NOW em até 90 após a instalação / dividido pela volume de novos domicílios do mês da Instalação, demonstrando Vendas Instaladas, Primeiro Acesso e Primeira Compra."/>
    <s v="Identifica qual o provedor de filmes associado a assinatura do cliente. P.Ex. Telecine, HBO, Telecine + HBO, etc."/>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9"/>
    <s v="CLAROVIDEO_LINEUP"/>
    <m/>
    <m/>
    <m/>
    <m/>
    <m/>
    <m/>
    <s v="SAFRA UTILIZACAO"/>
    <s v="DSC_EXISTENCIA_CLAROVIDEO"/>
    <s v="NUMBER"/>
    <m/>
    <s v="Volume de clientes que utilizaram o NOW em até 90 após a instalação / dividido pela volume de novos domicílios do mês da Instalação, demonstrando Vendas Instaladas, Primeiro Acesso e Primeira Compra."/>
    <s v="Identifica se a assinatura do cliente possui ou não o Claro Video;  atualmente a empresa está doisponibilizando o Claro Video para todos os clientes elegíveis para o NOW. P.Ex. Sim, Não, nsa. "/>
    <x v="2"/>
    <x v="5"/>
    <x v="0"/>
    <x v="0"/>
    <x v="0"/>
    <x v="0"/>
    <s v="Rafael Moreira"/>
    <x v="2"/>
    <s v="Anderson Nakayama"/>
    <x v="0"/>
    <m/>
    <m/>
    <s v="Sumarização de instalacao, primeira compra  e uso do NOW em até 90 dias sobre  volume de novos domicílios"/>
    <n v="14"/>
    <n v="2"/>
    <n v="2"/>
    <n v="3"/>
    <n v="1"/>
    <n v="3"/>
    <n v="3"/>
    <x v="2"/>
    <x v="1"/>
    <x v="5"/>
    <x v="2"/>
    <x v="2"/>
    <x v="3"/>
    <x v="0"/>
  </r>
  <r>
    <x v="5"/>
    <x v="35"/>
    <n v="19"/>
    <s v="QTD_DOMICILIOS"/>
    <m/>
    <m/>
    <m/>
    <m/>
    <m/>
    <m/>
    <s v="SAFRA UTILIZACAO"/>
    <s v="QTD_DOMICILIOS"/>
    <s v="VARCHAR2"/>
    <m/>
    <s v="Volume de clientes que utilizaram o NOW em até 90 após a instalação / dividido pela volume de novos domicílios do mês da Instalação, demonstrando Vendas Instaladas, Primeiro Acesso e Primeira Compra."/>
    <s v="Quanitdade de Domicilios que acessaram o NOW "/>
    <x v="2"/>
    <x v="5"/>
    <x v="0"/>
    <x v="0"/>
    <x v="0"/>
    <x v="0"/>
    <s v="Rafael Moreira"/>
    <x v="2"/>
    <s v="Anderson Nakayama"/>
    <x v="0"/>
    <m/>
    <m/>
    <s v="Sumarização de instalacao, primeira compra  e uso do NOW em até 90 dias sobre  volume de novos domicílios"/>
    <n v="13"/>
    <n v="2"/>
    <n v="2"/>
    <n v="2"/>
    <n v="1"/>
    <n v="3"/>
    <n v="3"/>
    <x v="2"/>
    <x v="1"/>
    <x v="2"/>
    <x v="2"/>
    <x v="2"/>
    <x v="3"/>
    <x v="0"/>
  </r>
  <r>
    <x v="6"/>
    <x v="36"/>
    <n v="1"/>
    <s v="MASTER_ASSET_ID"/>
    <s v="VARCHAR2"/>
    <n v="36"/>
    <m/>
    <m/>
    <m/>
    <s v="lake_managed"/>
    <s v="V_NOW_CATALOGO_CONTEUDO"/>
    <s v="COD_CONTEUDO_MESTRE"/>
    <s v="VARCHAR2"/>
    <n v="44"/>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conteudo mestre. E o codigo interno unico da tabela do NOW. Ex: 2437; 5759. Tabela origem: &lt;ASSETOVERVIEW&gt;; Coluna origem: &lt;MASTER_ASSET_ID&gt;"/>
    <x v="1"/>
    <x v="1"/>
    <x v="0"/>
    <x v="0"/>
    <x v="0"/>
    <x v="0"/>
    <s v="Rafael Moreira"/>
    <x v="1"/>
    <s v="Anderson Nakayama"/>
    <x v="0"/>
    <m/>
    <m/>
    <s v="Dado de origem (SEACHANGE) não tratado"/>
    <n v="14"/>
    <n v="2"/>
    <n v="1"/>
    <n v="0"/>
    <n v="5"/>
    <n v="3"/>
    <n v="3"/>
    <x v="2"/>
    <x v="0"/>
    <x v="0"/>
    <x v="1"/>
    <x v="2"/>
    <x v="3"/>
    <x v="0"/>
  </r>
  <r>
    <x v="6"/>
    <x v="36"/>
    <n v="2"/>
    <s v="MASTER_ASSET_BACKOFFICEID"/>
    <s v="VARCHAR2"/>
    <n v="36"/>
    <m/>
    <m/>
    <m/>
    <s v="lake_managed"/>
    <s v="V_NOW_CATALOGO_CONTEUDO"/>
    <s v="COD_CHAVE_AUXILIAR_CONTEUD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chave auxiliar do conteudo. E o codigo chave auxiliar do conteudo de identificao interna do conteudo mestre. Ex: 9DEA38F8-A94E-427E-AD35-A8F37983ED72; C3D793C2-5F6B-4A1F-9490-55E1ABECD51C. Tabela origem: &lt;ASSETOVERVIEW&gt;; Coluna origem: &lt;MASTER_ASSET_BACKOFFICEID&gt;"/>
    <x v="1"/>
    <x v="1"/>
    <x v="0"/>
    <x v="0"/>
    <x v="0"/>
    <x v="0"/>
    <s v="Rafael Moreira"/>
    <x v="1"/>
    <s v="Anderson Nakayama"/>
    <x v="0"/>
    <m/>
    <m/>
    <s v="Dado de origem (SEACHANGE) não tratado"/>
    <n v="14"/>
    <n v="2"/>
    <n v="1"/>
    <n v="0"/>
    <n v="5"/>
    <n v="3"/>
    <n v="3"/>
    <x v="2"/>
    <x v="0"/>
    <x v="0"/>
    <x v="1"/>
    <x v="2"/>
    <x v="3"/>
    <x v="0"/>
  </r>
  <r>
    <x v="6"/>
    <x v="36"/>
    <n v="3"/>
    <s v="MASTER_ASSET_ENCODING_PROFILE_NAME"/>
    <s v="VARCHAR2"/>
    <n v="36"/>
    <m/>
    <m/>
    <m/>
    <s v="lake_managed"/>
    <s v="V_NOW_CATALOGO_CONTEUDO"/>
    <s v="DSC_PERF_CODIF_CONTEUDO_MESTRE"/>
    <s v="VARCHAR2"/>
    <n v="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erfil de codifcacao do conteudo mestre. Perfis de codificacao configurados variam de acordo com a implementacao. Os valores validos podem ser: STB, iPAD, iPhone, Silverlight. Ex: STB SD; STB HD. Tabela origem: &lt;ASSETOVERVIEW&gt;; Coluna origem: &lt;MASTER_ASSET_ENCODING_PROFILE_NAME&gt;"/>
    <x v="1"/>
    <x v="1"/>
    <x v="0"/>
    <x v="0"/>
    <x v="0"/>
    <x v="0"/>
    <s v="Rafael Moreira"/>
    <x v="1"/>
    <s v="Anderson Nakayama"/>
    <x v="0"/>
    <m/>
    <m/>
    <s v="Dado de origem (SEACHANGE) não tratado"/>
    <n v="3"/>
    <n v="2"/>
    <n v="1"/>
    <n v="0"/>
    <n v="0"/>
    <n v="0"/>
    <n v="0"/>
    <x v="2"/>
    <x v="0"/>
    <x v="0"/>
    <x v="3"/>
    <x v="0"/>
    <x v="0"/>
    <x v="0"/>
  </r>
  <r>
    <x v="6"/>
    <x v="36"/>
    <n v="4"/>
    <s v="DERIVED_ASSET_BACKOFFICEID"/>
    <s v="VARCHAR2"/>
    <n v="36"/>
    <m/>
    <m/>
    <m/>
    <s v="lake_managed"/>
    <s v="V_NOW_CATALOGO_CONTEUDO"/>
    <s v="COD_CHAVE_CONTEUD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chave do conteudo NOW. Esta e a principal chave para ligacao com a tabela do catalogo NOW Online &lt;NOW_OL_CATALOGO_CONTEUDO&gt; da mesma coluna. Para esta ligacao ser efetiva, deve aplicar a funcao de caixa baixa, LOWER no Oracle, na coluna &lt;COD_CHAVE_CONTEUDO&gt; onde na coluna da tabela &lt;NOW_OL_CATALOGO_CONTEUDO&gt; utilizar da forma natural, como se encontra. Ex: ; . Tabela origem raw: &lt;ASSETOVERVIEW&gt;; Coluna origem: &lt;DERIVED_ASSET_BACKOFFICEID&gt;"/>
    <x v="1"/>
    <x v="1"/>
    <x v="0"/>
    <x v="0"/>
    <x v="0"/>
    <x v="0"/>
    <s v="Rafael Moreira"/>
    <x v="1"/>
    <s v="Anderson Nakayama"/>
    <x v="0"/>
    <m/>
    <m/>
    <s v="Dado de origem (SEACHANGE) não tratado"/>
    <n v="14"/>
    <n v="2"/>
    <n v="1"/>
    <n v="0"/>
    <n v="5"/>
    <n v="3"/>
    <n v="3"/>
    <x v="2"/>
    <x v="0"/>
    <x v="0"/>
    <x v="1"/>
    <x v="2"/>
    <x v="3"/>
    <x v="0"/>
  </r>
  <r>
    <x v="6"/>
    <x v="36"/>
    <n v="5"/>
    <s v="DERIVED_ASSET_ENCODING_PROFILE_NAME"/>
    <s v="VARCHAR2"/>
    <n v="36"/>
    <m/>
    <m/>
    <m/>
    <s v="lake_managed"/>
    <s v="V_NOW_CATALOGO_CONTEUDO"/>
    <s v="DSC_PERF_CODIF_CONTEUDO_ONLINE"/>
    <s v="VARCHAR2"/>
    <n v="6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erfil de codificacao do conteudo NOW Online. Informa se o conteudo e multiscreeen SD, HD, entre outros. Ex: Multiscreen SD Encoding Profile; Multiscreen HD Encoding Profile. Tabela origem: &lt;ASSETOVERVIEW&gt;; Coluna origem: &lt;DERIVED_ASSET_ENCODING_PROFILE_NAME&gt;"/>
    <x v="1"/>
    <x v="1"/>
    <x v="0"/>
    <x v="0"/>
    <x v="0"/>
    <x v="0"/>
    <s v="Rafael Moreira"/>
    <x v="1"/>
    <s v="Anderson Nakayama"/>
    <x v="0"/>
    <m/>
    <m/>
    <s v="Dado de origem (SEACHANGE) não tratado"/>
    <n v="8"/>
    <n v="2"/>
    <n v="1"/>
    <n v="0"/>
    <n v="5"/>
    <n v="0"/>
    <n v="0"/>
    <x v="2"/>
    <x v="0"/>
    <x v="0"/>
    <x v="1"/>
    <x v="0"/>
    <x v="0"/>
    <x v="0"/>
  </r>
  <r>
    <x v="6"/>
    <x v="36"/>
    <n v="6"/>
    <s v="ASSET_TYPE"/>
    <s v="VARCHAR2"/>
    <n v="36"/>
    <m/>
    <m/>
    <m/>
    <s v="lake_managed"/>
    <s v="V_NOW_CATALOGO_CONTEUDO"/>
    <s v="DSC_TIPO_CONTEUDO"/>
    <s v="VARCHAR2"/>
    <n v="2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po do conteudo NOW. Ex: feature; preview. Tabela origem: &lt;ASSETOVERVIEW&gt;; Coluna origem: &lt;ASSET_TYPE&gt;"/>
    <x v="1"/>
    <x v="1"/>
    <x v="0"/>
    <x v="0"/>
    <x v="0"/>
    <x v="0"/>
    <s v="Rafael Moreira"/>
    <x v="1"/>
    <s v="Anderson Nakayama"/>
    <x v="0"/>
    <s v="Validação Domínio"/>
    <s v="Conforme Dimensão de Tipo de Conteúdo"/>
    <s v="Dado de origem (SEACHANGE) não tratado"/>
    <n v="9"/>
    <n v="1"/>
    <n v="1"/>
    <n v="0"/>
    <n v="5"/>
    <n v="1"/>
    <n v="1"/>
    <x v="3"/>
    <x v="0"/>
    <x v="0"/>
    <x v="1"/>
    <x v="3"/>
    <x v="2"/>
    <x v="0"/>
  </r>
  <r>
    <x v="6"/>
    <x v="36"/>
    <n v="7"/>
    <s v="TITLE"/>
    <s v="VARCHAR2"/>
    <n v="36"/>
    <m/>
    <m/>
    <m/>
    <s v="lake_managed"/>
    <s v="V_NOW_CATALOGO_CONTEUDO"/>
    <s v="DSC_TITUL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tulo. E o nome do titulo do conteudo NOW. Ex: Detetives do Predio Azul; Marvel Anime: Wolverine - T01-Ep09. Tabela origem: &lt;ASSETOVERVIEW&gt;; Coluna origem: &lt;TITLE&gt;"/>
    <x v="1"/>
    <x v="1"/>
    <x v="0"/>
    <x v="0"/>
    <x v="0"/>
    <x v="0"/>
    <s v="Rafael Moreira"/>
    <x v="1"/>
    <s v="Anderson Nakayama"/>
    <x v="0"/>
    <m/>
    <m/>
    <s v="Dado de origem (SEACHANGE) não tratado"/>
    <n v="9"/>
    <n v="1"/>
    <n v="1"/>
    <n v="0"/>
    <n v="5"/>
    <n v="1"/>
    <n v="1"/>
    <x v="3"/>
    <x v="0"/>
    <x v="0"/>
    <x v="1"/>
    <x v="3"/>
    <x v="2"/>
    <x v="0"/>
  </r>
  <r>
    <x v="6"/>
    <x v="36"/>
    <n v="8"/>
    <s v="CONTRACT_NAME"/>
    <s v="VARCHAR2"/>
    <n v="36"/>
    <m/>
    <m/>
    <m/>
    <s v="lake_managed"/>
    <s v="V_NOW_CATALOGO_CONTEUDO"/>
    <s v="DSC_TITULO_LICENCIAD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titulo licenciado. E o nome do titulo do conteudo licenciado no contrato do provedor. Ex: globosat; Marvel Anime: Wolverine: Hell Road. Tabela origem: &lt;ASSETOVERVIEW&gt;; Coluna origem: &lt;CONTRACT_NAME&gt;"/>
    <x v="1"/>
    <x v="1"/>
    <x v="0"/>
    <x v="0"/>
    <x v="0"/>
    <x v="0"/>
    <s v="Rafael Moreira"/>
    <x v="1"/>
    <s v="Anderson Nakayama"/>
    <x v="0"/>
    <m/>
    <m/>
    <s v="Dado de origem (SEACHANGE) não tratado"/>
    <n v="16"/>
    <n v="2"/>
    <n v="1"/>
    <n v="0"/>
    <n v="5"/>
    <n v="3"/>
    <n v="5"/>
    <x v="2"/>
    <x v="0"/>
    <x v="0"/>
    <x v="1"/>
    <x v="2"/>
    <x v="1"/>
    <x v="0"/>
  </r>
  <r>
    <x v="6"/>
    <x v="36"/>
    <n v="9"/>
    <s v="EPISODE_NAME"/>
    <s v="VARCHAR2"/>
    <n v="36"/>
    <m/>
    <m/>
    <m/>
    <s v="lake_managed"/>
    <s v="V_NOW_CATALOGO_CONTEUDO"/>
    <s v="DSC_EPISODIO"/>
    <s v="VARCHAR2"/>
    <n v="2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episodio. E o nome do episodio de um titulo NOW. Ex: O Piano Fantasma; Caminho do Inferno. Tabela origem: &lt;ASSETOVERVIEW&gt;; Coluna origem: &lt;EPISODE_NAME&gt;"/>
    <x v="1"/>
    <x v="1"/>
    <x v="0"/>
    <x v="0"/>
    <x v="0"/>
    <x v="0"/>
    <s v="Rafael Moreira"/>
    <x v="1"/>
    <s v="Anderson Nakayama"/>
    <x v="0"/>
    <m/>
    <m/>
    <s v="Dado de origem (SEACHANGE) não tratado"/>
    <n v="7"/>
    <n v="1"/>
    <n v="1"/>
    <n v="0"/>
    <n v="5"/>
    <n v="0"/>
    <n v="0"/>
    <x v="3"/>
    <x v="0"/>
    <x v="0"/>
    <x v="1"/>
    <x v="0"/>
    <x v="0"/>
    <x v="0"/>
  </r>
  <r>
    <x v="6"/>
    <x v="36"/>
    <n v="10"/>
    <s v="EPISODE_ID"/>
    <s v="VARCHAR2"/>
    <n v="36"/>
    <m/>
    <m/>
    <m/>
    <s v="lake_managed"/>
    <s v="V_NOW_CATALOGO_CONTEUDO"/>
    <s v="COD_EPISODIO"/>
    <s v="VARCHAR2"/>
    <n v="1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episodio. E o codigo interno do sistema do episodio de um titulo NOW. Ex: 10004; 01009. Tabela origem: &lt;ASSETOVERVIEW&gt;; Coluna origem: &lt;EPISODE_ID&gt;"/>
    <x v="1"/>
    <x v="1"/>
    <x v="0"/>
    <x v="0"/>
    <x v="0"/>
    <x v="0"/>
    <s v="Rafael Moreira"/>
    <x v="1"/>
    <s v="Anderson Nakayama"/>
    <x v="0"/>
    <m/>
    <m/>
    <s v="Dado de origem (SEACHANGE) não tratado"/>
    <n v="8"/>
    <n v="2"/>
    <n v="1"/>
    <n v="0"/>
    <n v="5"/>
    <n v="0"/>
    <n v="0"/>
    <x v="2"/>
    <x v="0"/>
    <x v="0"/>
    <x v="1"/>
    <x v="0"/>
    <x v="0"/>
    <x v="0"/>
  </r>
  <r>
    <x v="6"/>
    <x v="36"/>
    <n v="11"/>
    <s v="GENRE"/>
    <s v="VARCHAR2"/>
    <n v="36"/>
    <m/>
    <m/>
    <m/>
    <s v="lake_managed"/>
    <s v="V_NOW_CATALOGO_CONTEUDO"/>
    <s v="DSC_GENERO"/>
    <s v="VARCHAR2"/>
    <n v="5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genero. E o genero de um titulo NOW. Ex: Infantil; Fantasia. Tabela origem: &lt;ASSETOVERVIEW&gt;; Coluna origem: &lt;GENRE&gt;"/>
    <x v="1"/>
    <x v="1"/>
    <x v="0"/>
    <x v="0"/>
    <x v="0"/>
    <x v="0"/>
    <s v="Rafael Moreira"/>
    <x v="1"/>
    <s v="Anderson Nakayama"/>
    <x v="0"/>
    <m/>
    <m/>
    <s v="Dado de origem (SEACHANGE) não tratado"/>
    <n v="7"/>
    <n v="1"/>
    <n v="1"/>
    <n v="0"/>
    <n v="5"/>
    <n v="0"/>
    <n v="0"/>
    <x v="3"/>
    <x v="0"/>
    <x v="0"/>
    <x v="1"/>
    <x v="0"/>
    <x v="0"/>
    <x v="0"/>
  </r>
  <r>
    <x v="6"/>
    <x v="36"/>
    <n v="12"/>
    <s v="DIRECTOR_DISPLAY"/>
    <s v="VARCHAR2"/>
    <n v="36"/>
    <m/>
    <m/>
    <m/>
    <s v="lake_managed"/>
    <s v="V_NOW_CATALOGO_CONTEUDO"/>
    <s v="DSC_DIRETOR"/>
    <s v="VARCHAR2"/>
    <n v="2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diretor. E o nome do diretor do titulo do conteudo NOW. Ex: Vivianne Jundi; Hiroshi Aoyama. Tabela origem: &lt;ASSETOVERVIEW&gt;; Coluna origem: &lt;DIRECTOR_DISPLAY&gt;"/>
    <x v="1"/>
    <x v="1"/>
    <x v="0"/>
    <x v="0"/>
    <x v="0"/>
    <x v="0"/>
    <s v="Rafael Moreira"/>
    <x v="1"/>
    <s v="Anderson Nakayama"/>
    <x v="0"/>
    <m/>
    <m/>
    <s v="Dado de origem (SEACHANGE) não tratado"/>
    <n v="2"/>
    <n v="1"/>
    <n v="1"/>
    <n v="0"/>
    <n v="0"/>
    <n v="0"/>
    <n v="0"/>
    <x v="3"/>
    <x v="0"/>
    <x v="0"/>
    <x v="3"/>
    <x v="0"/>
    <x v="0"/>
    <x v="0"/>
  </r>
  <r>
    <x v="6"/>
    <x v="36"/>
    <n v="13"/>
    <s v="ACTORS_DISPLAY"/>
    <s v="VARCHAR2"/>
    <n v="36"/>
    <m/>
    <m/>
    <m/>
    <s v="lake_managed"/>
    <s v="V_NOW_CATALOGO_CONTEUDO"/>
    <s v="DSC_ATOR"/>
    <s v="VARCHAR2"/>
    <n v="100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ator.  Sao os nomes dos principais atores de um titulo do conteudo NOW. Ex: Meg Ryan, Matthew Broderick, Kelly Preston; Claude Troisgros.  Tabela origem: &lt;ASSETOVERVIEW&gt;; Coluna origem: &lt;ACTORS_DISPLAY&gt;"/>
    <x v="1"/>
    <x v="1"/>
    <x v="0"/>
    <x v="0"/>
    <x v="0"/>
    <x v="0"/>
    <s v="Rafael Moreira"/>
    <x v="1"/>
    <s v="Anderson Nakayama"/>
    <x v="0"/>
    <m/>
    <m/>
    <s v="Dado de origem (SEACHANGE) não tratado"/>
    <n v="2"/>
    <n v="1"/>
    <n v="1"/>
    <n v="0"/>
    <n v="0"/>
    <n v="0"/>
    <n v="0"/>
    <x v="3"/>
    <x v="0"/>
    <x v="0"/>
    <x v="3"/>
    <x v="0"/>
    <x v="0"/>
    <x v="0"/>
  </r>
  <r>
    <x v="6"/>
    <x v="36"/>
    <n v="14"/>
    <s v="CATEGORY"/>
    <s v="VARCHAR2"/>
    <n v="36"/>
    <m/>
    <m/>
    <m/>
    <s v="lake_managed"/>
    <s v="V_NOW_CATALOGO_CONTEUDO"/>
    <s v="DSC_CATEGORIA"/>
    <s v="VARCHAR2"/>
    <n v="17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a categoria. Nome do canal proveniente do provedor do conteudo NOW. Ex: NET/Warner; Globosat/Receitas GNT.  Tabela origem: &lt;ASSETOVERVIEW&gt;; Coluna origem: &lt;CATEGORY&gt;"/>
    <x v="1"/>
    <x v="1"/>
    <x v="0"/>
    <x v="0"/>
    <x v="0"/>
    <x v="0"/>
    <s v="Rafael Moreira"/>
    <x v="1"/>
    <s v="Anderson Nakayama"/>
    <x v="0"/>
    <m/>
    <m/>
    <s v="Dado de origem (SEACHANGE) não tratado"/>
    <n v="8"/>
    <n v="2"/>
    <n v="1"/>
    <n v="0"/>
    <n v="5"/>
    <n v="0"/>
    <n v="0"/>
    <x v="2"/>
    <x v="0"/>
    <x v="0"/>
    <x v="1"/>
    <x v="0"/>
    <x v="0"/>
    <x v="0"/>
  </r>
  <r>
    <x v="6"/>
    <x v="36"/>
    <n v="15"/>
    <s v="PROVIDER"/>
    <s v="VARCHAR2"/>
    <n v="36"/>
    <m/>
    <m/>
    <m/>
    <s v="lake_managed"/>
    <s v="V_NOW_CATALOGO_CONTEUDO"/>
    <s v="DSC_PROVEDOR"/>
    <s v="VARCHAR2"/>
    <n v="50"/>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escricao do provedor. Nome do provedor do conteudo NOW. Ex: WARNER; GSAT.  Tabela origem: &lt;ASSETOVERVIEW&gt;; Coluna origem: &lt;PROVIDER&gt;"/>
    <x v="1"/>
    <x v="1"/>
    <x v="0"/>
    <x v="0"/>
    <x v="0"/>
    <x v="0"/>
    <s v="Rafael Moreira"/>
    <x v="1"/>
    <s v="Anderson Nakayama"/>
    <x v="0"/>
    <m/>
    <m/>
    <s v="Dado de origem (SEACHANGE) não tratado"/>
    <n v="16"/>
    <n v="2"/>
    <n v="1"/>
    <n v="0"/>
    <n v="5"/>
    <n v="3"/>
    <n v="5"/>
    <x v="2"/>
    <x v="0"/>
    <x v="0"/>
    <x v="1"/>
    <x v="2"/>
    <x v="1"/>
    <x v="0"/>
  </r>
  <r>
    <x v="6"/>
    <x v="36"/>
    <n v="16"/>
    <s v="BILLING_ID"/>
    <s v="VARCHAR2"/>
    <n v="36"/>
    <m/>
    <m/>
    <m/>
    <s v="lake_managed"/>
    <s v="V_NOW_CATALOGO_CONTEUDO"/>
    <s v="COD_BILLING"/>
    <s v="VARCHAR2"/>
    <n v="3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Codigo do billing. Codigo interno sistemico do billing do NOW. Ex: WBS2L; GSH3G.  Tabela origem: &lt;ASSETOVERVIEW&gt;; Coluna origem: &lt;BILLING_ID&gt;"/>
    <x v="1"/>
    <x v="1"/>
    <x v="0"/>
    <x v="0"/>
    <x v="0"/>
    <x v="0"/>
    <s v="Rafael Moreira"/>
    <x v="1"/>
    <s v="Anderson Nakayama"/>
    <x v="0"/>
    <s v="Tipo de Dado"/>
    <s v="Numerico"/>
    <s v="Dado de origem (SEACHANGE) não tratado"/>
    <n v="17"/>
    <n v="3"/>
    <n v="1"/>
    <n v="0"/>
    <n v="5"/>
    <n v="3"/>
    <n v="5"/>
    <x v="0"/>
    <x v="0"/>
    <x v="0"/>
    <x v="1"/>
    <x v="2"/>
    <x v="1"/>
    <x v="0"/>
  </r>
  <r>
    <x v="6"/>
    <x v="36"/>
    <n v="17"/>
    <s v="LICENSE_WINDOW_START"/>
    <s v="VARCHAR2"/>
    <n v="36"/>
    <m/>
    <m/>
    <m/>
    <s v="lake_managed"/>
    <s v="V_NOW_CATALOGO_CONTEUDO"/>
    <s v="DAT_INICIO_JANELA_CONTEUDO"/>
    <s v="VARCHAR2"/>
    <n v="2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inicio da janela do conteudo. Data de inicio da vigencia da disponibilizacao do conteudo NOW. Ex: 02 Jul 2012; 01 Nov 2012.  Tabela origem: &lt;ASSETOVERVIEW&gt;; Coluna origem: &lt;LICENSE_WINDOW_START&gt;"/>
    <x v="1"/>
    <x v="1"/>
    <x v="0"/>
    <x v="0"/>
    <x v="0"/>
    <x v="0"/>
    <s v="Rafael Moreira"/>
    <x v="1"/>
    <s v="Anderson Nakayama"/>
    <x v="0"/>
    <s v="Tipo de Dado"/>
    <s v="Data válida"/>
    <s v="Dado de origem (SEACHANGE) não tratado"/>
    <n v="14"/>
    <n v="1"/>
    <n v="1"/>
    <n v="1"/>
    <n v="5"/>
    <n v="3"/>
    <n v="3"/>
    <x v="3"/>
    <x v="0"/>
    <x v="1"/>
    <x v="1"/>
    <x v="2"/>
    <x v="3"/>
    <x v="0"/>
  </r>
  <r>
    <x v="6"/>
    <x v="36"/>
    <n v="18"/>
    <s v="LICENSE_WINDOW_END"/>
    <s v="VARCHAR2"/>
    <n v="36"/>
    <m/>
    <m/>
    <m/>
    <s v="lake_managed"/>
    <s v="V_NOW_CATALOGO_CONTEUDO"/>
    <s v="DAT_FIM_JANELA_CONTEUDO"/>
    <s v="VARCHAR2"/>
    <n v="25"/>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fim da janela do conteudo. Data de fim da vigencia da disponibilizacao do conteudo NOW. Ex: 01 Jan 2051; 01 Jan 2082.  Tabela origem: &lt;ASSETOVERVIEW&gt;; Coluna origem: &lt;LICENSE_WINDOW_END&gt;"/>
    <x v="1"/>
    <x v="1"/>
    <x v="0"/>
    <x v="0"/>
    <x v="0"/>
    <x v="0"/>
    <s v="Rafael Moreira"/>
    <x v="1"/>
    <s v="Anderson Nakayama"/>
    <x v="0"/>
    <s v="Tipo de Dado"/>
    <s v="Data válida"/>
    <s v="Dado de origem (SEACHANGE) não tratado"/>
    <n v="14"/>
    <n v="1"/>
    <n v="1"/>
    <n v="1"/>
    <n v="5"/>
    <n v="3"/>
    <n v="3"/>
    <x v="3"/>
    <x v="0"/>
    <x v="1"/>
    <x v="1"/>
    <x v="2"/>
    <x v="3"/>
    <x v="0"/>
  </r>
  <r>
    <x v="6"/>
    <x v="36"/>
    <n v="19"/>
    <s v="IS_PART_OF_PRODUCT"/>
    <s v="VARCHAR2"/>
    <n v="36"/>
    <m/>
    <m/>
    <m/>
    <s v="lake_managed"/>
    <s v="V_NOW_CATALOGO_CONTEUDO"/>
    <s v="IND_CONTEUDO_PERTENCE_PRODUTO"/>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Indicador conteudo pertence ao produto. Informa que este conteudo/asset faz parte esta associado a um produto, ou seja, sao um conjunto de conteudos/assets empacotados num produto, por exemplo, episodios do Dr House. Ex: 0 = (Nao); 1 = (Sim). Tabela origem: &lt;ASSETOVERVIEW&gt;; Coluna origem: &lt;IS_PART_OF_PRODUCT&gt;"/>
    <x v="1"/>
    <x v="1"/>
    <x v="0"/>
    <x v="0"/>
    <x v="0"/>
    <x v="0"/>
    <s v="Rafael Moreira"/>
    <x v="1"/>
    <s v="Anderson Nakayama"/>
    <x v="0"/>
    <m/>
    <m/>
    <s v="Dado de origem (SEACHANGE) não tratado"/>
    <n v="9"/>
    <n v="2"/>
    <n v="1"/>
    <n v="0"/>
    <n v="5"/>
    <n v="1"/>
    <n v="0"/>
    <x v="2"/>
    <x v="0"/>
    <x v="0"/>
    <x v="1"/>
    <x v="3"/>
    <x v="0"/>
    <x v="0"/>
  </r>
  <r>
    <x v="6"/>
    <x v="36"/>
    <n v="20"/>
    <s v="IS_PART_OF_CATEGORY"/>
    <s v="VARCHAR2"/>
    <n v="36"/>
    <m/>
    <m/>
    <m/>
    <s v="lake_managed"/>
    <s v="V_NOW_CATALOGO_CONTEUDO"/>
    <s v="IND_CONTEUDO_PUBLICADO_CATALOG"/>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Indicador de conteudo publicado no catalogo. Informa se um titulo/conteudo esta publicado ou nao no catalogo NOW. Ex: 0 = (titulo nao publicado no catalogo);  1 = (titulo publicado no catalogo). Tabela origem: &lt;ASSETOVERVIEW&gt;; Coluna origem: &lt;IS_PART_OF_CATEGORY&gt;"/>
    <x v="1"/>
    <x v="1"/>
    <x v="0"/>
    <x v="0"/>
    <x v="0"/>
    <x v="0"/>
    <s v="Rafael Moreira"/>
    <x v="1"/>
    <s v="Anderson Nakayama"/>
    <x v="0"/>
    <m/>
    <m/>
    <s v="Dado de origem (SEACHANGE) não tratado"/>
    <n v="9"/>
    <n v="2"/>
    <n v="1"/>
    <n v="0"/>
    <n v="5"/>
    <n v="1"/>
    <n v="0"/>
    <x v="2"/>
    <x v="0"/>
    <x v="0"/>
    <x v="1"/>
    <x v="3"/>
    <x v="0"/>
    <x v="0"/>
  </r>
  <r>
    <x v="6"/>
    <x v="36"/>
    <n v="21"/>
    <s v="REFERENCE_DATE"/>
    <s v="VARCHAR2"/>
    <n v="36"/>
    <m/>
    <m/>
    <m/>
    <s v="lake_managed"/>
    <s v="V_NOW_CATALOGO_CONTEUDO"/>
    <s v="DAT_REFERENCIA"/>
    <s v="char"/>
    <n v="1"/>
    <s v="Informa o catalogo com todos os titulos e conteudos com os seus episodios, genero, diretor, ator, categoria, tipo de conteudo, provedor, codigo de faturamento, ano e data da janela de inicio e fim do. Tabela origem: &lt; ASSETOVERVIEW&gt;. A tabela &lt; NOW_OL_CATALOGO_CONTEUDO&gt; refere-se ao &quot;Catalogo do NOW Online&quot; e a coluna &lt;COD_CHAVE_CONTEUDO&gt; tem ligacao com a coluna &lt; COD_CHAVE_CONTEUDO&gt; da tabela &lt;NOW_CATALOGO_CONTEUDO&gt;, que refere-se ao &quot;Catalogo do NOW. Tabela origem: &lt;ASSETOVERVIEW&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SSETOVERVIEW&gt;; Coluna origem: &lt;REFERENCE_DATE&gt;"/>
    <x v="1"/>
    <x v="1"/>
    <x v="0"/>
    <x v="0"/>
    <x v="0"/>
    <x v="0"/>
    <s v="Rafael Moreira"/>
    <x v="1"/>
    <s v="Anderson Nakayama"/>
    <x v="0"/>
    <s v="Tipo de Dado"/>
    <s v="Data válida"/>
    <s v="Dado de origem (SEACHANGE) não tratado"/>
    <n v="9"/>
    <n v="2"/>
    <n v="1"/>
    <n v="0"/>
    <n v="5"/>
    <n v="1"/>
    <n v="0"/>
    <x v="2"/>
    <x v="0"/>
    <x v="0"/>
    <x v="1"/>
    <x v="3"/>
    <x v="0"/>
    <x v="0"/>
  </r>
  <r>
    <x v="6"/>
    <x v="37"/>
    <n v="1"/>
    <s v="ID"/>
    <s v="VARCHAR2"/>
    <m/>
    <m/>
    <m/>
    <m/>
    <s v="lake_managed"/>
    <s v="V_NOW_SESSAO_FINALIZADA_USUARIO"/>
    <s v="COD_CHAVE_SESSAO_FINALIZADA"/>
    <s v="VARCHAR2"/>
    <n v="100"/>
    <s v="Informa detalhes do produto NOW, com o idioma que o produto e disponibilizado, nome do produto, tipo do produto. Tabela origem: &lt;FINISHEDSESSION&gt;"/>
    <s v="Codigo chave da sessao finalizada. E o codigo chave da sessao finalizada de um conteudo. Ex: aa180816030997410938; aa180816032250665556. Tabela origem: &lt;FINISHEDSESSION&gt;; Coluna origem: &lt;ID&gt;"/>
    <x v="0"/>
    <x v="0"/>
    <x v="0"/>
    <x v="0"/>
    <x v="0"/>
    <x v="0"/>
    <s v="Rafael Moreira"/>
    <x v="1"/>
    <s v="Anderson Nakayama"/>
    <x v="0"/>
    <m/>
    <m/>
    <s v="Dado de origem (SEACHANGE) não tratado"/>
    <n v="16"/>
    <n v="2"/>
    <n v="1"/>
    <n v="0"/>
    <n v="5"/>
    <n v="3"/>
    <n v="5"/>
    <x v="2"/>
    <x v="0"/>
    <x v="0"/>
    <x v="1"/>
    <x v="2"/>
    <x v="1"/>
    <x v="0"/>
  </r>
  <r>
    <x v="6"/>
    <x v="37"/>
    <n v="2"/>
    <s v="KINDOFSESSION"/>
    <s v="VARCHAR2"/>
    <m/>
    <m/>
    <m/>
    <m/>
    <s v="lake_managed"/>
    <s v="V_NOW_SESSAO_FINALIZADA_USUARIO"/>
    <s v="DSC_TIPO_SESSAO"/>
    <s v="VARCHAR2"/>
    <n v="100"/>
    <s v="Informa detalhes do produto NOW, com o idioma que o produto e disponibilizado, nome do produto, tipo do produto. Tabela origem: &lt;FINISHEDSESSION&gt;"/>
    <s v="Descricao do tipo da sessao. Ex: QamSession; PdlSession. Tabela origem: &lt;FINISHEDSESSION&gt;; Coluna origem: &lt;KINDOFSESSION&gt;"/>
    <x v="0"/>
    <x v="0"/>
    <x v="0"/>
    <x v="0"/>
    <x v="0"/>
    <x v="0"/>
    <s v="Rafael Moreira"/>
    <x v="1"/>
    <s v="Anderson Nakayama"/>
    <x v="0"/>
    <s v="Validação Domínio"/>
    <s v="Conforme Dimensão de Tipo de Sessao"/>
    <s v="Dado de origem (SEACHANGE) não tratado"/>
    <n v="14"/>
    <n v="2"/>
    <n v="1"/>
    <n v="0"/>
    <n v="3"/>
    <n v="3"/>
    <n v="5"/>
    <x v="2"/>
    <x v="0"/>
    <x v="0"/>
    <x v="0"/>
    <x v="2"/>
    <x v="1"/>
    <x v="0"/>
  </r>
  <r>
    <x v="6"/>
    <x v="37"/>
    <n v="3"/>
    <s v="DEVICEID"/>
    <s v="VARCHAR2"/>
    <m/>
    <m/>
    <m/>
    <m/>
    <s v="lake_managed"/>
    <s v="V_NOW_SESSAO_FINALIZADA_USUARIO"/>
    <s v="COD_EQUIPAMENTO"/>
    <s v="NUMBER"/>
    <m/>
    <s v="Informa detalhes do produto NOW, com o idioma que o produto e disponibilizado, nome do produto, tipo do produto. Tabela origem: &lt;FINISHEDSESSION&gt;"/>
    <s v="Codigo do equipamento. E o codigo do equipamento que iniciou a sessao de um conteudo NOW. Ex: 246134528486; 226505203540. Tabela origem: &lt;FINISHEDSESSION&gt;; Coluna origem: &lt;DEVICEID&gt;"/>
    <x v="0"/>
    <x v="0"/>
    <x v="0"/>
    <x v="0"/>
    <x v="0"/>
    <x v="0"/>
    <s v="Rafael Moreira"/>
    <x v="1"/>
    <s v="Anderson Nakayama"/>
    <x v="0"/>
    <m/>
    <m/>
    <s v="Dado de origem (SEACHANGE) não tratado"/>
    <n v="15"/>
    <n v="4"/>
    <n v="2"/>
    <n v="0"/>
    <n v="5"/>
    <n v="3"/>
    <n v="1"/>
    <x v="1"/>
    <x v="1"/>
    <x v="0"/>
    <x v="1"/>
    <x v="2"/>
    <x v="2"/>
    <x v="0"/>
  </r>
  <r>
    <x v="6"/>
    <x v="37"/>
    <n v="4"/>
    <s v="ASSETID"/>
    <s v="VARCHAR2"/>
    <m/>
    <m/>
    <m/>
    <m/>
    <s v="lake_managed"/>
    <s v="V_NOW_SESSAO_FINALIZADA_USUARIO"/>
    <s v="COD_CHAVE_REFERENCIA_CONTEUDO"/>
    <s v="VARCHAR2"/>
    <n v="100"/>
    <s v="Informa detalhes do produto NOW, com o idioma que o produto e disponibilizado, nome do produto, tipo do produto. Tabela origem: &lt;FINISHEDSESSION&gt;"/>
    <s v="Codigo chave de referencia do conteudo. Identifidor interno do conteudo NOW. Ex: 9d4a26d4-a589-4549-b01c-b3f770625e6a; 8e250db6-617a-42de-9be6-b8e944b76cec. Tabela origem: &lt;FINISHEDSESSION&gt;; Coluna origem: &lt;ASSETID&gt;"/>
    <x v="0"/>
    <x v="0"/>
    <x v="0"/>
    <x v="0"/>
    <x v="0"/>
    <x v="0"/>
    <s v="Rafael Moreira"/>
    <x v="1"/>
    <s v="Anderson Nakayama"/>
    <x v="0"/>
    <m/>
    <m/>
    <s v="Dado de origem (SEACHANGE) não tratado"/>
    <n v="14"/>
    <n v="2"/>
    <n v="1"/>
    <n v="0"/>
    <n v="5"/>
    <n v="3"/>
    <n v="3"/>
    <x v="2"/>
    <x v="0"/>
    <x v="0"/>
    <x v="1"/>
    <x v="2"/>
    <x v="3"/>
    <x v="0"/>
  </r>
  <r>
    <x v="6"/>
    <x v="37"/>
    <n v="5"/>
    <s v="SESSIONPERIODSTARTDATE"/>
    <s v="VARCHAR2"/>
    <m/>
    <m/>
    <m/>
    <m/>
    <s v="lake_managed"/>
    <s v="V_NOW_SESSAO_FINALIZADA_USUARIO"/>
    <s v="DAT_INICIO_JANELA_SESSAO"/>
    <s v="TIMESTAMP"/>
    <m/>
    <s v="Informa detalhes do produto NOW, com o idioma que o produto e disponibilizado, nome do produto, tipo do produto. Tabela origem: &lt;FINISHEDSESSION&gt;"/>
    <s v="Data de inicio da janela de sessao. Inicio que do periodo de visualizacao do conteudo NOW, em timestamp. Ex: 2018-08-16T03:46:50Z; 2018-08-16T03:46:49Z. Tabela origem: &lt;FINISHEDSESSION&gt;; Coluna origem: &lt;SESSIONPERIODSTARTDATE&gt;"/>
    <x v="0"/>
    <x v="0"/>
    <x v="0"/>
    <x v="0"/>
    <x v="0"/>
    <x v="0"/>
    <s v="Rafael Moreira"/>
    <x v="1"/>
    <s v="Anderson Nakayama"/>
    <x v="0"/>
    <s v="Tipo de Dado"/>
    <s v="Data válida"/>
    <s v="Dado de origem (SEACHANGE) não tratado"/>
    <n v="16"/>
    <n v="3"/>
    <n v="1"/>
    <n v="1"/>
    <n v="5"/>
    <n v="3"/>
    <n v="3"/>
    <x v="0"/>
    <x v="0"/>
    <x v="1"/>
    <x v="1"/>
    <x v="2"/>
    <x v="3"/>
    <x v="0"/>
  </r>
  <r>
    <x v="6"/>
    <x v="37"/>
    <n v="6"/>
    <s v="SESSIONPERIODENDDATE"/>
    <s v="VARCHAR2"/>
    <m/>
    <m/>
    <m/>
    <m/>
    <s v="lake_managed"/>
    <s v="V_NOW_SESSAO_FINALIZADA_USUARIO"/>
    <s v="DAT_FIM_JANELA_SESSAO"/>
    <s v="TIMESTAMP"/>
    <m/>
    <s v="Informa detalhes do produto NOW, com o idioma que o produto e disponibilizado, nome do produto, tipo do produto. Tabela origem: &lt;FINISHEDSESSION&gt;"/>
    <s v="Data de fim da janela de sessao. Fim do periodo de visualizacao do conteudo NOW, em timestamp. Ex: 2018-08-16T03:49:06Z; 2018-08-16T03:51:25Z. Tabela origem: &lt;FINISHEDSESSION&gt;; Coluna origem: &lt;SESSIONPERIODENDDATE&gt;"/>
    <x v="0"/>
    <x v="0"/>
    <x v="0"/>
    <x v="0"/>
    <x v="0"/>
    <x v="0"/>
    <s v="Rafael Moreira"/>
    <x v="1"/>
    <s v="Anderson Nakayama"/>
    <x v="0"/>
    <s v="Tipo de Dado"/>
    <s v="Data válida"/>
    <s v="Dado de origem (SEACHANGE) não tratado"/>
    <n v="16"/>
    <n v="3"/>
    <n v="1"/>
    <n v="1"/>
    <n v="5"/>
    <n v="3"/>
    <n v="3"/>
    <x v="0"/>
    <x v="0"/>
    <x v="1"/>
    <x v="1"/>
    <x v="2"/>
    <x v="3"/>
    <x v="0"/>
  </r>
  <r>
    <x v="6"/>
    <x v="37"/>
    <n v="7"/>
    <s v="SESSIONENDCODE"/>
    <s v="VARCHAR2"/>
    <m/>
    <m/>
    <m/>
    <m/>
    <s v="lake_managed"/>
    <s v="V_NOW_SESSAO_FINALIZADA_USUARIO"/>
    <s v="COD_MOTIVO_SESSAO_FINALIZADA"/>
    <s v="VARCHAR2"/>
    <n v="100"/>
    <s v="Informa detalhes do produto NOW, com o idioma que o produto e disponibilizado, nome do produto, tipo do produto. Tabela origem: &lt;FINISHEDSESSION&gt;"/>
    <s v="Codigo do motivo da sessao finalizada. E o codigo que informa o motivo da finalizacao de uma sessao de um conteudo assistido pelo usuario. Ex: Device; TimeOut.  Tabela origem: &lt;FINISHEDSESSION&gt;; Coluna origem: &lt;SESSIONENDCODE&gt;"/>
    <x v="0"/>
    <x v="0"/>
    <x v="0"/>
    <x v="0"/>
    <x v="0"/>
    <x v="0"/>
    <s v="Rafael Moreira"/>
    <x v="1"/>
    <s v="Anderson Nakayama"/>
    <x v="0"/>
    <m/>
    <m/>
    <s v="Dado de origem (SEACHANGE) não tratado"/>
    <n v="12"/>
    <n v="2"/>
    <n v="1"/>
    <n v="0"/>
    <n v="3"/>
    <n v="3"/>
    <n v="3"/>
    <x v="2"/>
    <x v="0"/>
    <x v="0"/>
    <x v="0"/>
    <x v="2"/>
    <x v="3"/>
    <x v="0"/>
  </r>
  <r>
    <x v="6"/>
    <x v="37"/>
    <n v="8"/>
    <s v="ENTITLEMENTID"/>
    <s v="VARCHAR2"/>
    <m/>
    <m/>
    <m/>
    <m/>
    <s v="lake_managed"/>
    <s v="V_NOW_SESSAO_FINALIZADA_USUARIO"/>
    <s v="COD_DIREITO_CONTEUDO"/>
    <s v="VARCHAR2"/>
    <n v="100"/>
    <s v="Informa detalhes do produto NOW, com o idioma que o produto e disponibilizado, nome do produto, tipo do produto. Tabela origem: &lt;FINISHEDSESSION&gt;"/>
    <s v="Codigo direito de conteudo. Chave interna do sistema do direito de acesso ao conteudo VOD. Ex: ef2d9fc1-11c3-4b8e-87b0-632b78077aa4; 44d0a8b4-5676-4c84-b974-1f2773a08a74. Tabela origem: &lt;FINISHEDSESSION&gt;; Coluna origem: &lt;ENTITLEMENTID&gt;"/>
    <x v="0"/>
    <x v="0"/>
    <x v="0"/>
    <x v="0"/>
    <x v="0"/>
    <x v="0"/>
    <s v="Rafael Moreira"/>
    <x v="1"/>
    <s v="Anderson Nakayama"/>
    <x v="0"/>
    <m/>
    <m/>
    <s v="Dado de origem (SEACHANGE) não tratado"/>
    <n v="14"/>
    <n v="2"/>
    <n v="1"/>
    <n v="0"/>
    <n v="5"/>
    <n v="3"/>
    <n v="3"/>
    <x v="2"/>
    <x v="0"/>
    <x v="0"/>
    <x v="1"/>
    <x v="2"/>
    <x v="3"/>
    <x v="0"/>
  </r>
  <r>
    <x v="6"/>
    <x v="37"/>
    <n v="9"/>
    <s v="QAMALLOCATIONID"/>
    <s v="VARCHAR2"/>
    <m/>
    <m/>
    <m/>
    <m/>
    <s v="lake_managed"/>
    <s v="V_NOW_SESSAO_FINALIZADA_USUARIO"/>
    <s v="COD_ALOCACAO_QAM"/>
    <s v="VARCHAR2"/>
    <n v="255"/>
    <s v="Informa detalhes do produto NOW, com o idioma que o produto e disponibilizado, nome do produto, tipo do produto. Tabela origem: &lt;FINISHEDSESSION&gt;"/>
    <s v="Codigo de alocacao de QAM. Identificador do recurso QAM alocado para a rede de servico de TV a cabo (DVB-C). A modulacao de amplitude em quadratura (do inglês Quadrature Amplitude Modulation (QAM)) e utilizada em TV digital e outros sistemas que necessitam de alta taxa de transferência de informacao. Ex: 965c8fb5-8c11-4a14-80df-a13088ce3811; ff66531e-6274-49d6-8382-fa91587757d3. Tabela origem: &lt;FINISHEDSESSION&gt;; Coluna origem: &lt;QAMALLOCATIONID&gt;"/>
    <x v="0"/>
    <x v="0"/>
    <x v="0"/>
    <x v="0"/>
    <x v="0"/>
    <x v="0"/>
    <s v="Rafael Moreira"/>
    <x v="1"/>
    <s v="Anderson Nakayama"/>
    <x v="0"/>
    <m/>
    <m/>
    <s v="Dado de origem (SEACHANGE) não tratado"/>
    <n v="6"/>
    <n v="2"/>
    <n v="1"/>
    <n v="0"/>
    <n v="3"/>
    <n v="0"/>
    <n v="0"/>
    <x v="2"/>
    <x v="0"/>
    <x v="0"/>
    <x v="0"/>
    <x v="0"/>
    <x v="0"/>
    <x v="0"/>
  </r>
  <r>
    <x v="6"/>
    <x v="37"/>
    <n v="10"/>
    <s v="VODSERVERID"/>
    <s v="VARCHAR2"/>
    <m/>
    <m/>
    <m/>
    <m/>
    <s v="lake_managed"/>
    <s v="V_NOW_SESSAO_FINALIZADA_USUARIO"/>
    <s v="DSC_SERVIDOR_VOD"/>
    <s v="VARCHAR2"/>
    <n v="255"/>
    <s v="Informa detalhes do produto NOW, com o idioma que o produto e disponibilizado, nome do produto, tipo do produto. Tabela origem: &lt;FINISHEDSESSION&gt;"/>
    <s v="Codigo do servidor VOD. Identificador externo do servidor do conteudo. Ex: CDS-Manaus-DTC; CDS-Vitoria-DTC. Tabela origem: &lt;FINISHEDSESSION&gt;; Coluna origem: &lt;VODSERVERID&gt;"/>
    <x v="0"/>
    <x v="0"/>
    <x v="0"/>
    <x v="0"/>
    <x v="0"/>
    <x v="0"/>
    <s v="Rafael Moreira"/>
    <x v="1"/>
    <s v="Anderson Nakayama"/>
    <x v="0"/>
    <m/>
    <m/>
    <s v="Dado de origem (SEACHANGE) não tratado"/>
    <n v="6"/>
    <n v="2"/>
    <n v="1"/>
    <n v="0"/>
    <n v="3"/>
    <n v="0"/>
    <n v="0"/>
    <x v="2"/>
    <x v="0"/>
    <x v="0"/>
    <x v="0"/>
    <x v="0"/>
    <x v="0"/>
    <x v="0"/>
  </r>
  <r>
    <x v="6"/>
    <x v="37"/>
    <n v="11"/>
    <s v="VODSERVERNAME"/>
    <s v="VARCHAR2"/>
    <m/>
    <m/>
    <m/>
    <m/>
    <s v="lake_managed"/>
    <s v="V_NOW_SESSAO_FINALIZADA_USUARIO"/>
    <s v="DSC_NOME_SERVIDOR_VOD"/>
    <s v="VARCHAR2"/>
    <n v="255"/>
    <s v="Informa detalhes do produto NOW, com o idioma que o produto e disponibilizado, nome do produto, tipo do produto. Tabela origem: &lt;FINISHEDSESSION&gt;"/>
    <s v="Descricao do servidor VOD. Nome do servidor de video. Ex: STR_Manaus_DTC; STR_Vitoria_DTC.  Tabela origem: &lt;FINISHEDSESSION&gt;; Coluna origem: &lt;VODSERVERNAME&gt;"/>
    <x v="0"/>
    <x v="0"/>
    <x v="0"/>
    <x v="0"/>
    <x v="0"/>
    <x v="0"/>
    <s v="Rafael Moreira"/>
    <x v="1"/>
    <s v="Anderson Nakayama"/>
    <x v="0"/>
    <m/>
    <m/>
    <s v="Dado de origem (SEACHANGE) não tratado"/>
    <n v="8"/>
    <n v="2"/>
    <n v="1"/>
    <n v="0"/>
    <n v="3"/>
    <n v="1"/>
    <n v="1"/>
    <x v="2"/>
    <x v="0"/>
    <x v="0"/>
    <x v="0"/>
    <x v="3"/>
    <x v="2"/>
    <x v="0"/>
  </r>
  <r>
    <x v="6"/>
    <x v="37"/>
    <n v="12"/>
    <s v="STREAMSOURCEID"/>
    <s v="VARCHAR2"/>
    <m/>
    <m/>
    <m/>
    <m/>
    <s v="lake_managed"/>
    <s v="V_NOW_SESSAO_FINALIZADA_USUARIO"/>
    <s v="COD_STREAMING_ORIGEM"/>
    <s v="VARCHAR2"/>
    <n v="255"/>
    <s v="Informa detalhes do produto NOW, com o idioma que o produto e disponibilizado, nome do produto, tipo do produto. Tabela origem: &lt;FINISHEDSESSION&gt;"/>
    <s v="Codigo do streaming de origem. Identificado externo servidor de video da fonte de streaming. Ex: eth7; 24x1g.  Tabela origem: &lt;FINISHEDSESSION&gt;; Coluna origem: &lt;STREAMSOURCEID&gt;"/>
    <x v="0"/>
    <x v="0"/>
    <x v="0"/>
    <x v="0"/>
    <x v="0"/>
    <x v="0"/>
    <s v="Rafael Moreira"/>
    <x v="1"/>
    <s v="Anderson Nakayama"/>
    <x v="0"/>
    <s v="Tipo de Dado"/>
    <s v="Diferente de nulo"/>
    <s v="Dado de origem (SEACHANGE) não tratado"/>
    <n v="13"/>
    <n v="3"/>
    <n v="1"/>
    <n v="0"/>
    <n v="3"/>
    <n v="3"/>
    <n v="3"/>
    <x v="0"/>
    <x v="0"/>
    <x v="0"/>
    <x v="0"/>
    <x v="2"/>
    <x v="3"/>
    <x v="0"/>
  </r>
  <r>
    <x v="6"/>
    <x v="37"/>
    <n v="13"/>
    <s v="STREAMSOURCENAME"/>
    <s v="VARCHAR2"/>
    <m/>
    <m/>
    <m/>
    <m/>
    <s v="lake_managed"/>
    <s v="V_NOW_SESSAO_FINALIZADA_USUARIO"/>
    <s v="DSC_NOME_STREAMING_ORIGEM"/>
    <s v="VARCHAR2"/>
    <n v="255"/>
    <s v="Informa detalhes do produto NOW, com o idioma que o produto e disponibilizado, nome do produto, tipo do produto. Tabela origem: &lt;FINISHEDSESSION&gt;"/>
    <s v="Descricao do nome do streaming de origem. Nome do servidor de video da fonte de streaming. Ex: STR_Manaus_DTC_eth7; SG-VTADTC_CDE220-2S3-C.  Tabela origem: &lt;FINISHEDSESSION&gt;; Coluna origem: &lt;STREAMSOURCENAME&gt;"/>
    <x v="0"/>
    <x v="0"/>
    <x v="0"/>
    <x v="0"/>
    <x v="0"/>
    <x v="0"/>
    <s v="Rafael Moreira"/>
    <x v="1"/>
    <s v="Anderson Nakayama"/>
    <x v="0"/>
    <s v="Tipo de Dado"/>
    <s v="Diferente de nulo"/>
    <s v="Dado de origem (SEACHANGE) não tratado"/>
    <n v="13"/>
    <n v="3"/>
    <n v="1"/>
    <n v="0"/>
    <n v="3"/>
    <n v="3"/>
    <n v="3"/>
    <x v="0"/>
    <x v="0"/>
    <x v="0"/>
    <x v="0"/>
    <x v="2"/>
    <x v="3"/>
    <x v="0"/>
  </r>
  <r>
    <x v="6"/>
    <x v="37"/>
    <n v="14"/>
    <s v="STREAMSOURCEIPADDRESS"/>
    <s v="VARCHAR2"/>
    <m/>
    <m/>
    <m/>
    <m/>
    <s v="lake_managed"/>
    <s v="V_NOW_SESSAO_FINALIZADA_USUARIO"/>
    <s v="COD_IP_STREAMING_ORIGEM"/>
    <s v="VARCHAR2"/>
    <n v="20"/>
    <s v="Informa detalhes do produto NOW, com o idioma que o produto e disponibilizado, nome do produto, tipo do produto. Tabela origem: &lt;FINISHEDSESSION&gt;"/>
    <s v="Codigo IP do streaming de origem. Endereco IP do servidor de video da fonte de streaming. Ex: 10.127.61.120; 10.127.86.20.  Tabela origem: &lt;FINISHEDSESSION&gt;; Coluna origem: &lt;STREAMSOURCEIPADDRESS&gt;"/>
    <x v="0"/>
    <x v="0"/>
    <x v="0"/>
    <x v="0"/>
    <x v="0"/>
    <x v="0"/>
    <s v="Rafael Moreira"/>
    <x v="1"/>
    <s v="Anderson Nakayama"/>
    <x v="0"/>
    <m/>
    <m/>
    <s v="Dado de origem (SEACHANGE) não tratado"/>
    <n v="12"/>
    <n v="2"/>
    <n v="1"/>
    <n v="0"/>
    <n v="3"/>
    <n v="3"/>
    <n v="3"/>
    <x v="2"/>
    <x v="0"/>
    <x v="0"/>
    <x v="0"/>
    <x v="2"/>
    <x v="3"/>
    <x v="0"/>
  </r>
  <r>
    <x v="6"/>
    <x v="37"/>
    <n v="15"/>
    <s v="SERVICEGROUPID"/>
    <s v="VARCHAR2"/>
    <m/>
    <m/>
    <m/>
    <m/>
    <s v="lake_managed"/>
    <s v="V_NOW_SESSAO_FINALIZADA_USUARIO"/>
    <s v="COD_GRUPO_SERVICO"/>
    <s v="VARCHAR2"/>
    <n v="255"/>
    <s v="Informa detalhes do produto NOW, com o idioma que o produto e disponibilizado, nome do produto, tipo do produto. Tabela origem: &lt;FINISHEDSESSION&gt;"/>
    <s v="Codigo do grupo de servico. Identificado externo do grupo de servico que o dispositivo esta alocado. Ex: 1442151; 2032238.  Tabela origem: &lt;FINISHEDSESSION&gt;; Coluna origem: &lt;SERVICEGROUPID&gt;"/>
    <x v="0"/>
    <x v="0"/>
    <x v="0"/>
    <x v="0"/>
    <x v="0"/>
    <x v="0"/>
    <s v="Rafael Moreira"/>
    <x v="1"/>
    <s v="Anderson Nakayama"/>
    <x v="0"/>
    <m/>
    <m/>
    <s v="Dado de origem (SEACHANGE) não tratado"/>
    <n v="8"/>
    <n v="2"/>
    <n v="1"/>
    <n v="0"/>
    <n v="3"/>
    <n v="1"/>
    <n v="1"/>
    <x v="2"/>
    <x v="0"/>
    <x v="0"/>
    <x v="0"/>
    <x v="3"/>
    <x v="2"/>
    <x v="0"/>
  </r>
  <r>
    <x v="6"/>
    <x v="37"/>
    <n v="16"/>
    <s v="SERVICEGROUPNAME"/>
    <s v="VARCHAR2"/>
    <m/>
    <m/>
    <m/>
    <m/>
    <s v="lake_managed"/>
    <s v="V_NOW_SESSAO_FINALIZADA_USUARIO"/>
    <s v="DSC_NOME_GRUPO_SERVICO"/>
    <s v="VARCHAR2"/>
    <n v="255"/>
    <s v="Informa detalhes do produto NOW, com o idioma que o produto e disponibilizado, nome do produto, tipo do produto. Tabela origem: &lt;FINISHEDSESSION&gt;"/>
    <s v="Descricao do nome do grupo de servico. Nom do grupo de servico. Ex: Service_Area_MNSHEDCMT04_3_8; Service_Area_VTADTCQAM02_6_1.  Tabela origem: &lt;FINISHEDSESSION&gt;; Coluna origem: &lt;SERVICEGROUPNAME&gt;"/>
    <x v="0"/>
    <x v="0"/>
    <x v="0"/>
    <x v="0"/>
    <x v="0"/>
    <x v="0"/>
    <s v="Rafael Moreira"/>
    <x v="1"/>
    <s v="Anderson Nakayama"/>
    <x v="0"/>
    <m/>
    <m/>
    <s v="Dado de origem (SEACHANGE) não tratado"/>
    <n v="8"/>
    <n v="2"/>
    <n v="1"/>
    <n v="0"/>
    <n v="3"/>
    <n v="1"/>
    <n v="1"/>
    <x v="2"/>
    <x v="0"/>
    <x v="0"/>
    <x v="0"/>
    <x v="3"/>
    <x v="2"/>
    <x v="0"/>
  </r>
  <r>
    <x v="6"/>
    <x v="37"/>
    <n v="17"/>
    <s v="BITRATEINBPS"/>
    <s v="VARCHAR2"/>
    <m/>
    <m/>
    <m/>
    <m/>
    <s v="lake_managed"/>
    <s v="V_NOW_SESSAO_FINALIZADA_USUARIO"/>
    <s v="QTD_TAXA_TRANSMITIDO_BIT"/>
    <s v="VARCHAR2"/>
    <n v="255"/>
    <s v="Informa detalhes do produto NOW, com o idioma que o produto e disponibilizado, nome do produto, tipo do produto. Tabela origem: &lt;FINISHEDSESSION&gt;"/>
    <s v="Quantidade de taxa transmitido de BIT. E a taxa de transmissao do conteudo em bit. Ex: 8628735; 8780000.  Tabela origem: &lt;FINISHEDSESSION&gt;; Coluna origem: &lt;BITRATEINBPS&gt;"/>
    <x v="0"/>
    <x v="0"/>
    <x v="0"/>
    <x v="0"/>
    <x v="0"/>
    <x v="0"/>
    <s v="Rafael Moreira"/>
    <x v="1"/>
    <s v="Anderson Nakayama"/>
    <x v="0"/>
    <m/>
    <m/>
    <s v="Dado de origem (SEACHANGE) não tratado"/>
    <n v="8"/>
    <n v="2"/>
    <n v="1"/>
    <n v="0"/>
    <n v="3"/>
    <n v="1"/>
    <n v="1"/>
    <x v="2"/>
    <x v="0"/>
    <x v="0"/>
    <x v="0"/>
    <x v="3"/>
    <x v="2"/>
    <x v="0"/>
  </r>
  <r>
    <x v="6"/>
    <x v="37"/>
    <n v="18"/>
    <s v="QAMID"/>
    <s v="VARCHAR2"/>
    <m/>
    <m/>
    <m/>
    <m/>
    <s v="lake_managed"/>
    <s v="V_NOW_SESSAO_FINALIZADA_USUARIO"/>
    <s v="COD_QAM"/>
    <s v="VARCHAR2"/>
    <n v="255"/>
    <s v="Informa detalhes do produto NOW, com o idioma que o produto e disponibilizado, nome do produto, tipo do produto. Tabela origem: &lt;FINISHEDSESSION&gt;"/>
    <s v="Codigo do QAM (Quadrature Amplitude Modulation). Codigo identificador externo do QAM utilizada para a sessao. Ex: MNSHEDCMT04_3; VTADTCQAM02_4.  Tabela origem: &lt;FINISHEDSESSION&gt;; Coluna origem: &lt;QAMID&gt;"/>
    <x v="0"/>
    <x v="0"/>
    <x v="0"/>
    <x v="0"/>
    <x v="0"/>
    <x v="0"/>
    <s v="Rafael Moreira"/>
    <x v="1"/>
    <s v="Anderson Nakayama"/>
    <x v="0"/>
    <m/>
    <m/>
    <s v="Dado de origem (SEACHANGE) não tratado"/>
    <n v="8"/>
    <n v="2"/>
    <n v="1"/>
    <n v="0"/>
    <n v="3"/>
    <n v="1"/>
    <n v="1"/>
    <x v="2"/>
    <x v="0"/>
    <x v="0"/>
    <x v="0"/>
    <x v="3"/>
    <x v="2"/>
    <x v="0"/>
  </r>
  <r>
    <x v="6"/>
    <x v="37"/>
    <n v="19"/>
    <s v="QAMNAME"/>
    <s v="VARCHAR2"/>
    <m/>
    <m/>
    <m/>
    <m/>
    <s v="lake_managed"/>
    <s v="V_NOW_SESSAO_FINALIZADA_USUARIO"/>
    <s v="DSC_NOME_QAM"/>
    <s v="VARCHAR2"/>
    <n v="255"/>
    <s v="Informa detalhes do produto NOW, com o idioma que o produto e disponibilizado, nome do produto, tipo do produto. Tabela origem: &lt;FINISHEDSESSION&gt;"/>
    <s v="Descricao do nome do QAM (Quadrature Amplitude Modulation). Nome do QAM utilizado. Ex: MNSHEDCMT04_3; VTADTCQAM02_4.  Tabela origem: &lt;FINISHEDSESSION&gt;; Coluna origem: &lt;QAMNAME&gt;"/>
    <x v="0"/>
    <x v="0"/>
    <x v="0"/>
    <x v="0"/>
    <x v="0"/>
    <x v="0"/>
    <s v="Rafael Moreira"/>
    <x v="1"/>
    <s v="Anderson Nakayama"/>
    <x v="0"/>
    <m/>
    <m/>
    <s v="Dado de origem (SEACHANGE) não tratado"/>
    <n v="8"/>
    <n v="2"/>
    <n v="1"/>
    <n v="0"/>
    <n v="3"/>
    <n v="1"/>
    <n v="1"/>
    <x v="2"/>
    <x v="0"/>
    <x v="0"/>
    <x v="0"/>
    <x v="3"/>
    <x v="2"/>
    <x v="0"/>
  </r>
  <r>
    <x v="6"/>
    <x v="37"/>
    <n v="20"/>
    <s v="STREAMDESTINATIONINDEX"/>
    <s v="VARCHAR2"/>
    <m/>
    <m/>
    <m/>
    <m/>
    <s v="lake_managed"/>
    <s v="V_NOW_SESSAO_FINALIZADA_USUARIO"/>
    <s v="NUM_INDICE_STREAMING_DESTINO"/>
    <s v="VARCHAR2"/>
    <n v="255"/>
    <s v="Informa detalhes do produto NOW, com o idioma que o produto e disponibilizado, nome do produto, tipo do produto. Tabela origem: &lt;FINISHEDSESSION&gt;"/>
    <s v="Numero do indice do streaming destino. E o indice da porta de entrada no QAM (Quadrature Amplitude Modulation) no destino, CMTS. Ex: 1; 4.  Tabela origem: &lt;FINISHEDSESSION&gt;; Coluna origem: &lt;STREAMDESTINATIONINDEX&gt;"/>
    <x v="0"/>
    <x v="0"/>
    <x v="0"/>
    <x v="0"/>
    <x v="0"/>
    <x v="0"/>
    <s v="Rafael Moreira"/>
    <x v="1"/>
    <s v="Anderson Nakayama"/>
    <x v="0"/>
    <m/>
    <m/>
    <s v="Dado de origem (SEACHANGE) não tratado"/>
    <n v="6"/>
    <n v="2"/>
    <n v="1"/>
    <n v="0"/>
    <n v="3"/>
    <n v="0"/>
    <n v="0"/>
    <x v="2"/>
    <x v="0"/>
    <x v="0"/>
    <x v="0"/>
    <x v="0"/>
    <x v="0"/>
    <x v="0"/>
  </r>
  <r>
    <x v="6"/>
    <x v="37"/>
    <n v="21"/>
    <s v="STREAMDESTINATIONNAME"/>
    <s v="VARCHAR2"/>
    <m/>
    <m/>
    <m/>
    <m/>
    <s v="lake_managed"/>
    <s v="V_NOW_SESSAO_FINALIZADA_USUARIO"/>
    <s v="DSC_STREAMING_DESTINO"/>
    <s v="VARCHAR2"/>
    <n v="255"/>
    <s v="Informa detalhes do produto NOW, com o idioma que o produto e disponibilizado, nome do produto, tipo do produto. Tabela origem: &lt;FINISHEDSESSION&gt;"/>
    <s v="Descricao do streaming destino. Nome da porta de entrada no QAM (Quadrature Amplitude Modulation) no destino, CMTS. Ex: MNSHEDCMT04_3_In1; VTADTCQAM02_4_In4. Tabela origem: &lt;FINISHEDSESSION&gt;; Coluna origem: &lt;STREAMDESTINATIONNAME&gt;"/>
    <x v="0"/>
    <x v="0"/>
    <x v="0"/>
    <x v="0"/>
    <x v="0"/>
    <x v="0"/>
    <s v="Rafael Moreira"/>
    <x v="1"/>
    <s v="Anderson Nakayama"/>
    <x v="0"/>
    <m/>
    <m/>
    <s v="Dado de origem (SEACHANGE) não tratado"/>
    <n v="6"/>
    <n v="2"/>
    <n v="1"/>
    <n v="0"/>
    <n v="3"/>
    <n v="0"/>
    <n v="0"/>
    <x v="2"/>
    <x v="0"/>
    <x v="0"/>
    <x v="0"/>
    <x v="0"/>
    <x v="0"/>
    <x v="0"/>
  </r>
  <r>
    <x v="6"/>
    <x v="37"/>
    <n v="22"/>
    <s v="STREAMDESTINATIONIPADDRESS"/>
    <s v="VARCHAR2"/>
    <m/>
    <m/>
    <m/>
    <m/>
    <s v="lake_managed"/>
    <s v="V_NOW_SESSAO_FINALIZADA_USUARIO"/>
    <s v="COD_IP_STREAMING_DESTINO"/>
    <s v="VARCHAR2"/>
    <n v="20"/>
    <s v="Informa detalhes do produto NOW, com o idioma que o produto e disponibilizado, nome do produto, tipo do produto. Tabela origem: &lt;FINISHEDSESSION&gt;"/>
    <s v="Codigo IP do streaming destino. E o codigo IP da porta de entrada no QAM (Quadrature Amplitude Modulation) no destino, CMTS. Ex: 10.127.61.45; 10.127.86.75. Tabela origem: &lt;FINISHEDSESSION&gt;; Coluna origem: &lt;STREAMDESTINATIONIPADDRESS&gt;"/>
    <x v="0"/>
    <x v="0"/>
    <x v="0"/>
    <x v="0"/>
    <x v="0"/>
    <x v="0"/>
    <s v="Rafael Moreira"/>
    <x v="1"/>
    <s v="Anderson Nakayama"/>
    <x v="0"/>
    <m/>
    <m/>
    <s v="Dado de origem (SEACHANGE) não tratado"/>
    <n v="8"/>
    <n v="2"/>
    <n v="1"/>
    <n v="0"/>
    <n v="3"/>
    <n v="1"/>
    <n v="1"/>
    <x v="2"/>
    <x v="0"/>
    <x v="0"/>
    <x v="0"/>
    <x v="3"/>
    <x v="2"/>
    <x v="0"/>
  </r>
  <r>
    <x v="6"/>
    <x v="37"/>
    <n v="23"/>
    <s v="MODULEINDEX"/>
    <s v="VARCHAR2"/>
    <m/>
    <m/>
    <m/>
    <m/>
    <s v="lake_managed"/>
    <s v="V_NOW_SESSAO_FINALIZADA_USUARIO"/>
    <s v="NUM_INDICE_MODULO_QAM"/>
    <s v="VARCHAR2"/>
    <n v="255"/>
    <s v="Informa detalhes do produto NOW, com o idioma que o produto e disponibilizado, nome do produto, tipo do produto. Tabela origem: &lt;FINISHEDSESSION&gt;"/>
    <s v="Numero do indice do modulo QAM (Quadrature Amplitude Modulation). Ex: 3; 2.  Tabela origem: &lt;FINISHEDSESSION&gt;; Coluna origem: &lt;MODULEINDEX&gt;"/>
    <x v="0"/>
    <x v="0"/>
    <x v="0"/>
    <x v="0"/>
    <x v="0"/>
    <x v="0"/>
    <s v="Rafael Moreira"/>
    <x v="1"/>
    <s v="Anderson Nakayama"/>
    <x v="0"/>
    <m/>
    <m/>
    <s v="Dado de origem (SEACHANGE) não tratado"/>
    <n v="6"/>
    <n v="2"/>
    <n v="1"/>
    <n v="0"/>
    <n v="3"/>
    <n v="0"/>
    <n v="0"/>
    <x v="2"/>
    <x v="0"/>
    <x v="0"/>
    <x v="0"/>
    <x v="0"/>
    <x v="0"/>
    <x v="0"/>
  </r>
  <r>
    <x v="6"/>
    <x v="37"/>
    <n v="24"/>
    <s v="RFPORTINDEX"/>
    <s v="VARCHAR2"/>
    <m/>
    <m/>
    <m/>
    <m/>
    <s v="lake_managed"/>
    <s v="V_NOW_SESSAO_FINALIZADA_USUARIO"/>
    <s v="NUM_INDICE_PORTA_RF_QAM"/>
    <s v="VARCHAR2"/>
    <n v="255"/>
    <s v="Informa detalhes do produto NOW, com o idioma que o produto e disponibilizado, nome do produto, tipo do produto. Tabela origem: &lt;FINISHEDSESSION&gt;"/>
    <s v="Numero do indice da porta RF do QAM (Quadrature Amplitude Modulation). E o indice da porta RF do modulo QAM. Ex: 8; 2. Tabela origem: &lt;FINISHEDSESSION&gt;; Coluna origem: &lt;RFPORTINDEX&gt;"/>
    <x v="0"/>
    <x v="0"/>
    <x v="0"/>
    <x v="0"/>
    <x v="0"/>
    <x v="0"/>
    <s v="Rafael Moreira"/>
    <x v="1"/>
    <s v="Anderson Nakayama"/>
    <x v="0"/>
    <m/>
    <m/>
    <s v="Dado de origem (SEACHANGE) não tratado"/>
    <n v="6"/>
    <n v="2"/>
    <n v="1"/>
    <n v="0"/>
    <n v="3"/>
    <n v="0"/>
    <n v="0"/>
    <x v="2"/>
    <x v="0"/>
    <x v="0"/>
    <x v="0"/>
    <x v="0"/>
    <x v="0"/>
    <x v="0"/>
  </r>
  <r>
    <x v="6"/>
    <x v="37"/>
    <n v="25"/>
    <s v="RFPORTNAME"/>
    <s v="VARCHAR2"/>
    <m/>
    <m/>
    <m/>
    <m/>
    <s v="lake_managed"/>
    <s v="V_NOW_SESSAO_FINALIZADA_USUARIO"/>
    <s v="DSC_NOME_PORTA_RF"/>
    <s v="VARCHAR2"/>
    <n v="255"/>
    <s v="Informa detalhes do produto NOW, com o idioma que o produto e disponibilizado, nome do produto, tipo do produto. Tabela origem: &lt;FINISHEDSESSION&gt;"/>
    <s v="Descricao do nome da porta RF. Nome da porta de entrada no QAM. Ex: MNSHEDCMT04_1_3_8; VTADTCQAM02_4_6_1.2_Quad. Tabela origem: &lt;FINISHEDSESSION&gt;; Coluna origem: &lt;RFPORTNAME&gt;"/>
    <x v="0"/>
    <x v="0"/>
    <x v="0"/>
    <x v="0"/>
    <x v="0"/>
    <x v="0"/>
    <s v="Rafael Moreira"/>
    <x v="1"/>
    <s v="Anderson Nakayama"/>
    <x v="0"/>
    <m/>
    <m/>
    <s v="Dado de origem (SEACHANGE) não tratado"/>
    <n v="6"/>
    <n v="2"/>
    <n v="1"/>
    <n v="0"/>
    <n v="3"/>
    <n v="0"/>
    <n v="0"/>
    <x v="2"/>
    <x v="0"/>
    <x v="0"/>
    <x v="0"/>
    <x v="0"/>
    <x v="0"/>
    <x v="0"/>
  </r>
  <r>
    <x v="6"/>
    <x v="37"/>
    <n v="26"/>
    <s v="CHANNELINDEX"/>
    <s v="VARCHAR2"/>
    <m/>
    <m/>
    <m/>
    <m/>
    <s v="lake_managed"/>
    <s v="V_NOW_SESSAO_FINALIZADA_USUARIO"/>
    <s v="NUM_INDICE_CANAL_PORTA_RF"/>
    <s v="VARCHAR2"/>
    <n v="255"/>
    <s v="Informa detalhes do produto NOW, com o idioma que o produto e disponibilizado, nome do produto, tipo do produto. Tabela origem: &lt;FINISHEDSESSION&gt;"/>
    <s v="Numero do indice do canal da porta RF. E o indice do canal da porta RF. Ex: 491; 4. Tabela origem: &lt;FINISHEDSESSION&gt;; Coluna origem: &lt;CHANNELINDEX&gt;"/>
    <x v="0"/>
    <x v="0"/>
    <x v="0"/>
    <x v="0"/>
    <x v="0"/>
    <x v="0"/>
    <s v="Rafael Moreira"/>
    <x v="1"/>
    <s v="Anderson Nakayama"/>
    <x v="0"/>
    <m/>
    <m/>
    <s v="Dado de origem (SEACHANGE) não tratado"/>
    <n v="6"/>
    <n v="2"/>
    <n v="1"/>
    <n v="0"/>
    <n v="3"/>
    <n v="0"/>
    <n v="0"/>
    <x v="2"/>
    <x v="0"/>
    <x v="0"/>
    <x v="0"/>
    <x v="0"/>
    <x v="0"/>
    <x v="0"/>
  </r>
  <r>
    <x v="6"/>
    <x v="37"/>
    <n v="27"/>
    <s v="TRANSPORTSTREAMID"/>
    <s v="VARCHAR2"/>
    <m/>
    <m/>
    <m/>
    <m/>
    <s v="lake_managed"/>
    <s v="V_NOW_SESSAO_FINALIZADA_USUARIO"/>
    <s v="COD_TRANSPORTE_STREAMING"/>
    <s v="VARCHAR2"/>
    <n v="255"/>
    <s v="Informa detalhes do produto NOW, com o idioma que o produto e disponibilizado, nome do produto, tipo do produto. Tabela origem: &lt;FINISHEDSESSION&gt;"/>
    <s v="Codigo do transporte do streaming. E o codigo identificador do fluxo de transporte do streaming. Ex: 5747; 9959. Tabela origem: &lt;FINISHEDSESSION&gt;; Coluna origem: &lt;TRANSPORTSTREAMID&gt;"/>
    <x v="0"/>
    <x v="0"/>
    <x v="0"/>
    <x v="0"/>
    <x v="0"/>
    <x v="0"/>
    <s v="Rafael Moreira"/>
    <x v="1"/>
    <s v="Anderson Nakayama"/>
    <x v="0"/>
    <m/>
    <m/>
    <s v="Dado de origem (SEACHANGE) não tratado"/>
    <n v="6"/>
    <n v="2"/>
    <n v="1"/>
    <n v="0"/>
    <n v="3"/>
    <n v="0"/>
    <n v="0"/>
    <x v="2"/>
    <x v="0"/>
    <x v="0"/>
    <x v="0"/>
    <x v="0"/>
    <x v="0"/>
    <x v="0"/>
  </r>
  <r>
    <x v="6"/>
    <x v="37"/>
    <n v="28"/>
    <s v="PROGRAMNUMBER"/>
    <s v="VARCHAR2"/>
    <m/>
    <m/>
    <m/>
    <m/>
    <s v="lake_managed"/>
    <s v="V_NOW_SESSAO_FINALIZADA_USUARIO"/>
    <s v="NUM_PROGR_TRANSPORTE_STREAMING"/>
    <s v="VARCHAR2"/>
    <n v="255"/>
    <s v="Informa detalhes do produto NOW, com o idioma que o produto e disponibilizado, nome do produto, tipo do produto. Tabela origem: &lt;FINISHEDSESSION&gt;"/>
    <s v="Numero do programa de transporte do streaming. E o numero do programa no fluxo de transporte streaming. Ex: 14; 19. Tabela origem: &lt;FINISHEDSESSION&gt;; Coluna origem: &lt;PROGRAMNUMBER&gt;"/>
    <x v="0"/>
    <x v="0"/>
    <x v="0"/>
    <x v="0"/>
    <x v="0"/>
    <x v="0"/>
    <s v="Rafael Moreira"/>
    <x v="1"/>
    <s v="Anderson Nakayama"/>
    <x v="0"/>
    <m/>
    <m/>
    <s v="Dado de origem (SEACHANGE) não tratado"/>
    <n v="6"/>
    <n v="2"/>
    <n v="1"/>
    <n v="0"/>
    <n v="3"/>
    <n v="0"/>
    <n v="0"/>
    <x v="2"/>
    <x v="0"/>
    <x v="0"/>
    <x v="0"/>
    <x v="0"/>
    <x v="0"/>
    <x v="0"/>
  </r>
  <r>
    <x v="6"/>
    <x v="37"/>
    <n v="29"/>
    <s v="REFERENCE_DATE"/>
    <s v="VARCHAR2"/>
    <m/>
    <m/>
    <m/>
    <m/>
    <s v="lake_managed"/>
    <s v="V_NOW_SESSAO_FINALIZADA_USUARIO"/>
    <s v="DAT_REFERENCIA"/>
    <s v="NUMBER"/>
    <m/>
    <s v="Informa detalhes do produto NOW, com o idioma que o produto e disponibilizado, nome do produto, tipo do produto. Tabela origem: &lt;FINISHEDSESSION&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FINISHEDSESSION&gt;; Coluna origem: &lt;REFERENCE_DATE&gt;"/>
    <x v="0"/>
    <x v="0"/>
    <x v="0"/>
    <x v="0"/>
    <x v="0"/>
    <x v="0"/>
    <s v="Rafael Moreira"/>
    <x v="1"/>
    <s v="Anderson Nakayama"/>
    <x v="0"/>
    <s v="Tipo de Dado"/>
    <s v="Data válida"/>
    <s v="Dado de origem (SEACHANGE) não tratado"/>
    <n v="6"/>
    <n v="2"/>
    <n v="1"/>
    <n v="0"/>
    <n v="3"/>
    <n v="0"/>
    <n v="0"/>
    <x v="2"/>
    <x v="0"/>
    <x v="0"/>
    <x v="0"/>
    <x v="0"/>
    <x v="0"/>
    <x v="0"/>
  </r>
  <r>
    <x v="6"/>
    <x v="37"/>
    <n v="30"/>
    <s v="SEQUENCE"/>
    <s v="VARCHAR2"/>
    <m/>
    <m/>
    <m/>
    <m/>
    <s v="lake_managed"/>
    <s v="V_NOW_SESSAO_FINALIZADA_USUARIO"/>
    <s v="NUM_SEQUENCIA"/>
    <s v="NUMBER"/>
    <m/>
    <s v="Informa detalhes do produto NOW, com o idioma que o produto e disponibilizado, nome do produto, tipo do produto. Tabela origem: &lt;FINISHEDSESSION&gt;"/>
    <s v="Numero sequencia. E o numero identificador unico de sequencia do arquivo XML. Esta sequencia encontra-se no nome do arquivo XML a qual e escrita nesta coluna para controle de ingestao do arquivo/tabela.   Ex: 69361; 69362.  Tabela origem: &lt;FINISHEDSESSION&gt;; Coluna origem: &lt;SEQUENCE&gt;"/>
    <x v="0"/>
    <x v="0"/>
    <x v="0"/>
    <x v="0"/>
    <x v="0"/>
    <x v="0"/>
    <s v="Rafael Moreira"/>
    <x v="1"/>
    <s v="Anderson Nakayama"/>
    <x v="0"/>
    <m/>
    <m/>
    <s v="Dado de origem (SEACHANGE) não tratado"/>
    <n v="6"/>
    <n v="2"/>
    <n v="1"/>
    <n v="0"/>
    <n v="3"/>
    <n v="0"/>
    <n v="0"/>
    <x v="2"/>
    <x v="0"/>
    <x v="0"/>
    <x v="0"/>
    <x v="0"/>
    <x v="0"/>
    <x v="0"/>
  </r>
  <r>
    <x v="6"/>
    <x v="38"/>
    <n v="1"/>
    <s v="ID"/>
    <s v="STRING"/>
    <m/>
    <m/>
    <m/>
    <m/>
    <s v="lake_managed"/>
    <s v="V_NOW_REF_CONTEUDO_PROVEDOR"/>
    <s v="COD_CHAVE_REFERENCIA_CONTEUD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chave de referencia do conteudo. Identifidor interno do conteudo NOW. Ex: 7b830fcc-7b74-41a3-88d7-a7b8799b25da; d1a6ba33-dfaa-4b96-aa0f-a1c9b4fc0b19. Tabela origem: &lt;REFERENCEDASSET&gt;; Coluna origem: &lt;ID&gt;"/>
    <x v="0"/>
    <x v="0"/>
    <x v="0"/>
    <x v="0"/>
    <x v="0"/>
    <x v="0"/>
    <s v="Rafael Moreira"/>
    <x v="1"/>
    <s v="Anderson Nakayama"/>
    <x v="0"/>
    <m/>
    <m/>
    <s v="Dado de origem (SEACHANGE) não tratado"/>
    <n v="16"/>
    <n v="2"/>
    <n v="1"/>
    <n v="0"/>
    <n v="5"/>
    <n v="3"/>
    <n v="5"/>
    <x v="2"/>
    <x v="0"/>
    <x v="0"/>
    <x v="1"/>
    <x v="2"/>
    <x v="1"/>
    <x v="0"/>
  </r>
  <r>
    <x v="6"/>
    <x v="38"/>
    <n v="2"/>
    <s v="EXTERNALID"/>
    <s v="STRING"/>
    <n v="100"/>
    <m/>
    <m/>
    <m/>
    <s v="lake_managed"/>
    <s v="V_NOW_REF_CONTEUDO_PROVEDOR"/>
    <s v="COD_CHAVE_EXTERNA_CONTEUD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chave externa do conteudo. Identificador externo do conteudo NOW. Ex: encripta.com.br_ENCA4100000000025146; dlatv.net_SDLA0200000128864513. Tabela origem: &lt;REFERENCEDASSET&gt;; Coluna origem: &lt;EXTERNALID&gt;"/>
    <x v="0"/>
    <x v="0"/>
    <x v="0"/>
    <x v="0"/>
    <x v="0"/>
    <x v="0"/>
    <s v="Rafael Moreira"/>
    <x v="1"/>
    <s v="Anderson Nakayama"/>
    <x v="0"/>
    <m/>
    <m/>
    <s v="Dado de origem (SEACHANGE) não tratado"/>
    <n v="16"/>
    <n v="2"/>
    <n v="1"/>
    <n v="0"/>
    <n v="5"/>
    <n v="3"/>
    <n v="5"/>
    <x v="2"/>
    <x v="0"/>
    <x v="0"/>
    <x v="1"/>
    <x v="2"/>
    <x v="1"/>
    <x v="0"/>
  </r>
  <r>
    <x v="6"/>
    <x v="38"/>
    <n v="3"/>
    <s v="TITLE_PT_BR"/>
    <s v="STRING"/>
    <m/>
    <m/>
    <m/>
    <m/>
    <s v="lake_managed"/>
    <s v="V_NOW_REF_CONTEUDO_PROVEDOR"/>
    <s v="DSC_TITULO_PT_BR"/>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portugues Brasil. Titulo do conteudo NOW no idioma portugues-brasil. Ex: [REC] Possuidos 2; Desperate Housewives. Tabela origem: &lt;REFERENCEDASSET&gt;; Coluna origem: &lt;TITLE_PT_BR&gt;"/>
    <x v="0"/>
    <x v="0"/>
    <x v="0"/>
    <x v="0"/>
    <x v="0"/>
    <x v="0"/>
    <s v="Rafael Moreira"/>
    <x v="1"/>
    <s v="Anderson Nakayama"/>
    <x v="0"/>
    <m/>
    <m/>
    <s v="Dado de origem (SEACHANGE) não tratado"/>
    <n v="13"/>
    <n v="1"/>
    <n v="1"/>
    <n v="0"/>
    <n v="5"/>
    <n v="3"/>
    <n v="3"/>
    <x v="3"/>
    <x v="0"/>
    <x v="0"/>
    <x v="1"/>
    <x v="2"/>
    <x v="3"/>
    <x v="0"/>
  </r>
  <r>
    <x v="6"/>
    <x v="38"/>
    <n v="4"/>
    <s v="TITLE_EN_US"/>
    <s v="STRING"/>
    <m/>
    <m/>
    <m/>
    <m/>
    <s v="lake_managed"/>
    <s v="V_NOW_REF_CONTEUDO_PROVEDOR"/>
    <s v="DSC_TITULO_EN_US"/>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em ingles americano. Titulo do conteudo NOW no idioma ingles. Ex: [REC] Possuidos 2; Desperate Housewives. Tabela origem: &lt;REFERENCEDASSET&gt;; Coluna origem: &lt;TITLE_EN_US&gt;"/>
    <x v="0"/>
    <x v="0"/>
    <x v="0"/>
    <x v="0"/>
    <x v="0"/>
    <x v="0"/>
    <s v="Rafael Moreira"/>
    <x v="1"/>
    <s v="Anderson Nakayama"/>
    <x v="0"/>
    <m/>
    <m/>
    <s v="Dado de origem (SEACHANGE) não tratado"/>
    <n v="13"/>
    <n v="1"/>
    <n v="1"/>
    <n v="0"/>
    <n v="5"/>
    <n v="3"/>
    <n v="3"/>
    <x v="3"/>
    <x v="0"/>
    <x v="0"/>
    <x v="1"/>
    <x v="2"/>
    <x v="3"/>
    <x v="0"/>
  </r>
  <r>
    <x v="6"/>
    <x v="38"/>
    <n v="5"/>
    <s v="ISADULT"/>
    <s v="STRING"/>
    <m/>
    <m/>
    <m/>
    <m/>
    <s v="lake_managed"/>
    <s v="V_NOW_REF_CONTEUDO_PROVEDOR"/>
    <s v="IND_CONTEUDO_ADULTO"/>
    <s v="VARCHAR2"/>
    <n v="2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Indicador de adulto. Indica se o conteudo e de classificacao adulto. O valor padrao e false. Ex: false; true. Tabela origem: &lt;REFERENCEDASSET&gt;; Coluna origem: &lt;ISADULT&gt;"/>
    <x v="0"/>
    <x v="0"/>
    <x v="0"/>
    <x v="0"/>
    <x v="0"/>
    <x v="0"/>
    <s v="Rafael Moreira"/>
    <x v="1"/>
    <s v="Anderson Nakayama"/>
    <x v="0"/>
    <m/>
    <m/>
    <s v="Dado de origem (SEACHANGE) não tratado"/>
    <n v="16"/>
    <n v="2"/>
    <n v="1"/>
    <n v="0"/>
    <n v="5"/>
    <n v="3"/>
    <n v="5"/>
    <x v="2"/>
    <x v="0"/>
    <x v="0"/>
    <x v="1"/>
    <x v="2"/>
    <x v="1"/>
    <x v="0"/>
  </r>
  <r>
    <x v="6"/>
    <x v="38"/>
    <n v="6"/>
    <s v="CONTENTPROVIDER"/>
    <s v="STRING"/>
    <m/>
    <m/>
    <m/>
    <m/>
    <s v="lake_managed"/>
    <s v="V_NOW_REF_CONTEUDO_PROVEDOR"/>
    <s v="DSC_PROVEDOR"/>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provedor. Nome do provedor do conteudo NOW. Ex: ENCRIPTA; DLA. Tabela origem: &lt;REFERENCEDASSET&gt;; Coluna origem: &lt;CONTENTPROVIDER&gt;"/>
    <x v="0"/>
    <x v="0"/>
    <x v="0"/>
    <x v="0"/>
    <x v="0"/>
    <x v="0"/>
    <s v="Rafael Moreira"/>
    <x v="1"/>
    <s v="Anderson Nakayama"/>
    <x v="0"/>
    <m/>
    <m/>
    <s v="Dado de origem (SEACHANGE) não tratado"/>
    <n v="8"/>
    <n v="2"/>
    <n v="1"/>
    <n v="0"/>
    <n v="5"/>
    <n v="0"/>
    <n v="0"/>
    <x v="2"/>
    <x v="0"/>
    <x v="0"/>
    <x v="1"/>
    <x v="0"/>
    <x v="0"/>
    <x v="0"/>
  </r>
  <r>
    <x v="6"/>
    <x v="38"/>
    <n v="7"/>
    <s v="INGESTSOURCE"/>
    <s v="STRING"/>
    <m/>
    <m/>
    <m/>
    <m/>
    <s v="lake_managed"/>
    <s v="V_NOW_REF_CONTEUDO_PROVEDOR"/>
    <s v="DSC_TIPO_FONTE_INGESTAO"/>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po da fonte de ingestao. Identificador da fonte de ingestao do conteudo NOW. Ex: Regular; TSTV.  Tabela origem: &lt;REFERENCEDASSET&gt;; Coluna origem: &lt;INGESTSOURCE&gt;"/>
    <x v="0"/>
    <x v="0"/>
    <x v="0"/>
    <x v="0"/>
    <x v="0"/>
    <x v="0"/>
    <s v="Rafael Moreira"/>
    <x v="1"/>
    <s v="Anderson Nakayama"/>
    <x v="0"/>
    <s v="Validação Domínio"/>
    <s v="Conforme Dimensão de Tipo da Fonte de Ingestão"/>
    <s v="Dado de origem (SEACHANGE) não tratado"/>
    <n v="16"/>
    <n v="2"/>
    <n v="1"/>
    <n v="0"/>
    <n v="5"/>
    <n v="3"/>
    <n v="5"/>
    <x v="2"/>
    <x v="0"/>
    <x v="0"/>
    <x v="1"/>
    <x v="2"/>
    <x v="1"/>
    <x v="0"/>
  </r>
  <r>
    <x v="6"/>
    <x v="38"/>
    <n v="8"/>
    <s v="CONTENTPROVIDERID"/>
    <s v="STRING"/>
    <m/>
    <m/>
    <m/>
    <m/>
    <s v="lake_managed"/>
    <s v="V_NOW_REF_CONTEUDO_PROVEDOR"/>
    <s v="COD_PROVEDOR"/>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do provedor. E o codigo identificador interno sistemico do provedor do conteudo externo do NOW. Ex: encripta.com.br; dlatv.net. Tabela origem: &lt;REFERENCEDASSET&gt;; Coluna origem: &lt;CONTENTPROVIDERID&gt;"/>
    <x v="0"/>
    <x v="0"/>
    <x v="0"/>
    <x v="0"/>
    <x v="0"/>
    <x v="0"/>
    <s v="Rafael Moreira"/>
    <x v="1"/>
    <s v="Anderson Nakayama"/>
    <x v="0"/>
    <s v="Validação Domínio"/>
    <s v="Codigo associado ao Fornecedores na Dimensao Fornecedores"/>
    <s v="Dado de origem (SEACHANGE) não tratado"/>
    <n v="17"/>
    <n v="3"/>
    <n v="1"/>
    <n v="0"/>
    <n v="5"/>
    <n v="3"/>
    <n v="5"/>
    <x v="0"/>
    <x v="0"/>
    <x v="0"/>
    <x v="1"/>
    <x v="2"/>
    <x v="1"/>
    <x v="0"/>
  </r>
  <r>
    <x v="6"/>
    <x v="38"/>
    <n v="9"/>
    <s v="BILLINGID"/>
    <s v="STRING"/>
    <m/>
    <m/>
    <m/>
    <m/>
    <s v="lake_managed"/>
    <s v="V_NOW_REF_CONTEUDO_PROVEDOR"/>
    <s v="COD_BILLING"/>
    <s v="VARCHAR2"/>
    <n v="1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Codigo do billing. Codigo interno sistemico do billing do NOW. Ex: ECH2L; DLH60. Tabela origem: &lt;REFERENCEDASSET&gt;; Coluna origem: &lt;BILLINGID&gt;"/>
    <x v="0"/>
    <x v="0"/>
    <x v="0"/>
    <x v="0"/>
    <x v="0"/>
    <x v="0"/>
    <s v="Rafael Moreira"/>
    <x v="1"/>
    <s v="Anderson Nakayama"/>
    <x v="0"/>
    <m/>
    <m/>
    <s v="Dado de origem (SEACHANGE) não tratado"/>
    <n v="16"/>
    <n v="2"/>
    <n v="1"/>
    <n v="0"/>
    <n v="5"/>
    <n v="3"/>
    <n v="5"/>
    <x v="2"/>
    <x v="0"/>
    <x v="0"/>
    <x v="1"/>
    <x v="2"/>
    <x v="1"/>
    <x v="0"/>
  </r>
  <r>
    <x v="6"/>
    <x v="38"/>
    <n v="10"/>
    <s v="CONTRACTNAME"/>
    <s v="STRING"/>
    <m/>
    <m/>
    <m/>
    <m/>
    <s v="lake_managed"/>
    <s v="V_NOW_REF_CONTEUDO_PROVEDOR"/>
    <s v="DSC_TITULO_LICENCIADO"/>
    <s v="VARCHAR2"/>
    <n v="200"/>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escricao do titulo licenciado. E o nome do titulo do conteudo licenciado no contrato do provedor. Ex: ENCRIPTA; Desperate Housewives: Then I Really Got Scared. Tabela origem: &lt;REFERENCEDASSET&gt;; Coluna origem: &lt;CONTRACTNAME&gt;"/>
    <x v="0"/>
    <x v="0"/>
    <x v="0"/>
    <x v="0"/>
    <x v="0"/>
    <x v="0"/>
    <s v="Rafael Moreira"/>
    <x v="1"/>
    <s v="Anderson Nakayama"/>
    <x v="0"/>
    <m/>
    <m/>
    <s v="Dado de origem (SEACHANGE) não tratado"/>
    <n v="7"/>
    <n v="1"/>
    <n v="1"/>
    <n v="0"/>
    <n v="5"/>
    <n v="0"/>
    <n v="0"/>
    <x v="3"/>
    <x v="0"/>
    <x v="0"/>
    <x v="1"/>
    <x v="0"/>
    <x v="0"/>
    <x v="0"/>
  </r>
  <r>
    <x v="6"/>
    <x v="38"/>
    <n v="11"/>
    <s v="DURATIONINMINUTES"/>
    <s v="STRING"/>
    <m/>
    <m/>
    <m/>
    <m/>
    <s v="lake_managed"/>
    <s v="V_NOW_REF_CONTEUDO_PROVEDOR"/>
    <s v="DUR_TITULO_MIN"/>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uracao do titulo em minutos. Tempo de reproducao total do conteudo em minutos. Ex: 7; 83. Tabela origem: &lt;REFERENCEDASSET&gt;; Coluna origem: &lt;DURATIONINMINUTES&gt;"/>
    <x v="0"/>
    <x v="0"/>
    <x v="0"/>
    <x v="0"/>
    <x v="0"/>
    <x v="0"/>
    <s v="Rafael Moreira"/>
    <x v="1"/>
    <s v="Anderson Nakayama"/>
    <x v="0"/>
    <s v="Tipo de Dado"/>
    <s v="Data válida"/>
    <s v="Dado de origem (SEACHANGE) não tratado"/>
    <n v="8"/>
    <n v="2"/>
    <n v="1"/>
    <n v="1"/>
    <n v="3"/>
    <n v="1"/>
    <n v="0"/>
    <x v="2"/>
    <x v="0"/>
    <x v="1"/>
    <x v="0"/>
    <x v="3"/>
    <x v="0"/>
    <x v="0"/>
  </r>
  <r>
    <x v="6"/>
    <x v="38"/>
    <n v="12"/>
    <s v="REFERENCE_DATE"/>
    <s v="STRING"/>
    <m/>
    <m/>
    <m/>
    <m/>
    <s v="lake_managed"/>
    <s v="V_NOW_REF_CONTEUDO_PROVEDOR"/>
    <s v="DAT_REFERENCIA"/>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ASSET&gt;; Coluna origem: &lt;REFERENCE_DATE&gt;"/>
    <x v="0"/>
    <x v="0"/>
    <x v="0"/>
    <x v="0"/>
    <x v="0"/>
    <x v="0"/>
    <s v="Rafael Moreira"/>
    <x v="1"/>
    <s v="Anderson Nakayama"/>
    <x v="0"/>
    <s v="Tipo de Dado"/>
    <s v="Data válida"/>
    <s v="Dado de origem (SEACHANGE) não tratado"/>
    <n v="7"/>
    <n v="1"/>
    <n v="1"/>
    <n v="0"/>
    <n v="5"/>
    <n v="0"/>
    <n v="0"/>
    <x v="3"/>
    <x v="0"/>
    <x v="0"/>
    <x v="1"/>
    <x v="0"/>
    <x v="0"/>
    <x v="0"/>
  </r>
  <r>
    <x v="6"/>
    <x v="38"/>
    <n v="13"/>
    <s v="SEQUENCE"/>
    <s v="STRING"/>
    <m/>
    <m/>
    <m/>
    <m/>
    <s v="lake_managed"/>
    <s v="V_NOW_REF_CONTEUDO_PROVEDOR"/>
    <s v="NUM_SEQUENCIA"/>
    <s v="NUMBER"/>
    <m/>
    <s v="Informa detalhes dos titulos NOW como idioma do titulo se em portugues ou ingles, nome do titulo licenciado, indicador de conteudo adulto,  provedor do conteudo, codigo do provedor, codigo do billing (codigo interno do sistema NOW para a geracao posterior do faturamento no sistema NETSMS), duracao do titulo em minutos. Tabela origem: &lt;REFERENCEDASSET&gt;"/>
    <s v="Numero sequencia. E o numero identificador unico de sequencia do arquivo XML. Esta sequencia encontra-se no nome do arquivo XML a qual e escrita nesta coluna para controle de ingestao do arquivo/tabela. Ex: 69361; 69362. Tabela origem: &lt;REFERENCEDASSET&gt;; Coluna origem: &lt;SEQUENCE&gt;"/>
    <x v="0"/>
    <x v="0"/>
    <x v="0"/>
    <x v="0"/>
    <x v="0"/>
    <x v="0"/>
    <s v="Rafael Moreira"/>
    <x v="1"/>
    <s v="Anderson Nakayama"/>
    <x v="0"/>
    <s v="Tipo de Dado"/>
    <s v="Data válida"/>
    <s v="Dado de origem (SEACHANGE) não tratado"/>
    <n v="8"/>
    <n v="2"/>
    <n v="1"/>
    <n v="1"/>
    <n v="3"/>
    <n v="1"/>
    <n v="0"/>
    <x v="2"/>
    <x v="0"/>
    <x v="1"/>
    <x v="0"/>
    <x v="3"/>
    <x v="0"/>
    <x v="0"/>
  </r>
  <r>
    <x v="6"/>
    <x v="39"/>
    <n v="1"/>
    <s v="ID"/>
    <s v="STRING"/>
    <m/>
    <m/>
    <m/>
    <m/>
    <m/>
    <s v="V_NOW_DIREITO_COMPRA"/>
    <s v="COD_DIREITO_CONTEUDO"/>
    <s v="VARCHAR2"/>
    <n v="100"/>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direito de conteudo. Chave interna do sistema do direito de acesso ao conteudo VOD. Ex: 4bee1cfb-90dc-495d-b554-c470f6d17335; 92658b8d-4deb-44dc-90e4-d72bfdc5cae4. Tabela origem: &lt;REFERENCEDENTITLEMENT&gt;; Coluna origem: &lt;ID&gt;"/>
    <x v="0"/>
    <x v="0"/>
    <x v="0"/>
    <x v="0"/>
    <x v="0"/>
    <x v="0"/>
    <s v="Rafael Moreira"/>
    <x v="1"/>
    <s v="Anderson Nakayama"/>
    <x v="0"/>
    <m/>
    <m/>
    <s v="Dado de origem (SEACHANGE) não tratado"/>
    <n v="8"/>
    <n v="2"/>
    <n v="1"/>
    <n v="0"/>
    <n v="3"/>
    <n v="1"/>
    <n v="1"/>
    <x v="2"/>
    <x v="0"/>
    <x v="0"/>
    <x v="0"/>
    <x v="3"/>
    <x v="2"/>
    <x v="0"/>
  </r>
  <r>
    <x v="6"/>
    <x v="39"/>
    <n v="2"/>
    <s v="CREATION_DATE"/>
    <s v="STRING"/>
    <m/>
    <m/>
    <m/>
    <m/>
    <m/>
    <s v="V_NOW_DIREITO_COMPRA"/>
    <s v="DAT_CRIACAO"/>
    <s v="TIMESTAMP"/>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Data de criacao. Data de criacao do direito do conteudo. Ex: 2018-08-10T19:34:54.107Z; 2018-08-10T19:29:16.503Z.  Tabela origem: &lt;REFERENCEDENTITLEMENT&gt;; Coluna origem: &lt;CREATION_DATE&gt;"/>
    <x v="0"/>
    <x v="0"/>
    <x v="0"/>
    <x v="0"/>
    <x v="0"/>
    <x v="0"/>
    <s v="Rafael Moreira"/>
    <x v="1"/>
    <s v="Anderson Nakayama"/>
    <x v="0"/>
    <s v="Tipo de Dado"/>
    <s v="Data válida"/>
    <s v="Dado de origem (SEACHANGE) não tratado"/>
    <n v="11"/>
    <n v="2"/>
    <n v="1"/>
    <n v="1"/>
    <n v="5"/>
    <n v="1"/>
    <n v="1"/>
    <x v="2"/>
    <x v="0"/>
    <x v="1"/>
    <x v="1"/>
    <x v="3"/>
    <x v="2"/>
    <x v="0"/>
  </r>
  <r>
    <x v="6"/>
    <x v="39"/>
    <n v="3"/>
    <s v="PRODUCT_ID"/>
    <s v="STRING"/>
    <m/>
    <m/>
    <m/>
    <m/>
    <m/>
    <s v="V_NOW_DIREITO_COMPRA"/>
    <s v="COD_CHAVE_REFERENCIA_PRODUTO"/>
    <s v="VARCHAR2"/>
    <n v="100"/>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chave de referencia do produto. E o codigo chave identificador interno de referencia do produto do conteudo VOD. Ex: 739e46a1-c697-4ddd-8f36-ddb61b256f0f; b4a87696-3f24-4655-9782-11234b7292db. Tabela origem: &lt;REFERENCEDENTITLEMENT&gt;; Coluna origem: &lt;PRODUCT_ID&gt;"/>
    <x v="0"/>
    <x v="0"/>
    <x v="0"/>
    <x v="0"/>
    <x v="0"/>
    <x v="0"/>
    <s v="Rafael Moreira"/>
    <x v="1"/>
    <s v="Anderson Nakayama"/>
    <x v="0"/>
    <m/>
    <m/>
    <s v="Dado de origem (SEACHANGE) não tratado"/>
    <n v="10"/>
    <n v="2"/>
    <n v="1"/>
    <n v="0"/>
    <n v="5"/>
    <n v="1"/>
    <n v="1"/>
    <x v="2"/>
    <x v="0"/>
    <x v="0"/>
    <x v="1"/>
    <x v="3"/>
    <x v="2"/>
    <x v="0"/>
  </r>
  <r>
    <x v="6"/>
    <x v="39"/>
    <n v="4"/>
    <s v="CUSTOMERID"/>
    <s v="STRING"/>
    <m/>
    <m/>
    <m/>
    <m/>
    <m/>
    <s v="V_NOW_DIREITO_COMPRA"/>
    <s v="NUM_CONTA_OPERADOR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Numero da conta e operadora. E o numero do contrato concatenado com o codigo da operadora do NETSMS do cliente. Os 3 ultimos digitos referem-se ao codigo da operadora NET e o resto dos digitos da esquerda, referem-se ao contrato NET. Ex: 51804078; 361855789086.  Tabela origem: &lt;REFERENCEDENTITLEMENT&gt;; Coluna origem: &lt;CUSTOMERID&gt;"/>
    <x v="0"/>
    <x v="0"/>
    <x v="0"/>
    <x v="0"/>
    <x v="0"/>
    <x v="0"/>
    <s v="Rafael Moreira"/>
    <x v="1"/>
    <s v="Anderson Nakayama"/>
    <x v="0"/>
    <m/>
    <m/>
    <s v="Dado de origem (SEACHANGE) não tratado"/>
    <n v="12"/>
    <n v="4"/>
    <n v="1"/>
    <n v="0"/>
    <n v="5"/>
    <n v="1"/>
    <n v="1"/>
    <x v="1"/>
    <x v="0"/>
    <x v="0"/>
    <x v="1"/>
    <x v="3"/>
    <x v="2"/>
    <x v="0"/>
  </r>
  <r>
    <x v="6"/>
    <x v="39"/>
    <n v="5"/>
    <s v="REFERENCE_DATE"/>
    <s v="STRING"/>
    <m/>
    <m/>
    <m/>
    <m/>
    <m/>
    <s v="V_NOW_DIREITO_COMPRA"/>
    <s v="DAT_REFERENCI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REFERENCEDENTITLEMENT&gt;; Coluna origem: &lt;REFERENCE_DATE&gt;"/>
    <x v="0"/>
    <x v="0"/>
    <x v="0"/>
    <x v="0"/>
    <x v="0"/>
    <x v="0"/>
    <s v="Rafael Moreira"/>
    <x v="1"/>
    <s v="Anderson Nakayama"/>
    <x v="0"/>
    <s v="Tipo de Dado"/>
    <s v="Data válida"/>
    <s v="Dado de origem (SEACHANGE) não tratado"/>
    <n v="8"/>
    <n v="2"/>
    <n v="1"/>
    <n v="0"/>
    <n v="3"/>
    <n v="1"/>
    <n v="1"/>
    <x v="2"/>
    <x v="0"/>
    <x v="0"/>
    <x v="0"/>
    <x v="3"/>
    <x v="2"/>
    <x v="0"/>
  </r>
  <r>
    <x v="6"/>
    <x v="39"/>
    <n v="6"/>
    <s v="SEQUENCE"/>
    <s v="STRING"/>
    <m/>
    <m/>
    <m/>
    <m/>
    <m/>
    <s v="V_NOW_DIREITO_COMPRA"/>
    <s v="NUM_SEQUENCIA"/>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Numero sequencia. E o numero identificador unico de sequencia do arquivo XML. Esta sequencia encontra-se no nome do arquivo XML a qual e escrita nesta coluna para controle de ingestao do arquivo/tabela. Ex: 69361; 69362. Tabela origem: &lt;REFERENCEDENTITLEMENT&gt;; Coluna origem: &lt;SEQUENCE&gt;"/>
    <x v="0"/>
    <x v="0"/>
    <x v="0"/>
    <x v="0"/>
    <x v="0"/>
    <x v="0"/>
    <s v="Rafael Moreira"/>
    <x v="1"/>
    <s v="Anderson Nakayama"/>
    <x v="0"/>
    <s v="Tipo de Dado"/>
    <s v="Data válida"/>
    <s v="Dado de origem (SEACHANGE) não tratado"/>
    <n v="8"/>
    <n v="2"/>
    <n v="1"/>
    <n v="0"/>
    <n v="3"/>
    <n v="1"/>
    <n v="1"/>
    <x v="2"/>
    <x v="0"/>
    <x v="0"/>
    <x v="0"/>
    <x v="3"/>
    <x v="2"/>
    <x v="0"/>
  </r>
  <r>
    <x v="6"/>
    <x v="39"/>
    <n v="7"/>
    <s v="-"/>
    <s v="STRING"/>
    <m/>
    <m/>
    <s v="TO_NUMBER(SUBSTR(CUSTOMERID, LENGTH(CUSTOMERID) - 2, 3)) AS COD_OPERADORA_DL"/>
    <m/>
    <m/>
    <s v="V_NOW_DIREITO_COMPRA"/>
    <s v="COD_OPERADORA_DL"/>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Codigo da operadora do data lake. E o numero do codigo da operadora no sistema NETSMS criado na camada MANAGED ou BUSINESS para facilitar o uso do dado. Toda coluna de sufixo &quot;_DL&quot; sao colunas criadas nestas camadas. Ex: 3; 38. Tabela origem: &lt;REFERENCEDENTITLEMENT&gt;; Coluna origem: &lt;CUSTOMERID&gt;"/>
    <x v="0"/>
    <x v="0"/>
    <x v="0"/>
    <x v="0"/>
    <x v="0"/>
    <x v="0"/>
    <s v="Rafael Moreira"/>
    <x v="1"/>
    <s v="Anderson Nakayama"/>
    <x v="0"/>
    <s v="Tipo de Dado"/>
    <s v="Data válida"/>
    <s v="Dado de origem (SEACHANGE) não tratado"/>
    <n v="8"/>
    <n v="2"/>
    <n v="1"/>
    <n v="0"/>
    <n v="3"/>
    <n v="1"/>
    <n v="1"/>
    <x v="2"/>
    <x v="0"/>
    <x v="0"/>
    <x v="0"/>
    <x v="3"/>
    <x v="2"/>
    <x v="0"/>
  </r>
  <r>
    <x v="6"/>
    <x v="39"/>
    <n v="8"/>
    <s v="-"/>
    <s v="STRING"/>
    <m/>
    <m/>
    <s v="TO_NUMBER (SUBSTR(CUSTOMERID, 1, LENGTH(CUSTOMERID) - 3)) AS NUM_CONTA_DL"/>
    <m/>
    <m/>
    <s v="V_NOW_DIREITO_COMPRA"/>
    <s v="NUM_CONTA_DL"/>
    <s v="NUMBER"/>
    <m/>
    <s v="Informa os direitos de visualizacao atribuidos a um cliente. Esse direito esta sempre relacionado a um produto VOD para o qual o cliente solicitou o direito por meio de uma assinatura ou locacao. Informacoes como: data de criacao, codigo de referencia do produto, numero do contrato e operadora (cidade), entre outras. Tabela origem: &lt;REFERENCEDENTITLEMENT&gt;"/>
    <s v=" Numero da conta do data lake. E o numero do contrato no sistema NETSMS criado na camada MANAGED ou BUSINESS para facilitar o uso do dado. Toda coluna de sufixo &quot;_DL&quot; sao colunas criadas nestas camadas. Ex: Tabela origem: &lt;REFERENCEDENTITLEMENT&gt;; Coluna origem: &lt;CUSTOMERID&gt;"/>
    <x v="0"/>
    <x v="0"/>
    <x v="0"/>
    <x v="0"/>
    <x v="0"/>
    <x v="0"/>
    <s v="Rafael Moreira"/>
    <x v="1"/>
    <s v="Anderson Nakayama"/>
    <x v="0"/>
    <s v="Validação Domínio"/>
    <s v="Código de contrato existende entre as assinaturas"/>
    <s v="Dado de origem (SEACHANGE) não tratado"/>
    <n v="8"/>
    <n v="2"/>
    <n v="1"/>
    <n v="0"/>
    <n v="3"/>
    <n v="1"/>
    <n v="1"/>
    <x v="2"/>
    <x v="0"/>
    <x v="0"/>
    <x v="0"/>
    <x v="3"/>
    <x v="2"/>
    <x v="0"/>
  </r>
  <r>
    <x v="6"/>
    <x v="40"/>
    <n v="1"/>
    <s v="ID"/>
    <s v="STRING"/>
    <m/>
    <m/>
    <m/>
    <m/>
    <s v="lake_managed"/>
    <s v="V_NOW_PRECO_PROMOCAO"/>
    <s v="COD_CHAVE_PRECO_PROMO"/>
    <m/>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Codigo chave de referencia da promocao. E o codigo interno sistemico da tabela de referencia da promocao do conteudo NOW. Ex: a4487aa7-5bd4-496a-9633-0ec6081e7793; a331676f-71c3-41a5-a0f5-137ec8376c73. Tabela origem: &lt;REFERENCEDPRICEPROMOTION&gt;; Coluna origem: &lt;ID&gt;"/>
    <x v="0"/>
    <x v="0"/>
    <x v="0"/>
    <x v="0"/>
    <x v="0"/>
    <x v="0"/>
    <s v="Rafael Moreira"/>
    <x v="1"/>
    <s v="Anderson Nakayama"/>
    <x v="0"/>
    <m/>
    <m/>
    <s v="Dado de origem (SEACHANGE) não tratado"/>
    <n v="8"/>
    <n v="2"/>
    <n v="1"/>
    <n v="0"/>
    <n v="3"/>
    <n v="1"/>
    <n v="1"/>
    <x v="2"/>
    <x v="0"/>
    <x v="0"/>
    <x v="0"/>
    <x v="3"/>
    <x v="2"/>
    <x v="0"/>
  </r>
  <r>
    <x v="6"/>
    <x v="40"/>
    <n v="2"/>
    <s v="EXTERNALID"/>
    <s v="STRING"/>
    <m/>
    <m/>
    <m/>
    <m/>
    <s v="lake_managed"/>
    <s v="V_NOW_PRECO_PROMOCAO"/>
    <s v="COD_CHAVE_EXTERNA_CONTEUD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Codigo chave externa do conteudo. Esta e uma chave externa de identificacao da promocao, conforme fornecido pelo sistema CRM do NOW. Ex: a4487aa7-5bd4-496a-9633-0ec6081e7793; a331676f-71c3-41a5-a0f5-137ec8376c73. Tabela origem: &lt;REFERENCEDPRICEPROMOTION&gt;; Coluna origem: &lt;EXTERNALID&gt;"/>
    <x v="0"/>
    <x v="0"/>
    <x v="0"/>
    <x v="0"/>
    <x v="0"/>
    <x v="0"/>
    <s v="Rafael Moreira"/>
    <x v="1"/>
    <s v="Anderson Nakayama"/>
    <x v="0"/>
    <m/>
    <m/>
    <s v="Dado de origem (SEACHANGE) não tratado"/>
    <n v="8"/>
    <n v="2"/>
    <n v="1"/>
    <n v="0"/>
    <n v="3"/>
    <n v="1"/>
    <n v="1"/>
    <x v="2"/>
    <x v="0"/>
    <x v="0"/>
    <x v="0"/>
    <x v="3"/>
    <x v="2"/>
    <x v="0"/>
  </r>
  <r>
    <x v="6"/>
    <x v="40"/>
    <n v="3"/>
    <s v="FORALLCUSTOMERS"/>
    <s v="STRING"/>
    <m/>
    <m/>
    <m/>
    <m/>
    <s v="lake_managed"/>
    <s v="V_NOW_PRECO_PROMOCAO"/>
    <s v="IND_PRECO_PROMO_CURINGA"/>
    <s v="VARCHAR2"/>
    <n v="2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Indicador do preco da promocao curinga. E o indicador se o preco da promocao &quot;curinga&quot; sera atribuida automaticamente a cada novo cliente. O valor padrao e falso. Ex: true; false. Tabela origem: &lt;REFERENCEDPRICEPROMOTION&gt;; Coluna origem: &lt;FORALLCUSTOMERS&gt;"/>
    <x v="0"/>
    <x v="0"/>
    <x v="0"/>
    <x v="0"/>
    <x v="0"/>
    <x v="0"/>
    <s v="Rafael Moreira"/>
    <x v="1"/>
    <s v="Anderson Nakayama"/>
    <x v="0"/>
    <m/>
    <m/>
    <s v="Dado de origem (SEACHANGE) não tratado"/>
    <n v="16"/>
    <n v="2"/>
    <n v="1"/>
    <n v="0"/>
    <n v="5"/>
    <n v="3"/>
    <n v="5"/>
    <x v="2"/>
    <x v="0"/>
    <x v="0"/>
    <x v="1"/>
    <x v="2"/>
    <x v="1"/>
    <x v="0"/>
  </r>
  <r>
    <x v="6"/>
    <x v="40"/>
    <n v="4"/>
    <s v="NAME"/>
    <s v="STRING"/>
    <m/>
    <m/>
    <m/>
    <m/>
    <s v="lake_managed"/>
    <s v="V_NOW_PRECO_PROMOCAO"/>
    <s v="DSC_NOME_PROMOCA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nome da promocao. Esta promocao refere-se a promocao de preco para um conteudo NOW. Ex: Promocao Assinante Combate out12 a out13; Promocao de Degustacao HD Max. Tabela origem: &lt;REFERENCEDPRICEPROMOTION&gt;; Coluna origem: &lt;NAME&gt;"/>
    <x v="0"/>
    <x v="0"/>
    <x v="0"/>
    <x v="0"/>
    <x v="0"/>
    <x v="0"/>
    <s v="Rafael Moreira"/>
    <x v="1"/>
    <s v="Anderson Nakayama"/>
    <x v="0"/>
    <m/>
    <m/>
    <s v="Dado de origem (SEACHANGE) não tratado"/>
    <n v="8"/>
    <n v="2"/>
    <n v="1"/>
    <n v="0"/>
    <n v="3"/>
    <n v="1"/>
    <n v="1"/>
    <x v="2"/>
    <x v="0"/>
    <x v="0"/>
    <x v="0"/>
    <x v="3"/>
    <x v="2"/>
    <x v="0"/>
  </r>
  <r>
    <x v="6"/>
    <x v="40"/>
    <n v="5"/>
    <s v="VAT"/>
    <s v="STRING"/>
    <m/>
    <m/>
    <m/>
    <m/>
    <s v="lake_managed"/>
    <s v="V_NOW_PRECO_PROMOCAO"/>
    <s v="VAL_PERCENTUAL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ercentual do imposto (ICMS: Imposto sobre Circulacao de Mercadorias e Servicos). E o valor percentual do imposto, ICMS, que incide nos valores de precos promocionais do NOW. Ex: 18. Tabela origem: &lt;REFERENCEDPRICEPROMOTION&gt;; Coluna origem: &lt;VAT&gt;"/>
    <x v="0"/>
    <x v="0"/>
    <x v="0"/>
    <x v="0"/>
    <x v="0"/>
    <x v="0"/>
    <s v="Rafael Moreira"/>
    <x v="1"/>
    <s v="Anderson Nakayama"/>
    <x v="0"/>
    <s v="Tipo de Dado"/>
    <s v="Numerico"/>
    <s v="Dado de origem (SEACHANGE) não tratado"/>
    <n v="16"/>
    <n v="2"/>
    <n v="1"/>
    <n v="0"/>
    <n v="5"/>
    <n v="3"/>
    <n v="5"/>
    <x v="2"/>
    <x v="0"/>
    <x v="0"/>
    <x v="1"/>
    <x v="2"/>
    <x v="1"/>
    <x v="0"/>
  </r>
  <r>
    <x v="6"/>
    <x v="40"/>
    <n v="6"/>
    <s v="CURRENCY"/>
    <s v="STRING"/>
    <m/>
    <m/>
    <m/>
    <m/>
    <s v="lake_managed"/>
    <s v="V_NOW_PRECO_PROMOCAO"/>
    <s v="DESC_MOEDA_LOCAL"/>
    <s v="VARCHAR2"/>
    <n v="5"/>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a moeda loca. E a descricao da moeda local da compra do conteudo NOW Online. Ex: BRL = (Brasil). Tabela origem: &lt;REFERENCEDPRICEPROMOTION&gt;; Coluna origem: &lt;CURRENCY&gt;"/>
    <x v="0"/>
    <x v="0"/>
    <x v="0"/>
    <x v="0"/>
    <x v="0"/>
    <x v="0"/>
    <s v="Rafael Moreira"/>
    <x v="1"/>
    <s v="Anderson Nakayama"/>
    <x v="0"/>
    <m/>
    <m/>
    <s v="Dado de origem (SEACHANGE) não tratado"/>
    <n v="8"/>
    <n v="2"/>
    <n v="1"/>
    <n v="0"/>
    <n v="3"/>
    <n v="1"/>
    <n v="1"/>
    <x v="2"/>
    <x v="0"/>
    <x v="0"/>
    <x v="0"/>
    <x v="3"/>
    <x v="2"/>
    <x v="0"/>
  </r>
  <r>
    <x v="6"/>
    <x v="40"/>
    <n v="7"/>
    <s v="VALUEINVAT"/>
    <s v="STRING"/>
    <m/>
    <m/>
    <m/>
    <m/>
    <s v="lake_managed"/>
    <s v="V_NOW_PRECO_PROMOCAO"/>
    <s v="VAL_PRECO_PROMO_COM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reco da promocao com imposto. E o valor do preco da promocao com imposto cobrado pelo conteudo do NOW. Ex: 19; 214748,3647. Tabela origem: &lt;REFERENCEDPRICEPROMOTION&gt;; Coluna origem: &lt;VALUEINVAT&gt;"/>
    <x v="0"/>
    <x v="0"/>
    <x v="0"/>
    <x v="0"/>
    <x v="0"/>
    <x v="0"/>
    <s v="Rafael Moreira"/>
    <x v="1"/>
    <s v="Anderson Nakayama"/>
    <x v="0"/>
    <s v="Tipo de Dado"/>
    <s v="Numerico"/>
    <s v="Dado de origem (SEACHANGE) não tratado"/>
    <n v="16"/>
    <n v="2"/>
    <n v="1"/>
    <n v="0"/>
    <n v="5"/>
    <n v="3"/>
    <n v="5"/>
    <x v="2"/>
    <x v="0"/>
    <x v="0"/>
    <x v="1"/>
    <x v="2"/>
    <x v="1"/>
    <x v="0"/>
  </r>
  <r>
    <x v="6"/>
    <x v="40"/>
    <n v="8"/>
    <s v="VALUEIEXVAT"/>
    <s v="STRING"/>
    <m/>
    <m/>
    <m/>
    <m/>
    <s v="lake_managed"/>
    <s v="V_NOW_PRECO_PROMOCAO"/>
    <s v="VAL_PRECO_PROMO_SEM_IMPOS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do preco da promocao sem imposto. E o valor do preco da promocao sem imposto cobrado pelo conteudo do NOW. Ex: 16,1; 181990,14. Tabela origem: &lt;REFERENCEDPRICEPROMOTION&gt;; Coluna origem: &lt;VALUEIEXVAT&gt;"/>
    <x v="0"/>
    <x v="0"/>
    <x v="0"/>
    <x v="0"/>
    <x v="0"/>
    <x v="0"/>
    <s v="Rafael Moreira"/>
    <x v="1"/>
    <s v="Anderson Nakayama"/>
    <x v="0"/>
    <s v="Tipo de Dado"/>
    <s v="Numerico"/>
    <s v="Dado de origem (SEACHANGE) não tratado"/>
    <n v="16"/>
    <n v="2"/>
    <n v="1"/>
    <n v="0"/>
    <n v="5"/>
    <n v="3"/>
    <n v="5"/>
    <x v="2"/>
    <x v="0"/>
    <x v="0"/>
    <x v="1"/>
    <x v="2"/>
    <x v="1"/>
    <x v="0"/>
  </r>
  <r>
    <x v="6"/>
    <x v="40"/>
    <n v="9"/>
    <s v="DISCOUNTPERCENTAGE"/>
    <s v="STRING"/>
    <m/>
    <m/>
    <m/>
    <m/>
    <s v="lake_managed"/>
    <s v="V_NOW_PRECO_PROMOCAO"/>
    <s v="VAL_PERCENTUAL_DESCONTO"/>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Valor percentual do desconto. E o percentual de desconto aplicada no preco de lista do produto TVOD. Ex: null; 5000. Tabela origem: &lt;REFERENCEDPRICEPROMOTION&gt;; Coluna origem: &lt;DISCOUNTPERCENTAGE&gt;"/>
    <x v="0"/>
    <x v="0"/>
    <x v="0"/>
    <x v="0"/>
    <x v="0"/>
    <x v="0"/>
    <s v="Rafael Moreira"/>
    <x v="1"/>
    <s v="Anderson Nakayama"/>
    <x v="0"/>
    <s v="Tipo de Dado"/>
    <s v="Numerico"/>
    <s v="Dado de origem (SEACHANGE) não tratado"/>
    <n v="16"/>
    <n v="2"/>
    <n v="1"/>
    <n v="0"/>
    <n v="5"/>
    <n v="3"/>
    <n v="5"/>
    <x v="2"/>
    <x v="0"/>
    <x v="0"/>
    <x v="1"/>
    <x v="2"/>
    <x v="1"/>
    <x v="0"/>
  </r>
  <r>
    <x v="6"/>
    <x v="40"/>
    <n v="10"/>
    <s v="VALIDITYWINDOWSTART"/>
    <s v="STRING"/>
    <m/>
    <m/>
    <m/>
    <m/>
    <s v="lake_managed"/>
    <s v="V_NOW_PRECO_PROMOCAO"/>
    <s v="DAT_INICIO_JANELA_PROMO"/>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inicio da janela da validade da promocao. E a data em que a promocao de preco e valida (ou seja, disponível) no sistema legado, expressa em formato UTC. Ex: 07/07/2012; 10/10/2012. Tabela origem: &lt;REFERENCEDPRICEPROMOTION&gt;; Coluna origem: &lt;VALIDITYWINDOWSTART&gt;"/>
    <x v="0"/>
    <x v="0"/>
    <x v="0"/>
    <x v="0"/>
    <x v="0"/>
    <x v="0"/>
    <s v="Rafael Moreira"/>
    <x v="1"/>
    <s v="Anderson Nakayama"/>
    <x v="0"/>
    <s v="Tipo de Dado"/>
    <s v="Data válida"/>
    <s v="Dado de origem (SEACHANGE) não tratado"/>
    <n v="8"/>
    <n v="2"/>
    <n v="1"/>
    <n v="0"/>
    <n v="3"/>
    <n v="1"/>
    <n v="1"/>
    <x v="2"/>
    <x v="0"/>
    <x v="0"/>
    <x v="0"/>
    <x v="3"/>
    <x v="2"/>
    <x v="0"/>
  </r>
  <r>
    <x v="6"/>
    <x v="40"/>
    <n v="11"/>
    <s v="VALIDITYWINDOWEND"/>
    <s v="STRING"/>
    <m/>
    <m/>
    <m/>
    <m/>
    <s v="lake_managed"/>
    <s v="V_NOW_PRECO_PROMOCAO"/>
    <s v="DAT_FIM_JANELA_PROMO"/>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fim da janela da validade da promocao. E a data em que a promocao de preco nao e mais valida (ou seja, expirada) no sistema legado, expressa em formato UTC. Ex: 10/07/2012; 10/03/2013. Tabela origem: &lt;REFERENCEDPRICEPROMOTION&gt;; Coluna origem: &lt;VALIDITYWINDOWEND&gt;"/>
    <x v="0"/>
    <x v="0"/>
    <x v="0"/>
    <x v="0"/>
    <x v="0"/>
    <x v="0"/>
    <s v="Rafael Moreira"/>
    <x v="1"/>
    <s v="Anderson Nakayama"/>
    <x v="0"/>
    <s v="Tipo de Dado"/>
    <s v="Data válida"/>
    <s v="Dado de origem (SEACHANGE) não tratado"/>
    <n v="8"/>
    <n v="2"/>
    <n v="1"/>
    <n v="0"/>
    <n v="3"/>
    <n v="1"/>
    <n v="1"/>
    <x v="2"/>
    <x v="0"/>
    <x v="0"/>
    <x v="0"/>
    <x v="3"/>
    <x v="2"/>
    <x v="0"/>
  </r>
  <r>
    <x v="6"/>
    <x v="40"/>
    <n v="12"/>
    <s v="SCHEDULEMINUTE"/>
    <s v="STRING"/>
    <m/>
    <m/>
    <m/>
    <m/>
    <s v="lake_managed"/>
    <s v="V_NOW_PRECO_PROMOCAO"/>
    <s v="DSC_SCHEDULE_MINUTO"/>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e minuto. E o schedule do(s) minuto(s) do(s) periodo(s) quando a promocao de precos esta ativa, quando o desconto e aplicado no preco. Ex: (nao existe exemplo, coluna nao preenchida). Tabela origem: &lt;REFERENCEDPRICEPROMOTION&gt;; Coluna origem: &lt;SCHEDULEMINUTE&gt;"/>
    <x v="0"/>
    <x v="0"/>
    <x v="0"/>
    <x v="0"/>
    <x v="0"/>
    <x v="0"/>
    <s v="Rafael Moreira"/>
    <x v="1"/>
    <s v="Anderson Nakayama"/>
    <x v="0"/>
    <m/>
    <m/>
    <s v="Dado de origem (SEACHANGE) não tratado"/>
    <n v="10"/>
    <n v="2"/>
    <n v="1"/>
    <n v="0"/>
    <n v="3"/>
    <n v="1"/>
    <n v="3"/>
    <x v="2"/>
    <x v="0"/>
    <x v="0"/>
    <x v="0"/>
    <x v="3"/>
    <x v="3"/>
    <x v="0"/>
  </r>
  <r>
    <x v="6"/>
    <x v="40"/>
    <n v="13"/>
    <s v="SCHEDULEHOUR"/>
    <s v="STRING"/>
    <m/>
    <m/>
    <m/>
    <m/>
    <s v="lake_managed"/>
    <s v="V_NOW_PRECO_PROMOCAO"/>
    <s v="DSC_SCHEDULE_HORA"/>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e hora. E o schedule da(s) hora(s) do(s) periodo(s) quando a promocao de precos esta ativa, quando o desconto e aplicado no preco. Ex: (nao existe exemplo, coluna nao preenchida). Tabela origem: &lt;REFERENCEDPRICEPROMOTION&gt;; Coluna origem: &lt;SCHEDULEHOUR&gt;"/>
    <x v="0"/>
    <x v="0"/>
    <x v="0"/>
    <x v="0"/>
    <x v="0"/>
    <x v="0"/>
    <s v="Rafael Moreira"/>
    <x v="1"/>
    <s v="Anderson Nakayama"/>
    <x v="0"/>
    <m/>
    <m/>
    <s v="Dado de origem (SEACHANGE) não tratado"/>
    <n v="10"/>
    <n v="2"/>
    <n v="1"/>
    <n v="0"/>
    <n v="3"/>
    <n v="1"/>
    <n v="3"/>
    <x v="2"/>
    <x v="0"/>
    <x v="0"/>
    <x v="0"/>
    <x v="3"/>
    <x v="3"/>
    <x v="0"/>
  </r>
  <r>
    <x v="6"/>
    <x v="40"/>
    <n v="14"/>
    <s v="SCHEDULEDAYOFMONTH"/>
    <s v="STRING"/>
    <m/>
    <m/>
    <m/>
    <m/>
    <s v="lake_managed"/>
    <s v="V_NOW_PRECO_PROMOCAO"/>
    <s v="DSC_SCHEDULE_DIA_MES"/>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dia do mes. E o schedule do(s) dia(s) do(s) mes(s) quando a promocao de precos esta ativa, quando o desconto e aplicado no preco. Ex: (nao existe exemplo, coluna nao preenchida). Tabela origem: &lt;REFERENCEDPRICEPROMOTION&gt;; Coluna origem: &lt;SCHEDULEDAYOFMONTH&gt;"/>
    <x v="0"/>
    <x v="0"/>
    <x v="0"/>
    <x v="0"/>
    <x v="0"/>
    <x v="0"/>
    <s v="Rafael Moreira"/>
    <x v="1"/>
    <s v="Anderson Nakayama"/>
    <x v="0"/>
    <m/>
    <m/>
    <s v="Dado de origem (SEACHANGE) não tratado"/>
    <n v="10"/>
    <n v="2"/>
    <n v="1"/>
    <n v="0"/>
    <n v="3"/>
    <n v="1"/>
    <n v="3"/>
    <x v="2"/>
    <x v="0"/>
    <x v="0"/>
    <x v="0"/>
    <x v="3"/>
    <x v="3"/>
    <x v="0"/>
  </r>
  <r>
    <x v="6"/>
    <x v="40"/>
    <n v="15"/>
    <s v="SCHEDULEMONTH"/>
    <s v="STRING"/>
    <m/>
    <m/>
    <m/>
    <m/>
    <s v="lake_managed"/>
    <s v="V_NOW_PRECO_PROMOCAO"/>
    <s v="DSC_SCHEDULE_MES"/>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mes. E o schedule do(s) mes(es) quando a promocao de precos esta ativa, quando o desconto e aplicado no preco. Ex: (nao existe exemplo, coluna nao preenchida). Tabela origem: &lt;REFERENCEDPRICEPROMOTION&gt;; Coluna origem: &lt;SCHEDULEMONTH&gt;"/>
    <x v="0"/>
    <x v="0"/>
    <x v="0"/>
    <x v="0"/>
    <x v="0"/>
    <x v="0"/>
    <s v="Rafael Moreira"/>
    <x v="1"/>
    <s v="Anderson Nakayama"/>
    <x v="0"/>
    <m/>
    <m/>
    <s v="Dado de origem (SEACHANGE) não tratado"/>
    <n v="10"/>
    <n v="2"/>
    <n v="1"/>
    <n v="0"/>
    <n v="3"/>
    <n v="1"/>
    <n v="3"/>
    <x v="2"/>
    <x v="0"/>
    <x v="0"/>
    <x v="0"/>
    <x v="3"/>
    <x v="3"/>
    <x v="0"/>
  </r>
  <r>
    <x v="6"/>
    <x v="40"/>
    <n v="16"/>
    <s v="SCHEDULEDAYOFWEEK"/>
    <s v="STRING"/>
    <m/>
    <m/>
    <m/>
    <m/>
    <s v="lake_managed"/>
    <s v="V_NOW_PRECO_PROMOCAO"/>
    <s v="DSC_SCHEDULE_DIA_SEMANA"/>
    <s v="VARCHAR2"/>
    <n v="1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o schedule do dia da semana. E o schedule do(s) dia(s) da semana quando a promocao de precos esta ativa, quando o desconto e aplicado no preco. Ex: 4; 3,4; 0,1,2,3,4,5,6. Tabela origem: &lt;REFERENCEDPRICEPROMOTION&gt;; Coluna origem: &lt;SCHEDULEDAYOFWEEK&gt;"/>
    <x v="0"/>
    <x v="0"/>
    <x v="0"/>
    <x v="0"/>
    <x v="0"/>
    <x v="0"/>
    <s v="Rafael Moreira"/>
    <x v="1"/>
    <s v="Anderson Nakayama"/>
    <x v="0"/>
    <m/>
    <m/>
    <s v="Dado de origem (SEACHANGE) não tratado"/>
    <n v="10"/>
    <n v="2"/>
    <n v="1"/>
    <n v="0"/>
    <n v="3"/>
    <n v="1"/>
    <n v="3"/>
    <x v="2"/>
    <x v="0"/>
    <x v="0"/>
    <x v="0"/>
    <x v="3"/>
    <x v="3"/>
    <x v="0"/>
  </r>
  <r>
    <x v="6"/>
    <x v="40"/>
    <n v="17"/>
    <s v="PRODUCTTAG"/>
    <s v="STRING"/>
    <m/>
    <m/>
    <m/>
    <m/>
    <s v="lake_managed"/>
    <s v="V_NOW_PRECO_PROMOCAO"/>
    <s v="DSC_TAG_PRODUTO_TVOD"/>
    <s v="VARCHAR2"/>
    <n v="500"/>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escricao da tag do produto TVDO.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NovosClientes3. Tabela origem: &lt;REFERENCEDPRICEPROMOTION&gt;; Coluna origem: &lt;PRODUCTTAG&gt;"/>
    <x v="0"/>
    <x v="0"/>
    <x v="0"/>
    <x v="0"/>
    <x v="0"/>
    <x v="0"/>
    <s v="Rafael Moreira"/>
    <x v="1"/>
    <s v="Anderson Nakayama"/>
    <x v="0"/>
    <m/>
    <m/>
    <s v="Dado de origem (SEACHANGE) não tratado"/>
    <n v="12"/>
    <n v="2"/>
    <n v="1"/>
    <n v="0"/>
    <n v="3"/>
    <n v="1"/>
    <n v="5"/>
    <x v="2"/>
    <x v="0"/>
    <x v="0"/>
    <x v="0"/>
    <x v="3"/>
    <x v="1"/>
    <x v="0"/>
  </r>
  <r>
    <x v="6"/>
    <x v="40"/>
    <n v="18"/>
    <s v="REFERENCE_DATE"/>
    <s v="STRING"/>
    <m/>
    <m/>
    <m/>
    <m/>
    <s v="lake_managed"/>
    <s v="V_NOW_PRECO_PROMOCAO"/>
    <s v="DAT_REFERENCIA"/>
    <s v="DATE"/>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Tabela origem: &lt;REFERENCEDPRICEPROMOTION&gt;; Coluna origem: &lt;REFERENCE_DATE&gt;"/>
    <x v="0"/>
    <x v="0"/>
    <x v="0"/>
    <x v="0"/>
    <x v="0"/>
    <x v="0"/>
    <s v="Rafael Moreira"/>
    <x v="1"/>
    <s v="Anderson Nakayama"/>
    <x v="0"/>
    <s v="Tipo de Dado"/>
    <s v="Data válida"/>
    <s v="Dado de origem (SEACHANGE) não tratado"/>
    <n v="12"/>
    <n v="2"/>
    <n v="1"/>
    <n v="0"/>
    <n v="3"/>
    <n v="1"/>
    <n v="5"/>
    <x v="2"/>
    <x v="0"/>
    <x v="0"/>
    <x v="0"/>
    <x v="3"/>
    <x v="1"/>
    <x v="0"/>
  </r>
  <r>
    <x v="6"/>
    <x v="40"/>
    <n v="19"/>
    <s v="SEQUENCE"/>
    <s v="STRING"/>
    <m/>
    <m/>
    <m/>
    <m/>
    <s v="lake_managed"/>
    <s v="V_NOW_PRECO_PROMOCAO"/>
    <s v="NUM_SEQUENCIA"/>
    <s v="NUMBER"/>
    <m/>
    <s v="Informa todas as promocoes realizadas no NOW, por exemplo, promocoes de natal, dias das maes, dia dos pais, entre outras. Informacoes como: codigo da chave do preco promocao, nome da promocao, valor percentual do imposto, preco da promocao com e sem imposto, data da janela de inicio e fim da promocao, valor percentual do desconto, entre outras. A coluna &lt;COD_CHAVE_PRECO_PROMO&gt; da tabela &lt;V_NOW_PRECO_PROMOCAO&gt; tem relacao com a coluna &lt;COD_CHAVE_PRECO_PROMO&gt; da tabela &lt;V_NOW_COMPRA_TVOD&gt;. Tabela origem: &lt;REFERENCEDPRICEPROMOTION&gt;"/>
    <s v="Numero de sequencia. E o numero identificador unico de sequencia do arquivo XML. Esta sequencia encontra-se no nome do arquivo XML a qual e escrita nesta coluna para controle de ingestao do arquivo/tabela. Ex: 69361; 69362. Tabela origem: &lt;REFERENCEDPRICEPROMOTION&gt;; Coluna origem: &lt;SEQUENCE&gt;"/>
    <x v="0"/>
    <x v="0"/>
    <x v="0"/>
    <x v="0"/>
    <x v="0"/>
    <x v="0"/>
    <s v="Rafael Moreira"/>
    <x v="1"/>
    <s v="Anderson Nakayama"/>
    <x v="0"/>
    <s v="Tipo de Dado"/>
    <s v="Data válida"/>
    <s v="Dado de origem (SEACHANGE) não tratado"/>
    <n v="8"/>
    <n v="2"/>
    <n v="1"/>
    <n v="0"/>
    <n v="3"/>
    <n v="1"/>
    <n v="1"/>
    <x v="2"/>
    <x v="0"/>
    <x v="0"/>
    <x v="0"/>
    <x v="3"/>
    <x v="2"/>
    <x v="0"/>
  </r>
  <r>
    <x v="6"/>
    <x v="41"/>
    <n v="1"/>
    <s v="ID"/>
    <s v="STRING"/>
    <m/>
    <m/>
    <m/>
    <m/>
    <s v="lake_managed"/>
    <s v="V_NOW_REF_PRODUTO"/>
    <s v="COD_CHAVE_REFERENCIA_PRODUTO"/>
    <s v="VARCHAR2"/>
    <n v="100"/>
    <s v="Informa detalhes do produto NOW, com o idioma que o produto é disponibilizado, nome do produto, tipo do produto. Tabela origem: &lt;REFERENCEDPRODUCT&gt;"/>
    <s v="Codigo chave de referencia do produto. Identificador interno do produto NOW. Ex.:8d08136c-ee9a-46ae-8d65-90dbb91ab673; a9cf5a8e-3f78-4428-b83e-e2778f42b11f.  Tabela origem: &lt;REFERENCEDPRODUCT&gt;; Coluna origem: &lt;ID&gt;"/>
    <x v="0"/>
    <x v="0"/>
    <x v="0"/>
    <x v="0"/>
    <x v="0"/>
    <x v="0"/>
    <s v="Rafael Moreira"/>
    <x v="1"/>
    <s v="Anderson Nakayama"/>
    <x v="0"/>
    <m/>
    <m/>
    <s v="Dado de origem (SEACHANGE) não tratado"/>
    <n v="6"/>
    <n v="2"/>
    <n v="1"/>
    <n v="0"/>
    <n v="3"/>
    <n v="0"/>
    <n v="0"/>
    <x v="2"/>
    <x v="0"/>
    <x v="0"/>
    <x v="0"/>
    <x v="0"/>
    <x v="0"/>
    <x v="0"/>
  </r>
  <r>
    <x v="6"/>
    <x v="41"/>
    <n v="2"/>
    <s v="EXTERNALID"/>
    <s v="STRING"/>
    <m/>
    <m/>
    <m/>
    <m/>
    <s v="lake_managed"/>
    <s v="V_NOW_REF_PRODUTO"/>
    <s v="COD_CHAVE_EXTERNA_CONTEUDO"/>
    <s v="VARCHAR2"/>
    <n v="100"/>
    <s v="Informa detalhes do produto NOW, com o idioma que o produto é disponibilizado, nome do produto, tipo do produto. Tabela origem: &lt;REFERENCEDPRODUCT&gt;"/>
    <s v="Codigo chave externa do produto. Identificador externo do produto NOW. Ex.:8d08136c-ee9a-46ae-8d65-90dbb91ab673; a9cf5a8e-3f78-4428-b83e-e2778f42b11f.  Tabela origem: &lt;REFERENCEDPRODUCT&gt;; Coluna origem: &lt;EXTERNALID&gt;"/>
    <x v="0"/>
    <x v="0"/>
    <x v="0"/>
    <x v="0"/>
    <x v="0"/>
    <x v="0"/>
    <s v="Rafael Moreira"/>
    <x v="1"/>
    <s v="Anderson Nakayama"/>
    <x v="0"/>
    <m/>
    <m/>
    <s v="Dado de origem (SEACHANGE) não tratado"/>
    <n v="14"/>
    <n v="2"/>
    <n v="1"/>
    <n v="0"/>
    <n v="3"/>
    <n v="3"/>
    <n v="5"/>
    <x v="2"/>
    <x v="0"/>
    <x v="0"/>
    <x v="0"/>
    <x v="2"/>
    <x v="1"/>
    <x v="0"/>
  </r>
  <r>
    <x v="6"/>
    <x v="41"/>
    <n v="3"/>
    <s v="NAME"/>
    <s v="STRING"/>
    <m/>
    <m/>
    <m/>
    <m/>
    <s v="lake_managed"/>
    <s v="V_NOW_REF_PRODUTO"/>
    <s v="DSC_TITULO"/>
    <s v="VARCHAR2"/>
    <n v="100"/>
    <s v="Informa detalhes do produto NOW, com o idioma que o produto é disponibilizado, nome do produto, tipo do produto. Tabela origem: &lt;REFERENCEDPRODUCT&gt;"/>
    <s v="Descricao do titulo. Nome do produto NOW Ex.:Caçada Brutal; Tempestade: Planeta em Fúria.  Tabela origem: &lt;REFERENCEDPRODUCT&gt;; Coluna origem: &lt;NAME&gt;"/>
    <x v="0"/>
    <x v="0"/>
    <x v="0"/>
    <x v="0"/>
    <x v="0"/>
    <x v="0"/>
    <s v="Rafael Moreira"/>
    <x v="1"/>
    <s v="Anderson Nakayama"/>
    <x v="0"/>
    <m/>
    <m/>
    <s v="Dado de origem (SEACHANGE) não tratado"/>
    <n v="5"/>
    <n v="1"/>
    <n v="1"/>
    <n v="0"/>
    <n v="3"/>
    <n v="0"/>
    <n v="0"/>
    <x v="3"/>
    <x v="0"/>
    <x v="0"/>
    <x v="0"/>
    <x v="0"/>
    <x v="0"/>
    <x v="0"/>
  </r>
  <r>
    <x v="6"/>
    <x v="41"/>
    <n v="4"/>
    <s v="PRODUCTTYPE"/>
    <s v="STRING"/>
    <m/>
    <m/>
    <m/>
    <m/>
    <s v="lake_managed"/>
    <s v="V_NOW_REF_PRODUTO"/>
    <s v="DSC_TIPO_PRODUTO"/>
    <s v="VARCHAR2"/>
    <n v="100"/>
    <s v="Informa detalhes do produto NOW, com o idioma que o produto é disponibilizado, nome do produto, tipo do produto. Tabela origem: &lt;REFERENCEDPRODUCT&gt;"/>
    <s v="Descricao do tipo do produto.  Ex.:FVOD; TVOD.  Tabela origem: &lt;REFERENCEDPRODUCT&gt;; Coluna origem: &lt;PRODUCTTYPE&gt;"/>
    <x v="0"/>
    <x v="0"/>
    <x v="0"/>
    <x v="0"/>
    <x v="0"/>
    <x v="0"/>
    <s v="Rafael Moreira"/>
    <x v="1"/>
    <s v="Anderson Nakayama"/>
    <x v="0"/>
    <s v="Validação Domínio"/>
    <s v="Conforme Dimensão de Tipo do Modelo de Serviço"/>
    <s v="Dado de origem (SEACHANGE) não tratado"/>
    <n v="6"/>
    <n v="2"/>
    <n v="1"/>
    <n v="0"/>
    <n v="3"/>
    <n v="0"/>
    <n v="0"/>
    <x v="2"/>
    <x v="0"/>
    <x v="0"/>
    <x v="0"/>
    <x v="0"/>
    <x v="0"/>
    <x v="0"/>
  </r>
  <r>
    <x v="6"/>
    <x v="41"/>
    <n v="5"/>
    <s v="REFERENCE_DATE"/>
    <s v="STRING"/>
    <m/>
    <m/>
    <m/>
    <m/>
    <s v="lake_managed"/>
    <s v="V_NOW_REF_PRODUTO"/>
    <s v="DAT_REFERENCIA"/>
    <s v="VARCHAR2"/>
    <n v="100"/>
    <s v="Informa detalhes do produto NOW, com o idioma que o produto é disponibilizado, nome do produto, tipo do produto. Tabela origem: &lt;REFERENCEDPRODUCT&gt;"/>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20180715; 20180716.  Tabela origem: &lt;REFERENCEDPRODUCT&gt;; Coluna origem: &lt;REFERENCE_DATE&gt;"/>
    <x v="0"/>
    <x v="0"/>
    <x v="0"/>
    <x v="0"/>
    <x v="0"/>
    <x v="0"/>
    <s v="Rafael Moreira"/>
    <x v="1"/>
    <s v="Anderson Nakayama"/>
    <x v="0"/>
    <s v="Tipo de Dado"/>
    <s v="Data válida"/>
    <s v="Dado de origem (SEACHANGE) não tratado"/>
    <n v="5"/>
    <n v="1"/>
    <n v="1"/>
    <n v="0"/>
    <n v="3"/>
    <n v="0"/>
    <n v="0"/>
    <x v="3"/>
    <x v="0"/>
    <x v="0"/>
    <x v="0"/>
    <x v="0"/>
    <x v="0"/>
    <x v="0"/>
  </r>
  <r>
    <x v="6"/>
    <x v="41"/>
    <n v="6"/>
    <s v="SEQUENCE"/>
    <s v="STRING"/>
    <m/>
    <m/>
    <m/>
    <m/>
    <s v="lake_managed"/>
    <s v="V_NOW_REF_PRODUTO"/>
    <s v="NUM_SEQUENCIA"/>
    <s v="NUMBER"/>
    <m/>
    <s v="Informa detalhes do produto NOW, com o idioma que o produto é disponibilizado, nome do produto, tipo do produto. Tabela origem: &lt;REFERENCEDPRODUCT&gt;"/>
    <s v="Numero identificador unico de sequencia do arquivo XML. Esta sequencia encontra-se no nome do arquivo XML a qual e escrita nesta coluna para controle de ingestao do arquivo/tabela.   Ex.:69361; 69362.  Tabela origem: &lt;REFERENCEDPRODUCT&gt;; Coluna origem: &lt;SEQUENCE&gt;"/>
    <x v="0"/>
    <x v="0"/>
    <x v="0"/>
    <x v="0"/>
    <x v="0"/>
    <x v="0"/>
    <s v="Rafael Moreira"/>
    <x v="1"/>
    <s v="Anderson Nakayama"/>
    <x v="0"/>
    <s v="Tipo de Dado"/>
    <s v="Data válida"/>
    <s v="Dado de origem (SEACHANGE) não tratado"/>
    <n v="8"/>
    <n v="2"/>
    <n v="1"/>
    <n v="1"/>
    <n v="3"/>
    <n v="1"/>
    <n v="0"/>
    <x v="2"/>
    <x v="0"/>
    <x v="1"/>
    <x v="0"/>
    <x v="3"/>
    <x v="0"/>
    <x v="0"/>
  </r>
  <r>
    <x v="6"/>
    <x v="42"/>
    <n v="1"/>
    <s v="ID"/>
    <s v="STRING"/>
    <m/>
    <m/>
    <m/>
    <m/>
    <s v="lake_managed"/>
    <s v="V_NOW_COMPRA_SVOD"/>
    <s v="COD_CHAVE_COMPRA_SVOD"/>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a chave da compra do SVOD. E o codigo identificador interno da compra do conteudo SVOD. Ex: 321a42da-91ac-4a9b-a429-d00ec50e69fd; a278c9c9-e0c0-4c7a-aa5c-f48d657c7abd. Tabela origem: &lt;SVODPURCHASE&gt;; Coluna origem: &lt;ID&gt;"/>
    <x v="0"/>
    <x v="0"/>
    <x v="0"/>
    <x v="0"/>
    <x v="0"/>
    <x v="0"/>
    <s v="Rafael Moreira"/>
    <x v="1"/>
    <s v="Anderson Nakayama"/>
    <x v="0"/>
    <m/>
    <m/>
    <s v="Dado de origem (SEACHANGE) não tratado"/>
    <n v="15"/>
    <n v="2"/>
    <n v="2"/>
    <n v="0"/>
    <n v="3"/>
    <n v="3"/>
    <n v="5"/>
    <x v="2"/>
    <x v="1"/>
    <x v="0"/>
    <x v="0"/>
    <x v="2"/>
    <x v="1"/>
    <x v="0"/>
  </r>
  <r>
    <x v="6"/>
    <x v="42"/>
    <n v="2"/>
    <s v="PURCHASEDATE"/>
    <s v="STRING"/>
    <m/>
    <m/>
    <m/>
    <m/>
    <s v="lake_managed"/>
    <s v="V_NOW_COMPRA_SVOD"/>
    <s v="DAT_COMPRA"/>
    <s v="TIMESTAMP"/>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ata da compra. Data da compra do conteudo SVOD, em timestamp. Ex: 2018-08-16T03:58:03Z; 2018-08-16T03:56:40Z. Tabela origem: &lt;SVODPURCHASE&gt;; Coluna origem: &lt;PURCHASEDATE&gt;"/>
    <x v="0"/>
    <x v="0"/>
    <x v="0"/>
    <x v="0"/>
    <x v="0"/>
    <x v="0"/>
    <s v="Rafael Moreira"/>
    <x v="1"/>
    <s v="Anderson Nakayama"/>
    <x v="0"/>
    <s v="Tipo de Dado"/>
    <s v="Data válida"/>
    <s v="Dado de origem (SEACHANGE) não tratado"/>
    <n v="15"/>
    <n v="1"/>
    <n v="2"/>
    <n v="1"/>
    <n v="3"/>
    <n v="3"/>
    <n v="5"/>
    <x v="3"/>
    <x v="1"/>
    <x v="1"/>
    <x v="0"/>
    <x v="2"/>
    <x v="1"/>
    <x v="0"/>
  </r>
  <r>
    <x v="6"/>
    <x v="42"/>
    <n v="3"/>
    <s v="DEVICEID"/>
    <s v="STRING"/>
    <m/>
    <m/>
    <m/>
    <m/>
    <s v="lake_managed"/>
    <s v="V_NOW_COMPRA_SVOD"/>
    <s v="COD_EQUIPAMEN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o equipamento. E o codigo identificador externo do equipamento que efetuou a compra do conteudo SVOD. Ex: 225732178893; 246246910017. Tabela origem: &lt;SVODPURCHASE&gt;; Coluna origem: &lt;DEVICEID&gt;"/>
    <x v="0"/>
    <x v="0"/>
    <x v="0"/>
    <x v="0"/>
    <x v="0"/>
    <x v="0"/>
    <s v="Rafael Moreira"/>
    <x v="1"/>
    <s v="Anderson Nakayama"/>
    <x v="0"/>
    <m/>
    <m/>
    <s v="Dado de origem (SEACHANGE) não tratado"/>
    <n v="14"/>
    <n v="4"/>
    <n v="1"/>
    <n v="0"/>
    <n v="5"/>
    <n v="3"/>
    <n v="1"/>
    <x v="1"/>
    <x v="0"/>
    <x v="0"/>
    <x v="1"/>
    <x v="2"/>
    <x v="2"/>
    <x v="0"/>
  </r>
  <r>
    <x v="6"/>
    <x v="42"/>
    <n v="4"/>
    <s v="ENTITLEMENTID"/>
    <s v="STRING"/>
    <m/>
    <m/>
    <m/>
    <m/>
    <s v="lake_managed"/>
    <s v="V_NOW_COMPRA_SVOD"/>
    <s v="COD_DIREITO_CONTEUDO"/>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Codigo do direito do conteudo. Chave interna do sistema do direito do conteudo SVOD da compra. Ex: 321a42da-91ac-4a9b-a429-d00ec50e69fd; a278c9c9-e0c0-4c7a-aa5c-f48d657c7abd. Tabela origem: &lt;SVODPURCHASE&gt;; Coluna origem: &lt;ENTITLEMENTID&gt;"/>
    <x v="0"/>
    <x v="0"/>
    <x v="0"/>
    <x v="0"/>
    <x v="0"/>
    <x v="0"/>
    <s v="Rafael Moreira"/>
    <x v="1"/>
    <s v="Anderson Nakayama"/>
    <x v="0"/>
    <m/>
    <m/>
    <s v="Dado de origem (SEACHANGE) não tratado"/>
    <n v="14"/>
    <n v="2"/>
    <n v="1"/>
    <n v="0"/>
    <n v="3"/>
    <n v="3"/>
    <n v="5"/>
    <x v="2"/>
    <x v="0"/>
    <x v="0"/>
    <x v="0"/>
    <x v="2"/>
    <x v="1"/>
    <x v="0"/>
  </r>
  <r>
    <x v="6"/>
    <x v="42"/>
    <n v="5"/>
    <s v="VAT"/>
    <s v="STRING"/>
    <m/>
    <m/>
    <m/>
    <m/>
    <s v="lake_managed"/>
    <s v="V_NOW_COMPRA_SVOD"/>
    <s v="VAL_PERCENTUAL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percentual do imposto. Valor do percentual do imposto (ICMS: Imposto sobre Circulacao de Mercadorias e Servicos), aplicado sobre o conteudo SVOD. Ex: 18; 18. Tabela origem: &lt;SVODPURCHASE&gt;; Coluna origem: &lt;VAT&gt;"/>
    <x v="0"/>
    <x v="0"/>
    <x v="0"/>
    <x v="0"/>
    <x v="0"/>
    <x v="0"/>
    <s v="Rafael Moreira"/>
    <x v="1"/>
    <s v="Anderson Nakayama"/>
    <x v="0"/>
    <s v="Tipo de Dado"/>
    <s v="Numerico"/>
    <s v="Dado de origem (SEACHANGE) não tratado"/>
    <n v="19"/>
    <n v="2"/>
    <n v="2"/>
    <n v="4"/>
    <n v="3"/>
    <n v="3"/>
    <n v="5"/>
    <x v="2"/>
    <x v="1"/>
    <x v="3"/>
    <x v="0"/>
    <x v="2"/>
    <x v="1"/>
    <x v="0"/>
  </r>
  <r>
    <x v="6"/>
    <x v="42"/>
    <n v="6"/>
    <s v="CURRENCY"/>
    <s v="STRING"/>
    <m/>
    <m/>
    <m/>
    <m/>
    <s v="lake_managed"/>
    <s v="V_NOW_COMPRA_SVOD"/>
    <s v="DSC_MOEDA_LOCAL"/>
    <s v="VARCHAR2"/>
    <n v="5"/>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escricao da moeda local. Descricao da moeda utilizada na compra do conteudo SVOD. Ex: BRL. Tabela origem: &lt;SVODPURCHASE&gt;; Coluna origem: &lt;CURRENCY&gt;"/>
    <x v="0"/>
    <x v="0"/>
    <x v="0"/>
    <x v="0"/>
    <x v="0"/>
    <x v="0"/>
    <s v="Rafael Moreira"/>
    <x v="1"/>
    <s v="Anderson Nakayama"/>
    <x v="0"/>
    <m/>
    <m/>
    <s v="Dado de origem (SEACHANGE) não tratado"/>
    <n v="12"/>
    <n v="2"/>
    <n v="1"/>
    <n v="0"/>
    <n v="3"/>
    <n v="3"/>
    <n v="3"/>
    <x v="2"/>
    <x v="0"/>
    <x v="0"/>
    <x v="0"/>
    <x v="2"/>
    <x v="3"/>
    <x v="0"/>
  </r>
  <r>
    <x v="6"/>
    <x v="42"/>
    <n v="7"/>
    <s v="LISTPRICE_INVAT"/>
    <s v="STRING"/>
    <m/>
    <m/>
    <m/>
    <m/>
    <s v="lake_managed"/>
    <s v="V_NOW_COMPRA_SVOD"/>
    <s v="VAL_PRECO_LISTA_CO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e lista com imposto. E o preco de lista do conteudo SVOD com imposto. Ex: 16.9; 40. Tabela origem: &lt;SVODPURCHASE&gt;; Coluna origem: &lt;LISTPRICE_INVAT&gt;"/>
    <x v="0"/>
    <x v="0"/>
    <x v="0"/>
    <x v="0"/>
    <x v="0"/>
    <x v="0"/>
    <s v="Rafael Moreira"/>
    <x v="1"/>
    <s v="Anderson Nakayama"/>
    <x v="0"/>
    <s v="Tipo de Dado"/>
    <s v="Numerico"/>
    <s v="Dado de origem (SEACHANGE) não tratado"/>
    <n v="18"/>
    <n v="1"/>
    <n v="2"/>
    <n v="4"/>
    <n v="3"/>
    <n v="3"/>
    <n v="5"/>
    <x v="3"/>
    <x v="1"/>
    <x v="3"/>
    <x v="0"/>
    <x v="2"/>
    <x v="1"/>
    <x v="0"/>
  </r>
  <r>
    <x v="6"/>
    <x v="42"/>
    <n v="8"/>
    <s v="LISTPRICE_EXVAT"/>
    <s v="STRING"/>
    <m/>
    <m/>
    <m/>
    <m/>
    <s v="lake_managed"/>
    <s v="V_NOW_COMPRA_SVOD"/>
    <s v="VAL_PRECO_LISTA_SE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e lista sem imposto. E o preco de lista do conteudo SVOD sem imposto. Ex: 14.32; 33.9. Tabela origem: &lt;SVODPURCHASE&gt;; Coluna origem: &lt;LISTPRICE_EXVAT&gt;"/>
    <x v="0"/>
    <x v="0"/>
    <x v="0"/>
    <x v="0"/>
    <x v="0"/>
    <x v="0"/>
    <s v="Rafael Moreira"/>
    <x v="1"/>
    <s v="Anderson Nakayama"/>
    <x v="0"/>
    <s v="Tipo de Dado"/>
    <s v="Numerico"/>
    <s v="Dado de origem (SEACHANGE) não tratado"/>
    <n v="15"/>
    <n v="2"/>
    <n v="2"/>
    <n v="0"/>
    <n v="3"/>
    <n v="3"/>
    <n v="5"/>
    <x v="2"/>
    <x v="1"/>
    <x v="0"/>
    <x v="0"/>
    <x v="2"/>
    <x v="1"/>
    <x v="0"/>
  </r>
  <r>
    <x v="6"/>
    <x v="42"/>
    <n v="9"/>
    <s v="PURCHASEPRICE_INVAT"/>
    <s v="STRING"/>
    <m/>
    <m/>
    <m/>
    <m/>
    <s v="lake_managed"/>
    <s v="V_NOW_COMPRA_SVOD"/>
    <s v="VAL_PRECO_COMPRA_CO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a compra com imposto. E o preco da compra do conteudo SVOD com imposto. Ex: 16.9; 40. Tabela origem: &lt;SVODPURCHASE&gt;; Coluna origem: &lt;PURCHASEPRICE_INVAT&gt;"/>
    <x v="0"/>
    <x v="0"/>
    <x v="0"/>
    <x v="0"/>
    <x v="0"/>
    <x v="0"/>
    <s v="Rafael Moreira"/>
    <x v="1"/>
    <s v="Anderson Nakayama"/>
    <x v="0"/>
    <s v="Tipo de Dado"/>
    <s v="Numerico"/>
    <s v="Dado de origem (SEACHANGE) não tratado"/>
    <n v="18"/>
    <n v="1"/>
    <n v="2"/>
    <n v="4"/>
    <n v="3"/>
    <n v="3"/>
    <n v="5"/>
    <x v="3"/>
    <x v="1"/>
    <x v="3"/>
    <x v="0"/>
    <x v="2"/>
    <x v="1"/>
    <x v="0"/>
  </r>
  <r>
    <x v="6"/>
    <x v="42"/>
    <n v="10"/>
    <s v="PURCHASEPRICE_EXVAT"/>
    <s v="STRING"/>
    <m/>
    <m/>
    <m/>
    <m/>
    <s v="lake_managed"/>
    <s v="V_NOW_COMPRA_SVOD"/>
    <s v="VAL_PRECO_COMPRA_SEM_IMPOSTO"/>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Valor do preco da compra sem imposto. E o preco da compra do conteudo SVOD sem imposto. Ex: 14.32; 33.9. Tabela origem: &lt;SVODPURCHASE&gt;; Coluna origem: &lt;PURCHASEPRICE_EXVAT&gt;"/>
    <x v="0"/>
    <x v="0"/>
    <x v="0"/>
    <x v="0"/>
    <x v="0"/>
    <x v="0"/>
    <s v="Rafael Moreira"/>
    <x v="1"/>
    <s v="Anderson Nakayama"/>
    <x v="0"/>
    <s v="Tipo de Dado"/>
    <s v="Numerico"/>
    <s v="Dado de origem (SEACHANGE) não tratado"/>
    <n v="15"/>
    <n v="2"/>
    <n v="2"/>
    <n v="0"/>
    <n v="3"/>
    <n v="3"/>
    <n v="5"/>
    <x v="2"/>
    <x v="1"/>
    <x v="0"/>
    <x v="0"/>
    <x v="2"/>
    <x v="1"/>
    <x v="0"/>
  </r>
  <r>
    <x v="6"/>
    <x v="42"/>
    <n v="11"/>
    <s v="PURCHASECHANNEL"/>
    <s v="STRING"/>
    <m/>
    <m/>
    <m/>
    <m/>
    <s v="lake_managed"/>
    <s v="V_NOW_COMPRA_SVOD"/>
    <s v="DSC_CANAL_COMPRA"/>
    <s v="VARCHAR2"/>
    <n v="100"/>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escricao do canal da compra. E o identificador do canal de compra utilizado pelo equipamento que efetuou a compra do conteudo SVOD. Ex: SetTopBox. Tabela origem: &lt;SVODPURCHASE&gt;; Coluna origem: &lt;PURCHASECHANNEL&gt;"/>
    <x v="0"/>
    <x v="0"/>
    <x v="0"/>
    <x v="0"/>
    <x v="0"/>
    <x v="0"/>
    <s v="Rafael Moreira"/>
    <x v="1"/>
    <s v="Anderson Nakayama"/>
    <x v="0"/>
    <m/>
    <m/>
    <s v="Dado de origem (SEACHANGE) não tratado"/>
    <n v="14"/>
    <n v="1"/>
    <n v="2"/>
    <n v="0"/>
    <n v="3"/>
    <n v="3"/>
    <n v="5"/>
    <x v="3"/>
    <x v="1"/>
    <x v="0"/>
    <x v="0"/>
    <x v="2"/>
    <x v="1"/>
    <x v="0"/>
  </r>
  <r>
    <x v="6"/>
    <x v="42"/>
    <n v="12"/>
    <s v="REFERENCE_DATE"/>
    <s v="STRING"/>
    <m/>
    <m/>
    <m/>
    <m/>
    <s v="lake_managed"/>
    <s v="V_NOW_COMPRA_SVOD"/>
    <s v="DAT_REFERENCIA"/>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SVODPURCHASE&gt;; Coluna origem: &lt;REFERENCE_DATE&gt;"/>
    <x v="0"/>
    <x v="0"/>
    <x v="0"/>
    <x v="0"/>
    <x v="0"/>
    <x v="0"/>
    <s v="Rafael Moreira"/>
    <x v="1"/>
    <s v="Anderson Nakayama"/>
    <x v="0"/>
    <s v="Tipo de Dado"/>
    <s v="Data válida"/>
    <s v="Dado de origem (SEACHANGE) não tratado"/>
    <n v="14"/>
    <n v="1"/>
    <n v="1"/>
    <n v="1"/>
    <n v="3"/>
    <n v="3"/>
    <n v="5"/>
    <x v="3"/>
    <x v="0"/>
    <x v="1"/>
    <x v="0"/>
    <x v="2"/>
    <x v="1"/>
    <x v="0"/>
  </r>
  <r>
    <x v="6"/>
    <x v="42"/>
    <n v="13"/>
    <s v="SEQUENCE"/>
    <s v="STRING"/>
    <m/>
    <m/>
    <m/>
    <m/>
    <s v="lake_managed"/>
    <s v="V_NOW_COMPRA_SVOD"/>
    <s v="NUM_SEQUENCIA"/>
    <s v="NUMBER"/>
    <m/>
    <s v="Informa a relacao das compras dos conteudos SVOD, informacao como: data da compra,  equipamento que efetuou a compra, preco do produto, canal de compra, entre outras. No SVOD, os contratos que possuem assinaturas recorrentes de &quot;a la cartes” assistem toda a programacao linear do canal no NOW. Um “a la carte” de filmes Telecine, por exemplo, e possivel assistir todos os conteudos que passaram no canal atraves do NOW. Tabela origem: &lt;SVODPURCHASE&gt;"/>
    <s v="Numero sequencia. E o numero identificador unico de sequencia do arquivo XML. Esta sequencia encontra-se no nome do arquivo XML a qual e escrita nesta coluna para controle de ingestao do arquivo/tabela.   Ex: 69361; 69362.  Tabela origem: &lt;SVODPURCHASE&gt;; Coluna origem: &lt;SEQUENCE&gt;"/>
    <x v="0"/>
    <x v="0"/>
    <x v="0"/>
    <x v="0"/>
    <x v="0"/>
    <x v="0"/>
    <s v="Rafael Moreira"/>
    <x v="1"/>
    <s v="Anderson Nakayama"/>
    <x v="0"/>
    <s v="Tipo de Dado"/>
    <s v="Data válida"/>
    <s v="Dado de origem (SEACHANGE) não tratado"/>
    <n v="14"/>
    <n v="1"/>
    <n v="1"/>
    <n v="1"/>
    <n v="3"/>
    <n v="3"/>
    <n v="5"/>
    <x v="3"/>
    <x v="0"/>
    <x v="1"/>
    <x v="0"/>
    <x v="2"/>
    <x v="1"/>
    <x v="0"/>
  </r>
  <r>
    <x v="6"/>
    <x v="43"/>
    <n v="1"/>
    <s v="PURCHASEDATE"/>
    <s v="STRING"/>
    <m/>
    <m/>
    <m/>
    <m/>
    <s v="lake_managed"/>
    <s v="V_NOW_COMPRA_TVOD"/>
    <s v="DAT_COMPRA"/>
    <s v="TIMESTAMP"/>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ata da compra. E a data da compra do conteudo TVOD. Ex: 2018-08-16T03:25:26Z; 2018-08-16T03:25:23Z. Tabela origem: &lt;TVODPURCHASE&gt;; Coluna origem: &lt;PURCHASEDATE&gt;"/>
    <x v="0"/>
    <x v="0"/>
    <x v="0"/>
    <x v="0"/>
    <x v="0"/>
    <x v="0"/>
    <s v="Rafael Moreira"/>
    <x v="1"/>
    <s v="Anderson Nakayama"/>
    <x v="0"/>
    <s v="Tipo de Dado"/>
    <s v="Data válida"/>
    <s v="Dado de origem (SEACHANGE) não tratado"/>
    <n v="17"/>
    <n v="1"/>
    <n v="2"/>
    <n v="1"/>
    <n v="5"/>
    <n v="3"/>
    <n v="5"/>
    <x v="3"/>
    <x v="1"/>
    <x v="1"/>
    <x v="1"/>
    <x v="2"/>
    <x v="1"/>
    <x v="0"/>
  </r>
  <r>
    <x v="6"/>
    <x v="43"/>
    <n v="2"/>
    <s v="DEVICEID"/>
    <s v="STRING"/>
    <m/>
    <m/>
    <m/>
    <m/>
    <s v="lake_managed"/>
    <s v="V_NOW_COMPRA_TVOD"/>
    <s v="COD_EQUIPAMEN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o equipamento. E o identificador externo unico do equipamento que efetuou a compra do conteudo TVOD. Ex: 226175743452; 226868369802. Tabela origem: &lt;TVODPURCHASE&gt;; Coluna origem: &lt;DEVICEID&gt;"/>
    <x v="0"/>
    <x v="0"/>
    <x v="0"/>
    <x v="0"/>
    <x v="0"/>
    <x v="0"/>
    <s v="Rafael Moreira"/>
    <x v="1"/>
    <s v="Anderson Nakayama"/>
    <x v="0"/>
    <m/>
    <m/>
    <s v="Dado de origem (SEACHANGE) não tratado"/>
    <n v="14"/>
    <n v="4"/>
    <n v="1"/>
    <n v="0"/>
    <n v="5"/>
    <n v="3"/>
    <n v="1"/>
    <x v="1"/>
    <x v="0"/>
    <x v="0"/>
    <x v="1"/>
    <x v="2"/>
    <x v="2"/>
    <x v="0"/>
  </r>
  <r>
    <x v="6"/>
    <x v="43"/>
    <n v="3"/>
    <s v="ENTITLEMENTID"/>
    <s v="STRING"/>
    <m/>
    <m/>
    <m/>
    <m/>
    <s v="lake_managed"/>
    <s v="V_NOW_COMPRA_TVOD"/>
    <s v="COD_DIREITO_CONTEU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ireito de conteudo. Chave interna do sistema do direito de acesso ao conteudo TVOD. Ex: 9e8129a4-20a0-4756-a4c2-8846dc89423c; 13a8b056-1e1d-4797-beb3-4d216b378aa6. Tabela origem: &lt;TVODPURCHASE&gt;; Coluna origem: &lt;ENTITLEMENTID&gt;"/>
    <x v="0"/>
    <x v="0"/>
    <x v="0"/>
    <x v="0"/>
    <x v="0"/>
    <x v="0"/>
    <s v="Rafael Moreira"/>
    <x v="1"/>
    <s v="Anderson Nakayama"/>
    <x v="0"/>
    <m/>
    <m/>
    <s v="Dado de origem (SEACHANGE) não tratado"/>
    <n v="16"/>
    <n v="2"/>
    <n v="1"/>
    <n v="0"/>
    <n v="5"/>
    <n v="3"/>
    <n v="5"/>
    <x v="2"/>
    <x v="0"/>
    <x v="0"/>
    <x v="1"/>
    <x v="2"/>
    <x v="1"/>
    <x v="0"/>
  </r>
  <r>
    <x v="6"/>
    <x v="43"/>
    <n v="4"/>
    <s v="VAT"/>
    <s v="STRING"/>
    <m/>
    <m/>
    <m/>
    <m/>
    <s v="lake_managed"/>
    <s v="V_NOW_COMPRA_TVOD"/>
    <s v="VAL_PERCENTUAL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percentual do imposto. E o valor do percentual do imposto (ICMS: Imposto sobre Circulacao de Mercadorias e Servicos), aplicado sobre o conteudo TVOD. Ex: 18. Tabela origem: &lt;TVODPURCHASE&gt;; Coluna origem: &lt;VAT&gt;"/>
    <x v="0"/>
    <x v="0"/>
    <x v="0"/>
    <x v="0"/>
    <x v="0"/>
    <x v="0"/>
    <s v="Rafael Moreira"/>
    <x v="1"/>
    <s v="Anderson Nakayama"/>
    <x v="0"/>
    <s v="Tipo de Dado"/>
    <s v="Numerico"/>
    <s v="Dado de origem (SEACHANGE) não tratado"/>
    <n v="21"/>
    <n v="2"/>
    <n v="2"/>
    <n v="4"/>
    <n v="5"/>
    <n v="3"/>
    <n v="5"/>
    <x v="2"/>
    <x v="1"/>
    <x v="3"/>
    <x v="1"/>
    <x v="2"/>
    <x v="1"/>
    <x v="0"/>
  </r>
  <r>
    <x v="6"/>
    <x v="43"/>
    <n v="5"/>
    <s v="CURRENCY"/>
    <s v="STRING"/>
    <m/>
    <m/>
    <m/>
    <m/>
    <s v="lake_managed"/>
    <s v="V_NOW_COMPRA_TVOD"/>
    <s v="DSC_MOEDA_LOCAL"/>
    <s v="VARCHAR2"/>
    <n v="5"/>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a moeda local. E a descricao da moeda utilizada na compra do conteudo TVOD. Ex: BRL. Tabela origem: &lt;TVODPURCHASE&gt;; Coluna origem: &lt;CURRENCY&gt;"/>
    <x v="0"/>
    <x v="0"/>
    <x v="0"/>
    <x v="0"/>
    <x v="0"/>
    <x v="0"/>
    <s v="Rafael Moreira"/>
    <x v="1"/>
    <s v="Anderson Nakayama"/>
    <x v="0"/>
    <m/>
    <m/>
    <s v="Dado de origem (SEACHANGE) não tratado"/>
    <n v="14"/>
    <n v="2"/>
    <n v="1"/>
    <n v="0"/>
    <n v="5"/>
    <n v="3"/>
    <n v="3"/>
    <x v="2"/>
    <x v="0"/>
    <x v="0"/>
    <x v="1"/>
    <x v="2"/>
    <x v="3"/>
    <x v="0"/>
  </r>
  <r>
    <x v="6"/>
    <x v="43"/>
    <n v="6"/>
    <s v="LISTPRICEINVAT"/>
    <s v="STRING"/>
    <m/>
    <m/>
    <m/>
    <m/>
    <s v="lake_managed"/>
    <s v="V_NOW_COMPRA_TVOD"/>
    <s v="VAL_PRECO_LISTA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lista com imposto. E o preco de lista do conteudo TVOD com imposto. Ex: 15.9; 6.9. Tabela origem: &lt;TVODPURCHASE&gt;; Coluna origem: &lt;LISTPRICEINVAT&gt;"/>
    <x v="0"/>
    <x v="0"/>
    <x v="0"/>
    <x v="0"/>
    <x v="0"/>
    <x v="0"/>
    <s v="Rafael Moreira"/>
    <x v="1"/>
    <s v="Anderson Nakayama"/>
    <x v="0"/>
    <s v="Tipo de Dado"/>
    <s v="Numerico"/>
    <s v="Dado de origem (SEACHANGE) não tratado"/>
    <n v="21"/>
    <n v="2"/>
    <n v="2"/>
    <n v="4"/>
    <n v="5"/>
    <n v="3"/>
    <n v="5"/>
    <x v="2"/>
    <x v="1"/>
    <x v="3"/>
    <x v="1"/>
    <x v="2"/>
    <x v="1"/>
    <x v="0"/>
  </r>
  <r>
    <x v="6"/>
    <x v="43"/>
    <n v="7"/>
    <s v="LISTPRICEEXVAT"/>
    <s v="STRING"/>
    <m/>
    <m/>
    <m/>
    <m/>
    <s v="lake_managed"/>
    <s v="V_NOW_COMPRA_TVOD"/>
    <s v="VAL_PRECO_LISTA_SE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lista sem imposto. E o preco de lista do conteudo TVOD sem imposto. Ex: 13.47; 5.85.  Tabela origem: &lt;TVODPURCHASE&gt;; Coluna origem: &lt;LISTPRICEEXVAT&gt;"/>
    <x v="0"/>
    <x v="0"/>
    <x v="0"/>
    <x v="0"/>
    <x v="0"/>
    <x v="0"/>
    <s v="Rafael Moreira"/>
    <x v="1"/>
    <s v="Anderson Nakayama"/>
    <x v="0"/>
    <s v="Tipo de Dado"/>
    <s v="Numerico"/>
    <s v="Dado de origem (SEACHANGE) não tratado"/>
    <n v="17"/>
    <n v="2"/>
    <n v="2"/>
    <n v="0"/>
    <n v="5"/>
    <n v="3"/>
    <n v="5"/>
    <x v="2"/>
    <x v="1"/>
    <x v="0"/>
    <x v="1"/>
    <x v="2"/>
    <x v="1"/>
    <x v="0"/>
  </r>
  <r>
    <x v="6"/>
    <x v="43"/>
    <n v="8"/>
    <s v="PURCHASEPRICEINVAT"/>
    <s v="STRING"/>
    <m/>
    <m/>
    <m/>
    <m/>
    <s v="lake_managed"/>
    <s v="V_NOW_COMPRA_TVOD"/>
    <s v="VAL_PRECO_COMPRA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compra com imposto. E o preco do conteudo TVOD pago com imposto. Ex: 13.9; 6.9. Tabela origem: &lt;TVODPURCHASE&gt;; Coluna origem: &lt;PURCHASEPRICEINVAT&gt;"/>
    <x v="0"/>
    <x v="0"/>
    <x v="0"/>
    <x v="0"/>
    <x v="0"/>
    <x v="0"/>
    <s v="Rafael Moreira"/>
    <x v="1"/>
    <s v="Anderson Nakayama"/>
    <x v="0"/>
    <s v="Tipo de Dado"/>
    <s v="Numerico"/>
    <s v="Dado de origem (SEACHANGE) não tratado"/>
    <n v="21"/>
    <n v="2"/>
    <n v="2"/>
    <n v="4"/>
    <n v="5"/>
    <n v="3"/>
    <n v="5"/>
    <x v="2"/>
    <x v="1"/>
    <x v="3"/>
    <x v="1"/>
    <x v="2"/>
    <x v="1"/>
    <x v="0"/>
  </r>
  <r>
    <x v="6"/>
    <x v="43"/>
    <n v="9"/>
    <s v="PURCHASEPRICEEXVAT"/>
    <s v="STRING"/>
    <m/>
    <m/>
    <m/>
    <m/>
    <s v="lake_managed"/>
    <s v="V_NOW_COMPRA_TVOD"/>
    <s v="VAL_PRECO_COMPRA_SE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a compra sem imposto. E o preco do conteudo TVOD pago sem imposto. Ex: 11.78; 5.85. Tabela origem: &lt;TVODPURCHASE&gt;; Coluna origem: &lt;PURCHASEPRICEEXVAT&gt;"/>
    <x v="0"/>
    <x v="0"/>
    <x v="0"/>
    <x v="0"/>
    <x v="0"/>
    <x v="0"/>
    <s v="Rafael Moreira"/>
    <x v="1"/>
    <s v="Anderson Nakayama"/>
    <x v="0"/>
    <s v="Tipo de Dado"/>
    <s v="Numerico"/>
    <s v="Dado de origem (SEACHANGE) não tratado"/>
    <n v="17"/>
    <n v="2"/>
    <n v="2"/>
    <n v="0"/>
    <n v="5"/>
    <n v="3"/>
    <n v="5"/>
    <x v="2"/>
    <x v="1"/>
    <x v="0"/>
    <x v="1"/>
    <x v="2"/>
    <x v="1"/>
    <x v="0"/>
  </r>
  <r>
    <x v="6"/>
    <x v="43"/>
    <n v="10"/>
    <s v="DISCOUNTRULEID"/>
    <s v="STRING"/>
    <m/>
    <m/>
    <m/>
    <m/>
    <s v="lake_managed"/>
    <s v="V_NOW_COMPRA_TVOD"/>
    <s v="COD_DESCONTO_SIST_FATURAMEN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e desconto do sistema de faturamento. E o identificador externo para a regra de desconto definida pelo sistema de pagamento, para o conteudo TVOD. Ex: NULL (coluna totalmente vazia). Tabela origem: &lt;TVODPURCHASE&gt;; Coluna origem: &lt;DISCOUNTRULEID&gt;"/>
    <x v="0"/>
    <x v="0"/>
    <x v="0"/>
    <x v="0"/>
    <x v="0"/>
    <x v="0"/>
    <s v="Rafael Moreira"/>
    <x v="1"/>
    <s v="Anderson Nakayama"/>
    <x v="0"/>
    <m/>
    <m/>
    <s v="Dado de origem (SEACHANGE) não tratado"/>
    <n v="16"/>
    <n v="2"/>
    <n v="1"/>
    <n v="0"/>
    <n v="5"/>
    <n v="3"/>
    <n v="5"/>
    <x v="2"/>
    <x v="0"/>
    <x v="0"/>
    <x v="1"/>
    <x v="2"/>
    <x v="1"/>
    <x v="0"/>
  </r>
  <r>
    <x v="6"/>
    <x v="43"/>
    <n v="11"/>
    <s v="DISCOUNTVALUEINVAT"/>
    <s v="STRING"/>
    <m/>
    <m/>
    <m/>
    <m/>
    <s v="lake_managed"/>
    <s v="V_NOW_COMPRA_TVOD"/>
    <s v="VAL_PRECO_DESCONTO_COM_IMPOSTO"/>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o desconto com imposto. E o valor do desconto calculado com imposto para o conteudo TVOD. Ex: 7,45; 14,9. Tabela origem: &lt;TVODPURCHASE&gt;; Coluna origem: &lt;DISCOUNTVALUEINVAT&gt;"/>
    <x v="0"/>
    <x v="0"/>
    <x v="0"/>
    <x v="0"/>
    <x v="0"/>
    <x v="0"/>
    <s v="Rafael Moreira"/>
    <x v="1"/>
    <s v="Anderson Nakayama"/>
    <x v="0"/>
    <s v="Tipo de Dado"/>
    <s v="Numerico"/>
    <s v="Dado de origem (SEACHANGE) não tratado"/>
    <n v="21"/>
    <n v="2"/>
    <n v="2"/>
    <n v="4"/>
    <n v="5"/>
    <n v="3"/>
    <n v="5"/>
    <x v="2"/>
    <x v="1"/>
    <x v="3"/>
    <x v="1"/>
    <x v="2"/>
    <x v="1"/>
    <x v="0"/>
  </r>
  <r>
    <x v="6"/>
    <x v="43"/>
    <n v="12"/>
    <s v="DISCOUNTVALUEEXVAT"/>
    <s v="STRING"/>
    <m/>
    <m/>
    <m/>
    <m/>
    <s v="lake_managed"/>
    <s v="V_NOW_COMPRA_TVOD"/>
    <s v="VAL_PRECO_DESCONTO_SEM_IMPOS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preco do desconto sem imposto. E o valor do desconto calculado sem imposto para o conteudo TVOD. Ex: 6,32; 12,63. Tabela origem: &lt;TVODPURCHASE&gt;; Coluna origem: &lt;DISCOUNTVALUEEXVAT&gt;"/>
    <x v="0"/>
    <x v="0"/>
    <x v="0"/>
    <x v="0"/>
    <x v="0"/>
    <x v="0"/>
    <s v="Rafael Moreira"/>
    <x v="1"/>
    <s v="Anderson Nakayama"/>
    <x v="0"/>
    <s v="Tipo de Dado"/>
    <s v="Numerico"/>
    <s v="Dado de origem (SEACHANGE) não tratado"/>
    <n v="17"/>
    <n v="2"/>
    <n v="2"/>
    <n v="0"/>
    <n v="5"/>
    <n v="3"/>
    <n v="5"/>
    <x v="2"/>
    <x v="1"/>
    <x v="0"/>
    <x v="1"/>
    <x v="2"/>
    <x v="1"/>
    <x v="0"/>
  </r>
  <r>
    <x v="6"/>
    <x v="43"/>
    <n v="13"/>
    <s v="USEDPRICEPROMOTIONGRANTEDEXTERNALID"/>
    <s v="STRING"/>
    <m/>
    <m/>
    <m/>
    <m/>
    <s v="lake_managed"/>
    <s v="V_NOW_COMPRA_TVOD"/>
    <s v="COD_CHAVE_EXT_PROMO_CONCEDIDA"/>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externa da promocao concedida. E o identificador externo da promocao usado pelo sistema de CRM quando o preco da promocao foi aplicado ao consumidor, durante a compra do conteudo TVOD. Ex: NULL (coluna totalmente vazia). Tabela origem: &lt;TVODPURCHASE&gt;; Coluna origem: &lt;USEDPRICEPROMOTIONGRANTEDEXTERNALID&gt;"/>
    <x v="0"/>
    <x v="0"/>
    <x v="0"/>
    <x v="0"/>
    <x v="0"/>
    <x v="0"/>
    <s v="Rafael Moreira"/>
    <x v="1"/>
    <s v="Anderson Nakayama"/>
    <x v="0"/>
    <m/>
    <m/>
    <s v="Dado de origem (SEACHANGE) não tratado"/>
    <n v="16"/>
    <n v="2"/>
    <n v="1"/>
    <n v="0"/>
    <n v="5"/>
    <n v="3"/>
    <n v="5"/>
    <x v="2"/>
    <x v="0"/>
    <x v="0"/>
    <x v="1"/>
    <x v="2"/>
    <x v="1"/>
    <x v="0"/>
  </r>
  <r>
    <x v="6"/>
    <x v="43"/>
    <n v="14"/>
    <s v="USEDPRICEPROMOTIONID"/>
    <s v="STRING"/>
    <m/>
    <m/>
    <m/>
    <m/>
    <s v="lake_managed"/>
    <s v="V_NOW_COMPRA_TVOD"/>
    <s v="COD_CHAVE_PRECO_PROM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chave do preco da promocao. E o codigo chave identificador externo do preco da promocao do conteudo TVOD. Ex: NULL; baf26574-8a37-41ee-ab58-1afd3774ff9b. Tabela origem: &lt;TVODPURCHASE&gt;; Coluna origem: &lt;USEDPRICEPROMOTIONID&gt;"/>
    <x v="0"/>
    <x v="0"/>
    <x v="0"/>
    <x v="0"/>
    <x v="0"/>
    <x v="0"/>
    <s v="Rafael Moreira"/>
    <x v="1"/>
    <s v="Anderson Nakayama"/>
    <x v="0"/>
    <m/>
    <m/>
    <s v="Dado de origem (SEACHANGE) não tratado"/>
    <n v="10"/>
    <n v="2"/>
    <n v="1"/>
    <n v="0"/>
    <n v="5"/>
    <n v="1"/>
    <n v="1"/>
    <x v="2"/>
    <x v="0"/>
    <x v="0"/>
    <x v="1"/>
    <x v="3"/>
    <x v="2"/>
    <x v="0"/>
  </r>
  <r>
    <x v="6"/>
    <x v="43"/>
    <n v="15"/>
    <s v="USEDVALUEINVAT"/>
    <s v="STRING"/>
    <m/>
    <m/>
    <m/>
    <m/>
    <s v="lake_managed"/>
    <s v="V_NOW_COMPRA_TVOD"/>
    <s v="VAL_CUPOM_C_IMPOSTO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com imposto utilizado. E o valor do desconto calculado do cupom incluindo o imposto do conteudo TVOD. Ex: NULL (coluna totalmente vazia). Tabela origem: &lt;TVODPURCHASE&gt;; Coluna origem: &lt;USEDVALUEINVAT&gt;"/>
    <x v="0"/>
    <x v="0"/>
    <x v="0"/>
    <x v="0"/>
    <x v="0"/>
    <x v="0"/>
    <s v="Rafael Moreira"/>
    <x v="1"/>
    <s v="Anderson Nakayama"/>
    <x v="0"/>
    <s v="Tipo de Dado"/>
    <s v="Numerico"/>
    <s v="Dado de origem (SEACHANGE) não tratado"/>
    <n v="16"/>
    <n v="2"/>
    <n v="1"/>
    <n v="0"/>
    <n v="5"/>
    <n v="3"/>
    <n v="5"/>
    <x v="2"/>
    <x v="0"/>
    <x v="0"/>
    <x v="1"/>
    <x v="2"/>
    <x v="1"/>
    <x v="0"/>
  </r>
  <r>
    <x v="6"/>
    <x v="43"/>
    <n v="16"/>
    <s v="USEDVALUEEXVAT"/>
    <s v="STRING"/>
    <m/>
    <m/>
    <m/>
    <m/>
    <s v="lake_managed"/>
    <s v="V_NOW_COMPRA_TVOD"/>
    <s v="VAL_CUPOM_S_IMPOSTO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sem imposto utilizado. E o valor do desconto calculado do cupom  sem imposto para o conteudo TVOD. Ex: NULL (coluna totalmente vazia). Tabela origem: &lt;TVODPURCHASE&gt;; Coluna origem: &lt;USEDVALUEEXVAT&gt;"/>
    <x v="0"/>
    <x v="0"/>
    <x v="0"/>
    <x v="0"/>
    <x v="0"/>
    <x v="0"/>
    <s v="Rafael Moreira"/>
    <x v="1"/>
    <s v="Anderson Nakayama"/>
    <x v="0"/>
    <s v="Tipo de Dado"/>
    <s v="Numerico"/>
    <s v="Dado de origem (SEACHANGE) não tratado"/>
    <n v="16"/>
    <n v="2"/>
    <n v="2"/>
    <n v="4"/>
    <n v="0"/>
    <n v="3"/>
    <n v="5"/>
    <x v="2"/>
    <x v="1"/>
    <x v="3"/>
    <x v="3"/>
    <x v="2"/>
    <x v="1"/>
    <x v="0"/>
  </r>
  <r>
    <x v="6"/>
    <x v="43"/>
    <n v="17"/>
    <s v="UNUSEDVALUEINVAT"/>
    <s v="STRING"/>
    <m/>
    <m/>
    <m/>
    <m/>
    <s v="lake_managed"/>
    <s v="V_NOW_COMPRA_TVOD"/>
    <s v="VAL_CUPOM_C_IMPOSTO_N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com imposto nao utilizado. E o valor do desconto calculado do cupom nao utilizado incluindo o imposto do conteudo TVOD. Ex: NULL (coluna totalmente vazia). Tabela origem: &lt;TVODPURCHASE&gt;; Coluna origem: &lt;UNUSEDVALUEINVAT&gt;"/>
    <x v="0"/>
    <x v="0"/>
    <x v="0"/>
    <x v="0"/>
    <x v="0"/>
    <x v="0"/>
    <s v="Rafael Moreira"/>
    <x v="1"/>
    <s v="Anderson Nakayama"/>
    <x v="0"/>
    <s v="Tipo de Dado"/>
    <s v="Numerico"/>
    <s v="Dado de origem (SEACHANGE) não tratado"/>
    <n v="12"/>
    <n v="2"/>
    <n v="2"/>
    <n v="0"/>
    <n v="0"/>
    <n v="3"/>
    <n v="5"/>
    <x v="2"/>
    <x v="1"/>
    <x v="0"/>
    <x v="3"/>
    <x v="2"/>
    <x v="1"/>
    <x v="0"/>
  </r>
  <r>
    <x v="6"/>
    <x v="43"/>
    <n v="18"/>
    <s v="UNUSEDVALUEEXVAT"/>
    <s v="STRING"/>
    <m/>
    <m/>
    <m/>
    <m/>
    <s v="lake_managed"/>
    <s v="V_NOW_COMPRA_TVOD"/>
    <s v="VAL_CUPOM_S_IMPOSTO_N_UTILIZA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Valor do cupom sem imposto nao utilizado. Valor do desconto calculado do cupom nao utilizado sem imposto para o conteudo TVOD. Ex: NULL (coluna totalmente vazia). Tabela origem: &lt;TVODPURCHASE&gt;; Coluna origem: &lt;UNUSEDVALUEEXVAT&gt;"/>
    <x v="0"/>
    <x v="0"/>
    <x v="0"/>
    <x v="0"/>
    <x v="0"/>
    <x v="0"/>
    <s v="Rafael Moreira"/>
    <x v="1"/>
    <s v="Anderson Nakayama"/>
    <x v="0"/>
    <s v="Tipo de Dado"/>
    <s v="Numerico"/>
    <s v="Dado de origem (SEACHANGE) não tratado"/>
    <n v="16"/>
    <n v="2"/>
    <n v="2"/>
    <n v="4"/>
    <n v="0"/>
    <n v="3"/>
    <n v="5"/>
    <x v="2"/>
    <x v="1"/>
    <x v="3"/>
    <x v="3"/>
    <x v="2"/>
    <x v="1"/>
    <x v="0"/>
  </r>
  <r>
    <x v="6"/>
    <x v="43"/>
    <n v="19"/>
    <s v="USEDCOUPONGRANTEDEXTERNALID"/>
    <s v="STRING"/>
    <m/>
    <m/>
    <m/>
    <m/>
    <s v="lake_managed"/>
    <s v="V_NOW_COMPRA_TVOD"/>
    <s v="COD_CHAVE_EXT_CUPOM_CONCEDI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externa do cupom concedido. E o identificador externo do cupom usado pelo sistema de CRM quando o cupom foi aplicado ao consumidor, durante a compra do conteudo TVOD. Ex: NULL (coluna totalmente vazia). Tabela origem: &lt;TVODPURCHASE&gt;; Coluna origem: &lt;USEDCOUPONGRANTEDEXTERNALID&gt;"/>
    <x v="0"/>
    <x v="0"/>
    <x v="0"/>
    <x v="0"/>
    <x v="0"/>
    <x v="0"/>
    <s v="Rafael Moreira"/>
    <x v="1"/>
    <s v="Anderson Nakayama"/>
    <x v="0"/>
    <m/>
    <m/>
    <s v="Dado de origem (SEACHANGE) não tratado"/>
    <n v="16"/>
    <n v="2"/>
    <n v="2"/>
    <n v="4"/>
    <n v="0"/>
    <n v="3"/>
    <n v="5"/>
    <x v="2"/>
    <x v="1"/>
    <x v="3"/>
    <x v="3"/>
    <x v="2"/>
    <x v="1"/>
    <x v="0"/>
  </r>
  <r>
    <x v="6"/>
    <x v="43"/>
    <n v="20"/>
    <s v="USEDCOUPONID"/>
    <s v="STRING"/>
    <m/>
    <m/>
    <m/>
    <m/>
    <s v="lake_managed"/>
    <s v="V_NOW_COMPRA_TVOD"/>
    <s v="COD_CUPOM_UTILIZAD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o cupom utilizado. E o codigo identificador externo do cupom utilizado na compra do conteudo TVOD. Ex: NULL (coluna totalmente vazia). Tabela origem: &lt;TVODPURCHASE&gt;; Coluna origem: &lt;USEDCOUPONID&gt;"/>
    <x v="0"/>
    <x v="0"/>
    <x v="0"/>
    <x v="0"/>
    <x v="0"/>
    <x v="0"/>
    <s v="Rafael Moreira"/>
    <x v="1"/>
    <s v="Anderson Nakayama"/>
    <x v="0"/>
    <m/>
    <m/>
    <s v="Dado de origem (SEACHANGE) não tratado"/>
    <n v="12"/>
    <n v="2"/>
    <n v="2"/>
    <n v="0"/>
    <n v="0"/>
    <n v="3"/>
    <n v="5"/>
    <x v="2"/>
    <x v="1"/>
    <x v="0"/>
    <x v="3"/>
    <x v="2"/>
    <x v="1"/>
    <x v="0"/>
  </r>
  <r>
    <x v="6"/>
    <x v="43"/>
    <n v="21"/>
    <s v="RENTALDURATIONINMINUTES"/>
    <s v="STRING"/>
    <m/>
    <m/>
    <m/>
    <m/>
    <s v="lake_managed"/>
    <s v="V_NOW_COMPRA_TVOD"/>
    <s v="DUR_LOCACAO_MIN"/>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uracao da locacao em minutos. E a duracao em minutos para a qual o cliente tem o direito de visualizar este conteudo TVOD. A duracao do aluguel comeca imediatamente apos a conclusao da compra do produto. Ex: 1440; 2880.  Tabela origem: &lt;TVODPURCHASE&gt;; Coluna origem: &lt;RENTALDURATIONINMINUTES&gt;"/>
    <x v="0"/>
    <x v="0"/>
    <x v="0"/>
    <x v="0"/>
    <x v="0"/>
    <x v="0"/>
    <s v="Rafael Moreira"/>
    <x v="1"/>
    <s v="Anderson Nakayama"/>
    <x v="0"/>
    <m/>
    <m/>
    <s v="Dado de origem (SEACHANGE) não tratado"/>
    <n v="8"/>
    <n v="2"/>
    <n v="1"/>
    <n v="0"/>
    <n v="5"/>
    <n v="0"/>
    <n v="0"/>
    <x v="2"/>
    <x v="0"/>
    <x v="0"/>
    <x v="1"/>
    <x v="0"/>
    <x v="0"/>
    <x v="0"/>
  </r>
  <r>
    <x v="6"/>
    <x v="43"/>
    <n v="22"/>
    <s v="MULTIPLEASSETVOD"/>
    <s v="STRING"/>
    <m/>
    <m/>
    <m/>
    <m/>
    <s v="lake_managed"/>
    <s v="V_NOW_COMPRA_TVOD"/>
    <s v="IND_MULTIPLO_RECURSO_TVOD"/>
    <s v="VARCHAR2"/>
    <n v="2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Indicador de multiplo recurso TVOD. E o indicador com informacao se o correspondente TVOD incluiu varios conteudo. Ex: false; true. Tabela origem: &lt;TVODPURCHASE&gt;; Coluna origem: &lt;MULTIPLEASSETVOD&gt;"/>
    <x v="0"/>
    <x v="0"/>
    <x v="0"/>
    <x v="0"/>
    <x v="0"/>
    <x v="0"/>
    <s v="Rafael Moreira"/>
    <x v="1"/>
    <s v="Anderson Nakayama"/>
    <x v="0"/>
    <m/>
    <m/>
    <s v="Dado de origem (SEACHANGE) não tratado"/>
    <n v="8"/>
    <n v="2"/>
    <n v="1"/>
    <n v="0"/>
    <n v="5"/>
    <n v="0"/>
    <n v="0"/>
    <x v="2"/>
    <x v="0"/>
    <x v="0"/>
    <x v="1"/>
    <x v="0"/>
    <x v="0"/>
    <x v="0"/>
  </r>
  <r>
    <x v="6"/>
    <x v="43"/>
    <n v="23"/>
    <s v="PRODUCTTAG"/>
    <s v="STRING"/>
    <m/>
    <m/>
    <m/>
    <m/>
    <s v="lake_managed"/>
    <s v="V_NOW_COMPRA_TVOD"/>
    <s v="DSC_TAG_PRODUTO_TVOD"/>
    <s v="VARCHAR2"/>
    <n v="5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a tag do produto TVOD. Descreve a tag do produto que pode ser utilizada para filtrar e identificar os produtos do tipo TVOD aos quais essa promocao de preco se aplica. Esta coluna nao tem preenchimento obrigatorio no sistema legado. E uma palavra-chave ou termo associado a promocao de preco. Ex: ADULTO; AVDESCONTO; BLACKFRIDAYCATALOGO04. Tabela origem: &lt;TVODPURCHASE&gt;; Coluna origem: &lt;PRODUCTTAG&gt;"/>
    <x v="0"/>
    <x v="0"/>
    <x v="0"/>
    <x v="0"/>
    <x v="0"/>
    <x v="0"/>
    <s v="Rafael Moreira"/>
    <x v="1"/>
    <s v="Anderson Nakayama"/>
    <x v="0"/>
    <m/>
    <m/>
    <s v="Dado de origem (SEACHANGE) não tratado"/>
    <n v="8"/>
    <n v="2"/>
    <n v="1"/>
    <n v="0"/>
    <n v="5"/>
    <n v="0"/>
    <n v="0"/>
    <x v="2"/>
    <x v="0"/>
    <x v="0"/>
    <x v="1"/>
    <x v="0"/>
    <x v="0"/>
    <x v="0"/>
  </r>
  <r>
    <x v="6"/>
    <x v="43"/>
    <n v="24"/>
    <s v="DEVICEGROUP"/>
    <s v="STRING"/>
    <m/>
    <m/>
    <m/>
    <m/>
    <s v="lake_managed"/>
    <s v="V_NOW_COMPRA_TVOD"/>
    <s v="DSC_GRUPO_EQUIPAMENTO_USUARI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o grupo de equipamento do usuario. Informa o grupo de equipamentos/dispositivos deduzido do agente do usuario pelo sistema do NOW, da empresa Traxis. Ex: NULL (coluna totalmente vazia). Tabela origem: &lt;TVODPURCHASE&gt;; Coluna origem: &lt;DEVICEGROUP&gt;"/>
    <x v="0"/>
    <x v="0"/>
    <x v="0"/>
    <x v="0"/>
    <x v="0"/>
    <x v="0"/>
    <s v="Rafael Moreira"/>
    <x v="1"/>
    <s v="Anderson Nakayama"/>
    <x v="0"/>
    <m/>
    <m/>
    <s v="Dado de origem (SEACHANGE) não tratado"/>
    <n v="9"/>
    <n v="2"/>
    <n v="1"/>
    <n v="0"/>
    <n v="5"/>
    <n v="1"/>
    <n v="0"/>
    <x v="2"/>
    <x v="0"/>
    <x v="0"/>
    <x v="1"/>
    <x v="3"/>
    <x v="0"/>
    <x v="0"/>
  </r>
  <r>
    <x v="6"/>
    <x v="43"/>
    <n v="25"/>
    <s v="TRANSACTIONID"/>
    <s v="STRING"/>
    <m/>
    <m/>
    <m/>
    <m/>
    <s v="lake_managed"/>
    <s v="V_NOW_COMPRA_TVOD"/>
    <s v="COD_TRANSACA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transacao. No caso de um mecanismo de classificacao externa ou gateway de compra ser usado, esse id contera o ID da transacao gerado por esse sistema. Ex: NULL (coluna totalmente vazia). Tabela origem: &lt;TVODPURCHASE&gt;; Coluna origem: &lt;TRANSACTIONID&gt;"/>
    <x v="0"/>
    <x v="0"/>
    <x v="0"/>
    <x v="0"/>
    <x v="0"/>
    <x v="0"/>
    <s v="Rafael Moreira"/>
    <x v="1"/>
    <s v="Anderson Nakayama"/>
    <x v="0"/>
    <m/>
    <m/>
    <s v="Dado de origem (SEACHANGE) não tratado"/>
    <n v="9"/>
    <n v="2"/>
    <n v="1"/>
    <n v="0"/>
    <n v="5"/>
    <n v="0"/>
    <n v="1"/>
    <x v="2"/>
    <x v="0"/>
    <x v="0"/>
    <x v="1"/>
    <x v="0"/>
    <x v="2"/>
    <x v="0"/>
  </r>
  <r>
    <x v="6"/>
    <x v="43"/>
    <n v="26"/>
    <s v="CONTEXT"/>
    <s v="STRING"/>
    <m/>
    <m/>
    <m/>
    <m/>
    <s v="lake_managed"/>
    <s v="V_NOW_COMPRA_TVOD"/>
    <s v="DSC_CONTEXT_COMPRA_EQUIPAMENTO"/>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escricao do contexto da compra do equipamento. Especifica o contexto de compra fornecido pelo dispositivo do cliente durante a chamada de compra/conclusao da compra. Normalmente, ele contem uma referencia a uma posicao no catalogo ou ao local no aplicativo em que a compra foi feita, por ex, clicando em um banner de promocao. Ex: NULL (coluna totalmente vazia). Tabela origem: &lt;TVODPURCHASE&gt;; Coluna origem: &lt;CONTEXT&gt;"/>
    <x v="0"/>
    <x v="0"/>
    <x v="0"/>
    <x v="0"/>
    <x v="0"/>
    <x v="0"/>
    <s v="Rafael Moreira"/>
    <x v="1"/>
    <s v="Anderson Nakayama"/>
    <x v="0"/>
    <m/>
    <m/>
    <s v="Dado de origem (SEACHANGE) não tratado"/>
    <n v="9"/>
    <n v="2"/>
    <n v="1"/>
    <n v="0"/>
    <n v="5"/>
    <n v="1"/>
    <n v="0"/>
    <x v="2"/>
    <x v="0"/>
    <x v="0"/>
    <x v="1"/>
    <x v="3"/>
    <x v="0"/>
    <x v="0"/>
  </r>
  <r>
    <x v="6"/>
    <x v="43"/>
    <n v="27"/>
    <s v="ID"/>
    <s v="STRING"/>
    <m/>
    <m/>
    <m/>
    <m/>
    <s v="lake_managed"/>
    <s v="V_NOW_COMPRA_TVOD"/>
    <s v="COD_CHAVE_COMPRA_TVOD"/>
    <s v="VARCHAR2"/>
    <n v="100"/>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Codigo da chave da compra do TVOD. E o identificador interno da compra do conteudo TVOD. Ex: 4c59947a-0c45-48bd-97f8-a18b8e80a6e0; e72fd674-d518-4ad2-830a-0d6237044457. Tabela origem: &lt;TVODPURCHASE&gt;; Coluna origem: &lt;ID&gt;"/>
    <x v="0"/>
    <x v="0"/>
    <x v="0"/>
    <x v="0"/>
    <x v="0"/>
    <x v="0"/>
    <s v="Rafael Moreira"/>
    <x v="1"/>
    <s v="Anderson Nakayama"/>
    <x v="0"/>
    <m/>
    <m/>
    <s v="Dado de origem (SEACHANGE) não tratado"/>
    <n v="9"/>
    <n v="2"/>
    <n v="2"/>
    <n v="0"/>
    <n v="5"/>
    <n v="0"/>
    <n v="0"/>
    <x v="2"/>
    <x v="1"/>
    <x v="0"/>
    <x v="1"/>
    <x v="0"/>
    <x v="0"/>
    <x v="0"/>
  </r>
  <r>
    <x v="6"/>
    <x v="43"/>
    <n v="28"/>
    <s v="REFERENCE_DATE"/>
    <s v="STRING"/>
    <m/>
    <m/>
    <m/>
    <m/>
    <s v="lake_managed"/>
    <s v="V_NOW_COMPRA_TVOD"/>
    <s v="DAT_REFERENCIA"/>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TVODPURCHASE&gt;; Coluna origem: &lt;REFERENCE_DATE&gt;"/>
    <x v="0"/>
    <x v="0"/>
    <x v="0"/>
    <x v="0"/>
    <x v="0"/>
    <x v="0"/>
    <s v="Rafael Moreira"/>
    <x v="1"/>
    <s v="Anderson Nakayama"/>
    <x v="0"/>
    <s v="Tipo de Dado"/>
    <s v="Data válida"/>
    <s v="Dado de origem (SEACHANGE) não tratado"/>
    <n v="10"/>
    <n v="2"/>
    <n v="2"/>
    <n v="0"/>
    <n v="5"/>
    <n v="1"/>
    <n v="0"/>
    <x v="2"/>
    <x v="1"/>
    <x v="0"/>
    <x v="1"/>
    <x v="3"/>
    <x v="0"/>
    <x v="0"/>
  </r>
  <r>
    <x v="6"/>
    <x v="43"/>
    <n v="29"/>
    <s v="SEQUENCE"/>
    <s v="STRING"/>
    <m/>
    <m/>
    <m/>
    <m/>
    <s v="lake_managed"/>
    <s v="V_NOW_COMPRA_TVOD"/>
    <s v="NUM_SEQUENCIA"/>
    <s v="NUMBER"/>
    <m/>
    <s v="Informa a relacao das compras dos conteudos TVOD, informacao como: data da compra, identificador  do equipamento que efetuou a compra, preco do conteudo, valor do desconto, duracao em minutos para a qual o cliente tem o direito de visualizar o conteudo, entre outras. No TVOD, e cobrado um valor pelo titulo para assistir ao conteudo, que pode ser um preco de lista ou promocional. Tabela origem: &lt;TVODPURCHASE&gt;"/>
    <s v="Numero sequencia. E o numero identificador unico de sequencia do arquivo XML. Esta sequencia encontra-se no nome do arquivo XML a qual e escrita nesta coluna para controle de ingestao do arquivo/tabela. Ex: 69361; 69362. Tabela origem: &lt;TVODPURCHASE&gt;; Coluna origem: &lt;SEQUENCE&gt;"/>
    <x v="0"/>
    <x v="0"/>
    <x v="0"/>
    <x v="0"/>
    <x v="0"/>
    <x v="0"/>
    <s v="Rafael Moreira"/>
    <x v="1"/>
    <s v="Anderson Nakayama"/>
    <x v="0"/>
    <s v="Tipo de Dado"/>
    <s v="Data válida"/>
    <s v="Dado de origem (SEACHANGE) não tratado"/>
    <n v="10"/>
    <n v="2"/>
    <n v="1"/>
    <n v="1"/>
    <n v="5"/>
    <n v="1"/>
    <n v="0"/>
    <x v="2"/>
    <x v="0"/>
    <x v="1"/>
    <x v="1"/>
    <x v="3"/>
    <x v="0"/>
    <x v="0"/>
  </r>
  <r>
    <x v="1"/>
    <x v="44"/>
    <n v="1"/>
    <s v="CREATION_DATE"/>
    <s v="STRING"/>
    <m/>
    <m/>
    <m/>
    <m/>
    <s v="lake_managed"/>
    <s v="V_NOW_OL_CANAL_CONTEUDO"/>
    <s v="DAT_CRIACAO"/>
    <s v="DATETIME     "/>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criacao. E a data de criacao do registro do canal de conteudo do NOW no sistema. Ex: 2015-08-11 09:55:18; 2017-08-11 11:44:04. Tabela origem (RAW): &lt;CHANNEL&gt;; Coluna origem (RAW): &lt;CREATION_DATE&gt;."/>
    <x v="1"/>
    <x v="1"/>
    <x v="0"/>
    <x v="0"/>
    <x v="0"/>
    <x v="0"/>
    <s v="Rafael Moreira"/>
    <x v="1"/>
    <s v="Anderson Nakayama"/>
    <x v="0"/>
    <s v="Tipo de Dado"/>
    <s v="Data válida"/>
    <s v="Dado de origem (BD NOW OL) não tratado"/>
    <n v="6"/>
    <n v="2"/>
    <n v="1"/>
    <n v="1"/>
    <n v="1"/>
    <n v="1"/>
    <n v="0"/>
    <x v="2"/>
    <x v="0"/>
    <x v="1"/>
    <x v="2"/>
    <x v="3"/>
    <x v="0"/>
    <x v="0"/>
  </r>
  <r>
    <x v="1"/>
    <x v="44"/>
    <n v="2"/>
    <s v="UPDATE_DATE"/>
    <s v="STRING"/>
    <m/>
    <m/>
    <m/>
    <m/>
    <s v="lake_managed"/>
    <s v="V_NOW_OL_CANAL_CONTEUDO"/>
    <s v="DAT_ATUALIZACAO"/>
    <s v="DATETIME     "/>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atualizacao. E a data de atualizacao do registro caso algum dado do canal de conteudo do NOW seja atualizado no sistema. Ex: 2018-06-12 12:13:48; 2018-01-11 07:14:10. Tabela origem (RAW): &lt;CHANNEL&gt;; Coluna origem (RAW): &lt;UPDATE_DATE&gt;."/>
    <x v="1"/>
    <x v="1"/>
    <x v="0"/>
    <x v="0"/>
    <x v="0"/>
    <x v="0"/>
    <s v="Rafael Moreira"/>
    <x v="1"/>
    <s v="Anderson Nakayama"/>
    <x v="0"/>
    <s v="Tipo de Dado"/>
    <s v="Data válida"/>
    <s v="Dado de origem (BD NOW OL) não tratado"/>
    <n v="6"/>
    <n v="2"/>
    <n v="1"/>
    <n v="1"/>
    <n v="1"/>
    <n v="1"/>
    <n v="0"/>
    <x v="2"/>
    <x v="0"/>
    <x v="1"/>
    <x v="2"/>
    <x v="3"/>
    <x v="0"/>
    <x v="0"/>
  </r>
  <r>
    <x v="1"/>
    <x v="44"/>
    <n v="3"/>
    <s v="CHANNEL_ID"/>
    <s v="STRING"/>
    <s v="PK"/>
    <m/>
    <m/>
    <m/>
    <s v="lake_managed"/>
    <s v="V_NOW_OL_CANAL_CONTEUDO"/>
    <s v="COD_CANAL_CONTEUDO"/>
    <s v="INTEGER"/>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Codigo do canal de conteudo. E o codigo interno do canal de conteudo do NOW. Ex: 1; 6. Tabela origem (RAW): &lt;CHANNEL&gt;; Coluna origem (RAW): &lt;CHANNEL_ID&gt;."/>
    <x v="1"/>
    <x v="1"/>
    <x v="0"/>
    <x v="0"/>
    <x v="0"/>
    <x v="0"/>
    <s v="Rafael Moreira"/>
    <x v="1"/>
    <s v="Anderson Nakayama"/>
    <x v="0"/>
    <m/>
    <m/>
    <s v="Dado de origem (BD NOW OL) não tratado"/>
    <n v="6"/>
    <n v="2"/>
    <n v="1"/>
    <n v="1"/>
    <n v="1"/>
    <n v="1"/>
    <n v="0"/>
    <x v="2"/>
    <x v="0"/>
    <x v="1"/>
    <x v="2"/>
    <x v="3"/>
    <x v="0"/>
    <x v="0"/>
  </r>
  <r>
    <x v="1"/>
    <x v="44"/>
    <n v="4"/>
    <s v="NAME"/>
    <s v="STRING"/>
    <m/>
    <m/>
    <m/>
    <m/>
    <s v="lake_managed"/>
    <s v="V_NOW_OL_CANAL_CONTEUDO"/>
    <s v="DSC_NOME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nome do canal de conteudo. E o nome do canal de conteudo do NOW. Ex: DISCOVERY KIDS HD; BAND NEWS. Tabela origem (RAW): &lt;CHANNEL&gt;; Coluna origem (RAW): &lt;NAME&gt;."/>
    <x v="1"/>
    <x v="1"/>
    <x v="0"/>
    <x v="0"/>
    <x v="0"/>
    <x v="0"/>
    <s v="Rafael Moreira"/>
    <x v="1"/>
    <s v="Anderson Nakayama"/>
    <x v="0"/>
    <m/>
    <m/>
    <s v="Dado de origem (BD NOW OL) não tratado"/>
    <n v="5"/>
    <n v="1"/>
    <n v="1"/>
    <n v="1"/>
    <n v="1"/>
    <n v="1"/>
    <n v="0"/>
    <x v="3"/>
    <x v="0"/>
    <x v="1"/>
    <x v="2"/>
    <x v="3"/>
    <x v="0"/>
    <x v="0"/>
  </r>
  <r>
    <x v="1"/>
    <x v="44"/>
    <n v="5"/>
    <s v="TYPE"/>
    <s v="STRING"/>
    <m/>
    <m/>
    <m/>
    <m/>
    <s v="lake_managed"/>
    <s v="V_NOW_OL_CANAL_CONTEUDO"/>
    <s v="DSC_TIPO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tipo do canal de conteudo. E a descricao do tipo do canal do conteudo do NOW. Ex: LIVE. Tabela origem (RAW): &lt;CHANNEL&gt;; Coluna origem (RAW): &lt;TYPE&gt;."/>
    <x v="1"/>
    <x v="1"/>
    <x v="0"/>
    <x v="0"/>
    <x v="0"/>
    <x v="0"/>
    <s v="Rafael Moreira"/>
    <x v="1"/>
    <s v="Anderson Nakayama"/>
    <x v="0"/>
    <m/>
    <m/>
    <s v="Dado de origem (BD NOW OL) não tratado"/>
    <n v="6"/>
    <n v="2"/>
    <n v="1"/>
    <n v="1"/>
    <n v="1"/>
    <n v="1"/>
    <n v="0"/>
    <x v="2"/>
    <x v="0"/>
    <x v="1"/>
    <x v="2"/>
    <x v="3"/>
    <x v="0"/>
    <x v="0"/>
  </r>
  <r>
    <x v="1"/>
    <x v="44"/>
    <n v="6"/>
    <s v="VIDEO_URL"/>
    <s v="STRING"/>
    <m/>
    <m/>
    <m/>
    <m/>
    <s v="lake_managed"/>
    <s v="V_NOW_OL_CANAL_CONTEUDO"/>
    <s v="DSC_URL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Uniform Resource Locator do canal de conteudo. Descricao do URL (Uniform Resource Locator) do canal de conteudo. A URL se refere ao endereco de rede no qual se encontra algum recurso de armazenamento, transmissao ou processamento de informacoes em meios digitais. Essa rede pode ser internet ou rede corporativa (intranet). Ex: DEFAULT_VIDEO_URL. Tabela origem (RAW): &lt;CHANNEL&gt;; Coluna origem (RAW): &lt;VIDEO_URL&gt;."/>
    <x v="1"/>
    <x v="1"/>
    <x v="0"/>
    <x v="0"/>
    <x v="0"/>
    <x v="0"/>
    <s v="Rafael Moreira"/>
    <x v="1"/>
    <s v="Anderson Nakayama"/>
    <x v="0"/>
    <m/>
    <m/>
    <s v="Dado de origem (BD NOW OL) não tratado"/>
    <n v="6"/>
    <n v="2"/>
    <n v="1"/>
    <n v="1"/>
    <n v="1"/>
    <n v="1"/>
    <n v="0"/>
    <x v="2"/>
    <x v="0"/>
    <x v="1"/>
    <x v="2"/>
    <x v="3"/>
    <x v="0"/>
    <x v="0"/>
  </r>
  <r>
    <x v="1"/>
    <x v="44"/>
    <n v="7"/>
    <s v="ORDER_ID"/>
    <s v="STRING"/>
    <m/>
    <m/>
    <m/>
    <m/>
    <s v="lake_managed"/>
    <s v="V_NOW_OL_CANAL_CONTEUDO"/>
    <s v="SEQ_EPG_CANAL_CONTEUDO"/>
    <s v="INTEGER"/>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Sequencial do Electronic Programming Guide do canal de conteudo. E o numero sequencial para ordenar a visualizacao do canal de conteudo no EPG (Electronic Programming Guide/Guia de Programacao Eletronica), na TV digital, do app/aplicativo do NOW Online. Na pratica, e a informacao do numero, nome do canal e o horario da programacao. Ex: 21; 7. Tabela origem (RAW): &lt;CHANNEL&gt;; Coluna origem (RAW): &lt;ORDER_ID&gt;."/>
    <x v="1"/>
    <x v="1"/>
    <x v="0"/>
    <x v="0"/>
    <x v="0"/>
    <x v="0"/>
    <s v="Rafael Moreira"/>
    <x v="1"/>
    <s v="Anderson Nakayama"/>
    <x v="0"/>
    <m/>
    <m/>
    <s v="Dado de origem (BD NOW OL) não tratado"/>
    <n v="6"/>
    <n v="2"/>
    <n v="1"/>
    <n v="1"/>
    <n v="1"/>
    <n v="1"/>
    <n v="0"/>
    <x v="2"/>
    <x v="0"/>
    <x v="1"/>
    <x v="2"/>
    <x v="3"/>
    <x v="0"/>
    <x v="0"/>
  </r>
  <r>
    <x v="1"/>
    <x v="44"/>
    <n v="8"/>
    <s v="EXTERNAL_ID"/>
    <s v="STRING"/>
    <m/>
    <m/>
    <m/>
    <m/>
    <s v="lake_managed"/>
    <s v="V_NOW_OL_CANAL_CONTEUDO"/>
    <s v="COD_CHAVE_EXTERNA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Codigo chave externa do canal de conteudo. E o identificador externo do canal de conteudo do NOW. Ex: SPODIKHD; SPOBNS. Tabela origem (RAW): &lt;CHANNEL&gt;; Coluna origem (RAW): &lt;EXTERNAL_ID&gt;."/>
    <x v="1"/>
    <x v="1"/>
    <x v="0"/>
    <x v="0"/>
    <x v="0"/>
    <x v="0"/>
    <s v="Rafael Moreira"/>
    <x v="1"/>
    <s v="Anderson Nakayama"/>
    <x v="0"/>
    <m/>
    <m/>
    <s v="Dado de origem (BD NOW OL) não tratado"/>
    <n v="6"/>
    <n v="2"/>
    <n v="1"/>
    <n v="1"/>
    <n v="1"/>
    <n v="1"/>
    <n v="0"/>
    <x v="2"/>
    <x v="0"/>
    <x v="1"/>
    <x v="2"/>
    <x v="3"/>
    <x v="0"/>
    <x v="0"/>
  </r>
  <r>
    <x v="1"/>
    <x v="44"/>
    <n v="9"/>
    <s v="IS_ADULT"/>
    <s v="STRING"/>
    <m/>
    <m/>
    <m/>
    <m/>
    <s v="lake_managed"/>
    <s v="V_NOW_OL_CANAL_CONTEUDO"/>
    <s v="IND_CONTEUDO_ADULTO"/>
    <s v="char"/>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canal de conteudo adulto. E o indicador/flag do canal de conteudo adulto do NOW. Ex: N. Tabela origem (RAW): &lt;CHANNEL&gt;; Coluna origem (RAW): &lt;IS_ADULT&gt;."/>
    <x v="1"/>
    <x v="1"/>
    <x v="0"/>
    <x v="0"/>
    <x v="0"/>
    <x v="0"/>
    <s v="Rafael Moreira"/>
    <x v="1"/>
    <s v="Anderson Nakayama"/>
    <x v="0"/>
    <m/>
    <m/>
    <s v="Dado de origem (BD NOW OL) não tratado"/>
    <n v="19"/>
    <n v="2"/>
    <n v="1"/>
    <n v="1"/>
    <n v="5"/>
    <n v="5"/>
    <n v="5"/>
    <x v="2"/>
    <x v="0"/>
    <x v="1"/>
    <x v="1"/>
    <x v="1"/>
    <x v="1"/>
    <x v="0"/>
  </r>
  <r>
    <x v="1"/>
    <x v="44"/>
    <n v="10"/>
    <s v="IS_RECORDABLE"/>
    <s v="STRING"/>
    <m/>
    <m/>
    <m/>
    <m/>
    <s v="lake_managed"/>
    <s v="V_NOW_OL_CANAL_CONTEUDO"/>
    <s v="IND_PERMISSAO_GRAVACAO"/>
    <s v="char"/>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permissao de gravacao. E o indicador/flag se o canal possui permissao de gravacao. Esta coluna nao sera utilizada, pois a permissao de gravacao e no nivel de cada programa/conteudo do canal do EPG (Electronic Programming Guide/Guia de Programacao Eletronica) da TV digital, do app/aplicativo do NOW Online. Ex: N. Tabela origem (RAW): &lt;CHANNEL&gt;; Coluna origem (RAW): &lt;IS_RECORDABLE&gt;."/>
    <x v="1"/>
    <x v="1"/>
    <x v="0"/>
    <x v="0"/>
    <x v="0"/>
    <x v="0"/>
    <s v="Rafael Moreira"/>
    <x v="1"/>
    <s v="Anderson Nakayama"/>
    <x v="0"/>
    <m/>
    <m/>
    <s v="Dado de origem (BD NOW OL) não tratado"/>
    <n v="6"/>
    <n v="2"/>
    <n v="1"/>
    <n v="1"/>
    <n v="1"/>
    <n v="1"/>
    <n v="0"/>
    <x v="2"/>
    <x v="0"/>
    <x v="1"/>
    <x v="2"/>
    <x v="3"/>
    <x v="0"/>
    <x v="0"/>
  </r>
  <r>
    <x v="1"/>
    <x v="44"/>
    <n v="11"/>
    <s v="DESCRIPTION"/>
    <s v="STRING"/>
    <m/>
    <m/>
    <m/>
    <m/>
    <s v="lake_managed"/>
    <s v="V_NOW_OL_CANAL_CONTEUDO"/>
    <s v="DSC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canal de conteudo. E a descricao do canal de conteudo do NOW. Ex: Discovery Kids HD; Band News. Tabela origem (RAW): &lt;CHANNEL&gt;; Coluna origem (RAW): &lt;DESCRIPTION&gt;."/>
    <x v="1"/>
    <x v="1"/>
    <x v="0"/>
    <x v="0"/>
    <x v="0"/>
    <x v="0"/>
    <s v="Rafael Moreira"/>
    <x v="1"/>
    <s v="Anderson Nakayama"/>
    <x v="0"/>
    <m/>
    <m/>
    <s v="Dado de origem (BD NOW OL) não tratado"/>
    <n v="5"/>
    <n v="1"/>
    <n v="1"/>
    <n v="1"/>
    <n v="1"/>
    <n v="1"/>
    <n v="0"/>
    <x v="3"/>
    <x v="0"/>
    <x v="1"/>
    <x v="2"/>
    <x v="3"/>
    <x v="0"/>
    <x v="0"/>
  </r>
  <r>
    <x v="1"/>
    <x v="44"/>
    <n v="12"/>
    <s v="ADV_TAGS"/>
    <s v="STRING"/>
    <m/>
    <m/>
    <m/>
    <m/>
    <s v="lake_managed"/>
    <s v="V_NOW_OL_CANAL_CONTEUDO"/>
    <s v="DSC_GENERO_CANAL_CONTEUDO"/>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Descricao do genero do canal de conteudo. E a descricao do genero do canal de conteudo do NOW. Ex: kids; news. Tabela origem (RAW): &lt;CHANNEL&gt;; Coluna origem (RAW): &lt;ADV_TAGS&gt;."/>
    <x v="1"/>
    <x v="1"/>
    <x v="0"/>
    <x v="0"/>
    <x v="0"/>
    <x v="0"/>
    <s v="Rafael Moreira"/>
    <x v="1"/>
    <s v="Anderson Nakayama"/>
    <x v="0"/>
    <m/>
    <m/>
    <s v="Dado de origem (BD NOW OL) não tratado"/>
    <n v="6"/>
    <n v="2"/>
    <n v="1"/>
    <n v="1"/>
    <n v="1"/>
    <n v="1"/>
    <n v="0"/>
    <x v="2"/>
    <x v="0"/>
    <x v="1"/>
    <x v="2"/>
    <x v="3"/>
    <x v="0"/>
    <x v="0"/>
  </r>
  <r>
    <x v="1"/>
    <x v="44"/>
    <n v="13"/>
    <s v="INDIVIDUAL_COPY"/>
    <s v="STRING"/>
    <m/>
    <m/>
    <m/>
    <m/>
    <s v="lake_managed"/>
    <s v="V_NOW_OL_CANAL_CONTEUDO"/>
    <s v="IND_COPIA_INDIVIDUAL"/>
    <s v="VARCHAR2"/>
    <b v="0"/>
    <s v="NOW Online canal de conteudo. Contem informacao do canal de conteudo NOW, seu genero alem de dados como: data de criacao do canal de conteudo, nome e descricao do canal, tipo do canal, indicador de canal adulto e/ou se e canal de conteudo gravavel. Tabela origem (RAW): &lt;CHANNEL&gt;."/>
    <s v="Indicador de copia individual. Esta coluna nao esta ativa e nao deve ser utilizada. Ex: null. Tabela origem (RAW): &lt;CHANNEL&gt;; Coluna origem (RAW): &lt;INDIVIDUAL_COPY&gt;."/>
    <x v="1"/>
    <x v="1"/>
    <x v="0"/>
    <x v="0"/>
    <x v="0"/>
    <x v="0"/>
    <s v="Rafael Moreira"/>
    <x v="1"/>
    <s v="Anderson Nakayama"/>
    <x v="0"/>
    <m/>
    <m/>
    <s v="Dado de origem (BD NOW OL) não tratado"/>
    <n v="6"/>
    <n v="2"/>
    <n v="1"/>
    <n v="1"/>
    <n v="1"/>
    <n v="1"/>
    <n v="0"/>
    <x v="2"/>
    <x v="0"/>
    <x v="1"/>
    <x v="2"/>
    <x v="3"/>
    <x v="0"/>
    <x v="0"/>
  </r>
  <r>
    <x v="1"/>
    <x v="44"/>
    <n v="14"/>
    <s v="REFERENCE_DATE"/>
    <s v="DATE"/>
    <m/>
    <m/>
    <m/>
    <m/>
    <s v="lake_managed"/>
    <s v="V_NOW_OL_CANAL_CONTEUDO"/>
    <s v="DAT_REFERENCIA"/>
    <s v="DATE"/>
    <s v=""/>
    <s v="NOW Online canal de conteudo. Contem informacao do canal de conteudo NOW, seu genero alem de dados como: data de criacao do canal de conteudo, nome e descricao do canal, tipo do canal, indicador de canal adulto e/ou se e canal de conteudo gravavel. Tabela origem (RAW): &lt;CHANNEL&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CHANNEL&gt;; Coluna origem (RAW): &lt;REFERENCE_DATE&gt;."/>
    <x v="1"/>
    <x v="1"/>
    <x v="0"/>
    <x v="0"/>
    <x v="0"/>
    <x v="0"/>
    <s v="Rafael Moreira"/>
    <x v="1"/>
    <s v="Anderson Nakayama"/>
    <x v="0"/>
    <s v="Tipo de Dado"/>
    <s v="Data válida"/>
    <s v="Dado de origem (BD NOW OL) não tratado"/>
    <n v="6"/>
    <n v="2"/>
    <n v="1"/>
    <n v="1"/>
    <n v="1"/>
    <n v="1"/>
    <n v="0"/>
    <x v="2"/>
    <x v="0"/>
    <x v="1"/>
    <x v="2"/>
    <x v="3"/>
    <x v="0"/>
    <x v="0"/>
  </r>
  <r>
    <x v="7"/>
    <x v="45"/>
    <n v="1"/>
    <s v="DATA "/>
    <s v="STRING"/>
    <m/>
    <m/>
    <m/>
    <m/>
    <s v="lake_managed"/>
    <s v="V_CMTS_MEDICAO"/>
    <s v="DAT_MEDICAO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Time stamp no formato Unix da medicao do CMTS. Ex: 1509500705. Tabela origem: &lt;CMTS_MEDICAO&gt;; Coluna Origem: &lt;DATA&gt;"/>
    <x v="0"/>
    <x v="6"/>
    <x v="4"/>
    <x v="1"/>
    <x v="1"/>
    <x v="3"/>
    <s v="Lucas Mascarenhas"/>
    <x v="9"/>
    <s v="Anderson Nakayama"/>
    <x v="0"/>
    <s v="Tipo de Dado"/>
    <s v="Data Válida"/>
    <s v="Dado de origem (YELLOW PILL) não tratado"/>
    <n v="7"/>
    <n v="2"/>
    <n v="1"/>
    <n v="1"/>
    <n v="1"/>
    <n v="1"/>
    <n v="1"/>
    <x v="2"/>
    <x v="0"/>
    <x v="1"/>
    <x v="2"/>
    <x v="3"/>
    <x v="2"/>
    <x v="1"/>
  </r>
  <r>
    <x v="7"/>
    <x v="45"/>
    <n v="2"/>
    <s v="CMTS "/>
    <s v="STRING"/>
    <m/>
    <m/>
    <m/>
    <m/>
    <s v="lake_managed"/>
    <s v="V_CMTS_MEDICAO"/>
    <s v="NUM_IP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Endereco IP do CMTS. Ex: 201.17.128.126. Tabela origem: &lt;CMTS_MEDICAO&gt;; Coluna Origem: &lt;CMTS_MEDICAO&gt;"/>
    <x v="0"/>
    <x v="6"/>
    <x v="4"/>
    <x v="1"/>
    <x v="1"/>
    <x v="3"/>
    <s v="Lucas Mascarenhas"/>
    <x v="9"/>
    <s v="Anderson Nakayama"/>
    <x v="0"/>
    <s v="Validação Domínio"/>
    <s v="Único dentro da medição e Diferente de nulo"/>
    <s v="Dado de origem (YELLOW PILL) não tratado"/>
    <n v="13"/>
    <n v="3"/>
    <n v="1"/>
    <n v="0"/>
    <n v="3"/>
    <n v="3"/>
    <n v="3"/>
    <x v="0"/>
    <x v="0"/>
    <x v="0"/>
    <x v="0"/>
    <x v="2"/>
    <x v="3"/>
    <x v="1"/>
  </r>
  <r>
    <x v="7"/>
    <x v="45"/>
    <n v="3"/>
    <s v="MAC "/>
    <s v="STRING"/>
    <m/>
    <m/>
    <m/>
    <m/>
    <s v="lake_managed"/>
    <s v="V_CMTS_MEDICAO"/>
    <s v="COD_MAC_ADDRES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o mac address do cable modem em decimal (necessario converter para HEXA). Ex: 140916067326312. Tabela origem: &lt;CMTS_MEDICAO&gt;; Coluna Origem: &lt;MAC&gt;"/>
    <x v="0"/>
    <x v="6"/>
    <x v="4"/>
    <x v="1"/>
    <x v="1"/>
    <x v="3"/>
    <s v="Lucas Mascarenhas"/>
    <x v="9"/>
    <s v="Anderson Nakayama"/>
    <x v="0"/>
    <s v="Tipo de Dado"/>
    <s v="Diferente de nulo"/>
    <s v="Dado de origem (YELLOW PILL) não tratado"/>
    <n v="13"/>
    <n v="3"/>
    <n v="1"/>
    <n v="0"/>
    <n v="3"/>
    <n v="3"/>
    <n v="3"/>
    <x v="0"/>
    <x v="0"/>
    <x v="0"/>
    <x v="0"/>
    <x v="2"/>
    <x v="3"/>
    <x v="1"/>
  </r>
  <r>
    <x v="7"/>
    <x v="45"/>
    <n v="4"/>
    <s v="MODEM_IP "/>
    <s v="STRING"/>
    <m/>
    <m/>
    <m/>
    <m/>
    <s v="lake_managed"/>
    <s v="V_CMTS_MEDICAO"/>
    <s v="NUM_IP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Endereco IP do cable modem. Ex: 10.94.13.25; 10.23.43.223. Tabela origem: &lt;CMTS_MEDICAO&gt;; Coluna Origem: &lt;MODEM_IP&gt;"/>
    <x v="0"/>
    <x v="6"/>
    <x v="4"/>
    <x v="1"/>
    <x v="1"/>
    <x v="3"/>
    <s v="Lucas Mascarenhas"/>
    <x v="9"/>
    <s v="Anderson Nakayama"/>
    <x v="0"/>
    <s v="Validação Domínio"/>
    <s v="Único dentro da medição e Diferente de nulo"/>
    <s v="Dado de origem (YELLOW PILL) não tratado"/>
    <n v="13"/>
    <n v="3"/>
    <n v="1"/>
    <n v="0"/>
    <n v="3"/>
    <n v="3"/>
    <n v="3"/>
    <x v="0"/>
    <x v="0"/>
    <x v="0"/>
    <x v="0"/>
    <x v="2"/>
    <x v="3"/>
    <x v="1"/>
  </r>
  <r>
    <x v="7"/>
    <x v="45"/>
    <n v="5"/>
    <s v="STATUS "/>
    <s v="STRING"/>
    <m/>
    <m/>
    <m/>
    <m/>
    <s v="lake_managed"/>
    <s v="V_CMTS_MEDICAO"/>
    <s v="DSC_STATUS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Status do cable modem no momento da leitura. Ex: 1 = (off-line); 6 ou 8 = (online). Tabela origem: &lt;CMTS_MEDICAO&gt;; Coluna Origem: &lt;STATUS&gt;"/>
    <x v="0"/>
    <x v="6"/>
    <x v="4"/>
    <x v="1"/>
    <x v="1"/>
    <x v="3"/>
    <s v="Lucas Mascarenhas"/>
    <x v="9"/>
    <s v="Anderson Nakayama"/>
    <x v="0"/>
    <s v="Tipo de Dado"/>
    <s v="Diferente de nulo"/>
    <s v="Dado de origem (YELLOW PILL) não tratado"/>
    <n v="7"/>
    <n v="2"/>
    <n v="1"/>
    <n v="1"/>
    <n v="1"/>
    <n v="1"/>
    <n v="1"/>
    <x v="2"/>
    <x v="0"/>
    <x v="1"/>
    <x v="2"/>
    <x v="3"/>
    <x v="2"/>
    <x v="1"/>
  </r>
  <r>
    <x v="7"/>
    <x v="45"/>
    <n v="6"/>
    <s v="DOCSIS_VERSION "/>
    <s v="STRING"/>
    <m/>
    <m/>
    <m/>
    <m/>
    <s v="lake_managed"/>
    <s v="V_CMTS_MEDICAO"/>
    <s v="DSC_VERSAO_DOCSI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Versao do docsis do cable modem. Ex: 2; 3. Tabela origem: &lt;CMTS_MEDICAO&gt;; Coluna Origem: &lt;DOCSIS_VERSION&gt;. (Informacao nao utilizada)"/>
    <x v="0"/>
    <x v="6"/>
    <x v="4"/>
    <x v="1"/>
    <x v="1"/>
    <x v="3"/>
    <s v="Lucas Mascarenhas"/>
    <x v="9"/>
    <s v="Anderson Nakayama"/>
    <x v="0"/>
    <s v="Tipo de Dado"/>
    <s v="Diferente de nulo"/>
    <s v="Dado de origem (YELLOW PILL) não tratado"/>
    <n v="6"/>
    <n v="2"/>
    <n v="1"/>
    <n v="0"/>
    <n v="1"/>
    <n v="1"/>
    <n v="1"/>
    <x v="2"/>
    <x v="0"/>
    <x v="0"/>
    <x v="2"/>
    <x v="3"/>
    <x v="2"/>
    <x v="1"/>
  </r>
  <r>
    <x v="7"/>
    <x v="45"/>
    <n v="7"/>
    <s v="MAX_DOWN "/>
    <s v="STRING"/>
    <m/>
    <m/>
    <m/>
    <m/>
    <s v="lake_managed"/>
    <s v="V_CMTS_MEDICAO"/>
    <s v="QTD_MAXIMA_DOWNLOAD"/>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maxima de download. Ex: 8; 16. Tabela origem: &lt;CMTS_MEDICAO&gt;; Coluna Origem: &lt;MAX_DOWN&gt;. (Informacao nao utilizada)"/>
    <x v="0"/>
    <x v="6"/>
    <x v="4"/>
    <x v="1"/>
    <x v="1"/>
    <x v="3"/>
    <s v="Lucas Mascarenhas"/>
    <x v="9"/>
    <s v="Anderson Nakayama"/>
    <x v="0"/>
    <s v="Tipo de Dado"/>
    <s v="Diferente de nulo"/>
    <s v="Dado de origem (YELLOW PILL) não tratado"/>
    <n v="7"/>
    <n v="1"/>
    <n v="1"/>
    <n v="2"/>
    <n v="1"/>
    <n v="1"/>
    <n v="1"/>
    <x v="3"/>
    <x v="0"/>
    <x v="2"/>
    <x v="2"/>
    <x v="3"/>
    <x v="2"/>
    <x v="1"/>
  </r>
  <r>
    <x v="7"/>
    <x v="45"/>
    <n v="8"/>
    <s v="MAX_UP "/>
    <s v="STRING"/>
    <m/>
    <m/>
    <m/>
    <m/>
    <s v="lake_managed"/>
    <s v="V_CMTS_MEDICAO"/>
    <s v="QTD_MAXIMA_UPLOAD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maxima de upload. Ex: 1; 4. Tabela origem: &lt;CMTS_MEDICAO&gt;; Coluna Origem: &lt;MAX_UP&gt;. (Informacao nao utilizada)"/>
    <x v="0"/>
    <x v="6"/>
    <x v="4"/>
    <x v="1"/>
    <x v="1"/>
    <x v="3"/>
    <s v="Lucas Mascarenhas"/>
    <x v="9"/>
    <s v="Anderson Nakayama"/>
    <x v="0"/>
    <s v="Tipo de Dado"/>
    <s v="Diferente de nulo"/>
    <s v="Dado de origem (YELLOW PILL) não tratado"/>
    <n v="7"/>
    <n v="1"/>
    <n v="1"/>
    <n v="2"/>
    <n v="1"/>
    <n v="1"/>
    <n v="1"/>
    <x v="3"/>
    <x v="0"/>
    <x v="2"/>
    <x v="2"/>
    <x v="3"/>
    <x v="2"/>
    <x v="1"/>
  </r>
  <r>
    <x v="7"/>
    <x v="45"/>
    <n v="9"/>
    <s v="ACTUAL_DOWNSTREAMS "/>
    <s v="STRING"/>
    <m/>
    <m/>
    <m/>
    <m/>
    <s v="lake_managed"/>
    <s v="V_CMTS_MEDICAO"/>
    <s v="QTD_ATUAL_DOWNSTREA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atual de downstream. Ex: 8; 16. Tabela origem: &lt;CMTS_MEDICAO&gt;; Coluna Origem: &lt;ACTUAL_DOWNSTREAMS&gt;. (Informacao nao utilizada)"/>
    <x v="0"/>
    <x v="6"/>
    <x v="4"/>
    <x v="1"/>
    <x v="1"/>
    <x v="3"/>
    <s v="Lucas Mascarenhas"/>
    <x v="9"/>
    <s v="Anderson Nakayama"/>
    <x v="0"/>
    <s v="Tipo de Dado"/>
    <s v="Diferente de nulo"/>
    <s v="Dado de origem (YELLOW PILL) não tratado"/>
    <n v="7"/>
    <n v="1"/>
    <n v="1"/>
    <n v="2"/>
    <n v="1"/>
    <n v="1"/>
    <n v="1"/>
    <x v="3"/>
    <x v="0"/>
    <x v="2"/>
    <x v="2"/>
    <x v="3"/>
    <x v="2"/>
    <x v="1"/>
  </r>
  <r>
    <x v="7"/>
    <x v="45"/>
    <n v="10"/>
    <s v="ACTUAL_UPSTREAMS "/>
    <s v="STRING"/>
    <m/>
    <m/>
    <m/>
    <m/>
    <s v="lake_managed"/>
    <s v="V_CMTS_MEDICAO"/>
    <s v="QTD_ATUAL_UPSTREA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Quantidade atual de upstream. Ex: 1; 4. Tabela origem: &lt;CMTS_MEDICAO&gt;; Coluna Origem: &lt;ACTUAL_UPSTREAMS&gt;. (Informacao nao utilizada)"/>
    <x v="0"/>
    <x v="6"/>
    <x v="4"/>
    <x v="1"/>
    <x v="1"/>
    <x v="3"/>
    <s v="Lucas Mascarenhas"/>
    <x v="9"/>
    <s v="Anderson Nakayama"/>
    <x v="0"/>
    <s v="Tipo de Dado"/>
    <s v="Diferente de nulo"/>
    <s v="Dado de origem (YELLOW PILL) não tratado"/>
    <n v="7"/>
    <n v="1"/>
    <n v="1"/>
    <n v="2"/>
    <n v="1"/>
    <n v="1"/>
    <n v="1"/>
    <x v="3"/>
    <x v="0"/>
    <x v="2"/>
    <x v="2"/>
    <x v="3"/>
    <x v="2"/>
    <x v="1"/>
  </r>
  <r>
    <x v="7"/>
    <x v="45"/>
    <n v="11"/>
    <s v="PRIMARY_DOWNSTREAM "/>
    <s v="STRING"/>
    <m/>
    <m/>
    <m/>
    <m/>
    <s v="lake_managed"/>
    <s v="V_CMTS_MEDICAO"/>
    <s v="COD_PORTA_PRIMARIA_DOWNSTREAM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a porta primaria de downstream onde o cable esta conectado. Ex: 168394856; 168378392. Tabela origem: &lt;CMTS_MEDICAO&gt;; Coluna Origem: &lt;PRIMARY_DOWNSTREAM&gt;"/>
    <x v="0"/>
    <x v="6"/>
    <x v="4"/>
    <x v="1"/>
    <x v="1"/>
    <x v="3"/>
    <s v="Lucas Mascarenhas"/>
    <x v="9"/>
    <s v="Anderson Nakayama"/>
    <x v="0"/>
    <s v="Tipo de Dado"/>
    <s v="Diferente de nulo"/>
    <s v="Dado de origem (YELLOW PILL) não tratado"/>
    <n v="7"/>
    <n v="3"/>
    <n v="1"/>
    <n v="0"/>
    <n v="1"/>
    <n v="1"/>
    <n v="1"/>
    <x v="0"/>
    <x v="0"/>
    <x v="0"/>
    <x v="2"/>
    <x v="3"/>
    <x v="2"/>
    <x v="1"/>
  </r>
  <r>
    <x v="7"/>
    <x v="45"/>
    <n v="12"/>
    <s v="PRIMARY_UPSTREAM "/>
    <s v="STRING"/>
    <m/>
    <m/>
    <m/>
    <m/>
    <s v="lake_managed"/>
    <s v="V_CMTS_MEDICAO"/>
    <s v="COD_PORTA_PRIMARIA_UPSTREAM "/>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Codigo da porta primaria de upstream onde o cable esta conectado. Ex: 67600425; 67579969. Tabela origem: &lt;CMTS_MEDICAO&gt;; Coluna Origem: &lt;PRIMARY_UPSTREAM&gt;"/>
    <x v="0"/>
    <x v="6"/>
    <x v="4"/>
    <x v="1"/>
    <x v="1"/>
    <x v="3"/>
    <s v="Lucas Mascarenhas"/>
    <x v="9"/>
    <s v="Anderson Nakayama"/>
    <x v="0"/>
    <s v="Tipo de Dado"/>
    <s v="Diferente de nulo"/>
    <s v="Dado de origem (YELLOW PILL) não tratado"/>
    <n v="7"/>
    <n v="3"/>
    <n v="1"/>
    <n v="0"/>
    <n v="1"/>
    <n v="1"/>
    <n v="1"/>
    <x v="0"/>
    <x v="0"/>
    <x v="0"/>
    <x v="2"/>
    <x v="3"/>
    <x v="2"/>
    <x v="1"/>
  </r>
  <r>
    <x v="7"/>
    <x v="45"/>
    <n v="13"/>
    <s v="CMTS_RX_VALUE "/>
    <s v="STRING"/>
    <m/>
    <m/>
    <m/>
    <m/>
    <s v="lake_managed"/>
    <s v="V_CMTS_MEDICAO"/>
    <s v="NUM_NIVEL_DB_RX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recepcao do sinal do cable modem na porta do CMTS, em decimos de dB (decibeis). Ex: -5; 2. Tabela origem: &lt;CMTS_MEDICAO&gt;; Coluna Origem: &lt;CMTS_RX_VALUE&gt;"/>
    <x v="0"/>
    <x v="6"/>
    <x v="4"/>
    <x v="1"/>
    <x v="1"/>
    <x v="3"/>
    <s v="Lucas Mascarenhas"/>
    <x v="9"/>
    <s v="Anderson Nakayama"/>
    <x v="0"/>
    <s v="Tipo de Dado"/>
    <s v="Diferente de nulo"/>
    <s v="Dado de origem (YELLOW PILL) não tratado"/>
    <n v="10"/>
    <n v="2"/>
    <n v="1"/>
    <n v="4"/>
    <n v="1"/>
    <n v="1"/>
    <n v="1"/>
    <x v="2"/>
    <x v="0"/>
    <x v="3"/>
    <x v="2"/>
    <x v="3"/>
    <x v="2"/>
    <x v="1"/>
  </r>
  <r>
    <x v="7"/>
    <x v="45"/>
    <n v="14"/>
    <s v="CMTS_SNR "/>
    <s v="STRING"/>
    <m/>
    <m/>
    <m/>
    <m/>
    <s v="lake_managed"/>
    <s v="V_CMTS_MEDICAO"/>
    <s v="NUM_NIVEL_DB_SNR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Relacao do &quot;sinal/ruido do sinal recebido&quot; na porta do CMTS para este cable modem, em decimos de dB (decibeis). Ex: 339; 383. Tabela origem: &lt;CMTS_MEDICAO&gt;; Coluna Origem: &lt;CMTS_SNR&gt;"/>
    <x v="0"/>
    <x v="6"/>
    <x v="4"/>
    <x v="1"/>
    <x v="1"/>
    <x v="3"/>
    <s v="Lucas Mascarenhas"/>
    <x v="9"/>
    <s v="Anderson Nakayama"/>
    <x v="0"/>
    <s v="Tipo de Dado"/>
    <s v="Diferente de nulo"/>
    <s v="Dado de origem (YELLOW PILL) não tratado"/>
    <n v="10"/>
    <n v="2"/>
    <n v="1"/>
    <n v="4"/>
    <n v="1"/>
    <n v="1"/>
    <n v="1"/>
    <x v="2"/>
    <x v="0"/>
    <x v="3"/>
    <x v="2"/>
    <x v="3"/>
    <x v="2"/>
    <x v="1"/>
  </r>
  <r>
    <x v="7"/>
    <x v="45"/>
    <n v="15"/>
    <s v="MODEM_TX "/>
    <s v="STRING"/>
    <m/>
    <m/>
    <m/>
    <m/>
    <s v="lake_managed"/>
    <s v="V_CMTS_MEDICAO"/>
    <s v="NUM_NIVEL_DB_TX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transmissao do cable modem, em decimos de dB (decibeis). Ex: 437; -999. Tabela origem: &lt;CMTS_MEDICAO&gt;; Coluna Origem: &lt;MODEM_TX&gt;"/>
    <x v="0"/>
    <x v="6"/>
    <x v="4"/>
    <x v="1"/>
    <x v="1"/>
    <x v="3"/>
    <s v="Lucas Mascarenhas"/>
    <x v="9"/>
    <s v="Anderson Nakayama"/>
    <x v="0"/>
    <s v="Tipo de Dado"/>
    <s v="Diferente de nulo"/>
    <s v="Dado de origem (YELLOW PILL) não tratado"/>
    <n v="10"/>
    <n v="2"/>
    <n v="1"/>
    <n v="4"/>
    <n v="1"/>
    <n v="1"/>
    <n v="1"/>
    <x v="2"/>
    <x v="0"/>
    <x v="3"/>
    <x v="2"/>
    <x v="3"/>
    <x v="2"/>
    <x v="1"/>
  </r>
  <r>
    <x v="7"/>
    <x v="45"/>
    <n v="16"/>
    <s v="MODEM_RX "/>
    <s v="STRING"/>
    <m/>
    <m/>
    <m/>
    <m/>
    <s v="lake_managed"/>
    <s v="V_CMTS_MEDICAO"/>
    <s v="NUM_NIVEL_DB_RX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e recepcao do cable modem, em decimos de dB (decibeis). Ex: 30; -103. Tabela origem: &lt;CMTS_MEDICAO&gt;; Coluna Origem: &lt;MODEM_RX&gt;"/>
    <x v="0"/>
    <x v="6"/>
    <x v="4"/>
    <x v="1"/>
    <x v="1"/>
    <x v="3"/>
    <s v="Lucas Mascarenhas"/>
    <x v="9"/>
    <s v="Anderson Nakayama"/>
    <x v="0"/>
    <s v="Tipo de Dado"/>
    <s v="Diferente de nulo"/>
    <s v="Dado de origem (YELLOW PILL) não tratado"/>
    <n v="10"/>
    <n v="2"/>
    <n v="1"/>
    <n v="4"/>
    <n v="1"/>
    <n v="1"/>
    <n v="1"/>
    <x v="2"/>
    <x v="0"/>
    <x v="3"/>
    <x v="2"/>
    <x v="3"/>
    <x v="2"/>
    <x v="1"/>
  </r>
  <r>
    <x v="7"/>
    <x v="45"/>
    <n v="17"/>
    <s v="MODEM_RX_SNR "/>
    <s v="STRING"/>
    <m/>
    <m/>
    <m/>
    <m/>
    <s v="lake_managed"/>
    <s v="V_CMTS_MEDICAO"/>
    <s v="NUM_NIVEL_DB_RX_SNR_MODEM"/>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Relacao do &quot;sinal/ruido do sinal recebido&quot; pelo cable modem, em decimos de dB (decibeis). Ex: 399; -999. Tabela origem: &lt;CMTS_MEDICAO&gt;; Coluna Origem: &lt;MODEM_RX_SNR&gt;"/>
    <x v="0"/>
    <x v="6"/>
    <x v="4"/>
    <x v="1"/>
    <x v="1"/>
    <x v="3"/>
    <s v="Lucas Mascarenhas"/>
    <x v="9"/>
    <s v="Anderson Nakayama"/>
    <x v="0"/>
    <s v="Tipo de Dado"/>
    <s v="Diferente de nulo"/>
    <s v="Dado de origem (YELLOW PILL) não tratado"/>
    <n v="10"/>
    <n v="2"/>
    <n v="1"/>
    <n v="4"/>
    <n v="1"/>
    <n v="1"/>
    <n v="1"/>
    <x v="2"/>
    <x v="0"/>
    <x v="3"/>
    <x v="2"/>
    <x v="3"/>
    <x v="2"/>
    <x v="1"/>
  </r>
  <r>
    <x v="7"/>
    <x v="45"/>
    <n v="18"/>
    <s v="CMTS_IF_SNR_AVG "/>
    <s v="STRING"/>
    <m/>
    <m/>
    <m/>
    <m/>
    <s v="lake_managed"/>
    <s v="V_CMTS_MEDICAO"/>
    <s v="NUM_MEDIA_NIVEL_DB_SNR_CMTS"/>
    <s v="VARCHAR2"/>
    <n v="4000"/>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Nivel da media do &quot;sinal/ruido recebido&quot; pelo CMTS na porta onde o cable esta conectado. Ex: 336; 381. Tabela origem: &lt;CMTS_MEDICAO&gt;; Coluna Origem: &lt;CMTS_IF_SNR_AVG&gt;"/>
    <x v="0"/>
    <x v="6"/>
    <x v="4"/>
    <x v="1"/>
    <x v="1"/>
    <x v="3"/>
    <s v="Lucas Mascarenhas"/>
    <x v="9"/>
    <s v="Anderson Nakayama"/>
    <x v="0"/>
    <s v="Tipo de Dado"/>
    <s v="Diferente de nulo"/>
    <s v="Dado de origem (YELLOW PILL) não tratado"/>
    <n v="10"/>
    <n v="2"/>
    <n v="1"/>
    <n v="4"/>
    <n v="1"/>
    <n v="1"/>
    <n v="1"/>
    <x v="2"/>
    <x v="0"/>
    <x v="3"/>
    <x v="2"/>
    <x v="3"/>
    <x v="2"/>
    <x v="1"/>
  </r>
  <r>
    <x v="7"/>
    <x v="45"/>
    <n v="19"/>
    <s v="REFERENCE_DATE"/>
    <s v="INT"/>
    <m/>
    <m/>
    <m/>
    <m/>
    <s v="lake_managed"/>
    <s v="V_CMTS_MEDICAO"/>
    <s v="DAT_REFERENCIA"/>
    <s v="DATE"/>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s v="Tipo de Dado"/>
    <s v="Data Válida"/>
    <s v="Dado de origem (YELLOW PILL) não tratado"/>
    <n v="7"/>
    <n v="2"/>
    <n v="1"/>
    <n v="1"/>
    <n v="1"/>
    <n v="1"/>
    <n v="1"/>
    <x v="2"/>
    <x v="0"/>
    <x v="1"/>
    <x v="2"/>
    <x v="3"/>
    <x v="2"/>
    <x v="1"/>
  </r>
  <r>
    <x v="7"/>
    <x v="46"/>
    <m/>
    <m/>
    <m/>
    <m/>
    <m/>
    <m/>
    <m/>
    <s v="lake_managed"/>
    <s v="V_CMTS_MEDICAO"/>
    <s v="DAT_MEDICAO_CMTS_DL"/>
    <s v="DATE"/>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s v="Tipo de Dado"/>
    <s v="Data Válida"/>
    <s v="Dado de origem (YELLOW PILL) não tratado"/>
    <n v="7"/>
    <n v="2"/>
    <n v="1"/>
    <n v="1"/>
    <n v="1"/>
    <n v="1"/>
    <n v="1"/>
    <x v="2"/>
    <x v="0"/>
    <x v="1"/>
    <x v="2"/>
    <x v="3"/>
    <x v="2"/>
    <x v="1"/>
  </r>
  <r>
    <x v="7"/>
    <x v="46"/>
    <m/>
    <m/>
    <m/>
    <m/>
    <m/>
    <m/>
    <m/>
    <s v="lake_managed"/>
    <s v="V_CMTS_MEDICAO"/>
    <s v="HOR_MEDICAO_CMTS_DL"/>
    <s v="VARCHAR2"/>
    <m/>
    <s v="Informa a saude do CMTS com os seus cable modens conectados com informacoes como: IP do CMTS; codigo do mac address; codigo IP do cable modem; portas primarias de downstream e upstream; niveis de ruidos e transmissoes do CMTS e cable modem_x000a__x000a_- nível do sinal de downstream / upstream (permite identificar se há ocorrência de perda de pacotes)"/>
    <s v="Informa a hor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x v="0"/>
    <x v="6"/>
    <x v="4"/>
    <x v="1"/>
    <x v="1"/>
    <x v="3"/>
    <s v="Lucas Mascarenhas"/>
    <x v="9"/>
    <s v="Anderson Nakayama"/>
    <x v="0"/>
    <s v="Tipo de Dado"/>
    <s v="Data Válida"/>
    <s v="Dado de origem (YELLOW PILL) não tratado"/>
    <n v="7"/>
    <n v="2"/>
    <n v="1"/>
    <n v="1"/>
    <n v="1"/>
    <n v="1"/>
    <n v="1"/>
    <x v="2"/>
    <x v="0"/>
    <x v="1"/>
    <x v="2"/>
    <x v="3"/>
    <x v="2"/>
    <x v="1"/>
  </r>
  <r>
    <x v="8"/>
    <x v="47"/>
    <n v="1"/>
    <s v="ID"/>
    <s v="STRING"/>
    <m/>
    <m/>
    <m/>
    <m/>
    <s v="lake_managed"/>
    <s v="EFIC_REDE_DETALHE_EQUIPAMENTO"/>
    <s v="COD_DETALHE_EQUIPAMENT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detalhe do equipamento. E uma Chave Primaria artificial (valida apenas no contexto do CMTS) criada mediante as necessidades da Diretoria de Operacoes Tecnicas (OSS) composta pelas colunas na RAW: &lt;DATE_TIME&gt;, &lt;HOST&gt;, &lt;TERMINAL&gt; e na MANAGED: &lt;DAT_HOR_MEDICAO&gt;, &lt;NUM_IP_CMTS&gt;, &lt;COD_MAC_ADDRESS&gt; transformadas em hexadecimal. Ex: 4258608792207400; 5963049556377640. Tabela origem (RAW): &lt;FACT_TERMINAL_MAC_DETAILS&gt;; Coluna origem (RAW): &lt;ID&gt;."/>
    <x v="0"/>
    <x v="6"/>
    <x v="4"/>
    <x v="1"/>
    <x v="1"/>
    <x v="3"/>
    <s v="Lucas Mascarenhas"/>
    <x v="10"/>
    <s v="Anderson Nakayama"/>
    <x v="0"/>
    <m/>
    <m/>
    <s v="Dado de origem (EFICIENCIA REDE) não tratado"/>
    <n v="7"/>
    <n v="2"/>
    <n v="1"/>
    <n v="3"/>
    <n v="1"/>
    <n v="0"/>
    <n v="0"/>
    <x v="2"/>
    <x v="0"/>
    <x v="5"/>
    <x v="2"/>
    <x v="0"/>
    <x v="0"/>
    <x v="2"/>
  </r>
  <r>
    <x v="8"/>
    <x v="47"/>
    <n v="2"/>
    <s v="DATE_TIME"/>
    <s v="STRING"/>
    <m/>
    <m/>
    <m/>
    <m/>
    <s v="lake_managed"/>
    <s v="EFIC_REDE_DETALHE_EQUIPAMENTO"/>
    <s v="DAT_HOR_MEDICAO"/>
    <s v="DATE"/>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ata e hora da medicao. E a data e hora da medicao, do momento que foi iniciado a coleta dos dados. Ex: 23/07/2018  10:05:00; 24/07/2018  11:10:00. Tabela origem (RAW): &lt;FACT_TERMINAL_MAC_DETAILS&gt;; Coluna origem (RAW): &lt;DATE_TIME&gt;."/>
    <x v="0"/>
    <x v="6"/>
    <x v="4"/>
    <x v="1"/>
    <x v="1"/>
    <x v="3"/>
    <s v="Lucas Mascarenhas"/>
    <x v="10"/>
    <s v="Anderson Nakayama"/>
    <x v="0"/>
    <m/>
    <m/>
    <s v="Dado de origem (EFICIENCIA REDE) não tratado"/>
    <n v="6"/>
    <n v="2"/>
    <n v="1"/>
    <n v="0"/>
    <n v="1"/>
    <n v="1"/>
    <n v="1"/>
    <x v="2"/>
    <x v="0"/>
    <x v="0"/>
    <x v="2"/>
    <x v="3"/>
    <x v="2"/>
    <x v="2"/>
  </r>
  <r>
    <x v="8"/>
    <x v="47"/>
    <n v="3"/>
    <s v="HOST"/>
    <s v="STRING"/>
    <m/>
    <m/>
    <m/>
    <m/>
    <s v="lake_managed"/>
    <s v="EFIC_REDE_DETALHE_EQUIPAMENTO"/>
    <s v="NUM_IP_CMTS"/>
    <s v="VARCHAR2"/>
    <n v="40"/>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IP do CMTS. E o numero/endereco IP do CMTS (Cable Modem Termination System, um roteador de cable modems). Ex: 201.6.32.10; 201.6.32.10. Tabela origem (RAW): &lt;FACT_TERMINAL_MAC_DETAILS&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7"/>
    <n v="4"/>
    <s v="TERMINAL"/>
    <s v="STRING"/>
    <m/>
    <m/>
    <m/>
    <m/>
    <s v="lake_managed"/>
    <s v="EFIC_REDE_DETALHE_EQUIPAMENTO"/>
    <s v="COD_MAC_ADDRESS"/>
    <s v="VARCHAR2"/>
    <n v="50"/>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MAC address. Numero de serie do equipamento/terminal (MAC). Ex: 000F212EA04C; 00152F5CAA96. Tabela origem (RAW): &lt;FACT_TERMINAL_MAC_DETAILS&gt;; Coluna origem (RAW): &lt;TERMINAL&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7"/>
    <n v="5"/>
    <s v="TERM_PTR"/>
    <s v="STRING"/>
    <m/>
    <m/>
    <m/>
    <m/>
    <s v="lake_managed"/>
    <s v="EFIC_REDE_DETALHE_EQUIPAMENTO"/>
    <s v="NUM_EQUIPAMENTO_CMTS"/>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o equipamento no CMTS. Numero do Terminal no CMTS (Pointer). Ex: 1691111; 623670. Tabela origem (RAW): &lt;FACT_TERMINAL_MAC_DETAILS&gt;; Coluna origem (RAW): &lt;TERM_PTR&gt;."/>
    <x v="0"/>
    <x v="6"/>
    <x v="4"/>
    <x v="1"/>
    <x v="1"/>
    <x v="3"/>
    <s v="Lucas Mascarenhas"/>
    <x v="10"/>
    <s v="Anderson Nakayama"/>
    <x v="0"/>
    <m/>
    <m/>
    <s v="Dado de origem (EFICIENCIA REDE) não tratado"/>
    <n v="7"/>
    <n v="3"/>
    <n v="1"/>
    <n v="0"/>
    <n v="1"/>
    <n v="1"/>
    <n v="1"/>
    <x v="0"/>
    <x v="0"/>
    <x v="0"/>
    <x v="2"/>
    <x v="3"/>
    <x v="2"/>
    <x v="2"/>
  </r>
  <r>
    <x v="8"/>
    <x v="47"/>
    <n v="6"/>
    <s v="TERM_STATS"/>
    <s v="STRING"/>
    <m/>
    <m/>
    <m/>
    <m/>
    <s v="lake_managed"/>
    <s v="EFIC_REDE_DETALHE_EQUIPAMENTO"/>
    <s v="COD_STATUS_EQUIPAMENT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status do equipamento. Codigo do status do equipamento/terminal. Ex: 0; 2. Tabela origem (RAW): &lt;FACT_TERMINAL_MAC_DETAILS&gt;; Coluna origem (RAW): &lt;TERM_STATS&gt;."/>
    <x v="0"/>
    <x v="6"/>
    <x v="4"/>
    <x v="1"/>
    <x v="1"/>
    <x v="3"/>
    <s v="Lucas Mascarenhas"/>
    <x v="10"/>
    <s v="Anderson Nakayama"/>
    <x v="0"/>
    <m/>
    <m/>
    <s v="Dado de origem (EFICIENCIA REDE) não tratado"/>
    <n v="6"/>
    <n v="2"/>
    <n v="1"/>
    <n v="0"/>
    <n v="1"/>
    <n v="1"/>
    <n v="1"/>
    <x v="2"/>
    <x v="0"/>
    <x v="0"/>
    <x v="2"/>
    <x v="3"/>
    <x v="2"/>
    <x v="2"/>
  </r>
  <r>
    <x v="8"/>
    <x v="47"/>
    <n v="7"/>
    <s v="DOMAIN"/>
    <s v="STRING"/>
    <m/>
    <m/>
    <m/>
    <m/>
    <s v="lake_managed"/>
    <s v="EFIC_REDE_DETALHE_EQUIPAMENTO"/>
    <s v="NUM_DOMINIO_EQUIPAMENTO_CMTS"/>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o dominio do equipamento no CMTS. E o numero do dominio (Cable Domain) no CMTS. Ex: 1049; 1245. Tabela origem (RAW): &lt;FACT_TERMINAL_MAC_DETAILS&gt;; Coluna origem (RAW): &lt;DOMAIN&gt;."/>
    <x v="0"/>
    <x v="6"/>
    <x v="4"/>
    <x v="1"/>
    <x v="1"/>
    <x v="3"/>
    <s v="Lucas Mascarenhas"/>
    <x v="10"/>
    <s v="Anderson Nakayama"/>
    <x v="0"/>
    <m/>
    <m/>
    <s v="Dado de origem (EFICIENCIA REDE) não tratado"/>
    <n v="6"/>
    <n v="2"/>
    <n v="1"/>
    <n v="0"/>
    <n v="1"/>
    <n v="1"/>
    <n v="1"/>
    <x v="2"/>
    <x v="0"/>
    <x v="0"/>
    <x v="2"/>
    <x v="3"/>
    <x v="2"/>
    <x v="2"/>
  </r>
  <r>
    <x v="8"/>
    <x v="47"/>
    <n v="8"/>
    <s v="FIBERNODE"/>
    <s v="STRING"/>
    <m/>
    <m/>
    <m/>
    <m/>
    <s v="lake_managed"/>
    <s v="EFIC_REDE_DETALHE_EQUIPAMENTO"/>
    <s v="DSC_FIBERNODE"/>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escricao do fibernode. E a descricao/nome para identificacao do acessorio do fiber node, no de fibra. Fibernode (Fiber to the node (FTTN)) e uma celula do node e o node pode ter ate 4 celulas. Ex: FN-2; FN-85. Tabela origem (RAW): &lt;FACT_TERMINAL_MAC_DETAILS&gt;; Coluna origem (RAW): &lt;FIBERNODE&gt;."/>
    <x v="0"/>
    <x v="6"/>
    <x v="4"/>
    <x v="1"/>
    <x v="1"/>
    <x v="3"/>
    <s v="Lucas Mascarenhas"/>
    <x v="10"/>
    <s v="Anderson Nakayama"/>
    <x v="0"/>
    <m/>
    <m/>
    <s v="Dado de origem (EFICIENCIA REDE) não tratado"/>
    <n v="6"/>
    <n v="2"/>
    <n v="1"/>
    <n v="0"/>
    <n v="1"/>
    <n v="1"/>
    <n v="1"/>
    <x v="2"/>
    <x v="0"/>
    <x v="0"/>
    <x v="2"/>
    <x v="3"/>
    <x v="2"/>
    <x v="2"/>
  </r>
  <r>
    <x v="8"/>
    <x v="47"/>
    <n v="9"/>
    <s v="IF_DS_COUNT"/>
    <s v="STRING"/>
    <m/>
    <m/>
    <m/>
    <m/>
    <s v="lake_managed"/>
    <s v="EFIC_REDE_DETALHE_EQUIPAMENTO"/>
    <s v="QTD_DOWNSTREAM_CONECTAD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Quantidade de downstream conectado. Quantidade total de interfaces de downstreams conectadas no equipamento/terminal. Ex: 1; 1. Tabela origem (RAW): &lt;FACT_TERMINAL_MAC_DETAILS&gt;; Coluna origem (RAW): &lt;IF_DS_COUNT&gt;."/>
    <x v="0"/>
    <x v="6"/>
    <x v="4"/>
    <x v="1"/>
    <x v="1"/>
    <x v="3"/>
    <s v="Lucas Mascarenhas"/>
    <x v="10"/>
    <s v="Anderson Nakayama"/>
    <x v="0"/>
    <m/>
    <m/>
    <s v="Dado de origem (EFICIENCIA REDE) não tratado"/>
    <n v="8"/>
    <n v="2"/>
    <n v="1"/>
    <n v="2"/>
    <n v="1"/>
    <n v="1"/>
    <n v="1"/>
    <x v="2"/>
    <x v="0"/>
    <x v="2"/>
    <x v="2"/>
    <x v="3"/>
    <x v="2"/>
    <x v="2"/>
  </r>
  <r>
    <x v="8"/>
    <x v="47"/>
    <n v="10"/>
    <s v="IF_US_COUNT"/>
    <s v="STRING"/>
    <m/>
    <m/>
    <m/>
    <m/>
    <s v="lake_managed"/>
    <s v="EFIC_REDE_DETALHE_EQUIPAMENTO"/>
    <s v="QTD_UPSTREAM_CONECTADO"/>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Quantidade de upstream conectado. Quantidade total de interfaces de upstreams conectadas no equipamento/terminal. Ex: 1; 1. Tabela origem (RAW): &lt;FACT_TERMINAL_MAC_DETAILS&gt;; Coluna origem (RAW): &lt;IF_US_COUNT&gt;."/>
    <x v="0"/>
    <x v="6"/>
    <x v="4"/>
    <x v="1"/>
    <x v="1"/>
    <x v="3"/>
    <s v="Lucas Mascarenhas"/>
    <x v="10"/>
    <s v="Anderson Nakayama"/>
    <x v="0"/>
    <m/>
    <m/>
    <s v="Dado de origem (EFICIENCIA REDE) não tratado"/>
    <n v="8"/>
    <n v="2"/>
    <n v="1"/>
    <n v="2"/>
    <n v="1"/>
    <n v="1"/>
    <n v="1"/>
    <x v="2"/>
    <x v="0"/>
    <x v="2"/>
    <x v="2"/>
    <x v="3"/>
    <x v="2"/>
    <x v="2"/>
  </r>
  <r>
    <x v="8"/>
    <x v="47"/>
    <n v="11"/>
    <s v="IF_DS_PRIMARY"/>
    <s v="STRING"/>
    <m/>
    <m/>
    <m/>
    <m/>
    <s v="lake_managed"/>
    <s v="EFIC_REDE_DETALHE_EQUIPAMENTO"/>
    <s v="NUM_INTERF_PRIMARIA_DOWN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a interface primaria de downstream. Numero de identificacao da interface principal de downstream conectada ao equipamento/terminal. Ex: 137001; 154431. Tabela origem (RAW): &lt;FACT_TERMINAL_MAC_DETAILS&gt;; Coluna origem (RAW): &lt;IF_DS_PRIMARY&gt;."/>
    <x v="0"/>
    <x v="6"/>
    <x v="4"/>
    <x v="1"/>
    <x v="1"/>
    <x v="3"/>
    <s v="Lucas Mascarenhas"/>
    <x v="10"/>
    <s v="Anderson Nakayama"/>
    <x v="0"/>
    <m/>
    <m/>
    <s v="Dado de origem (EFICIENCIA REDE) não tratado"/>
    <n v="6"/>
    <n v="2"/>
    <n v="1"/>
    <n v="0"/>
    <n v="1"/>
    <n v="1"/>
    <n v="1"/>
    <x v="2"/>
    <x v="0"/>
    <x v="0"/>
    <x v="2"/>
    <x v="3"/>
    <x v="2"/>
    <x v="2"/>
  </r>
  <r>
    <x v="8"/>
    <x v="47"/>
    <n v="12"/>
    <s v="IF_US_PRIMARY"/>
    <s v="STRING"/>
    <m/>
    <m/>
    <m/>
    <m/>
    <s v="lake_managed"/>
    <s v="EFIC_REDE_DETALHE_EQUIPAMENTO"/>
    <s v="NUM_INTERF_PRIMARIA_UP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Numero da interface primaria de upstream. Numero de identificacao da interface principal de upstream conectada ao equipamento/terminal. Ex: 191091; 200489. Tabela origem (RAW): &lt;FACT_TERMINAL_MAC_DETAILS&gt;; Coluna origem (RAW): &lt;IF_US_PRIMARY&gt;."/>
    <x v="0"/>
    <x v="6"/>
    <x v="4"/>
    <x v="1"/>
    <x v="1"/>
    <x v="3"/>
    <s v="Lucas Mascarenhas"/>
    <x v="10"/>
    <s v="Anderson Nakayama"/>
    <x v="0"/>
    <m/>
    <m/>
    <s v="Dado de origem (EFICIENCIA REDE) não tratado"/>
    <n v="6"/>
    <n v="2"/>
    <n v="1"/>
    <n v="0"/>
    <n v="1"/>
    <n v="1"/>
    <n v="1"/>
    <x v="2"/>
    <x v="0"/>
    <x v="0"/>
    <x v="2"/>
    <x v="3"/>
    <x v="2"/>
    <x v="2"/>
  </r>
  <r>
    <x v="8"/>
    <x v="47"/>
    <n v="13"/>
    <s v="SPECTRUM_ANALYSIS"/>
    <s v="STRING"/>
    <m/>
    <m/>
    <m/>
    <m/>
    <s v="lake_managed"/>
    <s v="EFIC_REDE_DETALHE_EQUIPAMENTO"/>
    <s v="COD_STATUS_ESPECTRO_DOWNSTREAM"/>
    <s v="NUMBER"/>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Codigo do status do espectro de downstream. E o codigo do status do analisador de espectro da interface de downstream. O Analisador de espectro e um instrumento eletronico utilizado para se conhecer as componentes harmonicas de sinais eletricos. Tais componentes podem ser de frequencias e amplitudes diferentes. Ex: Null; Null. Tabela origem (RAW): &lt;FACT_TERMINAL_MAC_DETAILS&gt;; Coluna origem (RAW): &lt;SPECTRUM_ANALYSIS&gt;."/>
    <x v="0"/>
    <x v="6"/>
    <x v="4"/>
    <x v="1"/>
    <x v="1"/>
    <x v="3"/>
    <s v="Lucas Mascarenhas"/>
    <x v="10"/>
    <s v="Anderson Nakayama"/>
    <x v="0"/>
    <m/>
    <m/>
    <s v="Dado de origem (EFICIENCIA REDE) não tratado"/>
    <n v="6"/>
    <n v="2"/>
    <n v="1"/>
    <n v="0"/>
    <n v="1"/>
    <n v="1"/>
    <n v="1"/>
    <x v="2"/>
    <x v="0"/>
    <x v="0"/>
    <x v="2"/>
    <x v="3"/>
    <x v="2"/>
    <x v="2"/>
  </r>
  <r>
    <x v="8"/>
    <x v="47"/>
    <n v="14"/>
    <s v="REFERENCE_DATE"/>
    <s v="DATE"/>
    <m/>
    <m/>
    <m/>
    <m/>
    <s v="lake_managed"/>
    <s v="EFIC_REDE_DETALHE_EQUIPAMENTO"/>
    <s v="DAT_REFERENCIA"/>
    <s v="DATE"/>
    <m/>
    <s v="Eficiencia de rede do detalhe do equipamento. Estes dados informam os detalhes referente ao terminal coletado, como: status; dominio; fibernode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MAC_DETAIL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MAC_DETAILS&gt;; Coluna origem (RAW): &lt;REFERENCE_DATE&gt;."/>
    <x v="0"/>
    <x v="6"/>
    <x v="4"/>
    <x v="1"/>
    <x v="1"/>
    <x v="3"/>
    <s v="Lucas Mascarenhas"/>
    <x v="10"/>
    <s v="Anderson Nakayama"/>
    <x v="0"/>
    <m/>
    <m/>
    <s v="Dado de origem (EFICIENCIA REDE) não tratado"/>
    <n v="6"/>
    <n v="2"/>
    <n v="1"/>
    <n v="0"/>
    <n v="1"/>
    <n v="1"/>
    <n v="1"/>
    <x v="2"/>
    <x v="0"/>
    <x v="0"/>
    <x v="2"/>
    <x v="3"/>
    <x v="2"/>
    <x v="2"/>
  </r>
  <r>
    <x v="8"/>
    <x v="48"/>
    <n v="1"/>
    <s v="ID"/>
    <s v="STRING"/>
    <m/>
    <m/>
    <m/>
    <m/>
    <s v="lake_managed"/>
    <s v="EFIC_REDE_NIVEL_INTERFACE_EQUIPAMENTO"/>
    <s v="COD_NVL_INTERFACE_EQUIP"/>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nivel da interface do terminal.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5330; 5472385841103400. Tabela origem (RAW): &lt;FACT_TERMINAL_INTERFACE_STATS&gt;; Coluna origem (RAW): &lt;ID&gt;."/>
    <x v="0"/>
    <x v="6"/>
    <x v="4"/>
    <x v="1"/>
    <x v="1"/>
    <x v="3"/>
    <s v="Lucas Mascarenhas"/>
    <x v="10"/>
    <s v="Anderson Nakayama"/>
    <x v="0"/>
    <m/>
    <m/>
    <s v="Dado de origem (EFICIENCIA REDE) não tratado"/>
    <n v="7"/>
    <n v="2"/>
    <n v="1"/>
    <n v="1"/>
    <n v="1"/>
    <n v="1"/>
    <n v="1"/>
    <x v="2"/>
    <x v="0"/>
    <x v="1"/>
    <x v="2"/>
    <x v="3"/>
    <x v="2"/>
    <x v="2"/>
  </r>
  <r>
    <x v="8"/>
    <x v="48"/>
    <n v="2"/>
    <s v="DATE_TIME"/>
    <s v="STRING"/>
    <m/>
    <m/>
    <m/>
    <m/>
    <s v="lake_managed"/>
    <s v="EFIC_REDE_NIVEL_INTERFACE_EQUIPAMENTO"/>
    <s v="DAT_HOR_MEDICAO"/>
    <s v="DATE"/>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Data e hora da medicao. E a data e hora da medicao, do momento que foi iniciado a coleta dos dados. Ex: 23/07/2018  10:05:00; 24/07/2018  11:10:00. Tabela origem (RAW): &lt;FACT_TERMINAL_INTERFACE_STATS&gt;; Coluna origem (RAW): &lt;DATE_TIME&gt;."/>
    <x v="0"/>
    <x v="6"/>
    <x v="4"/>
    <x v="1"/>
    <x v="1"/>
    <x v="3"/>
    <s v="Lucas Mascarenhas"/>
    <x v="10"/>
    <s v="Anderson Nakayama"/>
    <x v="0"/>
    <m/>
    <m/>
    <s v="Dado de origem (EFICIENCIA REDE) não tratado"/>
    <n v="6"/>
    <n v="2"/>
    <n v="1"/>
    <n v="0"/>
    <n v="1"/>
    <n v="1"/>
    <n v="1"/>
    <x v="2"/>
    <x v="0"/>
    <x v="0"/>
    <x v="2"/>
    <x v="3"/>
    <x v="2"/>
    <x v="2"/>
  </r>
  <r>
    <x v="8"/>
    <x v="48"/>
    <n v="3"/>
    <s v="HOST"/>
    <s v="STRING"/>
    <m/>
    <m/>
    <m/>
    <m/>
    <s v="lake_managed"/>
    <s v="EFIC_REDE_NIVEL_INTERFACE_EQUIPAMENTO"/>
    <s v="NUM_IP_CMTS"/>
    <s v="VARCHAR2"/>
    <n v="40"/>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IP do CMTS. E o numero/endereco IP do CMTS (Cable Modem Termination System, um roteador de cable modems). Ex: 201.6.32.10; 201.6.32.10. Tabela origem (RAW): &lt;FACT_TERMINAL_INTERFACE_STATS&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8"/>
    <n v="4"/>
    <s v="INTERFACE"/>
    <s v="STRING"/>
    <m/>
    <m/>
    <m/>
    <m/>
    <s v="lake_managed"/>
    <s v="EFIC_REDE_NIVEL_INTERFACE_EQUIPAMENTO"/>
    <s v="NUM_INTERFACE_CMTS"/>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da interface no CMTS. Numero de identificacao da interface no CMTS. Ex: 142380; 202851. Tabela origem (RAW): &lt;FACT_TERMINAL_INTERFACE_STATS&gt;; Coluna origem (RAW): &lt;INTERFACE&gt;."/>
    <x v="0"/>
    <x v="6"/>
    <x v="4"/>
    <x v="1"/>
    <x v="1"/>
    <x v="3"/>
    <s v="Lucas Mascarenhas"/>
    <x v="10"/>
    <s v="Anderson Nakayama"/>
    <x v="0"/>
    <m/>
    <m/>
    <s v="Dado de origem (EFICIENCIA REDE) não tratado"/>
    <n v="6"/>
    <n v="2"/>
    <n v="1"/>
    <n v="0"/>
    <n v="1"/>
    <n v="1"/>
    <n v="1"/>
    <x v="2"/>
    <x v="0"/>
    <x v="0"/>
    <x v="2"/>
    <x v="3"/>
    <x v="2"/>
    <x v="2"/>
  </r>
  <r>
    <x v="8"/>
    <x v="48"/>
    <n v="5"/>
    <s v="TERMINAL"/>
    <s v="STRING"/>
    <m/>
    <m/>
    <m/>
    <m/>
    <s v="lake_managed"/>
    <s v="EFIC_REDE_NIVEL_INTERFACE_EQUIPAMENTO"/>
    <s v="COD_MAC_ADDRESS"/>
    <s v="VARCHAR2"/>
    <n v="50"/>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MAC address. Numero de serie do equipamento/terminal (MAC). Ex: 000F9F1C6862; 0013711B1E22. Tabela origem (RAW): &lt;FACT_TERMINAL_INTERFACE_STATS&gt;; Coluna origem (RAW): &lt;TERMINAL&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8"/>
    <n v="6"/>
    <s v="TYPE"/>
    <s v="STRING"/>
    <m/>
    <m/>
    <m/>
    <m/>
    <s v="lake_managed"/>
    <s v="EFIC_REDE_NIVEL_INTERFACE_EQUIPAMENTO"/>
    <s v="COD_TIP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Codigo do tipo da interface. Codigo de identificao do tipo de interface, 128 = upstream e 129 = downstream. Ex: 128; 129. Tabela origem (RAW): &lt;FACT_TERMINAL_INTERFACE_STATS&gt;; Coluna origem (RAW): &lt;TYPE&gt;."/>
    <x v="0"/>
    <x v="6"/>
    <x v="4"/>
    <x v="1"/>
    <x v="1"/>
    <x v="3"/>
    <s v="Lucas Mascarenhas"/>
    <x v="10"/>
    <s v="Anderson Nakayama"/>
    <x v="0"/>
    <m/>
    <m/>
    <s v="Dado de origem (EFICIENCIA REDE) não tratado"/>
    <n v="6"/>
    <n v="2"/>
    <n v="1"/>
    <n v="0"/>
    <n v="1"/>
    <n v="1"/>
    <n v="1"/>
    <x v="2"/>
    <x v="0"/>
    <x v="0"/>
    <x v="2"/>
    <x v="3"/>
    <x v="2"/>
    <x v="2"/>
  </r>
  <r>
    <x v="8"/>
    <x v="48"/>
    <n v="7"/>
    <s v="IF_ORDER"/>
    <s v="STRING"/>
    <m/>
    <m/>
    <m/>
    <m/>
    <s v="lake_managed"/>
    <s v="EFIC_REDE_NIVEL_INTERFACE_EQUIPAMENTO"/>
    <s v="NUM_SEQ_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Numero da sequencia da conexao da interface. Numero sequencial/ordem de conexao da interface no equipamento/terminal. Ex: 1; 1. Tabela origem (RAW): &lt;FACT_TERMINAL_INTERFACE_STATS&gt;; Coluna origem (RAW): &lt;IF_ORDER&gt;."/>
    <x v="0"/>
    <x v="6"/>
    <x v="4"/>
    <x v="1"/>
    <x v="1"/>
    <x v="3"/>
    <s v="Lucas Mascarenhas"/>
    <x v="10"/>
    <s v="Anderson Nakayama"/>
    <x v="0"/>
    <m/>
    <m/>
    <s v="Dado de origem (EFICIENCIA REDE) não tratado"/>
    <n v="6"/>
    <n v="2"/>
    <n v="1"/>
    <n v="0"/>
    <n v="1"/>
    <n v="1"/>
    <n v="1"/>
    <x v="2"/>
    <x v="0"/>
    <x v="0"/>
    <x v="2"/>
    <x v="3"/>
    <x v="2"/>
    <x v="2"/>
  </r>
  <r>
    <x v="8"/>
    <x v="48"/>
    <n v="8"/>
    <s v="IF_COUNT"/>
    <s v="STRING"/>
    <m/>
    <m/>
    <m/>
    <m/>
    <s v="lake_managed"/>
    <s v="EFIC_REDE_NIVEL_INTERFACE_EQUIPAMENTO"/>
    <s v="QTD_INTERFACE_CONECTADA_EQUIP"/>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interface conectada no equipamento. Quantidade total de interfaces conectadas ao equipamento/terminal. Ex: 1; 1. Tabela origem (RAW): &lt;FACT_TERMINAL_INTERFACE_STATS&gt;; Coluna origem (RAW): &lt;IF_COUNT&gt;."/>
    <x v="0"/>
    <x v="6"/>
    <x v="4"/>
    <x v="1"/>
    <x v="1"/>
    <x v="3"/>
    <s v="Lucas Mascarenhas"/>
    <x v="10"/>
    <s v="Anderson Nakayama"/>
    <x v="0"/>
    <m/>
    <m/>
    <s v="Dado de origem (EFICIENCIA REDE) não tratado"/>
    <n v="8"/>
    <n v="2"/>
    <n v="1"/>
    <n v="2"/>
    <n v="1"/>
    <n v="1"/>
    <n v="1"/>
    <x v="2"/>
    <x v="0"/>
    <x v="2"/>
    <x v="2"/>
    <x v="3"/>
    <x v="2"/>
    <x v="2"/>
  </r>
  <r>
    <x v="8"/>
    <x v="48"/>
    <n v="9"/>
    <s v="SNR"/>
    <s v="STRING"/>
    <m/>
    <m/>
    <m/>
    <m/>
    <s v="lake_managed"/>
    <s v="EFIC_REDE_NIVEL_INTERFACE_EQUIPAMENTO"/>
    <s v="VAL_SNR_CMTS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o SNR no CMTS em decibeis. E o valor do nivel da razao sinal-ruido (SNR) da interface em decibeis. Ex: 36.1; 40.1. Tabela origem (RAW): &lt;FACT_TERMINAL_INTERFACE_STATS&gt;; Coluna origem (RAW): &lt;SNR&gt;."/>
    <x v="0"/>
    <x v="6"/>
    <x v="4"/>
    <x v="1"/>
    <x v="1"/>
    <x v="3"/>
    <s v="Lucas Mascarenhas"/>
    <x v="10"/>
    <s v="Anderson Nakayama"/>
    <x v="0"/>
    <m/>
    <m/>
    <s v="Dado de origem (EFICIENCIA REDE) não tratado"/>
    <n v="11"/>
    <n v="3"/>
    <n v="1"/>
    <n v="4"/>
    <n v="1"/>
    <n v="1"/>
    <n v="1"/>
    <x v="0"/>
    <x v="0"/>
    <x v="3"/>
    <x v="2"/>
    <x v="3"/>
    <x v="2"/>
    <x v="2"/>
  </r>
  <r>
    <x v="8"/>
    <x v="48"/>
    <n v="10"/>
    <s v="TX"/>
    <s v="STRING"/>
    <m/>
    <m/>
    <m/>
    <m/>
    <s v="lake_managed"/>
    <s v="EFIC_REDE_NIVEL_INTERFACE_EQUIPAMENTO"/>
    <s v="VAL_TX_INTERFACE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o TX da interface em decibeis por milivolt. E o valor do nivel da potencia de transmissao (TX) do sinal da interface em decibeis por milivolt. Ex: 36.2; 48.2. Tabela origem (RAW): &lt;FACT_TERMINAL_INTERFACE_STATS&gt;; Coluna origem (RAW): &lt;TX&gt;."/>
    <x v="0"/>
    <x v="6"/>
    <x v="4"/>
    <x v="1"/>
    <x v="1"/>
    <x v="3"/>
    <s v="Lucas Mascarenhas"/>
    <x v="10"/>
    <s v="Anderson Nakayama"/>
    <x v="0"/>
    <m/>
    <m/>
    <s v="Dado de origem (EFICIENCIA REDE) não tratado"/>
    <n v="11"/>
    <n v="3"/>
    <n v="1"/>
    <n v="4"/>
    <n v="1"/>
    <n v="1"/>
    <n v="1"/>
    <x v="0"/>
    <x v="0"/>
    <x v="3"/>
    <x v="2"/>
    <x v="3"/>
    <x v="2"/>
    <x v="2"/>
  </r>
  <r>
    <x v="8"/>
    <x v="48"/>
    <n v="11"/>
    <s v="RX"/>
    <s v="STRING"/>
    <m/>
    <m/>
    <m/>
    <m/>
    <s v="lake_managed"/>
    <s v="EFIC_REDE_NIVEL_INTERFACE_EQUIPAMENTO"/>
    <s v="VAL_RX_INTERFACE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RX da interface em decibeis milivolt. E o valor nivel da potencia de recepcao (RX) do sinal em decibeis por milivolt. Ex: -3.4; -1.1. Tabela origem (RAW): &lt;FACT_TERMINAL_INTERFACE_STATS&gt;; Coluna origem (RAW): &lt;RX&gt;."/>
    <x v="0"/>
    <x v="6"/>
    <x v="4"/>
    <x v="1"/>
    <x v="1"/>
    <x v="3"/>
    <s v="Lucas Mascarenhas"/>
    <x v="10"/>
    <s v="Anderson Nakayama"/>
    <x v="0"/>
    <m/>
    <m/>
    <s v="Dado de origem (EFICIENCIA REDE) não tratado"/>
    <n v="11"/>
    <n v="3"/>
    <n v="1"/>
    <n v="4"/>
    <n v="1"/>
    <n v="1"/>
    <n v="1"/>
    <x v="0"/>
    <x v="0"/>
    <x v="3"/>
    <x v="2"/>
    <x v="3"/>
    <x v="2"/>
    <x v="2"/>
  </r>
  <r>
    <x v="8"/>
    <x v="48"/>
    <n v="12"/>
    <s v="ICFR_RIPPLE"/>
    <s v="STRING"/>
    <m/>
    <m/>
    <m/>
    <m/>
    <s v="lake_managed"/>
    <s v="EFIC_REDE_NIVEL_INTERFACE_EQUIPAMENTO"/>
    <s v="VAL_ONDA_MAGNITUDE_ICFR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onda da magnitude ICFR em decibeis. Ripple da ICRF. ICFR (in-channel frequency response)_x000a_Explicacao em ingles: Micro-reflections can degrade service by wrecking ICFR (in-channel frequency response) and causing amplitude/group delay ripples. If ICFR or ripples exceed the manufacturer’s specified range for a piece of CPE, that equipment simply will not perform to specification—likely prompting a truck roll._x000a_Explicacao em portugues: As micro-reflexoes podem degradar o servico destruindo ICFR (resposta de freqüencia no canal) e causando ondulacoes de atraso de amplitude / grupo. Se o ICFR ou ondulacoes excederem o intervalo especificado pelo fabricante para uma peca de CPE, esse equipamento simplesmente nao funcionara de acordo com a especificacao - o que provavelmente causara uma rolagem de caminhao.. Ex: 0.6; 0.8. Tabela origem (RAW): &lt;FACT_TERMINAL_INTERFACE_STATS&gt;; Coluna origem (RAW): &lt;ICFR_RIPPLE&gt;."/>
    <x v="0"/>
    <x v="6"/>
    <x v="4"/>
    <x v="1"/>
    <x v="1"/>
    <x v="3"/>
    <s v="Lucas Mascarenhas"/>
    <x v="10"/>
    <s v="Anderson Nakayama"/>
    <x v="0"/>
    <m/>
    <m/>
    <s v="Dado de origem (EFICIENCIA REDE) não tratado"/>
    <n v="11"/>
    <n v="3"/>
    <n v="1"/>
    <n v="4"/>
    <n v="1"/>
    <n v="1"/>
    <n v="1"/>
    <x v="0"/>
    <x v="0"/>
    <x v="3"/>
    <x v="2"/>
    <x v="3"/>
    <x v="2"/>
    <x v="2"/>
  </r>
  <r>
    <x v="8"/>
    <x v="48"/>
    <n v="13"/>
    <s v="SNR_AVG"/>
    <s v="STRING"/>
    <m/>
    <m/>
    <m/>
    <m/>
    <s v="lake_managed"/>
    <s v="EFIC_REDE_NIVEL_INTERFACE_EQUIPAMENTO"/>
    <s v="VAL_MEDIA_SNR_INTERF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SNR da interface em decibeis. E o valor da media da razao sinal-ruido (SNR) da interface em decibeis. Ex: 35.4; 41.5. Tabela origem (RAW): &lt;FACT_TERMINAL_INTERFACE_STATS&gt;; Coluna origem (RAW): &lt;SNR_AVG&gt;."/>
    <x v="0"/>
    <x v="6"/>
    <x v="4"/>
    <x v="1"/>
    <x v="1"/>
    <x v="3"/>
    <s v="Lucas Mascarenhas"/>
    <x v="10"/>
    <s v="Anderson Nakayama"/>
    <x v="0"/>
    <m/>
    <m/>
    <s v="Dado de origem (EFICIENCIA REDE) não tratado"/>
    <n v="11"/>
    <n v="3"/>
    <n v="1"/>
    <n v="4"/>
    <n v="1"/>
    <n v="1"/>
    <n v="1"/>
    <x v="0"/>
    <x v="0"/>
    <x v="3"/>
    <x v="2"/>
    <x v="3"/>
    <x v="2"/>
    <x v="2"/>
  </r>
  <r>
    <x v="8"/>
    <x v="48"/>
    <n v="14"/>
    <s v="TX_AVG"/>
    <s v="STRING"/>
    <m/>
    <m/>
    <m/>
    <m/>
    <s v="lake_managed"/>
    <s v="EFIC_REDE_NIVEL_INTERFACE_EQUIPAMENTO"/>
    <s v="VAL_MEDIA_TX_INTERF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TX da interface em decibeis por milivolt. E o valor da media da potencia de transmissao do sinal (TX) em decibeis por milivolt. Ex: 45.8; 40.3. Tabela origem (RAW): &lt;FACT_TERMINAL_INTERFACE_STATS&gt;; Coluna origem (RAW): &lt;TX_AVG&gt;."/>
    <x v="0"/>
    <x v="6"/>
    <x v="4"/>
    <x v="1"/>
    <x v="1"/>
    <x v="3"/>
    <s v="Lucas Mascarenhas"/>
    <x v="10"/>
    <s v="Anderson Nakayama"/>
    <x v="0"/>
    <m/>
    <m/>
    <s v="Dado de origem (EFICIENCIA REDE) não tratado"/>
    <n v="11"/>
    <n v="3"/>
    <n v="1"/>
    <n v="4"/>
    <n v="1"/>
    <n v="1"/>
    <n v="1"/>
    <x v="0"/>
    <x v="0"/>
    <x v="3"/>
    <x v="2"/>
    <x v="3"/>
    <x v="2"/>
    <x v="2"/>
  </r>
  <r>
    <x v="8"/>
    <x v="48"/>
    <n v="15"/>
    <s v="RX_AVG"/>
    <s v="STRING"/>
    <m/>
    <m/>
    <m/>
    <m/>
    <s v="lake_managed"/>
    <s v="EFIC_REDE_NIVEL_INTERFACE_EQUIPAMENTO"/>
    <s v="VAL_MEDIA_RX_INTERF_DBMV"/>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o RX da interface em decibeis por milivolt. E o valor da media da potencia de recepccao do sinal (RX) em decibeis por milivolt. Ex: -4.2; 5.4. Tabela origem (RAW): &lt;FACT_TERMINAL_INTERFACE_STATS&gt;; Coluna origem (RAW): &lt;RX_AVG&gt;."/>
    <x v="0"/>
    <x v="6"/>
    <x v="4"/>
    <x v="1"/>
    <x v="1"/>
    <x v="3"/>
    <s v="Lucas Mascarenhas"/>
    <x v="10"/>
    <s v="Anderson Nakayama"/>
    <x v="0"/>
    <m/>
    <m/>
    <s v="Dado de origem (EFICIENCIA REDE) não tratado"/>
    <n v="11"/>
    <n v="3"/>
    <n v="1"/>
    <n v="4"/>
    <n v="1"/>
    <n v="1"/>
    <n v="1"/>
    <x v="0"/>
    <x v="0"/>
    <x v="3"/>
    <x v="2"/>
    <x v="3"/>
    <x v="2"/>
    <x v="2"/>
  </r>
  <r>
    <x v="8"/>
    <x v="48"/>
    <n v="16"/>
    <s v="ICFR_RIPPLE_AVG"/>
    <s v="STRING"/>
    <m/>
    <m/>
    <m/>
    <m/>
    <s v="lake_managed"/>
    <s v="EFIC_REDE_NIVEL_INTERFACE_EQUIPAMENTO"/>
    <s v="VAL_MED_ONDA_MAGN_ICFR_INTE_DB"/>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Valor da media da onda da magnitude ICFR da interface em decibeis. E o valor da media da ondulacao (ripple) da magnitude ICRF da interface em decibeis. Ex: 0.8; 1.3. Tabela origem (RAW): &lt;FACT_TERMINAL_INTERFACE_STATS&gt;; Coluna origem (RAW): &lt;ICFR_RIPPLE_AVG&gt;."/>
    <x v="0"/>
    <x v="6"/>
    <x v="4"/>
    <x v="1"/>
    <x v="1"/>
    <x v="3"/>
    <s v="Lucas Mascarenhas"/>
    <x v="10"/>
    <s v="Anderson Nakayama"/>
    <x v="0"/>
    <m/>
    <m/>
    <s v="Dado de origem (EFICIENCIA REDE) não tratado"/>
    <n v="11"/>
    <n v="3"/>
    <n v="1"/>
    <n v="4"/>
    <n v="1"/>
    <n v="1"/>
    <n v="1"/>
    <x v="0"/>
    <x v="0"/>
    <x v="3"/>
    <x v="2"/>
    <x v="3"/>
    <x v="2"/>
    <x v="2"/>
  </r>
  <r>
    <x v="8"/>
    <x v="48"/>
    <n v="17"/>
    <s v="RANGING_ABORT"/>
    <s v="STRING"/>
    <m/>
    <m/>
    <m/>
    <m/>
    <s v="lake_managed"/>
    <s v="EFIC_REDE_NIVEL_INTERFACE_EQUIPAMENTO"/>
    <s v="QTD_RE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reconexao da interface. Quantidade total de reconexao da interface. Ex: 0; 2. Tabela origem (RAW): &lt;FACT_TERMINAL_INTERFACE_STATS&gt;; Coluna origem (RAW): &lt;RANGING_ABORT&gt;."/>
    <x v="0"/>
    <x v="6"/>
    <x v="4"/>
    <x v="1"/>
    <x v="1"/>
    <x v="3"/>
    <s v="Lucas Mascarenhas"/>
    <x v="10"/>
    <s v="Anderson Nakayama"/>
    <x v="0"/>
    <m/>
    <m/>
    <s v="Dado de origem (EFICIENCIA REDE) não tratado"/>
    <n v="8"/>
    <n v="2"/>
    <n v="1"/>
    <n v="2"/>
    <n v="1"/>
    <n v="1"/>
    <n v="1"/>
    <x v="2"/>
    <x v="0"/>
    <x v="2"/>
    <x v="2"/>
    <x v="3"/>
    <x v="2"/>
    <x v="2"/>
  </r>
  <r>
    <x v="8"/>
    <x v="48"/>
    <n v="18"/>
    <s v="LOST_SYNC"/>
    <s v="STRING"/>
    <m/>
    <m/>
    <m/>
    <m/>
    <s v="lake_managed"/>
    <s v="EFIC_REDE_NIVEL_INTERFACE_EQUIPAMENTO"/>
    <s v="QTD_PERDA_CONEXAO_INTERFACE"/>
    <s v="NUMBER"/>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Quantidade de perda da conexao da interface. Quantidade total de perda de conexao da interface. Ex: 0; 1. Tabela origem (RAW): &lt;FACT_TERMINAL_INTERFACE_STATS&gt;; Coluna origem (RAW): &lt;LOST_SYNC&gt;."/>
    <x v="0"/>
    <x v="6"/>
    <x v="4"/>
    <x v="1"/>
    <x v="1"/>
    <x v="3"/>
    <s v="Lucas Mascarenhas"/>
    <x v="10"/>
    <s v="Anderson Nakayama"/>
    <x v="0"/>
    <m/>
    <m/>
    <s v="Dado de origem (EFICIENCIA REDE) não tratado"/>
    <n v="9"/>
    <n v="3"/>
    <n v="1"/>
    <n v="2"/>
    <n v="1"/>
    <n v="1"/>
    <n v="1"/>
    <x v="0"/>
    <x v="0"/>
    <x v="2"/>
    <x v="2"/>
    <x v="3"/>
    <x v="2"/>
    <x v="2"/>
  </r>
  <r>
    <x v="8"/>
    <x v="48"/>
    <n v="19"/>
    <s v="REFERENCE_DATE"/>
    <s v="DATE"/>
    <m/>
    <m/>
    <m/>
    <m/>
    <s v="lake_managed"/>
    <s v="EFIC_REDE_NIVEL_INTERFACE_EQUIPAMENTO"/>
    <s v="DAT_REFERENCIA"/>
    <s v="DATE"/>
    <m/>
    <s v="Eficiencia de rede do nivel de interface do equipamento. Estes dados informam os niveis de cada interface do terminal, como: SNR; TX; RX; ICFR e tambem as medias das interfaces no CMT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STAT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STATS&gt;; Coluna origem (RAW): &lt;REFERENCE_DATE&gt;."/>
    <x v="0"/>
    <x v="6"/>
    <x v="4"/>
    <x v="1"/>
    <x v="1"/>
    <x v="3"/>
    <s v="Lucas Mascarenhas"/>
    <x v="10"/>
    <s v="Anderson Nakayama"/>
    <x v="0"/>
    <m/>
    <m/>
    <s v="Dado de origem (EFICIENCIA REDE) não tratado"/>
    <n v="6"/>
    <n v="2"/>
    <n v="1"/>
    <n v="0"/>
    <n v="1"/>
    <n v="1"/>
    <n v="1"/>
    <x v="2"/>
    <x v="0"/>
    <x v="0"/>
    <x v="2"/>
    <x v="3"/>
    <x v="2"/>
    <x v="2"/>
  </r>
  <r>
    <x v="8"/>
    <x v="49"/>
    <n v="1"/>
    <s v="ID"/>
    <s v="STRING"/>
    <m/>
    <m/>
    <m/>
    <m/>
    <s v="lake_managed"/>
    <s v="EFIC_REDE_PRE_EQUALIZACAO_INTERFACE_EQUIPAMENTO"/>
    <s v="COD_NVL_PRE_EQUALIZACAO_EQUIP"/>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nivel da pre-equalizacao do equipamento. E uma Chave Primaria artificial (valida apenas no contexto do CMTS) criada mediante as necessidades da Diretoria de Operacoes Tecnicas (OSS) composta pelas colunas na RAW: &lt;DATE_TIME&gt;, &lt;HOST&gt;, &lt;INTERFACE&gt;, &lt;TERMINAL&gt; e na MANAGED: &lt;DAT_HOR_MEDICAO&gt;, &lt;NUM_IP_CMTS&gt;, &lt;NUM_INTERFACE_CMTS&gt;, &lt;COD_MAC_ADDRESS&gt; transformadas em hexadecimal. Ex: 4397069009816610; 7115256766794790. Tabela origem (RAW): &lt;FACT_TERMINAL_INTERFACE_PREEQ&gt;; Coluna origem (RAW): &lt;ID&gt;."/>
    <x v="0"/>
    <x v="6"/>
    <x v="4"/>
    <x v="1"/>
    <x v="1"/>
    <x v="3"/>
    <s v="Lucas Mascarenhas"/>
    <x v="10"/>
    <s v="Anderson Nakayama"/>
    <x v="0"/>
    <m/>
    <m/>
    <s v="Dado de origem (EFICIENCIA REDE) não tratado"/>
    <n v="7"/>
    <n v="2"/>
    <n v="1"/>
    <n v="1"/>
    <n v="1"/>
    <n v="1"/>
    <n v="1"/>
    <x v="2"/>
    <x v="0"/>
    <x v="1"/>
    <x v="2"/>
    <x v="3"/>
    <x v="2"/>
    <x v="2"/>
  </r>
  <r>
    <x v="8"/>
    <x v="49"/>
    <n v="2"/>
    <s v="DATE_TIME"/>
    <s v="STRING"/>
    <m/>
    <m/>
    <m/>
    <m/>
    <s v="lake_managed"/>
    <s v="EFIC_REDE_PRE_EQUALIZACAO_INTERFACE_EQUIPAMENTO"/>
    <s v="DAT_HOR_MEDICAO"/>
    <s v="DATE"/>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Data e hora da medicao. E a data e hora da medicao, do momento que foi iniciado a coleta dos dados. Ex: 23/07/2018  10:05:00; 24/07/2018  11:10:00. Tabela origem (RAW): &lt;FACT_TERMINAL_INTERFACE_PREEQ&gt;; Coluna origem (RAW): &lt;DATE_TIME&gt;."/>
    <x v="0"/>
    <x v="6"/>
    <x v="4"/>
    <x v="1"/>
    <x v="1"/>
    <x v="3"/>
    <s v="Lucas Mascarenhas"/>
    <x v="10"/>
    <s v="Anderson Nakayama"/>
    <x v="0"/>
    <m/>
    <m/>
    <s v="Dado de origem (EFICIENCIA REDE) não tratado"/>
    <n v="6"/>
    <n v="2"/>
    <n v="1"/>
    <n v="0"/>
    <n v="1"/>
    <n v="1"/>
    <n v="1"/>
    <x v="2"/>
    <x v="0"/>
    <x v="0"/>
    <x v="2"/>
    <x v="3"/>
    <x v="2"/>
    <x v="2"/>
  </r>
  <r>
    <x v="8"/>
    <x v="49"/>
    <n v="3"/>
    <s v="HOST"/>
    <s v="STRING"/>
    <m/>
    <m/>
    <m/>
    <m/>
    <s v="lake_managed"/>
    <s v="EFIC_REDE_PRE_EQUALIZACAO_INTERFACE_EQUIPAMENTO"/>
    <s v="NUM_IP_CMTS"/>
    <s v="VARCHAR2"/>
    <n v="40"/>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IP do CMTS. E o numero/endereco IP do CMTS (Cable Modem Termination System, um roteador de cable modems). Ex: 201.6.32.10; 201.6.32.10. Tabela origem (RAW): &lt;FACT_TERMINAL_INTERFACE_PREEQ&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9"/>
    <n v="4"/>
    <s v="INTERFACE"/>
    <s v="STRING"/>
    <m/>
    <m/>
    <m/>
    <m/>
    <s v="lake_managed"/>
    <s v="EFIC_REDE_PRE_EQUALIZACAO_INTERFACE_EQUIPAMENTO"/>
    <s v="NUM_INTERFACE_CMTS"/>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a interface no CMTS. Numero de identificacao da interface no CMTS. Ex: 191090; 202938. Tabela origem (RAW): &lt;FACT_TERMINAL_INTERFACE_PREEQ&gt;; Coluna origem (RAW): &lt;INTERFACE&gt;."/>
    <x v="0"/>
    <x v="6"/>
    <x v="4"/>
    <x v="1"/>
    <x v="1"/>
    <x v="3"/>
    <s v="Lucas Mascarenhas"/>
    <x v="10"/>
    <s v="Anderson Nakayama"/>
    <x v="0"/>
    <m/>
    <m/>
    <s v="Dado de origem (EFICIENCIA REDE) não tratado"/>
    <n v="6"/>
    <n v="2"/>
    <n v="1"/>
    <n v="0"/>
    <n v="1"/>
    <n v="1"/>
    <n v="1"/>
    <x v="2"/>
    <x v="0"/>
    <x v="0"/>
    <x v="2"/>
    <x v="3"/>
    <x v="2"/>
    <x v="2"/>
  </r>
  <r>
    <x v="8"/>
    <x v="49"/>
    <n v="5"/>
    <s v="TERMINAL"/>
    <s v="STRING"/>
    <m/>
    <m/>
    <m/>
    <m/>
    <s v="lake_managed"/>
    <s v="EFIC_REDE_PRE_EQUALIZACAO_INTERFACE_EQUIPAMENTO"/>
    <s v="COD_MAC_ADDRESS"/>
    <s v="VARCHAR2"/>
    <n v="50"/>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MAC address. Numero de serie do equipamento/terminal (MAC). Ex: 000F9F1C6862; 00194749D012. Tabela origem (RAW): &lt;FACT_TERMINAL_INTERFACE_PREEQ&gt;; Coluna origem (RAW): &lt;TERMINAL&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49"/>
    <n v="6"/>
    <s v="TYPE"/>
    <s v="STRING"/>
    <m/>
    <m/>
    <m/>
    <m/>
    <s v="lake_managed"/>
    <s v="EFIC_REDE_PRE_EQUALIZACAO_INTERFACE_EQUIPAMENTO"/>
    <s v="COD_TIPO_INTERFAC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Codigo do tipo da interface. Codigo de identificao do tipo de interface, 128 = upstream e 129 = downstream. Ex: 129; 129. Tabela origem (RAW): &lt;FACT_TERMINAL_INTERFACE_PREEQ&gt;; Coluna origem (RAW): &lt;TYPE&gt;."/>
    <x v="0"/>
    <x v="6"/>
    <x v="4"/>
    <x v="1"/>
    <x v="1"/>
    <x v="3"/>
    <s v="Lucas Mascarenhas"/>
    <x v="10"/>
    <s v="Anderson Nakayama"/>
    <x v="0"/>
    <m/>
    <m/>
    <s v="Dado de origem (EFICIENCIA REDE) não tratado"/>
    <n v="6"/>
    <n v="2"/>
    <n v="1"/>
    <n v="0"/>
    <n v="1"/>
    <n v="1"/>
    <n v="1"/>
    <x v="2"/>
    <x v="0"/>
    <x v="0"/>
    <x v="2"/>
    <x v="3"/>
    <x v="2"/>
    <x v="2"/>
  </r>
  <r>
    <x v="8"/>
    <x v="49"/>
    <n v="7"/>
    <s v="IF_ORDER"/>
    <s v="STRING"/>
    <m/>
    <m/>
    <m/>
    <m/>
    <s v="lake_managed"/>
    <s v="EFIC_REDE_PRE_EQUALIZACAO_INTERFACE_EQUIPAMENTO"/>
    <s v="NUM_SEQ_CONEXAO_INTERFAC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a sequencia da conexao da interface. Numero sequencial/ordem de conexao da interface no equipamento/terminal. Ex: 1; 1. Tabela origem (RAW): &lt;FACT_TERMINAL_INTERFACE_PREEQ&gt;; Coluna origem (RAW): &lt;IF_ORDER&gt;."/>
    <x v="0"/>
    <x v="6"/>
    <x v="4"/>
    <x v="1"/>
    <x v="1"/>
    <x v="3"/>
    <s v="Lucas Mascarenhas"/>
    <x v="10"/>
    <s v="Anderson Nakayama"/>
    <x v="0"/>
    <m/>
    <m/>
    <s v="Dado de origem (EFICIENCIA REDE) não tratado"/>
    <n v="6"/>
    <n v="2"/>
    <n v="1"/>
    <n v="0"/>
    <n v="1"/>
    <n v="1"/>
    <n v="1"/>
    <x v="2"/>
    <x v="0"/>
    <x v="0"/>
    <x v="2"/>
    <x v="3"/>
    <x v="2"/>
    <x v="2"/>
  </r>
  <r>
    <x v="8"/>
    <x v="49"/>
    <n v="8"/>
    <s v="IF_COUNT"/>
    <s v="STRING"/>
    <m/>
    <m/>
    <m/>
    <m/>
    <s v="lake_managed"/>
    <s v="EFIC_REDE_PRE_EQUALIZACAO_INTERFACE_EQUIPAMENTO"/>
    <s v="QTD_INTERFACE_CONECTADA_EQUIP"/>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Quantidade de interface conectada no equipamento. Quantidade total de interfaces conectadas ao equipamento/terminal. Ex: 1; 1. Tabela origem (RAW): &lt;FACT_TERMINAL_INTERFACE_PREEQ&gt;; Coluna origem (RAW): &lt;IF_COUNT&gt;."/>
    <x v="0"/>
    <x v="6"/>
    <x v="4"/>
    <x v="1"/>
    <x v="1"/>
    <x v="3"/>
    <s v="Lucas Mascarenhas"/>
    <x v="10"/>
    <s v="Anderson Nakayama"/>
    <x v="0"/>
    <m/>
    <m/>
    <s v="Dado de origem (EFICIENCIA REDE) não tratado"/>
    <n v="8"/>
    <n v="2"/>
    <n v="1"/>
    <n v="2"/>
    <n v="1"/>
    <n v="1"/>
    <n v="1"/>
    <x v="2"/>
    <x v="0"/>
    <x v="2"/>
    <x v="2"/>
    <x v="3"/>
    <x v="2"/>
    <x v="2"/>
  </r>
  <r>
    <x v="8"/>
    <x v="49"/>
    <n v="9"/>
    <s v="TAP_WORSE_INDEX"/>
    <s v="STRING"/>
    <m/>
    <m/>
    <m/>
    <m/>
    <s v="lake_managed"/>
    <s v="EFIC_REDE_PRE_EQUALIZACAO_INTERFACE_EQUIPAMENTO"/>
    <s v="NUM_INDICE_TAP_MENOR_MAGNITUDE"/>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Numero do indice do tap com menor magnitude. E o identificador da posicao em que se encontra o Tap com menor magnitude. Ex: 1; 3. Tabela origem (RAW): &lt;FACT_TERMINAL_INTERFACE_PREEQ&gt;; Coluna origem (RAW): &lt;TAP_WORSE_INDEX&gt;."/>
    <x v="0"/>
    <x v="6"/>
    <x v="4"/>
    <x v="1"/>
    <x v="1"/>
    <x v="3"/>
    <s v="Lucas Mascarenhas"/>
    <x v="10"/>
    <s v="Anderson Nakayama"/>
    <x v="0"/>
    <m/>
    <m/>
    <s v="Dado de origem (EFICIENCIA REDE) não tratado"/>
    <n v="7"/>
    <n v="3"/>
    <n v="1"/>
    <n v="0"/>
    <n v="1"/>
    <n v="1"/>
    <n v="1"/>
    <x v="0"/>
    <x v="0"/>
    <x v="0"/>
    <x v="2"/>
    <x v="3"/>
    <x v="2"/>
    <x v="2"/>
  </r>
  <r>
    <x v="8"/>
    <x v="49"/>
    <n v="10"/>
    <s v="TAP_WORSE_MAGNITUDE"/>
    <s v="STRING"/>
    <m/>
    <m/>
    <m/>
    <m/>
    <s v="lake_managed"/>
    <s v="EFIC_REDE_PRE_EQUALIZACAO_INTERFACE_EQUIPAMENTO"/>
    <s v="VAL_TAP_MENOR_MAGNITUDE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de menor magnitude em decibeis. E o valor do Tap com menor magnitude. Ex: -12.75; -34.00. Tabela origem (RAW): &lt;FACT_TERMINAL_INTERFACE_PREEQ&gt;; Coluna origem (RAW): &lt;TAP_WORSE_MAGNITUDE&gt;."/>
    <x v="0"/>
    <x v="6"/>
    <x v="4"/>
    <x v="1"/>
    <x v="1"/>
    <x v="3"/>
    <s v="Lucas Mascarenhas"/>
    <x v="10"/>
    <s v="Anderson Nakayama"/>
    <x v="0"/>
    <m/>
    <m/>
    <s v="Dado de origem (EFICIENCIA REDE) não tratado"/>
    <n v="10"/>
    <n v="2"/>
    <n v="1"/>
    <n v="4"/>
    <n v="1"/>
    <n v="1"/>
    <n v="1"/>
    <x v="2"/>
    <x v="0"/>
    <x v="3"/>
    <x v="2"/>
    <x v="3"/>
    <x v="2"/>
    <x v="2"/>
  </r>
  <r>
    <x v="8"/>
    <x v="49"/>
    <n v="11"/>
    <s v="TAP_WORSE_DEGREES"/>
    <s v="STRING"/>
    <m/>
    <m/>
    <m/>
    <m/>
    <s v="lake_managed"/>
    <s v="EFIC_REDE_PRE_EQUALIZACAO_INTERFACE_EQUIPAMENTO"/>
    <s v="VAL_TAP_MENOR_MAGNITUDE_GRAUS"/>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de menor magnitude em graus. E o valor do Tap de menor magnitude em graus. Ex: 0; 93. Tabela origem (RAW): &lt;FACT_TERMINAL_INTERFACE_PREEQ&gt;; Coluna origem (RAW): &lt;TAP_WORSE_DEGREES&gt;."/>
    <x v="0"/>
    <x v="6"/>
    <x v="4"/>
    <x v="1"/>
    <x v="1"/>
    <x v="3"/>
    <s v="Lucas Mascarenhas"/>
    <x v="10"/>
    <s v="Anderson Nakayama"/>
    <x v="0"/>
    <m/>
    <m/>
    <s v="Dado de origem (EFICIENCIA REDE) não tratado"/>
    <n v="10"/>
    <n v="2"/>
    <n v="1"/>
    <n v="4"/>
    <n v="1"/>
    <n v="1"/>
    <n v="1"/>
    <x v="2"/>
    <x v="0"/>
    <x v="3"/>
    <x v="2"/>
    <x v="3"/>
    <x v="2"/>
    <x v="2"/>
  </r>
  <r>
    <x v="8"/>
    <x v="49"/>
    <n v="12"/>
    <s v="TAP_MTC"/>
    <s v="STRING"/>
    <m/>
    <m/>
    <m/>
    <m/>
    <s v="lake_managed"/>
    <s v="EFIC_REDE_PRE_EQUALIZACAO_INTERFACE_EQUIPAMENTO"/>
    <s v="VAL_TAP_MTC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o tap MTC em decibeis. E o valor da compressao do Tap principal (MTC) da interface do CMTS em decibeis. Ex: 0.01; 0.67. Tabela origem (RAW): &lt;FACT_TERMINAL_INTERFACE_PREEQ&gt;; Coluna origem (RAW): &lt;TAP_MTC&gt;."/>
    <x v="0"/>
    <x v="6"/>
    <x v="4"/>
    <x v="1"/>
    <x v="1"/>
    <x v="3"/>
    <s v="Lucas Mascarenhas"/>
    <x v="10"/>
    <s v="Anderson Nakayama"/>
    <x v="0"/>
    <m/>
    <m/>
    <s v="Dado de origem (EFICIENCIA REDE) não tratado"/>
    <n v="10"/>
    <n v="2"/>
    <n v="1"/>
    <n v="4"/>
    <n v="1"/>
    <n v="1"/>
    <n v="1"/>
    <x v="2"/>
    <x v="0"/>
    <x v="3"/>
    <x v="2"/>
    <x v="3"/>
    <x v="2"/>
    <x v="2"/>
  </r>
  <r>
    <x v="8"/>
    <x v="49"/>
    <n v="13"/>
    <s v="TAP_NMTER"/>
    <s v="STRING"/>
    <m/>
    <m/>
    <m/>
    <m/>
    <s v="lake_managed"/>
    <s v="EFIC_REDE_PRE_EQUALIZACAO_INTERFACE_EQUIPAMENTO"/>
    <s v="VAL_DISPERSAO_ENERG_NMTE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dispersao de energia no Tap NMTER em decibeis da interface. E o valor da dispersao de energia NMTER do TAP. Ex: -10.18; -8.43. Tabela origem (RAW): &lt;FACT_TERMINAL_INTERFACE_PREEQ&gt;; Coluna origem (RAW): &lt;TAP_NMTER&gt;."/>
    <x v="0"/>
    <x v="6"/>
    <x v="4"/>
    <x v="1"/>
    <x v="1"/>
    <x v="3"/>
    <s v="Lucas Mascarenhas"/>
    <x v="10"/>
    <s v="Anderson Nakayama"/>
    <x v="0"/>
    <m/>
    <m/>
    <s v="Dado de origem (EFICIENCIA REDE) não tratado"/>
    <n v="10"/>
    <n v="2"/>
    <n v="1"/>
    <n v="4"/>
    <n v="1"/>
    <n v="1"/>
    <n v="1"/>
    <x v="2"/>
    <x v="0"/>
    <x v="3"/>
    <x v="2"/>
    <x v="3"/>
    <x v="2"/>
    <x v="2"/>
  </r>
  <r>
    <x v="8"/>
    <x v="49"/>
    <n v="14"/>
    <s v="ICFR_RIPPLE"/>
    <s v="STRING"/>
    <m/>
    <m/>
    <m/>
    <m/>
    <s v="lake_managed"/>
    <s v="EFIC_REDE_PRE_EQUALIZACAO_INTERFACE_EQUIPAMENTO"/>
    <s v="VAL_ONDA_MAGNITUDE_ICF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onda da magnitude ICFR em decibeis. Ripple da ICRF. Ex: 1.00; 5.57. Tabela origem (RAW): &lt;FACT_TERMINAL_INTERFACE_PREEQ&gt;; Coluna origem (RAW): &lt;ICFR_RIPPLE&gt;."/>
    <x v="0"/>
    <x v="6"/>
    <x v="4"/>
    <x v="1"/>
    <x v="1"/>
    <x v="3"/>
    <s v="Lucas Mascarenhas"/>
    <x v="10"/>
    <s v="Anderson Nakayama"/>
    <x v="0"/>
    <m/>
    <m/>
    <s v="Dado de origem (EFICIENCIA REDE) não tratado"/>
    <n v="10"/>
    <n v="2"/>
    <n v="1"/>
    <n v="4"/>
    <n v="1"/>
    <n v="1"/>
    <n v="1"/>
    <x v="2"/>
    <x v="0"/>
    <x v="3"/>
    <x v="2"/>
    <x v="3"/>
    <x v="2"/>
    <x v="2"/>
  </r>
  <r>
    <x v="8"/>
    <x v="49"/>
    <n v="15"/>
    <s v="ICFR_RIPPLE_SUM"/>
    <s v="STRING"/>
    <m/>
    <m/>
    <m/>
    <m/>
    <s v="lake_managed"/>
    <s v="EFIC_REDE_PRE_EQUALIZACAO_INTERFACE_EQUIPAMENTO"/>
    <s v="VAL_TOT_ONDA_MAGNITUDE_ICFR_DB"/>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total da onda da magnitude ICFR em decibeis. E o valor todal da ondulacao (ripple) da magnitude ICFR da interface em decibeis. Ex: 10.39; 9.45. Tabela origem (RAW): &lt;FACT_TERMINAL_INTERFACE_PREEQ&gt;; Coluna origem (RAW): &lt;ICFR_RIPPLE_SUM&gt;."/>
    <x v="0"/>
    <x v="6"/>
    <x v="4"/>
    <x v="1"/>
    <x v="1"/>
    <x v="3"/>
    <s v="Lucas Mascarenhas"/>
    <x v="10"/>
    <s v="Anderson Nakayama"/>
    <x v="0"/>
    <m/>
    <m/>
    <s v="Dado de origem (EFICIENCIA REDE) não tratado"/>
    <n v="10"/>
    <n v="2"/>
    <n v="1"/>
    <n v="4"/>
    <n v="1"/>
    <n v="1"/>
    <n v="1"/>
    <x v="2"/>
    <x v="0"/>
    <x v="3"/>
    <x v="2"/>
    <x v="3"/>
    <x v="2"/>
    <x v="2"/>
  </r>
  <r>
    <x v="8"/>
    <x v="49"/>
    <n v="16"/>
    <s v="ICFR_FREQ_1"/>
    <s v="STRING"/>
    <m/>
    <m/>
    <m/>
    <m/>
    <s v="lake_managed"/>
    <s v="EFIC_REDE_PRE_EQUALIZACAO_INTERFACE_EQUIPAMENTO"/>
    <s v="VAL_FREQUENCIA_ICFR_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 em MHZ. E a magnitude da frequencia ICFR em MHZ na posicao 1. Ex: -0.02; 3.37. Tabela origem (RAW): &lt;FACT_TERMINAL_INTERFACE_PREEQ&gt;; Coluna origem (RAW): &lt;ICFR_FREQ_1&gt;."/>
    <x v="0"/>
    <x v="6"/>
    <x v="4"/>
    <x v="1"/>
    <x v="1"/>
    <x v="3"/>
    <s v="Lucas Mascarenhas"/>
    <x v="10"/>
    <s v="Anderson Nakayama"/>
    <x v="0"/>
    <m/>
    <m/>
    <s v="Dado de origem (EFICIENCIA REDE) não tratado"/>
    <n v="10"/>
    <n v="2"/>
    <n v="1"/>
    <n v="4"/>
    <n v="1"/>
    <n v="1"/>
    <n v="1"/>
    <x v="2"/>
    <x v="0"/>
    <x v="3"/>
    <x v="2"/>
    <x v="3"/>
    <x v="2"/>
    <x v="2"/>
  </r>
  <r>
    <x v="8"/>
    <x v="49"/>
    <n v="17"/>
    <s v="ICFR_FREQ_2"/>
    <s v="STRING"/>
    <m/>
    <m/>
    <m/>
    <m/>
    <s v="lake_managed"/>
    <s v="EFIC_REDE_PRE_EQUALIZACAO_INTERFACE_EQUIPAMENTO"/>
    <s v="VAL_FREQUENCIA_ICFR_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 em MHZ. E a magnitude da frequencia ICFR em MHZ na posicao 2. Ex: -0.00; 3.34. Tabela origem (RAW): &lt;FACT_TERMINAL_INTERFACE_PREEQ&gt;; Coluna origem (RAW): &lt;ICFR_FREQ_2&gt;."/>
    <x v="0"/>
    <x v="6"/>
    <x v="4"/>
    <x v="1"/>
    <x v="1"/>
    <x v="3"/>
    <s v="Lucas Mascarenhas"/>
    <x v="10"/>
    <s v="Anderson Nakayama"/>
    <x v="0"/>
    <m/>
    <m/>
    <s v="Dado de origem (EFICIENCIA REDE) não tratado"/>
    <n v="10"/>
    <n v="2"/>
    <n v="1"/>
    <n v="4"/>
    <n v="1"/>
    <n v="1"/>
    <n v="1"/>
    <x v="2"/>
    <x v="0"/>
    <x v="3"/>
    <x v="2"/>
    <x v="3"/>
    <x v="2"/>
    <x v="2"/>
  </r>
  <r>
    <x v="8"/>
    <x v="49"/>
    <n v="18"/>
    <s v="ICFR_FREQ_3"/>
    <s v="STRING"/>
    <m/>
    <m/>
    <m/>
    <m/>
    <s v="lake_managed"/>
    <s v="EFIC_REDE_PRE_EQUALIZACAO_INTERFACE_EQUIPAMENTO"/>
    <s v="VAL_FREQUENCIA_ICFR_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 em MHZ. E a magnitude da frequencia ICFR em MHZ na posicao _3. Ex: -0.00; 2.40. Tabela origem (RAW): &lt;FACT_TERMINAL_INTERFACE_PREEQ&gt;; Coluna origem (RAW): &lt;ICFR_FREQ_3&gt;."/>
    <x v="0"/>
    <x v="6"/>
    <x v="4"/>
    <x v="1"/>
    <x v="1"/>
    <x v="3"/>
    <s v="Lucas Mascarenhas"/>
    <x v="10"/>
    <s v="Anderson Nakayama"/>
    <x v="0"/>
    <m/>
    <m/>
    <s v="Dado de origem (EFICIENCIA REDE) não tratado"/>
    <n v="10"/>
    <n v="2"/>
    <n v="1"/>
    <n v="4"/>
    <n v="1"/>
    <n v="1"/>
    <n v="1"/>
    <x v="2"/>
    <x v="0"/>
    <x v="3"/>
    <x v="2"/>
    <x v="3"/>
    <x v="2"/>
    <x v="2"/>
  </r>
  <r>
    <x v="8"/>
    <x v="49"/>
    <n v="19"/>
    <s v="ICFR_FREQ_4"/>
    <s v="STRING"/>
    <m/>
    <m/>
    <m/>
    <m/>
    <s v="lake_managed"/>
    <s v="EFIC_REDE_PRE_EQUALIZACAO_INTERFACE_EQUIPAMENTO"/>
    <s v="VAL_FREQUENCIA_ICFR_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4 em MHZ. E a magnitude da frequencia ICFR em MHZ na posicao 2. Ex: -0.01; 1.64. Tabela origem (RAW): &lt;FACT_TERMINAL_INTERFACE_PREEQ&gt;; Coluna origem (RAW): &lt;ICFR_FREQ_4&gt;."/>
    <x v="0"/>
    <x v="6"/>
    <x v="4"/>
    <x v="1"/>
    <x v="1"/>
    <x v="3"/>
    <s v="Lucas Mascarenhas"/>
    <x v="10"/>
    <s v="Anderson Nakayama"/>
    <x v="0"/>
    <m/>
    <m/>
    <s v="Dado de origem (EFICIENCIA REDE) não tratado"/>
    <n v="10"/>
    <n v="2"/>
    <n v="1"/>
    <n v="4"/>
    <n v="1"/>
    <n v="1"/>
    <n v="1"/>
    <x v="2"/>
    <x v="0"/>
    <x v="3"/>
    <x v="2"/>
    <x v="3"/>
    <x v="2"/>
    <x v="2"/>
  </r>
  <r>
    <x v="8"/>
    <x v="49"/>
    <n v="20"/>
    <s v="ICFR_FREQ_5"/>
    <s v="STRING"/>
    <m/>
    <m/>
    <m/>
    <m/>
    <s v="lake_managed"/>
    <s v="EFIC_REDE_PRE_EQUALIZACAO_INTERFACE_EQUIPAMENTO"/>
    <s v="VAL_FREQUENCIA_ICFR_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5 em MHZ. E a magnitude da frequencia ICFR em MHZ na posicao 4. Ex: -0.01; 1.31. Tabela origem (RAW): &lt;FACT_TERMINAL_INTERFACE_PREEQ&gt;; Coluna origem (RAW): &lt;ICFR_FREQ_5&gt;."/>
    <x v="0"/>
    <x v="6"/>
    <x v="4"/>
    <x v="1"/>
    <x v="1"/>
    <x v="3"/>
    <s v="Lucas Mascarenhas"/>
    <x v="10"/>
    <s v="Anderson Nakayama"/>
    <x v="0"/>
    <m/>
    <m/>
    <s v="Dado de origem (EFICIENCIA REDE) não tratado"/>
    <n v="10"/>
    <n v="2"/>
    <n v="1"/>
    <n v="4"/>
    <n v="1"/>
    <n v="1"/>
    <n v="1"/>
    <x v="2"/>
    <x v="0"/>
    <x v="3"/>
    <x v="2"/>
    <x v="3"/>
    <x v="2"/>
    <x v="2"/>
  </r>
  <r>
    <x v="8"/>
    <x v="49"/>
    <n v="21"/>
    <s v="ICFR_FREQ_6"/>
    <s v="STRING"/>
    <m/>
    <m/>
    <m/>
    <m/>
    <s v="lake_managed"/>
    <s v="EFIC_REDE_PRE_EQUALIZACAO_INTERFACE_EQUIPAMENTO"/>
    <s v="VAL_FREQUENCIA_ICFR_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6 em MHZ. E a magnitude da frequencia ICFR em MHZ na posicao 5. Ex: -0.01; 1.33. Tabela origem (RAW): &lt;FACT_TERMINAL_INTERFACE_PREEQ&gt;; Coluna origem (RAW): &lt;ICFR_FREQ_6&gt;."/>
    <x v="0"/>
    <x v="6"/>
    <x v="4"/>
    <x v="1"/>
    <x v="1"/>
    <x v="3"/>
    <s v="Lucas Mascarenhas"/>
    <x v="10"/>
    <s v="Anderson Nakayama"/>
    <x v="0"/>
    <m/>
    <m/>
    <s v="Dado de origem (EFICIENCIA REDE) não tratado"/>
    <n v="10"/>
    <n v="2"/>
    <n v="1"/>
    <n v="4"/>
    <n v="1"/>
    <n v="1"/>
    <n v="1"/>
    <x v="2"/>
    <x v="0"/>
    <x v="3"/>
    <x v="2"/>
    <x v="3"/>
    <x v="2"/>
    <x v="2"/>
  </r>
  <r>
    <x v="8"/>
    <x v="49"/>
    <n v="22"/>
    <s v="ICFR_FREQ_7"/>
    <s v="STRING"/>
    <m/>
    <m/>
    <m/>
    <m/>
    <s v="lake_managed"/>
    <s v="EFIC_REDE_PRE_EQUALIZACAO_INTERFACE_EQUIPAMENTO"/>
    <s v="VAL_FREQUENCIA_ICFR_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7 em MHZ. E a magnitude da frequencia ICFR em MHZ na posicao 6. Ex: -0.02; 1.28. Tabela origem (RAW): &lt;FACT_TERMINAL_INTERFACE_PREEQ&gt;; Coluna origem (RAW): &lt;ICFR_FREQ_7&gt;."/>
    <x v="0"/>
    <x v="6"/>
    <x v="4"/>
    <x v="1"/>
    <x v="1"/>
    <x v="3"/>
    <s v="Lucas Mascarenhas"/>
    <x v="10"/>
    <s v="Anderson Nakayama"/>
    <x v="0"/>
    <m/>
    <m/>
    <s v="Dado de origem (EFICIENCIA REDE) não tratado"/>
    <n v="10"/>
    <n v="2"/>
    <n v="1"/>
    <n v="4"/>
    <n v="1"/>
    <n v="1"/>
    <n v="1"/>
    <x v="2"/>
    <x v="0"/>
    <x v="3"/>
    <x v="2"/>
    <x v="3"/>
    <x v="2"/>
    <x v="2"/>
  </r>
  <r>
    <x v="8"/>
    <x v="49"/>
    <n v="23"/>
    <s v="ICFR_FREQ_8"/>
    <s v="STRING"/>
    <m/>
    <m/>
    <m/>
    <m/>
    <s v="lake_managed"/>
    <s v="EFIC_REDE_PRE_EQUALIZACAO_INTERFACE_EQUIPAMENTO"/>
    <s v="VAL_FREQUENCIA_ICFR_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8 em MHZ. E a magnitude da frequencia ICFR em MHZ na posicao 7. Ex: -0.02; 1.27. Tabela origem (RAW): &lt;FACT_TERMINAL_INTERFACE_PREEQ&gt;; Coluna origem (RAW): &lt;ICFR_FREQ_8&gt;."/>
    <x v="0"/>
    <x v="6"/>
    <x v="4"/>
    <x v="1"/>
    <x v="1"/>
    <x v="3"/>
    <s v="Lucas Mascarenhas"/>
    <x v="10"/>
    <s v="Anderson Nakayama"/>
    <x v="0"/>
    <m/>
    <m/>
    <s v="Dado de origem (EFICIENCIA REDE) não tratado"/>
    <n v="10"/>
    <n v="2"/>
    <n v="1"/>
    <n v="4"/>
    <n v="1"/>
    <n v="1"/>
    <n v="1"/>
    <x v="2"/>
    <x v="0"/>
    <x v="3"/>
    <x v="2"/>
    <x v="3"/>
    <x v="2"/>
    <x v="2"/>
  </r>
  <r>
    <x v="8"/>
    <x v="49"/>
    <n v="24"/>
    <s v="ICFR_FREQ_9"/>
    <s v="STRING"/>
    <m/>
    <m/>
    <m/>
    <m/>
    <s v="lake_managed"/>
    <s v="EFIC_REDE_PRE_EQUALIZACAO_INTERFACE_EQUIPAMENTO"/>
    <s v="VAL_FREQUENCIA_ICFR_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9 em MHZ. E a magnitude da frequencia ICFR em MHZ na posicao 8. Ex: -0.02; 1.34. Tabela origem (RAW): &lt;FACT_TERMINAL_INTERFACE_PREEQ&gt;; Coluna origem (RAW): &lt;ICFR_FREQ_9&gt;."/>
    <x v="0"/>
    <x v="6"/>
    <x v="4"/>
    <x v="1"/>
    <x v="1"/>
    <x v="3"/>
    <s v="Lucas Mascarenhas"/>
    <x v="10"/>
    <s v="Anderson Nakayama"/>
    <x v="0"/>
    <m/>
    <m/>
    <s v="Dado de origem (EFICIENCIA REDE) não tratado"/>
    <n v="10"/>
    <n v="2"/>
    <n v="1"/>
    <n v="4"/>
    <n v="1"/>
    <n v="1"/>
    <n v="1"/>
    <x v="2"/>
    <x v="0"/>
    <x v="3"/>
    <x v="2"/>
    <x v="3"/>
    <x v="2"/>
    <x v="2"/>
  </r>
  <r>
    <x v="8"/>
    <x v="49"/>
    <n v="25"/>
    <s v="ICFR_FREQ_10"/>
    <s v="STRING"/>
    <m/>
    <m/>
    <m/>
    <m/>
    <s v="lake_managed"/>
    <s v="EFIC_REDE_PRE_EQUALIZACAO_INTERFACE_EQUIPAMENTO"/>
    <s v="VAL_FREQUENCIA_ICFR_1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0 em MHZ. E a magnitude da frequencia ICFR em MHZ na posicao 10. Ex: -0.00; 1.34. Tabela origem (RAW): &lt;FACT_TERMINAL_INTERFACE_PREEQ&gt;; Coluna origem (RAW): &lt;ICFR_FREQ_10&gt;."/>
    <x v="0"/>
    <x v="6"/>
    <x v="4"/>
    <x v="1"/>
    <x v="1"/>
    <x v="3"/>
    <s v="Lucas Mascarenhas"/>
    <x v="10"/>
    <s v="Anderson Nakayama"/>
    <x v="0"/>
    <m/>
    <m/>
    <s v="Dado de origem (EFICIENCIA REDE) não tratado"/>
    <n v="10"/>
    <n v="2"/>
    <n v="1"/>
    <n v="4"/>
    <n v="1"/>
    <n v="1"/>
    <n v="1"/>
    <x v="2"/>
    <x v="0"/>
    <x v="3"/>
    <x v="2"/>
    <x v="3"/>
    <x v="2"/>
    <x v="2"/>
  </r>
  <r>
    <x v="8"/>
    <x v="49"/>
    <n v="26"/>
    <s v="ICFR_FREQ_11"/>
    <s v="STRING"/>
    <m/>
    <m/>
    <m/>
    <m/>
    <s v="lake_managed"/>
    <s v="EFIC_REDE_PRE_EQUALIZACAO_INTERFACE_EQUIPAMENTO"/>
    <s v="VAL_FREQUENCIA_ICFR_1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1 em MHZ. E a magnitude da frequencia ICFR em MHZ na posicao 11. Ex: -0.00; 1.46. Tabela origem (RAW): &lt;FACT_TERMINAL_INTERFACE_PREEQ&gt;; Coluna origem (RAW): &lt;ICFR_FREQ_11&gt;."/>
    <x v="0"/>
    <x v="6"/>
    <x v="4"/>
    <x v="1"/>
    <x v="1"/>
    <x v="3"/>
    <s v="Lucas Mascarenhas"/>
    <x v="10"/>
    <s v="Anderson Nakayama"/>
    <x v="0"/>
    <m/>
    <m/>
    <s v="Dado de origem (EFICIENCIA REDE) não tratado"/>
    <n v="10"/>
    <n v="2"/>
    <n v="1"/>
    <n v="4"/>
    <n v="1"/>
    <n v="1"/>
    <n v="1"/>
    <x v="2"/>
    <x v="0"/>
    <x v="3"/>
    <x v="2"/>
    <x v="3"/>
    <x v="2"/>
    <x v="2"/>
  </r>
  <r>
    <x v="8"/>
    <x v="49"/>
    <n v="27"/>
    <s v="ICFR_FREQ_12"/>
    <s v="STRING"/>
    <m/>
    <m/>
    <m/>
    <m/>
    <s v="lake_managed"/>
    <s v="EFIC_REDE_PRE_EQUALIZACAO_INTERFACE_EQUIPAMENTO"/>
    <s v="VAL_FREQUENCIA_ICFR_1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2 em MHZ. E a magnitude da frequencia ICFR em MHZ na posicao 12. Ex: -0.01; 1.57. Tabela origem (RAW): &lt;FACT_TERMINAL_INTERFACE_PREEQ&gt;; Coluna origem (RAW): &lt;ICFR_FREQ_12&gt;."/>
    <x v="0"/>
    <x v="6"/>
    <x v="4"/>
    <x v="1"/>
    <x v="1"/>
    <x v="3"/>
    <s v="Lucas Mascarenhas"/>
    <x v="10"/>
    <s v="Anderson Nakayama"/>
    <x v="0"/>
    <m/>
    <m/>
    <s v="Dado de origem (EFICIENCIA REDE) não tratado"/>
    <n v="10"/>
    <n v="2"/>
    <n v="1"/>
    <n v="4"/>
    <n v="1"/>
    <n v="1"/>
    <n v="1"/>
    <x v="2"/>
    <x v="0"/>
    <x v="3"/>
    <x v="2"/>
    <x v="3"/>
    <x v="2"/>
    <x v="2"/>
  </r>
  <r>
    <x v="8"/>
    <x v="49"/>
    <n v="28"/>
    <s v="ICFR_FREQ_13"/>
    <s v="STRING"/>
    <m/>
    <m/>
    <m/>
    <m/>
    <s v="lake_managed"/>
    <s v="EFIC_REDE_PRE_EQUALIZACAO_INTERFACE_EQUIPAMENTO"/>
    <s v="VAL_FREQUENCIA_ICFR_1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3 em MHZ. E a magnitude da frequencia ICFR em MHZ na posicao 13. Ex: -0.00; 1.59. Tabela origem (RAW): &lt;FACT_TERMINAL_INTERFACE_PREEQ&gt;; Coluna origem (RAW): &lt;ICFR_FREQ_13&gt;."/>
    <x v="0"/>
    <x v="6"/>
    <x v="4"/>
    <x v="1"/>
    <x v="1"/>
    <x v="3"/>
    <s v="Lucas Mascarenhas"/>
    <x v="10"/>
    <s v="Anderson Nakayama"/>
    <x v="0"/>
    <m/>
    <m/>
    <s v="Dado de origem (EFICIENCIA REDE) não tratado"/>
    <n v="10"/>
    <n v="2"/>
    <n v="1"/>
    <n v="4"/>
    <n v="1"/>
    <n v="1"/>
    <n v="1"/>
    <x v="2"/>
    <x v="0"/>
    <x v="3"/>
    <x v="2"/>
    <x v="3"/>
    <x v="2"/>
    <x v="2"/>
  </r>
  <r>
    <x v="8"/>
    <x v="49"/>
    <n v="29"/>
    <s v="ICFR_FREQ_14"/>
    <s v="STRING"/>
    <m/>
    <m/>
    <m/>
    <m/>
    <s v="lake_managed"/>
    <s v="EFIC_REDE_PRE_EQUALIZACAO_INTERFACE_EQUIPAMENTO"/>
    <s v="VAL_FREQUENCIA_ICFR_1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4 em MHZ. E a magnitude da frequencia ICFR em MHZ na posicao 14. Ex: -0.00; 1.65. Tabela origem (RAW): &lt;FACT_TERMINAL_INTERFACE_PREEQ&gt;; Coluna origem (RAW): &lt;ICFR_FREQ_14&gt;."/>
    <x v="0"/>
    <x v="6"/>
    <x v="4"/>
    <x v="1"/>
    <x v="1"/>
    <x v="3"/>
    <s v="Lucas Mascarenhas"/>
    <x v="10"/>
    <s v="Anderson Nakayama"/>
    <x v="0"/>
    <m/>
    <m/>
    <s v="Dado de origem (EFICIENCIA REDE) não tratado"/>
    <n v="10"/>
    <n v="2"/>
    <n v="1"/>
    <n v="4"/>
    <n v="1"/>
    <n v="1"/>
    <n v="1"/>
    <x v="2"/>
    <x v="0"/>
    <x v="3"/>
    <x v="2"/>
    <x v="3"/>
    <x v="2"/>
    <x v="2"/>
  </r>
  <r>
    <x v="8"/>
    <x v="49"/>
    <n v="30"/>
    <s v="ICFR_FREQ_15"/>
    <s v="STRING"/>
    <m/>
    <m/>
    <m/>
    <m/>
    <s v="lake_managed"/>
    <s v="EFIC_REDE_PRE_EQUALIZACAO_INTERFACE_EQUIPAMENTO"/>
    <s v="VAL_FREQUENCIA_ICFR_1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5 em MHZ. E a magnitude da frequencia ICFR em MHZ na posicao 15. Ex: -0.00; 1.77. Tabela origem (RAW): &lt;FACT_TERMINAL_INTERFACE_PREEQ&gt;; Coluna origem (RAW): &lt;ICFR_FREQ_15&gt;."/>
    <x v="0"/>
    <x v="6"/>
    <x v="4"/>
    <x v="1"/>
    <x v="1"/>
    <x v="3"/>
    <s v="Lucas Mascarenhas"/>
    <x v="10"/>
    <s v="Anderson Nakayama"/>
    <x v="0"/>
    <m/>
    <m/>
    <s v="Dado de origem (EFICIENCIA REDE) não tratado"/>
    <n v="10"/>
    <n v="2"/>
    <n v="1"/>
    <n v="4"/>
    <n v="1"/>
    <n v="1"/>
    <n v="1"/>
    <x v="2"/>
    <x v="0"/>
    <x v="3"/>
    <x v="2"/>
    <x v="3"/>
    <x v="2"/>
    <x v="2"/>
  </r>
  <r>
    <x v="8"/>
    <x v="49"/>
    <n v="31"/>
    <s v="ICFR_FREQ_16"/>
    <s v="STRING"/>
    <m/>
    <m/>
    <m/>
    <m/>
    <s v="lake_managed"/>
    <s v="EFIC_REDE_PRE_EQUALIZACAO_INTERFACE_EQUIPAMENTO"/>
    <s v="VAL_FREQUENCIA_ICFR_1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6 em MHZ. E a magnitude da frequencia ICFR em MHZ na posicao 16. Ex: -0.01; 1.75. Tabela origem (RAW): &lt;FACT_TERMINAL_INTERFACE_PREEQ&gt;; Coluna origem (RAW): &lt;ICFR_FREQ_16&gt;."/>
    <x v="0"/>
    <x v="6"/>
    <x v="4"/>
    <x v="1"/>
    <x v="1"/>
    <x v="3"/>
    <s v="Lucas Mascarenhas"/>
    <x v="10"/>
    <s v="Anderson Nakayama"/>
    <x v="0"/>
    <m/>
    <m/>
    <s v="Dado de origem (EFICIENCIA REDE) não tratado"/>
    <n v="10"/>
    <n v="2"/>
    <n v="1"/>
    <n v="4"/>
    <n v="1"/>
    <n v="1"/>
    <n v="1"/>
    <x v="2"/>
    <x v="0"/>
    <x v="3"/>
    <x v="2"/>
    <x v="3"/>
    <x v="2"/>
    <x v="2"/>
  </r>
  <r>
    <x v="8"/>
    <x v="49"/>
    <n v="32"/>
    <s v="ICFR_FREQ_17"/>
    <s v="STRING"/>
    <m/>
    <m/>
    <m/>
    <m/>
    <s v="lake_managed"/>
    <s v="EFIC_REDE_PRE_EQUALIZACAO_INTERFACE_EQUIPAMENTO"/>
    <s v="VAL_FREQUENCIA_ICFR_1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7 em MHZ. E a magnitude da frequencia ICFR em MHZ na posicao 17. Ex: -0.00; 1.86. Tabela origem (RAW): &lt;FACT_TERMINAL_INTERFACE_PREEQ&gt;; Coluna origem (RAW): &lt;ICFR_FREQ_17&gt;."/>
    <x v="0"/>
    <x v="6"/>
    <x v="4"/>
    <x v="1"/>
    <x v="1"/>
    <x v="3"/>
    <s v="Lucas Mascarenhas"/>
    <x v="10"/>
    <s v="Anderson Nakayama"/>
    <x v="0"/>
    <m/>
    <m/>
    <s v="Dado de origem (EFICIENCIA REDE) não tratado"/>
    <n v="10"/>
    <n v="2"/>
    <n v="1"/>
    <n v="4"/>
    <n v="1"/>
    <n v="1"/>
    <n v="1"/>
    <x v="2"/>
    <x v="0"/>
    <x v="3"/>
    <x v="2"/>
    <x v="3"/>
    <x v="2"/>
    <x v="2"/>
  </r>
  <r>
    <x v="8"/>
    <x v="49"/>
    <n v="33"/>
    <s v="ICFR_FREQ_18"/>
    <s v="STRING"/>
    <m/>
    <m/>
    <m/>
    <m/>
    <s v="lake_managed"/>
    <s v="EFIC_REDE_PRE_EQUALIZACAO_INTERFACE_EQUIPAMENTO"/>
    <s v="VAL_FREQUENCIA_ICFR_1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8 em MHZ. E a magnitude da frequencia ICFR em MHZ na posicao 18. Ex: -0.00; 1.73. Tabela origem (RAW): &lt;FACT_TERMINAL_INTERFACE_PREEQ&gt;; Coluna origem (RAW): &lt;ICFR_FREQ_18&gt;."/>
    <x v="0"/>
    <x v="6"/>
    <x v="4"/>
    <x v="1"/>
    <x v="1"/>
    <x v="3"/>
    <s v="Lucas Mascarenhas"/>
    <x v="10"/>
    <s v="Anderson Nakayama"/>
    <x v="0"/>
    <m/>
    <m/>
    <s v="Dado de origem (EFICIENCIA REDE) não tratado"/>
    <n v="10"/>
    <n v="2"/>
    <n v="1"/>
    <n v="4"/>
    <n v="1"/>
    <n v="1"/>
    <n v="1"/>
    <x v="2"/>
    <x v="0"/>
    <x v="3"/>
    <x v="2"/>
    <x v="3"/>
    <x v="2"/>
    <x v="2"/>
  </r>
  <r>
    <x v="8"/>
    <x v="49"/>
    <n v="34"/>
    <s v="ICFR_FREQ_19"/>
    <s v="STRING"/>
    <m/>
    <m/>
    <m/>
    <m/>
    <s v="lake_managed"/>
    <s v="EFIC_REDE_PRE_EQUALIZACAO_INTERFACE_EQUIPAMENTO"/>
    <s v="VAL_FREQUENCIA_ICFR_1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19 em MHZ. E a magnitude da frequencia ICFR em MHZ na posicao 19. Ex: -0.00; 1.63. Tabela origem (RAW): &lt;FACT_TERMINAL_INTERFACE_PREEQ&gt;; Coluna origem (RAW): &lt;ICFR_FREQ_19&gt;."/>
    <x v="0"/>
    <x v="6"/>
    <x v="4"/>
    <x v="1"/>
    <x v="1"/>
    <x v="3"/>
    <s v="Lucas Mascarenhas"/>
    <x v="10"/>
    <s v="Anderson Nakayama"/>
    <x v="0"/>
    <m/>
    <m/>
    <s v="Dado de origem (EFICIENCIA REDE) não tratado"/>
    <n v="10"/>
    <n v="2"/>
    <n v="1"/>
    <n v="4"/>
    <n v="1"/>
    <n v="1"/>
    <n v="1"/>
    <x v="2"/>
    <x v="0"/>
    <x v="3"/>
    <x v="2"/>
    <x v="3"/>
    <x v="2"/>
    <x v="2"/>
  </r>
  <r>
    <x v="8"/>
    <x v="49"/>
    <n v="35"/>
    <s v="ICFR_FREQ_20"/>
    <s v="STRING"/>
    <m/>
    <m/>
    <m/>
    <m/>
    <s v="lake_managed"/>
    <s v="EFIC_REDE_PRE_EQUALIZACAO_INTERFACE_EQUIPAMENTO"/>
    <s v="VAL_FREQUENCIA_ICFR_2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0 em MHZ. E a magnitude da frequencia ICFR em MHZ na posicao 20. Ex: -0.02; 1.93. Tabela origem (RAW): &lt;FACT_TERMINAL_INTERFACE_PREEQ&gt;; Coluna origem (RAW): &lt;ICFR_FREQ_20&gt;."/>
    <x v="0"/>
    <x v="6"/>
    <x v="4"/>
    <x v="1"/>
    <x v="1"/>
    <x v="3"/>
    <s v="Lucas Mascarenhas"/>
    <x v="10"/>
    <s v="Anderson Nakayama"/>
    <x v="0"/>
    <m/>
    <m/>
    <s v="Dado de origem (EFICIENCIA REDE) não tratado"/>
    <n v="10"/>
    <n v="2"/>
    <n v="1"/>
    <n v="4"/>
    <n v="1"/>
    <n v="1"/>
    <n v="1"/>
    <x v="2"/>
    <x v="0"/>
    <x v="3"/>
    <x v="2"/>
    <x v="3"/>
    <x v="2"/>
    <x v="2"/>
  </r>
  <r>
    <x v="8"/>
    <x v="49"/>
    <n v="36"/>
    <s v="ICFR_FREQ_21"/>
    <s v="STRING"/>
    <m/>
    <m/>
    <m/>
    <m/>
    <s v="lake_managed"/>
    <s v="EFIC_REDE_PRE_EQUALIZACAO_INTERFACE_EQUIPAMENTO"/>
    <s v="VAL_FREQUENCIA_ICFR_2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1 em MHZ. E a magnitude da frequencia ICFR em MHZ na posicao 21. Ex: -0.03; 1.85. Tabela origem (RAW): &lt;FACT_TERMINAL_INTERFACE_PREEQ&gt;; Coluna origem (RAW): &lt;ICFR_FREQ_21&gt;."/>
    <x v="0"/>
    <x v="6"/>
    <x v="4"/>
    <x v="1"/>
    <x v="1"/>
    <x v="3"/>
    <s v="Lucas Mascarenhas"/>
    <x v="10"/>
    <s v="Anderson Nakayama"/>
    <x v="0"/>
    <m/>
    <m/>
    <s v="Dado de origem (EFICIENCIA REDE) não tratado"/>
    <n v="10"/>
    <n v="2"/>
    <n v="1"/>
    <n v="4"/>
    <n v="1"/>
    <n v="1"/>
    <n v="1"/>
    <x v="2"/>
    <x v="0"/>
    <x v="3"/>
    <x v="2"/>
    <x v="3"/>
    <x v="2"/>
    <x v="2"/>
  </r>
  <r>
    <x v="8"/>
    <x v="49"/>
    <n v="37"/>
    <s v="ICFR_FREQ_22"/>
    <s v="STRING"/>
    <m/>
    <m/>
    <m/>
    <m/>
    <s v="lake_managed"/>
    <s v="EFIC_REDE_PRE_EQUALIZACAO_INTERFACE_EQUIPAMENTO"/>
    <s v="VAL_FREQUENCIA_ICFR_2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2 em MHZ. E a magnitude da frequencia ICFR em MHZ na posicao 22. Ex: -0.04; 1.75. Tabela origem (RAW): &lt;FACT_TERMINAL_INTERFACE_PREEQ&gt;; Coluna origem (RAW): &lt;ICFR_FREQ_22&gt;."/>
    <x v="0"/>
    <x v="6"/>
    <x v="4"/>
    <x v="1"/>
    <x v="1"/>
    <x v="3"/>
    <s v="Lucas Mascarenhas"/>
    <x v="10"/>
    <s v="Anderson Nakayama"/>
    <x v="0"/>
    <m/>
    <m/>
    <s v="Dado de origem (EFICIENCIA REDE) não tratado"/>
    <n v="10"/>
    <n v="2"/>
    <n v="1"/>
    <n v="4"/>
    <n v="1"/>
    <n v="1"/>
    <n v="1"/>
    <x v="2"/>
    <x v="0"/>
    <x v="3"/>
    <x v="2"/>
    <x v="3"/>
    <x v="2"/>
    <x v="2"/>
  </r>
  <r>
    <x v="8"/>
    <x v="49"/>
    <n v="38"/>
    <s v="ICFR_FREQ_23"/>
    <s v="STRING"/>
    <m/>
    <m/>
    <m/>
    <m/>
    <s v="lake_managed"/>
    <s v="EFIC_REDE_PRE_EQUALIZACAO_INTERFACE_EQUIPAMENTO"/>
    <s v="VAL_FREQUENCIA_ICFR_23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3 em MHZ. E a magnitude da frequencia ICFR em MHZ na posicao 23. Ex: -0.03; 2.19. Tabela origem (RAW): &lt;FACT_TERMINAL_INTERFACE_PREEQ&gt;; Coluna origem (RAW): &lt;ICFR_FREQ_23&gt;."/>
    <x v="0"/>
    <x v="6"/>
    <x v="4"/>
    <x v="1"/>
    <x v="1"/>
    <x v="3"/>
    <s v="Lucas Mascarenhas"/>
    <x v="10"/>
    <s v="Anderson Nakayama"/>
    <x v="0"/>
    <m/>
    <m/>
    <s v="Dado de origem (EFICIENCIA REDE) não tratado"/>
    <n v="10"/>
    <n v="2"/>
    <n v="1"/>
    <n v="4"/>
    <n v="1"/>
    <n v="1"/>
    <n v="1"/>
    <x v="2"/>
    <x v="0"/>
    <x v="3"/>
    <x v="2"/>
    <x v="3"/>
    <x v="2"/>
    <x v="2"/>
  </r>
  <r>
    <x v="8"/>
    <x v="49"/>
    <n v="39"/>
    <s v="ICFR_FREQ_24"/>
    <s v="STRING"/>
    <m/>
    <m/>
    <m/>
    <m/>
    <s v="lake_managed"/>
    <s v="EFIC_REDE_PRE_EQUALIZACAO_INTERFACE_EQUIPAMENTO"/>
    <s v="VAL_FREQUENCIA_ICFR_24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4 em MHZ. E a magnitude da frequencia ICFR em MHZ na posicao 24. Ex: -0.04; 2.01. Tabela origem (RAW): &lt;FACT_TERMINAL_INTERFACE_PREEQ&gt;; Coluna origem (RAW): &lt;ICFR_FREQ_24&gt;."/>
    <x v="0"/>
    <x v="6"/>
    <x v="4"/>
    <x v="1"/>
    <x v="1"/>
    <x v="3"/>
    <s v="Lucas Mascarenhas"/>
    <x v="10"/>
    <s v="Anderson Nakayama"/>
    <x v="0"/>
    <m/>
    <m/>
    <s v="Dado de origem (EFICIENCIA REDE) não tratado"/>
    <n v="10"/>
    <n v="2"/>
    <n v="1"/>
    <n v="4"/>
    <n v="1"/>
    <n v="1"/>
    <n v="1"/>
    <x v="2"/>
    <x v="0"/>
    <x v="3"/>
    <x v="2"/>
    <x v="3"/>
    <x v="2"/>
    <x v="2"/>
  </r>
  <r>
    <x v="8"/>
    <x v="49"/>
    <n v="40"/>
    <s v="ICFR_FREQ_25"/>
    <s v="STRING"/>
    <m/>
    <m/>
    <m/>
    <m/>
    <s v="lake_managed"/>
    <s v="EFIC_REDE_PRE_EQUALIZACAO_INTERFACE_EQUIPAMENTO"/>
    <s v="VAL_FREQUENCIA_ICFR_25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5 em MHZ. E a magnitude da frequencia ICFR em MHZ na posicao 25. Ex: -0.03; 2.10. Tabela origem (RAW): &lt;FACT_TERMINAL_INTERFACE_PREEQ&gt;; Coluna origem (RAW): &lt;ICFR_FREQ_25&gt;."/>
    <x v="0"/>
    <x v="6"/>
    <x v="4"/>
    <x v="1"/>
    <x v="1"/>
    <x v="3"/>
    <s v="Lucas Mascarenhas"/>
    <x v="10"/>
    <s v="Anderson Nakayama"/>
    <x v="0"/>
    <m/>
    <m/>
    <s v="Dado de origem (EFICIENCIA REDE) não tratado"/>
    <n v="10"/>
    <n v="2"/>
    <n v="1"/>
    <n v="4"/>
    <n v="1"/>
    <n v="1"/>
    <n v="1"/>
    <x v="2"/>
    <x v="0"/>
    <x v="3"/>
    <x v="2"/>
    <x v="3"/>
    <x v="2"/>
    <x v="2"/>
  </r>
  <r>
    <x v="8"/>
    <x v="49"/>
    <n v="41"/>
    <s v="ICFR_FREQ_26"/>
    <s v="STRING"/>
    <m/>
    <m/>
    <m/>
    <m/>
    <s v="lake_managed"/>
    <s v="EFIC_REDE_PRE_EQUALIZACAO_INTERFACE_EQUIPAMENTO"/>
    <s v="VAL_FREQUENCIA_ICFR_26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6 em MHZ. E a magnitude da frequencia ICFR em MHZ na posicao 26. Ex: -0.02; 2.38. Tabela origem (RAW): &lt;FACT_TERMINAL_INTERFACE_PREEQ&gt;; Coluna origem (RAW): &lt;ICFR_FREQ_26&gt;."/>
    <x v="0"/>
    <x v="6"/>
    <x v="4"/>
    <x v="1"/>
    <x v="1"/>
    <x v="3"/>
    <s v="Lucas Mascarenhas"/>
    <x v="10"/>
    <s v="Anderson Nakayama"/>
    <x v="0"/>
    <m/>
    <m/>
    <s v="Dado de origem (EFICIENCIA REDE) não tratado"/>
    <n v="10"/>
    <n v="2"/>
    <n v="1"/>
    <n v="4"/>
    <n v="1"/>
    <n v="1"/>
    <n v="1"/>
    <x v="2"/>
    <x v="0"/>
    <x v="3"/>
    <x v="2"/>
    <x v="3"/>
    <x v="2"/>
    <x v="2"/>
  </r>
  <r>
    <x v="8"/>
    <x v="49"/>
    <n v="42"/>
    <s v="ICFR_FREQ_27"/>
    <s v="STRING"/>
    <m/>
    <m/>
    <m/>
    <m/>
    <s v="lake_managed"/>
    <s v="EFIC_REDE_PRE_EQUALIZACAO_INTERFACE_EQUIPAMENTO"/>
    <s v="VAL_FREQUENCIA_ICFR_27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7 em MHZ. E a magnitude da frequencia ICFR em MHZ na posicao 27. Ex: -0.00; 2.23. Tabela origem (RAW): &lt;FACT_TERMINAL_INTERFACE_PREEQ&gt;; Coluna origem (RAW): &lt;ICFR_FREQ_27&gt;."/>
    <x v="0"/>
    <x v="6"/>
    <x v="4"/>
    <x v="1"/>
    <x v="1"/>
    <x v="3"/>
    <s v="Lucas Mascarenhas"/>
    <x v="10"/>
    <s v="Anderson Nakayama"/>
    <x v="0"/>
    <m/>
    <m/>
    <s v="Dado de origem (EFICIENCIA REDE) não tratado"/>
    <n v="10"/>
    <n v="2"/>
    <n v="1"/>
    <n v="4"/>
    <n v="1"/>
    <n v="1"/>
    <n v="1"/>
    <x v="2"/>
    <x v="0"/>
    <x v="3"/>
    <x v="2"/>
    <x v="3"/>
    <x v="2"/>
    <x v="2"/>
  </r>
  <r>
    <x v="8"/>
    <x v="49"/>
    <n v="43"/>
    <s v="ICFR_FREQ_28"/>
    <s v="STRING"/>
    <m/>
    <m/>
    <m/>
    <m/>
    <s v="lake_managed"/>
    <s v="EFIC_REDE_PRE_EQUALIZACAO_INTERFACE_EQUIPAMENTO"/>
    <s v="VAL_FREQUENCIA_ICFR_28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8 em MHZ. E a magnitude da frequencia ICFR em MHZ na posicao 28. Ex: -0.01; 2.45. Tabela origem (RAW): &lt;FACT_TERMINAL_INTERFACE_PREEQ&gt;; Coluna origem (RAW): &lt;ICFR_FREQ_28&gt;."/>
    <x v="0"/>
    <x v="6"/>
    <x v="4"/>
    <x v="1"/>
    <x v="1"/>
    <x v="3"/>
    <s v="Lucas Mascarenhas"/>
    <x v="10"/>
    <s v="Anderson Nakayama"/>
    <x v="0"/>
    <m/>
    <m/>
    <s v="Dado de origem (EFICIENCIA REDE) não tratado"/>
    <n v="10"/>
    <n v="2"/>
    <n v="1"/>
    <n v="4"/>
    <n v="1"/>
    <n v="1"/>
    <n v="1"/>
    <x v="2"/>
    <x v="0"/>
    <x v="3"/>
    <x v="2"/>
    <x v="3"/>
    <x v="2"/>
    <x v="2"/>
  </r>
  <r>
    <x v="8"/>
    <x v="49"/>
    <n v="44"/>
    <s v="ICFR_FREQ_29"/>
    <s v="STRING"/>
    <m/>
    <m/>
    <m/>
    <m/>
    <s v="lake_managed"/>
    <s v="EFIC_REDE_PRE_EQUALIZACAO_INTERFACE_EQUIPAMENTO"/>
    <s v="VAL_FREQUENCIA_ICFR_29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29 em MHZ. E a magnitude da frequencia ICFR em MHZ na posicao 29. Ex: -0.02; 2.06. Tabela origem (RAW): &lt;FACT_TERMINAL_INTERFACE_PREEQ&gt;; Coluna origem (RAW): &lt;ICFR_FREQ_29&gt;."/>
    <x v="0"/>
    <x v="6"/>
    <x v="4"/>
    <x v="1"/>
    <x v="1"/>
    <x v="3"/>
    <s v="Lucas Mascarenhas"/>
    <x v="10"/>
    <s v="Anderson Nakayama"/>
    <x v="0"/>
    <m/>
    <m/>
    <s v="Dado de origem (EFICIENCIA REDE) não tratado"/>
    <n v="10"/>
    <n v="2"/>
    <n v="1"/>
    <n v="4"/>
    <n v="1"/>
    <n v="1"/>
    <n v="1"/>
    <x v="2"/>
    <x v="0"/>
    <x v="3"/>
    <x v="2"/>
    <x v="3"/>
    <x v="2"/>
    <x v="2"/>
  </r>
  <r>
    <x v="8"/>
    <x v="49"/>
    <n v="45"/>
    <s v="ICFR_FREQ_30"/>
    <s v="STRING"/>
    <m/>
    <m/>
    <m/>
    <m/>
    <s v="lake_managed"/>
    <s v="EFIC_REDE_PRE_EQUALIZACAO_INTERFACE_EQUIPAMENTO"/>
    <s v="VAL_FREQUENCIA_ICFR_30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0 em MHZ. E a magnitude da frequencia ICFR em MHZ na posicao 30. Ex: -0.01; 2.09. Tabela origem (RAW): &lt;FACT_TERMINAL_INTERFACE_PREEQ&gt;; Coluna origem (RAW): &lt;ICFR_FREQ_30&gt;."/>
    <x v="0"/>
    <x v="6"/>
    <x v="4"/>
    <x v="1"/>
    <x v="1"/>
    <x v="3"/>
    <s v="Lucas Mascarenhas"/>
    <x v="10"/>
    <s v="Anderson Nakayama"/>
    <x v="0"/>
    <m/>
    <m/>
    <s v="Dado de origem (EFICIENCIA REDE) não tratado"/>
    <n v="10"/>
    <n v="2"/>
    <n v="1"/>
    <n v="4"/>
    <n v="1"/>
    <n v="1"/>
    <n v="1"/>
    <x v="2"/>
    <x v="0"/>
    <x v="3"/>
    <x v="2"/>
    <x v="3"/>
    <x v="2"/>
    <x v="2"/>
  </r>
  <r>
    <x v="8"/>
    <x v="49"/>
    <n v="46"/>
    <s v="ICFR_FREQ_31"/>
    <s v="STRING"/>
    <m/>
    <m/>
    <m/>
    <m/>
    <s v="lake_managed"/>
    <s v="EFIC_REDE_PRE_EQUALIZACAO_INTERFACE_EQUIPAMENTO"/>
    <s v="VAL_FREQUENCIA_ICFR_31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1 em MHZ. E a magnitude da frequencia ICFR em MHZ na posicao 31. Ex: -0.01; 2.47. Tabela origem (RAW): &lt;FACT_TERMINAL_INTERFACE_PREEQ&gt;; Coluna origem (RAW): &lt;ICFR_FREQ_31&gt;."/>
    <x v="0"/>
    <x v="6"/>
    <x v="4"/>
    <x v="1"/>
    <x v="1"/>
    <x v="3"/>
    <s v="Lucas Mascarenhas"/>
    <x v="10"/>
    <s v="Anderson Nakayama"/>
    <x v="0"/>
    <m/>
    <m/>
    <s v="Dado de origem (EFICIENCIA REDE) não tratado"/>
    <n v="10"/>
    <n v="2"/>
    <n v="1"/>
    <n v="4"/>
    <n v="1"/>
    <n v="1"/>
    <n v="1"/>
    <x v="2"/>
    <x v="0"/>
    <x v="3"/>
    <x v="2"/>
    <x v="3"/>
    <x v="2"/>
    <x v="2"/>
  </r>
  <r>
    <x v="8"/>
    <x v="49"/>
    <n v="47"/>
    <s v="ICFR_FREQ_32"/>
    <s v="STRING"/>
    <m/>
    <m/>
    <m/>
    <m/>
    <s v="lake_managed"/>
    <s v="EFIC_REDE_PRE_EQUALIZACAO_INTERFACE_EQUIPAMENTO"/>
    <s v="VAL_FREQUENCIA_ICFR_32_MHZ"/>
    <s v="NUMBER"/>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Valor da frequencia ICFR (posicao) 32 em MHZ. E a magnitude da frequencia ICFR em MHZ na posicao 32. Ex: -0.01; 3.18. Tabela origem (RAW): &lt;FACT_TERMINAL_INTERFACE_PREEQ&gt;; Coluna origem (RAW): &lt;ICFR_FREQ_32&gt;."/>
    <x v="0"/>
    <x v="6"/>
    <x v="4"/>
    <x v="1"/>
    <x v="1"/>
    <x v="3"/>
    <s v="Lucas Mascarenhas"/>
    <x v="10"/>
    <s v="Anderson Nakayama"/>
    <x v="0"/>
    <m/>
    <m/>
    <s v="Dado de origem (EFICIENCIA REDE) não tratado"/>
    <n v="10"/>
    <n v="2"/>
    <n v="1"/>
    <n v="4"/>
    <n v="1"/>
    <n v="1"/>
    <n v="1"/>
    <x v="2"/>
    <x v="0"/>
    <x v="3"/>
    <x v="2"/>
    <x v="3"/>
    <x v="2"/>
    <x v="2"/>
  </r>
  <r>
    <x v="8"/>
    <x v="49"/>
    <n v="48"/>
    <s v="REFERENCE_DATE"/>
    <s v="DATE"/>
    <m/>
    <m/>
    <m/>
    <m/>
    <s v="lake_managed"/>
    <s v="EFIC_REDE_PRE_EQUALIZACAO_INTERFACE_EQUIPAMENTO"/>
    <s v="DAT_REFERENCIA"/>
    <s v="DATE"/>
    <m/>
    <s v="Eficiencia de rede do nivel de pre equalizacao do equipamento. Estes dados informam os niveis de Pre Equalizacao do Terminal, assim podemos obter mais detalhes da distorcao linear, como: data e hora da medicao; IP do CMTS; Numero MAC/serie do equipamento; numero da interface do CMTS; Valores das frequencias do ICFR em MHz.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TERMINAL_INTERFACE_PREEQ&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TERMINAL_INTERFACE_PREEQ&gt;; Coluna origem (RAW): &lt;REFERENCE_DATE&gt;."/>
    <x v="0"/>
    <x v="6"/>
    <x v="4"/>
    <x v="1"/>
    <x v="1"/>
    <x v="3"/>
    <s v="Lucas Mascarenhas"/>
    <x v="10"/>
    <s v="Anderson Nakayama"/>
    <x v="0"/>
    <m/>
    <m/>
    <s v="Dado de origem (EFICIENCIA REDE) não tratado"/>
    <n v="6"/>
    <n v="2"/>
    <n v="1"/>
    <n v="0"/>
    <n v="1"/>
    <n v="1"/>
    <n v="1"/>
    <x v="2"/>
    <x v="0"/>
    <x v="0"/>
    <x v="2"/>
    <x v="3"/>
    <x v="2"/>
    <x v="2"/>
  </r>
  <r>
    <x v="8"/>
    <x v="50"/>
    <n v="1"/>
    <s v="ID"/>
    <s v="STRING"/>
    <m/>
    <m/>
    <m/>
    <m/>
    <s v="lake_managed"/>
    <s v="EFIC_REDE_DETALHE_INTERFACE_EQUIPAMENTO_CMTS"/>
    <s v="COD_DETALHE_INTERF_EQUIP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Codigo do detalhe da interface do equipamento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Ex: 35073320; 35273256. Tabela origem (RAW): &lt;FACT_CMTS_INTERFACE_TERMINAL_STATS_SUMMARY&gt;; Coluna origem (RAW): &lt;ID&gt;."/>
    <x v="0"/>
    <x v="6"/>
    <x v="4"/>
    <x v="1"/>
    <x v="1"/>
    <x v="3"/>
    <s v="Lucas Mascarenhas"/>
    <x v="10"/>
    <s v="Anderson Nakayama"/>
    <x v="0"/>
    <m/>
    <m/>
    <s v="Dado de origem (EFICIENCIA REDE) não tratado"/>
    <n v="9"/>
    <n v="2"/>
    <n v="1"/>
    <n v="3"/>
    <n v="1"/>
    <n v="1"/>
    <n v="1"/>
    <x v="2"/>
    <x v="0"/>
    <x v="5"/>
    <x v="2"/>
    <x v="3"/>
    <x v="2"/>
    <x v="2"/>
  </r>
  <r>
    <x v="8"/>
    <x v="50"/>
    <n v="2"/>
    <s v="DATE_TIME"/>
    <s v="STRING"/>
    <m/>
    <m/>
    <m/>
    <m/>
    <s v="lake_managed"/>
    <s v="EFIC_REDE_DETALHE_INTERFACE_EQUIPAMENTO_CMTS"/>
    <s v="DAT_HOR_MEDICAO"/>
    <s v="DATE"/>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ata e hora da medicao. E a data e hora da medicao, do momento que foi iniciado a coleta dos dados. Ex: 23/07/2018  10:05:00; 24/07/2018  11:10:00. Tabela origem (RAW): &lt;FACT_CMTS_INTERFACE_TERMINAL_STATS_SUMMARY&gt;; Coluna origem (RAW): &lt;DATE_TIME&gt;."/>
    <x v="0"/>
    <x v="6"/>
    <x v="4"/>
    <x v="1"/>
    <x v="1"/>
    <x v="3"/>
    <s v="Lucas Mascarenhas"/>
    <x v="10"/>
    <s v="Anderson Nakayama"/>
    <x v="0"/>
    <m/>
    <m/>
    <s v="Dado de origem (EFICIENCIA REDE) não tratado"/>
    <n v="6"/>
    <n v="2"/>
    <n v="1"/>
    <n v="0"/>
    <n v="1"/>
    <n v="1"/>
    <n v="1"/>
    <x v="2"/>
    <x v="0"/>
    <x v="0"/>
    <x v="2"/>
    <x v="3"/>
    <x v="2"/>
    <x v="2"/>
  </r>
  <r>
    <x v="8"/>
    <x v="50"/>
    <n v="3"/>
    <s v="HOST"/>
    <s v="STRING"/>
    <m/>
    <m/>
    <m/>
    <m/>
    <s v="lake_managed"/>
    <s v="EFIC_REDE_DETALHE_INTERFACE_EQUIPAMENTO_CMTS"/>
    <s v="NUM_IP_CMTS"/>
    <s v="VARCHAR2"/>
    <n v="40"/>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IP do CMTS. E o numero/endereco IP do CMTS (Cable Modem Termination System, um roteador de cable modems). Ex: 201.6.32.10; 201.6.32.10. Tabela origem (RAW): &lt;FACT_CMTS_INTERFACE_TERMINAL_STATS_SUMMARY&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50"/>
    <n v="4"/>
    <s v="INTERFACE"/>
    <s v="STRING"/>
    <m/>
    <m/>
    <m/>
    <m/>
    <s v="lake_managed"/>
    <s v="EFIC_REDE_DETALHE_INTERFACE_EQUIPAMENTO_CMTS"/>
    <s v="NUM_INTERFACE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a interface no CMTS. Numero de identificacao da interface no CMTS. Ex: 137005; 137786. Tabela origem (RAW): &lt;FACT_CMTS_INTERFACE_TERMINAL_STATS_SUMMARY&gt;; Coluna origem (RAW): &lt;INTERFACE&gt;."/>
    <x v="0"/>
    <x v="6"/>
    <x v="4"/>
    <x v="1"/>
    <x v="1"/>
    <x v="3"/>
    <s v="Lucas Mascarenhas"/>
    <x v="10"/>
    <s v="Anderson Nakayama"/>
    <x v="0"/>
    <m/>
    <m/>
    <s v="Dado de origem (EFICIENCIA REDE) não tratado"/>
    <n v="6"/>
    <n v="2"/>
    <n v="1"/>
    <n v="0"/>
    <n v="1"/>
    <n v="1"/>
    <n v="1"/>
    <x v="2"/>
    <x v="0"/>
    <x v="0"/>
    <x v="2"/>
    <x v="3"/>
    <x v="2"/>
    <x v="2"/>
  </r>
  <r>
    <x v="8"/>
    <x v="50"/>
    <n v="5"/>
    <s v="DOMAIN"/>
    <s v="STRING"/>
    <m/>
    <m/>
    <m/>
    <m/>
    <s v="lake_managed"/>
    <s v="EFIC_REDE_DETALHE_INTERFACE_EQUIPAMENTO_CMTS"/>
    <s v="NUM_DOMINIO_EQUIPAMENTO_CMTS"/>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o dominio do equipamento no CMTS. E o numero do dominio (Cable Domain) no CMTS. Ex: 1049; 1052. Tabela origem (RAW): &lt;FACT_CMTS_INTERFACE_TERMINAL_STATS_SUMMARY&gt;; Coluna origem (RAW): &lt;DOMAIN&gt;."/>
    <x v="0"/>
    <x v="6"/>
    <x v="4"/>
    <x v="1"/>
    <x v="1"/>
    <x v="3"/>
    <s v="Lucas Mascarenhas"/>
    <x v="10"/>
    <s v="Anderson Nakayama"/>
    <x v="0"/>
    <m/>
    <m/>
    <s v="Dado de origem (EFICIENCIA REDE) não tratado"/>
    <n v="6"/>
    <n v="2"/>
    <n v="1"/>
    <n v="0"/>
    <n v="1"/>
    <n v="1"/>
    <n v="1"/>
    <x v="2"/>
    <x v="0"/>
    <x v="0"/>
    <x v="2"/>
    <x v="3"/>
    <x v="2"/>
    <x v="2"/>
  </r>
  <r>
    <x v="8"/>
    <x v="50"/>
    <n v="6"/>
    <s v="DOMAIN_CHID"/>
    <s v="STRING"/>
    <m/>
    <m/>
    <m/>
    <m/>
    <s v="lake_managed"/>
    <s v="EFIC_REDE_DETALHE_INTERFACE_EQUIPAMENTO_CMTS"/>
    <s v="NUM_CANAL_DOMINIO"/>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Numero do canal do dominio. Numero do canal no dominio. Ex: 16; 8. Tabela origem (RAW): &lt;FACT_CMTS_INTERFACE_TERMINAL_STATS_SUMMARY&gt;; Coluna origem (RAW): &lt;DOMAIN_CHID&gt;."/>
    <x v="0"/>
    <x v="6"/>
    <x v="4"/>
    <x v="1"/>
    <x v="1"/>
    <x v="3"/>
    <s v="Lucas Mascarenhas"/>
    <x v="10"/>
    <s v="Anderson Nakayama"/>
    <x v="0"/>
    <m/>
    <m/>
    <s v="Dado de origem (EFICIENCIA REDE) não tratado"/>
    <n v="6"/>
    <n v="2"/>
    <n v="1"/>
    <n v="0"/>
    <n v="1"/>
    <n v="1"/>
    <n v="1"/>
    <x v="2"/>
    <x v="0"/>
    <x v="0"/>
    <x v="2"/>
    <x v="3"/>
    <x v="2"/>
    <x v="2"/>
  </r>
  <r>
    <x v="8"/>
    <x v="50"/>
    <n v="7"/>
    <s v="TYPE"/>
    <s v="STRING"/>
    <m/>
    <m/>
    <m/>
    <m/>
    <s v="lake_managed"/>
    <s v="EFIC_REDE_DETALHE_INTERFACE_EQUIPAMENTO_CMTS"/>
    <s v="COD_TIP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Codigo do tipo da interface. Codigo de identificao do tipo de interface, 128 = upstream e 129 = downstream. Ex: 128; 128. Tabela origem (RAW): &lt;FACT_CMTS_INTERFACE_TERMINAL_STATS_SUMMARY&gt;; Coluna origem (RAW): &lt;TYPE&gt;."/>
    <x v="0"/>
    <x v="6"/>
    <x v="4"/>
    <x v="1"/>
    <x v="1"/>
    <x v="3"/>
    <s v="Lucas Mascarenhas"/>
    <x v="10"/>
    <s v="Anderson Nakayama"/>
    <x v="0"/>
    <m/>
    <m/>
    <s v="Dado de origem (EFICIENCIA REDE) não tratado"/>
    <n v="6"/>
    <n v="2"/>
    <n v="1"/>
    <n v="0"/>
    <n v="1"/>
    <n v="1"/>
    <n v="1"/>
    <x v="2"/>
    <x v="0"/>
    <x v="0"/>
    <x v="2"/>
    <x v="3"/>
    <x v="2"/>
    <x v="2"/>
  </r>
  <r>
    <x v="8"/>
    <x v="50"/>
    <n v="8"/>
    <s v="FIBERNODE"/>
    <s v="STRING"/>
    <m/>
    <m/>
    <m/>
    <m/>
    <s v="lake_managed"/>
    <s v="EFIC_REDE_DETALHE_INTERFACE_EQUIPAMENTO_CMTS"/>
    <s v="DSC_FIBERNOD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escricao do fibernode. E a descricao/nome para identificacao do acessorio do fiber node, no de fibra. Fibernode (Fiber to the node (FTTN)) e uma celula do node e o node pode ter ate 4 celulas. Ex: FN-2; FN-8. Tabela origem (RAW): &lt;FACT_CMTS_INTERFACE_TERMINAL_STATS_SUMMARY&gt;; Coluna origem (RAW): &lt;FIBERNODE&gt;."/>
    <x v="0"/>
    <x v="6"/>
    <x v="4"/>
    <x v="1"/>
    <x v="1"/>
    <x v="3"/>
    <s v="Lucas Mascarenhas"/>
    <x v="10"/>
    <s v="Anderson Nakayama"/>
    <x v="0"/>
    <m/>
    <m/>
    <s v="Dado de origem (EFICIENCIA REDE) não tratado"/>
    <n v="6"/>
    <n v="2"/>
    <n v="1"/>
    <n v="0"/>
    <n v="1"/>
    <n v="1"/>
    <n v="1"/>
    <x v="2"/>
    <x v="0"/>
    <x v="0"/>
    <x v="2"/>
    <x v="3"/>
    <x v="2"/>
    <x v="2"/>
  </r>
  <r>
    <x v="8"/>
    <x v="50"/>
    <n v="9"/>
    <s v="FREQUENCY"/>
    <s v="STRING"/>
    <m/>
    <m/>
    <m/>
    <m/>
    <s v="lake_managed"/>
    <s v="EFIC_REDE_DETALHE_INTERFACE_EQUIPAMENTO_CMTS"/>
    <s v="VAL_FREQUENCIA_INTERFACE_MHZ"/>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frequencia da interface em megahertz. E o valor da frequencia da interface em megahertz. Ex: 729.0; 825.0. Tabela origem (RAW): &lt;FACT_CMTS_INTERFACE_TERMINAL_STATS_SUMMARY&gt;; Coluna origem (RAW): &lt;FREQUENCY&gt;."/>
    <x v="0"/>
    <x v="6"/>
    <x v="4"/>
    <x v="1"/>
    <x v="1"/>
    <x v="3"/>
    <s v="Lucas Mascarenhas"/>
    <x v="10"/>
    <s v="Anderson Nakayama"/>
    <x v="0"/>
    <m/>
    <m/>
    <s v="Dado de origem (EFICIENCIA REDE) não tratado"/>
    <n v="10"/>
    <n v="2"/>
    <n v="1"/>
    <n v="4"/>
    <n v="1"/>
    <n v="1"/>
    <n v="1"/>
    <x v="2"/>
    <x v="0"/>
    <x v="3"/>
    <x v="2"/>
    <x v="3"/>
    <x v="2"/>
    <x v="2"/>
  </r>
  <r>
    <x v="8"/>
    <x v="50"/>
    <n v="10"/>
    <s v="TERM_COUNT"/>
    <s v="STRING"/>
    <m/>
    <m/>
    <m/>
    <m/>
    <s v="lake_managed"/>
    <s v="EFIC_REDE_DETALHE_INTERFACE_EQUIPAMENTO_CMTS"/>
    <s v="QTD_EQUIP_CONECTAD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nectado na interface. Quantidade total de equipamentos/terminais conectados na interface. Ex: 123; 93. Tabela origem (RAW): &lt;FACT_CMTS_INTERFACE_TERMINAL_STATS_SUMMARY&gt;; Coluna origem (RAW): &lt;TERM_COUNT&gt;."/>
    <x v="0"/>
    <x v="6"/>
    <x v="4"/>
    <x v="1"/>
    <x v="1"/>
    <x v="3"/>
    <s v="Lucas Mascarenhas"/>
    <x v="10"/>
    <s v="Anderson Nakayama"/>
    <x v="0"/>
    <m/>
    <m/>
    <s v="Dado de origem (EFICIENCIA REDE) não tratado"/>
    <n v="8"/>
    <n v="2"/>
    <n v="1"/>
    <n v="2"/>
    <n v="1"/>
    <n v="1"/>
    <n v="1"/>
    <x v="2"/>
    <x v="0"/>
    <x v="2"/>
    <x v="2"/>
    <x v="3"/>
    <x v="2"/>
    <x v="2"/>
  </r>
  <r>
    <x v="8"/>
    <x v="50"/>
    <n v="11"/>
    <s v="TERM_PRI_COUNT"/>
    <s v="STRING"/>
    <m/>
    <m/>
    <m/>
    <m/>
    <s v="lake_managed"/>
    <s v="EFIC_REDE_DETALHE_INTERFACE_EQUIPAMENTO_CMTS"/>
    <s v="QTD_EQUIP_PRIMARI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primarios na interface. Quantidade total de equipamentos/terminais primarios conectados na interface. Ex: 20; 49. Tabela origem (RAW): &lt;FACT_CMTS_INTERFACE_TERMINAL_STATS_SUMMARY&gt;; Coluna origem (RAW): &lt;TERM_PRI_COUNT&gt;."/>
    <x v="0"/>
    <x v="6"/>
    <x v="4"/>
    <x v="1"/>
    <x v="1"/>
    <x v="3"/>
    <s v="Lucas Mascarenhas"/>
    <x v="10"/>
    <s v="Anderson Nakayama"/>
    <x v="0"/>
    <m/>
    <m/>
    <s v="Dado de origem (EFICIENCIA REDE) não tratado"/>
    <n v="8"/>
    <n v="2"/>
    <n v="1"/>
    <n v="2"/>
    <n v="1"/>
    <n v="1"/>
    <n v="1"/>
    <x v="2"/>
    <x v="0"/>
    <x v="2"/>
    <x v="2"/>
    <x v="3"/>
    <x v="2"/>
    <x v="2"/>
  </r>
  <r>
    <x v="8"/>
    <x v="50"/>
    <n v="12"/>
    <s v="TERM_SCD_COUNT"/>
    <s v="STRING"/>
    <m/>
    <m/>
    <m/>
    <m/>
    <s v="lake_managed"/>
    <s v="EFIC_REDE_DETALHE_INTERFACE_EQUIPAMENTO_CMTS"/>
    <s v="QTD_EQUIP_SECUNDARIO_INTERFACE"/>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secundario na interface. Quantidade total de equipamentos/terminais secundarios conectados na interface. Ex: 141; 99. Tabela origem (RAW): &lt;FACT_CMTS_INTERFACE_TERMINAL_STATS_SUMMARY&gt;; Coluna origem (RAW): &lt;TERM_SCD_COUNT&gt;."/>
    <x v="0"/>
    <x v="6"/>
    <x v="4"/>
    <x v="1"/>
    <x v="1"/>
    <x v="3"/>
    <s v="Lucas Mascarenhas"/>
    <x v="10"/>
    <s v="Anderson Nakayama"/>
    <x v="0"/>
    <m/>
    <m/>
    <s v="Dado de origem (EFICIENCIA REDE) não tratado"/>
    <n v="8"/>
    <n v="2"/>
    <n v="1"/>
    <n v="2"/>
    <n v="1"/>
    <n v="1"/>
    <n v="1"/>
    <x v="2"/>
    <x v="0"/>
    <x v="2"/>
    <x v="2"/>
    <x v="3"/>
    <x v="2"/>
    <x v="2"/>
  </r>
  <r>
    <x v="8"/>
    <x v="50"/>
    <n v="13"/>
    <s v="SNR_AVG"/>
    <s v="STRING"/>
    <m/>
    <m/>
    <m/>
    <m/>
    <s v="lake_managed"/>
    <s v="EFIC_REDE_DETALHE_INTERFACE_EQUIPAMENTO_CMTS"/>
    <s v="VAL_MEDIA_SNR_INTERF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SNR da interface em decibeis. E o valor da media da razao sinal-ruido (SNR) da interface em decibeis. Ex: 36.89; 40.65. Tabela origem (RAW): &lt;FACT_CMTS_INTERFACE_TERMINAL_STATS_SUMMARY&gt;; Coluna origem (RAW): &lt;SNR_AVG&gt;."/>
    <x v="0"/>
    <x v="6"/>
    <x v="4"/>
    <x v="1"/>
    <x v="1"/>
    <x v="3"/>
    <s v="Lucas Mascarenhas"/>
    <x v="10"/>
    <s v="Anderson Nakayama"/>
    <x v="0"/>
    <m/>
    <m/>
    <s v="Dado de origem (EFICIENCIA REDE) não tratado"/>
    <n v="10"/>
    <n v="2"/>
    <n v="1"/>
    <n v="4"/>
    <n v="1"/>
    <n v="1"/>
    <n v="1"/>
    <x v="2"/>
    <x v="0"/>
    <x v="3"/>
    <x v="2"/>
    <x v="3"/>
    <x v="2"/>
    <x v="2"/>
  </r>
  <r>
    <x v="8"/>
    <x v="50"/>
    <n v="14"/>
    <s v="SNR_LMT"/>
    <s v="STRING"/>
    <m/>
    <m/>
    <m/>
    <m/>
    <s v="lake_managed"/>
    <s v="EFIC_REDE_DETALHE_INTERFACE_EQUIPAMENTO_CMTS"/>
    <s v="QTD_EQP_SNR_MAIOR_34DS_31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aior que 34 decibeis de downstream e 31 decibeis de upstream. Quantidade total de equipamento/terminais com razao sinal-ruido (SNR) maior que 34 decibeis de downstream e 31 decibeis de upstream. Ex: 113; 90. Tabela origem (RAW): &lt;FACT_CMTS_INTERFACE_TERMINAL_STATS_SUMMARY&gt;; Coluna origem (RAW): &lt;SNR_LMT&gt;."/>
    <x v="0"/>
    <x v="6"/>
    <x v="4"/>
    <x v="1"/>
    <x v="1"/>
    <x v="3"/>
    <s v="Lucas Mascarenhas"/>
    <x v="10"/>
    <s v="Anderson Nakayama"/>
    <x v="0"/>
    <m/>
    <m/>
    <s v="Dado de origem (EFICIENCIA REDE) não tratado"/>
    <n v="8"/>
    <n v="2"/>
    <n v="1"/>
    <n v="2"/>
    <n v="1"/>
    <n v="1"/>
    <n v="1"/>
    <x v="2"/>
    <x v="0"/>
    <x v="2"/>
    <x v="2"/>
    <x v="3"/>
    <x v="2"/>
    <x v="2"/>
  </r>
  <r>
    <x v="8"/>
    <x v="50"/>
    <n v="15"/>
    <s v="SNR_LMT1"/>
    <s v="STRING"/>
    <m/>
    <m/>
    <m/>
    <m/>
    <s v="lake_managed"/>
    <s v="EFIC_REDE_DETALHE_INTERFACE_EQUIPAMENTO_CMTS"/>
    <s v="QTD_EQP_SNR_MENOR_34DS_31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34 decibeis de downstream e 31 decibeis de upstream. Quantidade total de equipamento/terminais com razao sinal-ruido (SNR) menor que 34 decibeis de downstream e 31 decibeis de upstream. Ex: 0; 7. Tabela origem (RAW): &lt;FACT_CMTS_INTERFACE_TERMINAL_STATS_SUMMARY&gt;; Coluna origem (RAW): &lt;SNR_LMT1&gt;."/>
    <x v="0"/>
    <x v="6"/>
    <x v="4"/>
    <x v="1"/>
    <x v="1"/>
    <x v="3"/>
    <s v="Lucas Mascarenhas"/>
    <x v="10"/>
    <s v="Anderson Nakayama"/>
    <x v="0"/>
    <m/>
    <m/>
    <s v="Dado de origem (EFICIENCIA REDE) não tratado"/>
    <n v="8"/>
    <n v="2"/>
    <n v="1"/>
    <n v="2"/>
    <n v="1"/>
    <n v="1"/>
    <n v="1"/>
    <x v="2"/>
    <x v="0"/>
    <x v="2"/>
    <x v="2"/>
    <x v="3"/>
    <x v="2"/>
    <x v="2"/>
  </r>
  <r>
    <x v="8"/>
    <x v="50"/>
    <n v="16"/>
    <s v="SNR_LMT2"/>
    <s v="STRING"/>
    <m/>
    <m/>
    <m/>
    <m/>
    <s v="lake_managed"/>
    <s v="EFIC_REDE_DETALHE_INTERFACE_EQUIPAMENTO_CMTS"/>
    <s v="QTD_EQP_SNR_MENOR_31DS_28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31 decibeis de downstream e 28 decibeis de upstream. Quantidade total de equipamento/terminais com razao sinal-ruido (SNR) menor que 31 decibeis de downstream e 28 decibeis de upstream. Ex: 0; 5. Tabela origem (RAW): &lt;FACT_CMTS_INTERFACE_TERMINAL_STATS_SUMMARY&gt;; Coluna origem (RAW): &lt;SNR_LMT2&gt;."/>
    <x v="0"/>
    <x v="6"/>
    <x v="4"/>
    <x v="1"/>
    <x v="1"/>
    <x v="3"/>
    <s v="Lucas Mascarenhas"/>
    <x v="10"/>
    <s v="Anderson Nakayama"/>
    <x v="0"/>
    <m/>
    <m/>
    <s v="Dado de origem (EFICIENCIA REDE) não tratado"/>
    <n v="8"/>
    <n v="2"/>
    <n v="1"/>
    <n v="2"/>
    <n v="1"/>
    <n v="1"/>
    <n v="1"/>
    <x v="2"/>
    <x v="0"/>
    <x v="2"/>
    <x v="2"/>
    <x v="3"/>
    <x v="2"/>
    <x v="2"/>
  </r>
  <r>
    <x v="8"/>
    <x v="50"/>
    <n v="17"/>
    <s v="SNR_LMT3"/>
    <s v="STRING"/>
    <m/>
    <m/>
    <m/>
    <m/>
    <s v="lake_managed"/>
    <s v="EFIC_REDE_DETALHE_INTERFACE_EQUIPAMENTO_CMTS"/>
    <s v="QTD_EQP_SNR_MENOR_28DS_25US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SNR menor que 28 decibeis de downstream e 25 decibeis de upstream. Quantidade total de equipamento/terminais com razao sinal-ruido (SNR) menor que 28 decibeis de downstream e 25 decibeis de upstream. Ex: 0; 2. Tabela origem (RAW): &lt;FACT_CMTS_INTERFACE_TERMINAL_STATS_SUMMARY&gt;; Coluna origem (RAW): &lt;SNR_LMT3&gt;."/>
    <x v="0"/>
    <x v="6"/>
    <x v="4"/>
    <x v="1"/>
    <x v="1"/>
    <x v="3"/>
    <s v="Lucas Mascarenhas"/>
    <x v="10"/>
    <s v="Anderson Nakayama"/>
    <x v="0"/>
    <m/>
    <m/>
    <s v="Dado de origem (EFICIENCIA REDE) não tratado"/>
    <n v="8"/>
    <n v="2"/>
    <n v="1"/>
    <n v="2"/>
    <n v="1"/>
    <n v="1"/>
    <n v="1"/>
    <x v="2"/>
    <x v="0"/>
    <x v="2"/>
    <x v="2"/>
    <x v="3"/>
    <x v="2"/>
    <x v="2"/>
  </r>
  <r>
    <x v="8"/>
    <x v="50"/>
    <n v="18"/>
    <s v="TX_AVG"/>
    <s v="STRING"/>
    <m/>
    <m/>
    <m/>
    <m/>
    <s v="lake_managed"/>
    <s v="EFIC_REDE_DETALHE_INTERFACE_EQUIPAMENTO_CMTS"/>
    <s v="VAL_MEDIA_TX_INTERF_US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TX da interface de upstream em decibeis por milivolt. E o valor da media da potencia de transmissao do sinal (TX) da interface de upstream em decibeis por milivolt. Ex: Null; Null. Tabela origem (RAW): &lt;FACT_CMTS_INTERFACE_TERMINAL_STATS_SUMMARY&gt;; Coluna origem (RAW): &lt;TX_AVG&gt;."/>
    <x v="0"/>
    <x v="6"/>
    <x v="4"/>
    <x v="1"/>
    <x v="1"/>
    <x v="3"/>
    <s v="Lucas Mascarenhas"/>
    <x v="10"/>
    <s v="Anderson Nakayama"/>
    <x v="0"/>
    <m/>
    <m/>
    <s v="Dado de origem (EFICIENCIA REDE) não tratado"/>
    <n v="10"/>
    <n v="2"/>
    <n v="1"/>
    <n v="4"/>
    <n v="1"/>
    <n v="1"/>
    <n v="1"/>
    <x v="2"/>
    <x v="0"/>
    <x v="3"/>
    <x v="2"/>
    <x v="3"/>
    <x v="2"/>
    <x v="2"/>
  </r>
  <r>
    <x v="8"/>
    <x v="50"/>
    <n v="19"/>
    <s v="TX_LMT"/>
    <s v="STRING"/>
    <m/>
    <m/>
    <m/>
    <m/>
    <s v="lake_managed"/>
    <s v="EFIC_REDE_DETALHE_INTERFACE_EQUIPAMENTO_CMTS"/>
    <s v="QTD_EQUIP_TX_38A52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de 38 a 52 decibeis por milivolt. Quantidade total de equipamento/terminais com potencia de transmissao (TX) entre 38 e 52 decibeis por milivolt. Ex: Null; Null. Tabela origem (RAW): &lt;FACT_CMTS_INTERFACE_TERMINAL_STATS_SUMMARY&gt;; Coluna origem (RAW): &lt;TX_LMT&gt;."/>
    <x v="0"/>
    <x v="6"/>
    <x v="4"/>
    <x v="1"/>
    <x v="1"/>
    <x v="3"/>
    <s v="Lucas Mascarenhas"/>
    <x v="10"/>
    <s v="Anderson Nakayama"/>
    <x v="0"/>
    <m/>
    <m/>
    <s v="Dado de origem (EFICIENCIA REDE) não tratado"/>
    <n v="8"/>
    <n v="2"/>
    <n v="1"/>
    <n v="2"/>
    <n v="1"/>
    <n v="1"/>
    <n v="1"/>
    <x v="2"/>
    <x v="0"/>
    <x v="2"/>
    <x v="2"/>
    <x v="3"/>
    <x v="2"/>
    <x v="2"/>
  </r>
  <r>
    <x v="8"/>
    <x v="50"/>
    <n v="20"/>
    <s v="TX_LMT_INF1"/>
    <s v="STRING"/>
    <m/>
    <m/>
    <m/>
    <m/>
    <s v="lake_managed"/>
    <s v="EFIC_REDE_DETALHE_INTERFACE_EQUIPAMENTO_CMTS"/>
    <s v="QTD_EQUIP_TX_MENOR_34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4 decibeis por milivolt. Quantidade total de equipamento/terminais com potencia de transmissao (TX) menor que 34 decibeis por milivolt. Ex: Null; Null. Tabela origem (RAW): &lt;FACT_CMTS_INTERFACE_TERMINAL_STATS_SUMMARY&gt;; Coluna origem (RAW): &lt;TX_LMT_INF1&gt;."/>
    <x v="0"/>
    <x v="6"/>
    <x v="4"/>
    <x v="1"/>
    <x v="1"/>
    <x v="3"/>
    <s v="Lucas Mascarenhas"/>
    <x v="10"/>
    <s v="Anderson Nakayama"/>
    <x v="0"/>
    <m/>
    <m/>
    <s v="Dado de origem (EFICIENCIA REDE) não tratado"/>
    <n v="8"/>
    <n v="2"/>
    <n v="1"/>
    <n v="2"/>
    <n v="1"/>
    <n v="1"/>
    <n v="1"/>
    <x v="2"/>
    <x v="0"/>
    <x v="2"/>
    <x v="2"/>
    <x v="3"/>
    <x v="2"/>
    <x v="2"/>
  </r>
  <r>
    <x v="8"/>
    <x v="50"/>
    <n v="21"/>
    <s v="TX_LMT_INF2"/>
    <s v="STRING"/>
    <m/>
    <m/>
    <m/>
    <m/>
    <s v="lake_managed"/>
    <s v="EFIC_REDE_DETALHE_INTERFACE_EQUIPAMENTO_CMTS"/>
    <s v="QTD_EQUIP_TX_MENOR_36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6 decibeis por milivolt. Quantidade total de equipamento/terminais com potencia de transmissao (TX) menor que 36 decibeis por milivolt. Ex: Null; Null. Tabela origem (RAW): &lt;FACT_CMTS_INTERFACE_TERMINAL_STATS_SUMMARY&gt;; Coluna origem (RAW): &lt;TX_LMT_INF2&gt;."/>
    <x v="0"/>
    <x v="6"/>
    <x v="4"/>
    <x v="1"/>
    <x v="1"/>
    <x v="3"/>
    <s v="Lucas Mascarenhas"/>
    <x v="10"/>
    <s v="Anderson Nakayama"/>
    <x v="0"/>
    <m/>
    <m/>
    <s v="Dado de origem (EFICIENCIA REDE) não tratado"/>
    <n v="8"/>
    <n v="2"/>
    <n v="1"/>
    <n v="2"/>
    <n v="1"/>
    <n v="1"/>
    <n v="1"/>
    <x v="2"/>
    <x v="0"/>
    <x v="2"/>
    <x v="2"/>
    <x v="3"/>
    <x v="2"/>
    <x v="2"/>
  </r>
  <r>
    <x v="8"/>
    <x v="50"/>
    <n v="22"/>
    <s v="TX_LMT_INF3"/>
    <s v="STRING"/>
    <m/>
    <m/>
    <m/>
    <m/>
    <s v="lake_managed"/>
    <s v="EFIC_REDE_DETALHE_INTERFACE_EQUIPAMENTO_CMTS"/>
    <s v="QTD_EQUIP_TX_MENOR_38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enor que 38 decibeis por milivolt. Quantidade total de equipamento/terminais com potencia de transmissao (TX) menor que 38 decibeis por milivolt. Ex: Null; Null. Tabela origem (RAW): &lt;FACT_CMTS_INTERFACE_TERMINAL_STATS_SUMMARY&gt;; Coluna origem (RAW): &lt;TX_LMT_INF3&gt;."/>
    <x v="0"/>
    <x v="6"/>
    <x v="4"/>
    <x v="1"/>
    <x v="1"/>
    <x v="3"/>
    <s v="Lucas Mascarenhas"/>
    <x v="10"/>
    <s v="Anderson Nakayama"/>
    <x v="0"/>
    <m/>
    <m/>
    <s v="Dado de origem (EFICIENCIA REDE) não tratado"/>
    <n v="8"/>
    <n v="2"/>
    <n v="1"/>
    <n v="2"/>
    <n v="1"/>
    <n v="1"/>
    <n v="1"/>
    <x v="2"/>
    <x v="0"/>
    <x v="2"/>
    <x v="2"/>
    <x v="3"/>
    <x v="2"/>
    <x v="2"/>
  </r>
  <r>
    <x v="8"/>
    <x v="50"/>
    <n v="23"/>
    <s v="TX_LMT_SUP1"/>
    <s v="STRING"/>
    <m/>
    <m/>
    <m/>
    <m/>
    <s v="lake_managed"/>
    <s v="EFIC_REDE_DETALHE_INTERFACE_EQUIPAMENTO_CMTS"/>
    <s v="QTD_EQUIP_TX_MAIOR_52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2 decibeis por milivolt. Quantidade total de equipamento/terminais com potencia de transmissao (TX) maior que 52 decibeis por milivolt. Ex: Null; Null. Tabela origem (RAW): &lt;FACT_CMTS_INTERFACE_TERMINAL_STATS_SUMMARY&gt;; Coluna origem (RAW): &lt;TX_LMT_SUP1&gt;."/>
    <x v="0"/>
    <x v="6"/>
    <x v="4"/>
    <x v="1"/>
    <x v="1"/>
    <x v="3"/>
    <s v="Lucas Mascarenhas"/>
    <x v="10"/>
    <s v="Anderson Nakayama"/>
    <x v="0"/>
    <m/>
    <m/>
    <s v="Dado de origem (EFICIENCIA REDE) não tratado"/>
    <n v="8"/>
    <n v="2"/>
    <n v="1"/>
    <n v="2"/>
    <n v="1"/>
    <n v="1"/>
    <n v="1"/>
    <x v="2"/>
    <x v="0"/>
    <x v="2"/>
    <x v="2"/>
    <x v="3"/>
    <x v="2"/>
    <x v="2"/>
  </r>
  <r>
    <x v="8"/>
    <x v="50"/>
    <n v="24"/>
    <s v="TX_LMT_SUP2"/>
    <s v="STRING"/>
    <m/>
    <m/>
    <m/>
    <m/>
    <s v="lake_managed"/>
    <s v="EFIC_REDE_DETALHE_INTERFACE_EQUIPAMENTO_CMTS"/>
    <s v="QTD_EQUIP_TX_MAIOR_54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4 decibeis por milivolt. Quantidade total de equipamento/terminais com potencia de transmissao (TX) maior que 54 decibeis por milivolt. Ex: Null; Null. Tabela origem (RAW): &lt;FACT_CMTS_INTERFACE_TERMINAL_STATS_SUMMARY&gt;; Coluna origem (RAW): &lt;TX_LMT_SUP2&gt;."/>
    <x v="0"/>
    <x v="6"/>
    <x v="4"/>
    <x v="1"/>
    <x v="1"/>
    <x v="3"/>
    <s v="Lucas Mascarenhas"/>
    <x v="10"/>
    <s v="Anderson Nakayama"/>
    <x v="0"/>
    <m/>
    <m/>
    <s v="Dado de origem (EFICIENCIA REDE) não tratado"/>
    <n v="8"/>
    <n v="2"/>
    <n v="1"/>
    <n v="2"/>
    <n v="1"/>
    <n v="1"/>
    <n v="1"/>
    <x v="2"/>
    <x v="0"/>
    <x v="2"/>
    <x v="2"/>
    <x v="3"/>
    <x v="2"/>
    <x v="2"/>
  </r>
  <r>
    <x v="8"/>
    <x v="50"/>
    <n v="25"/>
    <s v="TX_LMT_SUP3"/>
    <s v="STRING"/>
    <m/>
    <m/>
    <m/>
    <m/>
    <s v="lake_managed"/>
    <s v="EFIC_REDE_DETALHE_INTERFACE_EQUIPAMENTO_CMTS"/>
    <s v="QTD_EQUIP_TX_MAIOR_56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TX maior que 56 decibeis por milivolt. Quantidade total de equipamento/terminais com potencia de transmissao (TX) maior que 56 decibeis por milivolt. Ex: Null; Null. Tabela origem (RAW): &lt;FACT_CMTS_INTERFACE_TERMINAL_STATS_SUMMARY&gt;; Coluna origem (RAW): &lt;TX_LMT_SUP3&gt;."/>
    <x v="0"/>
    <x v="6"/>
    <x v="4"/>
    <x v="1"/>
    <x v="1"/>
    <x v="3"/>
    <s v="Lucas Mascarenhas"/>
    <x v="10"/>
    <s v="Anderson Nakayama"/>
    <x v="0"/>
    <m/>
    <m/>
    <s v="Dado de origem (EFICIENCIA REDE) não tratado"/>
    <n v="8"/>
    <n v="2"/>
    <n v="1"/>
    <n v="2"/>
    <n v="1"/>
    <n v="1"/>
    <n v="1"/>
    <x v="2"/>
    <x v="0"/>
    <x v="2"/>
    <x v="2"/>
    <x v="3"/>
    <x v="2"/>
    <x v="2"/>
  </r>
  <r>
    <x v="8"/>
    <x v="50"/>
    <n v="26"/>
    <s v="RX_AVG"/>
    <s v="STRING"/>
    <m/>
    <m/>
    <m/>
    <m/>
    <s v="lake_managed"/>
    <s v="EFIC_REDE_DETALHE_INTERFACE_EQUIPAMENTO_CMTS"/>
    <s v="VAL_MEDIA_RX_INTERF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RX da interface em decibeis por milivolt. E o valor da media da potencia de recepccao do sinal (RX) em decibeis por milivolt. Ex: -1.62; 5.45. Tabela origem (RAW): &lt;FACT_CMTS_INTERFACE_TERMINAL_STATS_SUMMARY&gt;; Coluna origem (RAW): &lt;RX_AVG&gt;."/>
    <x v="0"/>
    <x v="6"/>
    <x v="4"/>
    <x v="1"/>
    <x v="1"/>
    <x v="3"/>
    <s v="Lucas Mascarenhas"/>
    <x v="10"/>
    <s v="Anderson Nakayama"/>
    <x v="0"/>
    <m/>
    <m/>
    <s v="Dado de origem (EFICIENCIA REDE) não tratado"/>
    <n v="10"/>
    <n v="2"/>
    <n v="1"/>
    <n v="4"/>
    <n v="1"/>
    <n v="1"/>
    <n v="1"/>
    <x v="2"/>
    <x v="0"/>
    <x v="3"/>
    <x v="2"/>
    <x v="3"/>
    <x v="2"/>
    <x v="2"/>
  </r>
  <r>
    <x v="8"/>
    <x v="50"/>
    <n v="27"/>
    <s v="RX_LMT"/>
    <s v="STRING"/>
    <m/>
    <m/>
    <m/>
    <m/>
    <s v="lake_managed"/>
    <s v="EFIC_REDE_DETALHE_INTERFACE_EQUIPAMENTO_CMTS"/>
    <s v="QTD_EQUIP_RX_ENTRE_N10A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entre -10 a 10 decibeis milivolt. Quantidade total de equipamento/terminais com potencia do sinal de recepcao (RX) entre -10 e 10 decibeis por milivolt. Ex: 105; 81. Tabela origem (RAW): &lt;FACT_CMTS_INTERFACE_TERMINAL_STATS_SUMMARY&gt;; Coluna origem (RAW): &lt;RX_LMT&gt;."/>
    <x v="0"/>
    <x v="6"/>
    <x v="4"/>
    <x v="1"/>
    <x v="1"/>
    <x v="3"/>
    <s v="Lucas Mascarenhas"/>
    <x v="10"/>
    <s v="Anderson Nakayama"/>
    <x v="0"/>
    <m/>
    <m/>
    <s v="Dado de origem (EFICIENCIA REDE) não tratado"/>
    <n v="8"/>
    <n v="2"/>
    <n v="1"/>
    <n v="2"/>
    <n v="1"/>
    <n v="1"/>
    <n v="1"/>
    <x v="2"/>
    <x v="0"/>
    <x v="2"/>
    <x v="2"/>
    <x v="3"/>
    <x v="2"/>
    <x v="2"/>
  </r>
  <r>
    <x v="8"/>
    <x v="50"/>
    <n v="28"/>
    <s v="RX_LMT_INF1"/>
    <s v="STRING"/>
    <m/>
    <m/>
    <m/>
    <m/>
    <s v="lake_managed"/>
    <s v="EFIC_REDE_DETALHE_INTERFACE_EQUIPAMENTO_CMTS"/>
    <s v="QTD_EQUIP_RX_MENOR_N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0 decibeis milivolt. Quantidade total de equipamento/terminais com potencia do sinal de recepcao (RX) menor que -10 decibeis por milivolt. Ex: 0; 9. Tabela origem (RAW): &lt;FACT_CMTS_INTERFACE_TERMINAL_STATS_SUMMARY&gt;; Coluna origem (RAW): &lt;RX_LMT_INF1&gt;."/>
    <x v="0"/>
    <x v="6"/>
    <x v="4"/>
    <x v="1"/>
    <x v="1"/>
    <x v="3"/>
    <s v="Lucas Mascarenhas"/>
    <x v="10"/>
    <s v="Anderson Nakayama"/>
    <x v="0"/>
    <m/>
    <m/>
    <s v="Dado de origem (EFICIENCIA REDE) não tratado"/>
    <n v="8"/>
    <n v="2"/>
    <n v="1"/>
    <n v="2"/>
    <n v="1"/>
    <n v="1"/>
    <n v="1"/>
    <x v="2"/>
    <x v="0"/>
    <x v="2"/>
    <x v="2"/>
    <x v="3"/>
    <x v="2"/>
    <x v="2"/>
  </r>
  <r>
    <x v="8"/>
    <x v="50"/>
    <n v="29"/>
    <s v="RX_LMT_INF2"/>
    <s v="STRING"/>
    <m/>
    <m/>
    <m/>
    <m/>
    <s v="lake_managed"/>
    <s v="EFIC_REDE_DETALHE_INTERFACE_EQUIPAMENTO_CMTS"/>
    <s v="QTD_EQUIP_RX_MENOR_N13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3 decibeis milivolt. Quantidade total de equipamento/terminais com potencia do sinal de recepcao (RX) menor que -13 decibeis por milivolt. Ex: 0; 4. Tabela origem (RAW): &lt;FACT_CMTS_INTERFACE_TERMINAL_STATS_SUMMARY&gt;; Coluna origem (RAW): &lt;RX_LMT_INF2&gt;."/>
    <x v="0"/>
    <x v="6"/>
    <x v="4"/>
    <x v="1"/>
    <x v="1"/>
    <x v="3"/>
    <s v="Lucas Mascarenhas"/>
    <x v="10"/>
    <s v="Anderson Nakayama"/>
    <x v="0"/>
    <m/>
    <m/>
    <s v="Dado de origem (EFICIENCIA REDE) não tratado"/>
    <n v="8"/>
    <n v="2"/>
    <n v="1"/>
    <n v="2"/>
    <n v="1"/>
    <n v="1"/>
    <n v="1"/>
    <x v="2"/>
    <x v="0"/>
    <x v="2"/>
    <x v="2"/>
    <x v="3"/>
    <x v="2"/>
    <x v="2"/>
  </r>
  <r>
    <x v="8"/>
    <x v="50"/>
    <n v="30"/>
    <s v="RX_LMT_INF3"/>
    <s v="STRING"/>
    <m/>
    <m/>
    <m/>
    <m/>
    <s v="lake_managed"/>
    <s v="EFIC_REDE_DETALHE_INTERFACE_EQUIPAMENTO_CMTS"/>
    <s v="QTD_EQUIP_RX_MENOR_N15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enor que -15 decibeis milivolt. Quantidade total de equipamento/terminais com potencia do sinal de recepcao (RX) menor que -15 decibeis por milivolt. Ex: 0; 6. Tabela origem (RAW): &lt;FACT_CMTS_INTERFACE_TERMINAL_STATS_SUMMARY&gt;; Coluna origem (RAW): &lt;RX_LMT_INF3&gt;."/>
    <x v="0"/>
    <x v="6"/>
    <x v="4"/>
    <x v="1"/>
    <x v="1"/>
    <x v="3"/>
    <s v="Lucas Mascarenhas"/>
    <x v="10"/>
    <s v="Anderson Nakayama"/>
    <x v="0"/>
    <m/>
    <m/>
    <s v="Dado de origem (EFICIENCIA REDE) não tratado"/>
    <n v="8"/>
    <n v="2"/>
    <n v="1"/>
    <n v="2"/>
    <n v="1"/>
    <n v="1"/>
    <n v="1"/>
    <x v="2"/>
    <x v="0"/>
    <x v="2"/>
    <x v="2"/>
    <x v="3"/>
    <x v="2"/>
    <x v="2"/>
  </r>
  <r>
    <x v="8"/>
    <x v="50"/>
    <n v="31"/>
    <s v="RX_LMT_SUP1"/>
    <s v="STRING"/>
    <m/>
    <m/>
    <m/>
    <m/>
    <s v="lake_managed"/>
    <s v="EFIC_REDE_DETALHE_INTERFACE_EQUIPAMENTO_CMTS"/>
    <s v="QTD_EQUIP_RX_MAIOR_10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aior que 10 decibeis milivolt. Quantidade total de equipamento/terminais com potencia do sinal de recepcao (RX) maior que 10 decibeis por milivolt. Ex: 1; 5. Tabela origem (RAW): &lt;FACT_CMTS_INTERFACE_TERMINAL_STATS_SUMMARY&gt;; Coluna origem (RAW): &lt;RX_LMT_SUP1&gt;."/>
    <x v="0"/>
    <x v="6"/>
    <x v="4"/>
    <x v="1"/>
    <x v="1"/>
    <x v="3"/>
    <s v="Lucas Mascarenhas"/>
    <x v="10"/>
    <s v="Anderson Nakayama"/>
    <x v="0"/>
    <m/>
    <m/>
    <s v="Dado de origem (EFICIENCIA REDE) não tratado"/>
    <n v="8"/>
    <n v="2"/>
    <n v="1"/>
    <n v="2"/>
    <n v="1"/>
    <n v="1"/>
    <n v="1"/>
    <x v="2"/>
    <x v="0"/>
    <x v="2"/>
    <x v="2"/>
    <x v="3"/>
    <x v="2"/>
    <x v="2"/>
  </r>
  <r>
    <x v="8"/>
    <x v="50"/>
    <n v="32"/>
    <s v="RX_LMT_SUP2"/>
    <s v="STRING"/>
    <m/>
    <m/>
    <m/>
    <m/>
    <s v="lake_managed"/>
    <s v="EFIC_REDE_DETALHE_INTERFACE_EQUIPAMENTO_CMTS"/>
    <s v="QTD_EQUIP_RX_MAIOR_13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maior que 13 decibeis milivolt. Quantidade total de equipamento/terminais com potencia do sinal de recepcao (RX) maior que 13 decibeis por milivolt. Ex: 0; 3. Tabela origem (RAW): &lt;FACT_CMTS_INTERFACE_TERMINAL_STATS_SUMMARY&gt;; Coluna origem (RAW): &lt;RX_LMT_SUP2&gt;."/>
    <x v="0"/>
    <x v="6"/>
    <x v="4"/>
    <x v="1"/>
    <x v="1"/>
    <x v="3"/>
    <s v="Lucas Mascarenhas"/>
    <x v="10"/>
    <s v="Anderson Nakayama"/>
    <x v="0"/>
    <m/>
    <m/>
    <s v="Dado de origem (EFICIENCIA REDE) não tratado"/>
    <n v="8"/>
    <n v="2"/>
    <n v="1"/>
    <n v="2"/>
    <n v="1"/>
    <n v="1"/>
    <n v="1"/>
    <x v="2"/>
    <x v="0"/>
    <x v="2"/>
    <x v="2"/>
    <x v="3"/>
    <x v="2"/>
    <x v="2"/>
  </r>
  <r>
    <x v="8"/>
    <x v="50"/>
    <n v="33"/>
    <s v="RX_LMT_SUP3"/>
    <s v="STRING"/>
    <m/>
    <m/>
    <m/>
    <m/>
    <s v="lake_managed"/>
    <s v="EFIC_REDE_DETALHE_INTERFACE_EQUIPAMENTO_CMTS"/>
    <s v="QTD_EQUIP_RX_MAIOR_15_DBMV"/>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RX que 15 decibeis milivolt. Quantidade total de equipamento/terminais com potencia do sinal de recepcao (RX) maior que 15 decibeis por milivolt. Ex: 0; 6. Tabela origem (RAW): &lt;FACT_CMTS_INTERFACE_TERMINAL_STATS_SUMMARY&gt;; Coluna origem (RAW): &lt;RX_LMT_SUP3&gt;."/>
    <x v="0"/>
    <x v="6"/>
    <x v="4"/>
    <x v="1"/>
    <x v="1"/>
    <x v="3"/>
    <s v="Lucas Mascarenhas"/>
    <x v="10"/>
    <s v="Anderson Nakayama"/>
    <x v="0"/>
    <m/>
    <m/>
    <s v="Dado de origem (EFICIENCIA REDE) não tratado"/>
    <n v="8"/>
    <n v="2"/>
    <n v="1"/>
    <n v="2"/>
    <n v="1"/>
    <n v="1"/>
    <n v="1"/>
    <x v="2"/>
    <x v="0"/>
    <x v="2"/>
    <x v="2"/>
    <x v="3"/>
    <x v="2"/>
    <x v="2"/>
  </r>
  <r>
    <x v="8"/>
    <x v="50"/>
    <n v="34"/>
    <s v="TAP_MTC_AVG"/>
    <s v="STRING"/>
    <m/>
    <m/>
    <m/>
    <m/>
    <s v="lake_managed"/>
    <s v="EFIC_REDE_DETALHE_INTERFACE_EQUIPAMENTO_CMTS"/>
    <s v="VAL_MEDIA_TAP_MTC_INTERF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o tap MTC da interface em decibeis. E o valor da media da compressao do Tap principal (MTC) da interface em decibeis_x000a_. Ex: Null; Null. Tabela origem (RAW): &lt;FACT_CMTS_INTERFACE_TERMINAL_STATS_SUMMARY&gt;; Coluna origem (RAW): &lt;TAP_MTC_AVG&gt;."/>
    <x v="0"/>
    <x v="6"/>
    <x v="4"/>
    <x v="1"/>
    <x v="1"/>
    <x v="3"/>
    <s v="Lucas Mascarenhas"/>
    <x v="10"/>
    <s v="Anderson Nakayama"/>
    <x v="0"/>
    <m/>
    <m/>
    <s v="Dado de origem (EFICIENCIA REDE) não tratado"/>
    <n v="10"/>
    <n v="2"/>
    <n v="1"/>
    <n v="4"/>
    <n v="1"/>
    <n v="1"/>
    <n v="1"/>
    <x v="2"/>
    <x v="0"/>
    <x v="3"/>
    <x v="2"/>
    <x v="3"/>
    <x v="2"/>
    <x v="2"/>
  </r>
  <r>
    <x v="8"/>
    <x v="50"/>
    <n v="35"/>
    <s v="TAP_MTC_LMT"/>
    <s v="STRING"/>
    <m/>
    <m/>
    <m/>
    <m/>
    <s v="lake_managed"/>
    <s v="EFIC_REDE_DETALHE_INTERFACE_EQUIPAMENTO_CMTS"/>
    <s v="QTD_EQUIP_MTC_MENOR_0_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0.1 decibeis. Quantidade total de equipamento/terminais com compressao do Tap principal (MTC) menor que 0.1 decibeis. Ex: Null; Null. Tabela origem (RAW): &lt;FACT_CMTS_INTERFACE_TERMINAL_STATS_SUMMARY&gt;; Coluna origem (RAW): &lt;TAP_MTC_LMT&gt;."/>
    <x v="0"/>
    <x v="6"/>
    <x v="4"/>
    <x v="1"/>
    <x v="1"/>
    <x v="3"/>
    <s v="Lucas Mascarenhas"/>
    <x v="10"/>
    <s v="Anderson Nakayama"/>
    <x v="0"/>
    <m/>
    <m/>
    <s v="Dado de origem (EFICIENCIA REDE) não tratado"/>
    <n v="8"/>
    <n v="2"/>
    <n v="1"/>
    <n v="2"/>
    <n v="1"/>
    <n v="1"/>
    <n v="1"/>
    <x v="2"/>
    <x v="0"/>
    <x v="2"/>
    <x v="2"/>
    <x v="3"/>
    <x v="2"/>
    <x v="2"/>
  </r>
  <r>
    <x v="8"/>
    <x v="50"/>
    <n v="36"/>
    <s v="TAP_MTC_LMT1"/>
    <s v="STRING"/>
    <m/>
    <m/>
    <m/>
    <m/>
    <s v="lake_managed"/>
    <s v="EFIC_REDE_DETALHE_INTERFACE_EQUIPAMENTO_CMTS"/>
    <s v="QTD_EQUIP_MTC_MAIOR_0_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0.1 decibeis. Quantidade total de equipamento/terminais com compressao do Tap principal (MTC) maior que 0.1 decibeis. Ex: Null; Null. Tabela origem (RAW): &lt;FACT_CMTS_INTERFACE_TERMINAL_STATS_SUMMARY&gt;; Coluna origem (RAW): &lt;TAP_MTC_LMT1&gt;."/>
    <x v="0"/>
    <x v="6"/>
    <x v="4"/>
    <x v="1"/>
    <x v="1"/>
    <x v="3"/>
    <s v="Lucas Mascarenhas"/>
    <x v="10"/>
    <s v="Anderson Nakayama"/>
    <x v="0"/>
    <m/>
    <m/>
    <s v="Dado de origem (EFICIENCIA REDE) não tratado"/>
    <n v="8"/>
    <n v="2"/>
    <n v="1"/>
    <n v="2"/>
    <n v="1"/>
    <n v="1"/>
    <n v="1"/>
    <x v="2"/>
    <x v="0"/>
    <x v="2"/>
    <x v="2"/>
    <x v="3"/>
    <x v="2"/>
    <x v="2"/>
  </r>
  <r>
    <x v="8"/>
    <x v="50"/>
    <n v="37"/>
    <s v="TAP_MTC_LMT2"/>
    <s v="STRING"/>
    <m/>
    <m/>
    <m/>
    <m/>
    <s v="lake_managed"/>
    <s v="EFIC_REDE_DETALHE_INTERFACE_EQUIPAMENTO_CMTS"/>
    <s v="QTD_EQUIP_MTC_MAIOR_3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3.0 decibeis. Quantidade total de equipamento/terminais com compressao do Tap principal (MTC) maior que 3.0 decibeis. Ex: Null; Null. Tabela origem (RAW): &lt;FACT_CMTS_INTERFACE_TERMINAL_STATS_SUMMARY&gt;; Coluna origem (RAW): &lt;TAP_MTC_LMT2&gt;."/>
    <x v="0"/>
    <x v="6"/>
    <x v="4"/>
    <x v="1"/>
    <x v="1"/>
    <x v="3"/>
    <s v="Lucas Mascarenhas"/>
    <x v="10"/>
    <s v="Anderson Nakayama"/>
    <x v="0"/>
    <m/>
    <m/>
    <s v="Dado de origem (EFICIENCIA REDE) não tratado"/>
    <n v="8"/>
    <n v="2"/>
    <n v="1"/>
    <n v="2"/>
    <n v="1"/>
    <n v="1"/>
    <n v="1"/>
    <x v="2"/>
    <x v="0"/>
    <x v="2"/>
    <x v="2"/>
    <x v="3"/>
    <x v="2"/>
    <x v="2"/>
  </r>
  <r>
    <x v="8"/>
    <x v="50"/>
    <n v="38"/>
    <s v="TAP_MTC_LMT3"/>
    <s v="STRING"/>
    <m/>
    <m/>
    <m/>
    <m/>
    <s v="lake_managed"/>
    <s v="EFIC_REDE_DETALHE_INTERFACE_EQUIPAMENTO_CMTS"/>
    <s v="QTD_EQUIP_MTC_MAIOR_6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6.0 decibeis. Quantidade total de equipamento/terminais com compressao do Tap principal (MTC) maior que 6.0 decibeis. Ex: Null; Null. Tabela origem (RAW): &lt;FACT_CMTS_INTERFACE_TERMINAL_STATS_SUMMARY&gt;; Coluna origem (RAW): &lt;TAP_MTC_LMT3&gt;."/>
    <x v="0"/>
    <x v="6"/>
    <x v="4"/>
    <x v="1"/>
    <x v="1"/>
    <x v="3"/>
    <s v="Lucas Mascarenhas"/>
    <x v="10"/>
    <s v="Anderson Nakayama"/>
    <x v="0"/>
    <m/>
    <m/>
    <s v="Dado de origem (EFICIENCIA REDE) não tratado"/>
    <n v="8"/>
    <n v="2"/>
    <n v="1"/>
    <n v="2"/>
    <n v="1"/>
    <n v="1"/>
    <n v="1"/>
    <x v="2"/>
    <x v="0"/>
    <x v="2"/>
    <x v="2"/>
    <x v="3"/>
    <x v="2"/>
    <x v="2"/>
  </r>
  <r>
    <x v="8"/>
    <x v="50"/>
    <n v="39"/>
    <s v="TAP_NMTER_AVG"/>
    <s v="STRING"/>
    <m/>
    <m/>
    <m/>
    <m/>
    <s v="lake_managed"/>
    <s v="EFIC_REDE_DETALHE_INTERFACE_EQUIPAMENTO_CMTS"/>
    <s v="VAL_MEDIA_NMTER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e NMTER em decibeis. E o valor da media dispersao de energia NMTER do TAP. Ex: Null; Null. Tabela origem (RAW): &lt;FACT_CMTS_INTERFACE_TERMINAL_STATS_SUMMARY&gt;; Coluna origem (RAW): &lt;TAP_NMTER_AVG&gt;."/>
    <x v="0"/>
    <x v="6"/>
    <x v="4"/>
    <x v="1"/>
    <x v="1"/>
    <x v="3"/>
    <s v="Lucas Mascarenhas"/>
    <x v="10"/>
    <s v="Anderson Nakayama"/>
    <x v="0"/>
    <m/>
    <m/>
    <s v="Dado de origem (EFICIENCIA REDE) não tratado"/>
    <n v="10"/>
    <n v="2"/>
    <n v="1"/>
    <n v="4"/>
    <n v="1"/>
    <n v="1"/>
    <n v="1"/>
    <x v="2"/>
    <x v="0"/>
    <x v="3"/>
    <x v="2"/>
    <x v="3"/>
    <x v="2"/>
    <x v="2"/>
  </r>
  <r>
    <x v="8"/>
    <x v="50"/>
    <n v="40"/>
    <s v="TAP_NMTER_LMT"/>
    <s v="STRING"/>
    <m/>
    <m/>
    <m/>
    <m/>
    <s v="lake_managed"/>
    <s v="EFIC_REDE_DETALHE_INTERFACE_EQUIPAMENTO_CMTS"/>
    <s v="QTD_EQUIP_MTC_MAIOR_N2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aior que -21 decibeis. Quantidade total de equipamento/terminais com valor da dispersao de energia NMTER do TAP maior que -21 decibeis. Ex: Null; Null. Tabela origem (RAW): &lt;FACT_CMTS_INTERFACE_TERMINAL_STATS_SUMMARY&gt;; Coluna origem (RAW): &lt;TAP_NMTER_LMT&gt;."/>
    <x v="0"/>
    <x v="6"/>
    <x v="4"/>
    <x v="1"/>
    <x v="1"/>
    <x v="3"/>
    <s v="Lucas Mascarenhas"/>
    <x v="10"/>
    <s v="Anderson Nakayama"/>
    <x v="0"/>
    <m/>
    <m/>
    <s v="Dado de origem (EFICIENCIA REDE) não tratado"/>
    <n v="8"/>
    <n v="2"/>
    <n v="1"/>
    <n v="2"/>
    <n v="1"/>
    <n v="1"/>
    <n v="1"/>
    <x v="2"/>
    <x v="0"/>
    <x v="2"/>
    <x v="2"/>
    <x v="3"/>
    <x v="2"/>
    <x v="2"/>
  </r>
  <r>
    <x v="8"/>
    <x v="50"/>
    <n v="41"/>
    <s v="TAP_NMTER_LMT1"/>
    <s v="STRING"/>
    <m/>
    <m/>
    <m/>
    <m/>
    <s v="lake_managed"/>
    <s v="EFIC_REDE_DETALHE_INTERFACE_EQUIPAMENTO_CMTS"/>
    <s v="QTD_EQUIP_MTC_MENOR_N21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21 decibeis. Quantidade total de equipamento/terminais com valor da dispersao de energia NMTER do TAP menor que -21 decibeis. Ex: Null; Null. Tabela origem (RAW): &lt;FACT_CMTS_INTERFACE_TERMINAL_STATS_SUMMARY&gt;; Coluna origem (RAW): &lt;TAP_NMTER_LMT1&gt;."/>
    <x v="0"/>
    <x v="6"/>
    <x v="4"/>
    <x v="1"/>
    <x v="1"/>
    <x v="3"/>
    <s v="Lucas Mascarenhas"/>
    <x v="10"/>
    <s v="Anderson Nakayama"/>
    <x v="0"/>
    <m/>
    <m/>
    <s v="Dado de origem (EFICIENCIA REDE) não tratado"/>
    <n v="8"/>
    <n v="2"/>
    <n v="1"/>
    <n v="2"/>
    <n v="1"/>
    <n v="1"/>
    <n v="1"/>
    <x v="2"/>
    <x v="0"/>
    <x v="2"/>
    <x v="2"/>
    <x v="3"/>
    <x v="2"/>
    <x v="2"/>
  </r>
  <r>
    <x v="8"/>
    <x v="50"/>
    <n v="42"/>
    <s v="TAP_NMTER_LMT2"/>
    <s v="STRING"/>
    <m/>
    <m/>
    <m/>
    <m/>
    <s v="lake_managed"/>
    <s v="EFIC_REDE_DETALHE_INTERFACE_EQUIPAMENTO_CMTS"/>
    <s v="QTD_EQUIP_MTC_MENOR_N18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18 decibeis. Quantidade total de equipamento/terminais com valor da dispersao de energia NMTER do TAP menor que -18 decibeis. Ex: Null; Null. Tabela origem (RAW): &lt;FACT_CMTS_INTERFACE_TERMINAL_STATS_SUMMARY&gt;; Coluna origem (RAW): &lt;TAP_NMTER_LMT2&gt;."/>
    <x v="0"/>
    <x v="6"/>
    <x v="4"/>
    <x v="1"/>
    <x v="1"/>
    <x v="3"/>
    <s v="Lucas Mascarenhas"/>
    <x v="10"/>
    <s v="Anderson Nakayama"/>
    <x v="0"/>
    <m/>
    <m/>
    <s v="Dado de origem (EFICIENCIA REDE) não tratado"/>
    <n v="8"/>
    <n v="2"/>
    <n v="1"/>
    <n v="2"/>
    <n v="1"/>
    <n v="1"/>
    <n v="1"/>
    <x v="2"/>
    <x v="0"/>
    <x v="2"/>
    <x v="2"/>
    <x v="3"/>
    <x v="2"/>
    <x v="2"/>
  </r>
  <r>
    <x v="8"/>
    <x v="50"/>
    <n v="43"/>
    <s v="TAP_NMTER_LMT3"/>
    <s v="STRING"/>
    <m/>
    <m/>
    <m/>
    <m/>
    <s v="lake_managed"/>
    <s v="EFIC_REDE_DETALHE_INTERFACE_EQUIPAMENTO_CMTS"/>
    <s v="QTD_EQUIP_MTC_MENOR_N1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com MTC menor que -15 decibeis. Quantidade total de equipamento/terminais com valor da dispersao de energia NMTER do TAP menor que -15 decibeis. Ex: Null; Null. Tabela origem (RAW): &lt;FACT_CMTS_INTERFACE_TERMINAL_STATS_SUMMARY&gt;; Coluna origem (RAW): &lt;TAP_NMTER_LMT3&gt;."/>
    <x v="0"/>
    <x v="6"/>
    <x v="4"/>
    <x v="1"/>
    <x v="1"/>
    <x v="3"/>
    <s v="Lucas Mascarenhas"/>
    <x v="10"/>
    <s v="Anderson Nakayama"/>
    <x v="0"/>
    <m/>
    <m/>
    <s v="Dado de origem (EFICIENCIA REDE) não tratado"/>
    <n v="8"/>
    <n v="2"/>
    <n v="1"/>
    <n v="2"/>
    <n v="1"/>
    <n v="1"/>
    <n v="1"/>
    <x v="2"/>
    <x v="0"/>
    <x v="2"/>
    <x v="2"/>
    <x v="3"/>
    <x v="2"/>
    <x v="2"/>
  </r>
  <r>
    <x v="8"/>
    <x v="50"/>
    <n v="44"/>
    <s v="ICFR_RIPPLE_AVG"/>
    <s v="STRING"/>
    <m/>
    <m/>
    <m/>
    <m/>
    <s v="lake_managed"/>
    <s v="EFIC_REDE_DETALHE_INTERFACE_EQUIPAMENTO_CMTS"/>
    <s v="VAL_MED_ONDA_MAGN_ICFR_INTE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Valor da media da onda da magnitude ICFR da interface em decibeis. E o valor da media da ondulacao (ripple) da magnitude ICRF da interface em decibeis. Ex: 0.8; 1.3. Tabela origem (RAW): &lt;FACT_CMTS_INTERFACE_TERMINAL_STATS_SUMMARY&gt;; Coluna origem (RAW): &lt;ICFR_RIPPLE_AVG&gt;."/>
    <x v="0"/>
    <x v="6"/>
    <x v="4"/>
    <x v="1"/>
    <x v="1"/>
    <x v="3"/>
    <s v="Lucas Mascarenhas"/>
    <x v="10"/>
    <s v="Anderson Nakayama"/>
    <x v="0"/>
    <m/>
    <m/>
    <s v="Dado de origem (EFICIENCIA REDE) não tratado"/>
    <n v="10"/>
    <n v="2"/>
    <n v="1"/>
    <n v="4"/>
    <n v="1"/>
    <n v="1"/>
    <n v="1"/>
    <x v="2"/>
    <x v="0"/>
    <x v="3"/>
    <x v="2"/>
    <x v="3"/>
    <x v="2"/>
    <x v="2"/>
  </r>
  <r>
    <x v="8"/>
    <x v="50"/>
    <n v="45"/>
    <s v="ICRF_RIPPLE_LMT"/>
    <s v="STRING"/>
    <m/>
    <m/>
    <m/>
    <m/>
    <s v="lake_managed"/>
    <s v="EFIC_REDE_DETALHE_INTERFACE_EQUIPAMENTO_CMTS"/>
    <s v="QTD_EQP_ONDA_ICFR_MENOR_1_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enor que 1.5 decibeis. Quantidade total de equipamento da ondulacao (ripple) da magnitude ICFR menor que 1.5 decibeis. Ex: Null; Null. Tabela origem (RAW): &lt;FACT_CMTS_INTERFACE_TERMINAL_STATS_SUMMARY&gt;; Coluna origem (RAW): &lt;ICRF_RIPPLE_LMT&gt;."/>
    <x v="0"/>
    <x v="6"/>
    <x v="4"/>
    <x v="1"/>
    <x v="1"/>
    <x v="3"/>
    <s v="Lucas Mascarenhas"/>
    <x v="10"/>
    <s v="Anderson Nakayama"/>
    <x v="0"/>
    <m/>
    <m/>
    <s v="Dado de origem (EFICIENCIA REDE) não tratado"/>
    <n v="8"/>
    <n v="2"/>
    <n v="1"/>
    <n v="2"/>
    <n v="1"/>
    <n v="1"/>
    <n v="1"/>
    <x v="2"/>
    <x v="0"/>
    <x v="2"/>
    <x v="2"/>
    <x v="3"/>
    <x v="2"/>
    <x v="2"/>
  </r>
  <r>
    <x v="8"/>
    <x v="50"/>
    <n v="46"/>
    <s v="ICRF_RIPPLE_LMT1"/>
    <s v="STRING"/>
    <m/>
    <m/>
    <m/>
    <m/>
    <s v="lake_managed"/>
    <s v="EFIC_REDE_DETALHE_INTERFACE_EQUIPAMENTO_CMTS"/>
    <s v="QTD_EQP_ONDA_ICFR_MAIOR_1_5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1.5 decibeis. Quantidade total de equipamento da ondulacao (ripple) da magnitude ICFR maior que 1.5 decibeis. Ex: Null; Null. Tabela origem (RAW): &lt;FACT_CMTS_INTERFACE_TERMINAL_STATS_SUMMARY&gt;; Coluna origem (RAW): &lt;ICRF_RIPPLE_LMT1&gt;."/>
    <x v="0"/>
    <x v="6"/>
    <x v="4"/>
    <x v="1"/>
    <x v="1"/>
    <x v="3"/>
    <s v="Lucas Mascarenhas"/>
    <x v="10"/>
    <s v="Anderson Nakayama"/>
    <x v="0"/>
    <m/>
    <m/>
    <s v="Dado de origem (EFICIENCIA REDE) não tratado"/>
    <n v="8"/>
    <n v="2"/>
    <n v="1"/>
    <n v="2"/>
    <n v="1"/>
    <n v="1"/>
    <n v="1"/>
    <x v="2"/>
    <x v="0"/>
    <x v="2"/>
    <x v="2"/>
    <x v="3"/>
    <x v="2"/>
    <x v="2"/>
  </r>
  <r>
    <x v="8"/>
    <x v="50"/>
    <n v="47"/>
    <s v="ICRF_RIPPLE_LMT2"/>
    <s v="STRING"/>
    <m/>
    <m/>
    <m/>
    <m/>
    <s v="lake_managed"/>
    <s v="EFIC_REDE_DETALHE_INTERFACE_EQUIPAMENTO_CMTS"/>
    <s v="QTD_EQP_ONDA_ICFR_MAIOR_2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2.0 decibeis. Quantidade total de equipamento da ondulacao (ripple) da magnitude ICFR maior que 2.0 decibeis. Ex: Null; Null. Tabela origem (RAW): &lt;FACT_CMTS_INTERFACE_TERMINAL_STATS_SUMMARY&gt;; Coluna origem (RAW): &lt;ICRF_RIPPLE_LMT2&gt;."/>
    <x v="0"/>
    <x v="6"/>
    <x v="4"/>
    <x v="1"/>
    <x v="1"/>
    <x v="3"/>
    <s v="Lucas Mascarenhas"/>
    <x v="10"/>
    <s v="Anderson Nakayama"/>
    <x v="0"/>
    <m/>
    <m/>
    <s v="Dado de origem (EFICIENCIA REDE) não tratado"/>
    <n v="8"/>
    <n v="2"/>
    <n v="1"/>
    <n v="2"/>
    <n v="1"/>
    <n v="1"/>
    <n v="1"/>
    <x v="2"/>
    <x v="0"/>
    <x v="2"/>
    <x v="2"/>
    <x v="3"/>
    <x v="2"/>
    <x v="2"/>
  </r>
  <r>
    <x v="8"/>
    <x v="50"/>
    <n v="48"/>
    <s v="ICRF_RIPPLE_LMT3"/>
    <s v="DATE"/>
    <m/>
    <m/>
    <m/>
    <m/>
    <s v="lake_managed"/>
    <s v="EFIC_REDE_DETALHE_INTERFACE_EQUIPAMENTO_CMTS"/>
    <s v="QTD_EQP_ONDA_ICFR_MAIOR_6_0_DB"/>
    <s v="NUMBER"/>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Quantidade de equipamento da onda ICFR maior que 6.0 decibeis. Quantidade total de equipamento da ondulacao (ripple) da magnitude ICFR maior que 6.0 decibeis. Ex: Null; Null. Tabela origem (RAW): &lt;FACT_CMTS_INTERFACE_TERMINAL_STATS_SUMMARY&gt;; Coluna origem (RAW): &lt;ICRF_RIPPLE_LMT3&gt;."/>
    <x v="0"/>
    <x v="6"/>
    <x v="4"/>
    <x v="1"/>
    <x v="1"/>
    <x v="3"/>
    <s v="Lucas Mascarenhas"/>
    <x v="10"/>
    <s v="Anderson Nakayama"/>
    <x v="0"/>
    <m/>
    <m/>
    <s v="Dado de origem (EFICIENCIA REDE) não tratado"/>
    <n v="8"/>
    <n v="2"/>
    <n v="1"/>
    <n v="2"/>
    <n v="1"/>
    <n v="1"/>
    <n v="1"/>
    <x v="2"/>
    <x v="0"/>
    <x v="2"/>
    <x v="2"/>
    <x v="3"/>
    <x v="2"/>
    <x v="2"/>
  </r>
  <r>
    <x v="8"/>
    <x v="50"/>
    <n v="49"/>
    <s v="REFERENCE_DATE"/>
    <s v="DATE"/>
    <m/>
    <m/>
    <m/>
    <m/>
    <s v="lake_managed"/>
    <s v="EFIC_REDE_DETALHE_INTERFACE_EQUIPAMENTO_CMTS"/>
    <s v="DAT_REFERENCIA"/>
    <s v="DATE"/>
    <m/>
    <s v="Eficiencia de rede do detalhe da interface do CMTS. Estes dados informam os detalhes referente as interfaces do equipamento do CMTS, como: nome da interface; capacidade; frequencia; dominio; entre outr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SUMMARY&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SUMMARY&gt;; Coluna origem (RAW): &lt;REFERENCE_DATE&gt;."/>
    <x v="0"/>
    <x v="6"/>
    <x v="4"/>
    <x v="1"/>
    <x v="1"/>
    <x v="3"/>
    <s v="Lucas Mascarenhas"/>
    <x v="10"/>
    <s v="Anderson Nakayama"/>
    <x v="0"/>
    <m/>
    <m/>
    <s v="Dado de origem (EFICIENCIA REDE) não tratado"/>
    <n v="6"/>
    <n v="2"/>
    <n v="1"/>
    <n v="0"/>
    <n v="1"/>
    <n v="1"/>
    <n v="1"/>
    <x v="2"/>
    <x v="0"/>
    <x v="0"/>
    <x v="2"/>
    <x v="3"/>
    <x v="2"/>
    <x v="2"/>
  </r>
  <r>
    <x v="8"/>
    <x v="51"/>
    <n v="1"/>
    <s v="ID"/>
    <s v="STRING"/>
    <m/>
    <m/>
    <m/>
    <m/>
    <s v="lake_managed"/>
    <s v="EFIC_REDE_HISTOG_NIVEL_SNR_INTERFACE_CMTS"/>
    <s v="COD_HSTGR_NVL_SNR_INTERF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Codigo do histograma do nivel SN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4344; 35335976. Tabela origem (RAW): &lt;FACT_CMTS_INTERFACE_TERMINAL_STATS_HISTOGRAM_SNR&gt;; Coluna origem (RAW): &lt;ID&gt;."/>
    <x v="0"/>
    <x v="6"/>
    <x v="4"/>
    <x v="1"/>
    <x v="1"/>
    <x v="3"/>
    <s v="Lucas Mascarenhas"/>
    <x v="10"/>
    <s v="Anderson Nakayama"/>
    <x v="0"/>
    <m/>
    <m/>
    <s v="Dado de origem (EFICIENCIA REDE) não tratado"/>
    <n v="9"/>
    <n v="2"/>
    <n v="1"/>
    <n v="3"/>
    <n v="1"/>
    <n v="1"/>
    <n v="1"/>
    <x v="2"/>
    <x v="0"/>
    <x v="5"/>
    <x v="2"/>
    <x v="3"/>
    <x v="2"/>
    <x v="2"/>
  </r>
  <r>
    <x v="8"/>
    <x v="51"/>
    <n v="2"/>
    <s v="DATE_TIME"/>
    <s v="STRING"/>
    <m/>
    <m/>
    <m/>
    <m/>
    <s v="lake_managed"/>
    <s v="EFIC_REDE_HISTOG_NIVEL_SNR_INTERFACE_CMTS"/>
    <s v="DAT_HOR_MEDICAO"/>
    <s v="DATE"/>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Data e hora da medicao. E a data e hora da medicao, do momento que foi iniciado a coleta dos dados. Ex: 23/07/2018  10:05:00; 24/07/2018  11:10:00. Tabela origem (RAW): &lt;FACT_CMTS_INTERFACE_TERMINAL_STATS_HISTOGRAM_SNR&gt;; Coluna origem (RAW): &lt;DATE_TIME&gt;."/>
    <x v="0"/>
    <x v="6"/>
    <x v="4"/>
    <x v="1"/>
    <x v="1"/>
    <x v="3"/>
    <s v="Lucas Mascarenhas"/>
    <x v="10"/>
    <s v="Anderson Nakayama"/>
    <x v="0"/>
    <m/>
    <m/>
    <s v="Dado de origem (EFICIENCIA REDE) não tratado"/>
    <n v="6"/>
    <n v="2"/>
    <n v="1"/>
    <n v="0"/>
    <n v="1"/>
    <n v="1"/>
    <n v="1"/>
    <x v="2"/>
    <x v="0"/>
    <x v="0"/>
    <x v="2"/>
    <x v="3"/>
    <x v="2"/>
    <x v="2"/>
  </r>
  <r>
    <x v="8"/>
    <x v="51"/>
    <n v="3"/>
    <s v="HOST"/>
    <s v="STRING"/>
    <m/>
    <m/>
    <m/>
    <m/>
    <s v="lake_managed"/>
    <s v="EFIC_REDE_HISTOG_NIVEL_SNR_INTERFACE_CMTS"/>
    <s v="NUM_IP_CMTS"/>
    <s v="VARCHAR2"/>
    <n v="40"/>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IP do CMTS. E o numero/endereco IP do CMTS (Cable Modem Termination System, um roteador de cable modems). Ex: 201.6.32.10; 201.6.32.10. Tabela origem (RAW): &lt;FACT_CMTS_INTERFACE_TERMINAL_STATS_HISTOGRAM_SNR&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51"/>
    <n v="4"/>
    <s v="INTERFACE"/>
    <s v="STRING"/>
    <m/>
    <m/>
    <m/>
    <m/>
    <s v="lake_managed"/>
    <s v="EFIC_REDE_HISTOG_NIVEL_SNR_INTERFACE_CMTS"/>
    <s v="NUM_INTERFACE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a interface no CMTS. Numero de identificacao da interface no CMTS. Ex: 137009; 138031. Tabela origem (RAW): &lt;FACT_CMTS_INTERFACE_TERMINAL_STATS_HISTOGRAM_SNR&gt;; Coluna origem (RAW): &lt;INTERFACE&gt;."/>
    <x v="0"/>
    <x v="6"/>
    <x v="4"/>
    <x v="1"/>
    <x v="1"/>
    <x v="3"/>
    <s v="Lucas Mascarenhas"/>
    <x v="10"/>
    <s v="Anderson Nakayama"/>
    <x v="0"/>
    <m/>
    <m/>
    <s v="Dado de origem (EFICIENCIA REDE) não tratado"/>
    <n v="6"/>
    <n v="2"/>
    <n v="1"/>
    <n v="0"/>
    <n v="1"/>
    <n v="1"/>
    <n v="1"/>
    <x v="2"/>
    <x v="0"/>
    <x v="0"/>
    <x v="2"/>
    <x v="3"/>
    <x v="2"/>
    <x v="2"/>
  </r>
  <r>
    <x v="8"/>
    <x v="51"/>
    <n v="5"/>
    <s v="DOMAIN"/>
    <s v="STRING"/>
    <m/>
    <m/>
    <m/>
    <m/>
    <s v="lake_managed"/>
    <s v="EFIC_REDE_HISTOG_NIVEL_SNR_INTERFACE_CMTS"/>
    <s v="NUM_DOMINIO_EQUIPAMENTO_CMTS"/>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o dominio do equipamento no CMTS. E o numero do dominio (Cable Domain) no CMTS. Ex: 1049; 1053. Tabela origem (RAW): &lt;FACT_CMTS_INTERFACE_TERMINAL_STATS_HISTOGRAM_SNR&gt;; Coluna origem (RAW): &lt;DOMAIN&gt;."/>
    <x v="0"/>
    <x v="6"/>
    <x v="4"/>
    <x v="1"/>
    <x v="1"/>
    <x v="3"/>
    <s v="Lucas Mascarenhas"/>
    <x v="10"/>
    <s v="Anderson Nakayama"/>
    <x v="0"/>
    <m/>
    <m/>
    <s v="Dado de origem (EFICIENCIA REDE) não tratado"/>
    <n v="6"/>
    <n v="2"/>
    <n v="1"/>
    <n v="0"/>
    <n v="1"/>
    <n v="1"/>
    <n v="1"/>
    <x v="2"/>
    <x v="0"/>
    <x v="0"/>
    <x v="2"/>
    <x v="3"/>
    <x v="2"/>
    <x v="2"/>
  </r>
  <r>
    <x v="8"/>
    <x v="51"/>
    <n v="6"/>
    <s v="DOMAIN_CHID"/>
    <s v="STRING"/>
    <m/>
    <m/>
    <m/>
    <m/>
    <s v="lake_managed"/>
    <s v="EFIC_REDE_HISTOG_NIVEL_SNR_INTERFACE_CMTS"/>
    <s v="NUM_CANAL_DOMINIO"/>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Numero do canal do dominio. Numero do canal no dominio. Ex: 10; 9. Tabela origem (RAW): &lt;FACT_CMTS_INTERFACE_TERMINAL_STATS_HISTOGRAM_SNR&gt;; Coluna origem (RAW): &lt;DOMAIN_CHID&gt;."/>
    <x v="0"/>
    <x v="6"/>
    <x v="4"/>
    <x v="1"/>
    <x v="1"/>
    <x v="3"/>
    <s v="Lucas Mascarenhas"/>
    <x v="10"/>
    <s v="Anderson Nakayama"/>
    <x v="0"/>
    <m/>
    <m/>
    <s v="Dado de origem (EFICIENCIA REDE) não tratado"/>
    <n v="6"/>
    <n v="2"/>
    <n v="1"/>
    <n v="0"/>
    <n v="1"/>
    <n v="1"/>
    <n v="1"/>
    <x v="2"/>
    <x v="0"/>
    <x v="0"/>
    <x v="2"/>
    <x v="3"/>
    <x v="2"/>
    <x v="2"/>
  </r>
  <r>
    <x v="8"/>
    <x v="51"/>
    <n v="7"/>
    <s v="TYPE"/>
    <s v="STRING"/>
    <m/>
    <m/>
    <m/>
    <m/>
    <s v="lake_managed"/>
    <s v="EFIC_REDE_HISTOG_NIVEL_SNR_INTERFACE_CMTS"/>
    <s v="COD_TIPO_INTERFACE"/>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Codigo do tipo da interface. Codigo de identificao do tipo de interface, 128 = upstream e 129 = downstream. Ex: 128; 128. Tabela origem (RAW): &lt;FACT_CMTS_INTERFACE_TERMINAL_STATS_HISTOGRAM_SNR&gt;; Coluna origem (RAW): &lt;TYPE&gt;."/>
    <x v="0"/>
    <x v="6"/>
    <x v="4"/>
    <x v="1"/>
    <x v="1"/>
    <x v="3"/>
    <s v="Lucas Mascarenhas"/>
    <x v="10"/>
    <s v="Anderson Nakayama"/>
    <x v="0"/>
    <m/>
    <m/>
    <s v="Dado de origem (EFICIENCIA REDE) não tratado"/>
    <n v="6"/>
    <n v="2"/>
    <n v="1"/>
    <n v="0"/>
    <n v="1"/>
    <n v="1"/>
    <n v="1"/>
    <x v="2"/>
    <x v="0"/>
    <x v="0"/>
    <x v="2"/>
    <x v="3"/>
    <x v="2"/>
    <x v="2"/>
  </r>
  <r>
    <x v="8"/>
    <x v="51"/>
    <n v="8"/>
    <s v="SNR_15"/>
    <s v="STRING"/>
    <m/>
    <m/>
    <m/>
    <m/>
    <s v="lake_managed"/>
    <s v="EFIC_REDE_HISTOG_NIVEL_SNR_INTERFACE_CMTS"/>
    <s v="QTD_EQUIPAMENTO_SNR_1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5 em decibeis. Quantidade total de equipamento/terminais com razao sinal-ruido (SNR) dentro do intervalo maior ou igual a 15 e menor 16 em decibeis. Ex: 0; 1. Tabela origem (RAW): &lt;FACT_CMTS_INTERFACE_TERMINAL_STATS_HISTOGRAM_SNR&gt;; Coluna origem (RAW): &lt;SNR_15&gt;."/>
    <x v="0"/>
    <x v="6"/>
    <x v="4"/>
    <x v="1"/>
    <x v="1"/>
    <x v="3"/>
    <s v="Lucas Mascarenhas"/>
    <x v="10"/>
    <s v="Anderson Nakayama"/>
    <x v="0"/>
    <m/>
    <m/>
    <s v="Dado de origem (EFICIENCIA REDE) não tratado"/>
    <n v="8"/>
    <n v="2"/>
    <n v="1"/>
    <n v="2"/>
    <n v="1"/>
    <n v="1"/>
    <n v="1"/>
    <x v="2"/>
    <x v="0"/>
    <x v="2"/>
    <x v="2"/>
    <x v="3"/>
    <x v="2"/>
    <x v="2"/>
  </r>
  <r>
    <x v="8"/>
    <x v="51"/>
    <n v="9"/>
    <s v="SNR_16"/>
    <s v="STRING"/>
    <m/>
    <m/>
    <m/>
    <m/>
    <s v="lake_managed"/>
    <s v="EFIC_REDE_HISTOG_NIVEL_SNR_INTERFACE_CMTS"/>
    <s v="QTD_EQUIPAMENTO_SNR_1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6 em decibeis. Quantidade total de equipamento/terminais com razao sinal-ruido (SNR) dentro do intervalo maior ou igual a 16 e menor 17 em decibeis. Ex: 0; 1. Tabela origem (RAW): &lt;FACT_CMTS_INTERFACE_TERMINAL_STATS_HISTOGRAM_SNR&gt;; Coluna origem (RAW): &lt;SNR_16&gt;."/>
    <x v="0"/>
    <x v="6"/>
    <x v="4"/>
    <x v="1"/>
    <x v="1"/>
    <x v="3"/>
    <s v="Lucas Mascarenhas"/>
    <x v="10"/>
    <s v="Anderson Nakayama"/>
    <x v="0"/>
    <m/>
    <m/>
    <s v="Dado de origem (EFICIENCIA REDE) não tratado"/>
    <n v="8"/>
    <n v="2"/>
    <n v="1"/>
    <n v="2"/>
    <n v="1"/>
    <n v="1"/>
    <n v="1"/>
    <x v="2"/>
    <x v="0"/>
    <x v="2"/>
    <x v="2"/>
    <x v="3"/>
    <x v="2"/>
    <x v="2"/>
  </r>
  <r>
    <x v="8"/>
    <x v="51"/>
    <n v="10"/>
    <s v="SNR_17"/>
    <s v="STRING"/>
    <m/>
    <m/>
    <m/>
    <m/>
    <s v="lake_managed"/>
    <s v="EFIC_REDE_HISTOG_NIVEL_SNR_INTERFACE_CMTS"/>
    <s v="QTD_EQUIPAMENTO_SNR_1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7 em decibeis. Quantidade total de equipamento/terminais com razao sinal-ruido (SNR) dentro do intervalo maior ou igual a 17 e menor 18 em decibeis. Ex: 0; 2. Tabela origem (RAW): &lt;FACT_CMTS_INTERFACE_TERMINAL_STATS_HISTOGRAM_SNR&gt;; Coluna origem (RAW): &lt;SNR_17&gt;."/>
    <x v="0"/>
    <x v="6"/>
    <x v="4"/>
    <x v="1"/>
    <x v="1"/>
    <x v="3"/>
    <s v="Lucas Mascarenhas"/>
    <x v="10"/>
    <s v="Anderson Nakayama"/>
    <x v="0"/>
    <m/>
    <m/>
    <s v="Dado de origem (EFICIENCIA REDE) não tratado"/>
    <n v="8"/>
    <n v="2"/>
    <n v="1"/>
    <n v="2"/>
    <n v="1"/>
    <n v="1"/>
    <n v="1"/>
    <x v="2"/>
    <x v="0"/>
    <x v="2"/>
    <x v="2"/>
    <x v="3"/>
    <x v="2"/>
    <x v="2"/>
  </r>
  <r>
    <x v="8"/>
    <x v="51"/>
    <n v="11"/>
    <s v="SNR_18"/>
    <s v="STRING"/>
    <m/>
    <m/>
    <m/>
    <m/>
    <s v="lake_managed"/>
    <s v="EFIC_REDE_HISTOG_NIVEL_SNR_INTERFACE_CMTS"/>
    <s v="QTD_EQUIPAMENTO_SNR_1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8 em decibeis. Quantidade total de equipamento/terminais com razao sinal-ruido (SNR) dentro do intervalo maior ou igual a 18 e menor 19 em decibeis. Ex: 0; 1. Tabela origem (RAW): &lt;FACT_CMTS_INTERFACE_TERMINAL_STATS_HISTOGRAM_SNR&gt;; Coluna origem (RAW): &lt;SNR_18&gt;."/>
    <x v="0"/>
    <x v="6"/>
    <x v="4"/>
    <x v="1"/>
    <x v="1"/>
    <x v="3"/>
    <s v="Lucas Mascarenhas"/>
    <x v="10"/>
    <s v="Anderson Nakayama"/>
    <x v="0"/>
    <m/>
    <m/>
    <s v="Dado de origem (EFICIENCIA REDE) não tratado"/>
    <n v="8"/>
    <n v="2"/>
    <n v="1"/>
    <n v="2"/>
    <n v="1"/>
    <n v="1"/>
    <n v="1"/>
    <x v="2"/>
    <x v="0"/>
    <x v="2"/>
    <x v="2"/>
    <x v="3"/>
    <x v="2"/>
    <x v="2"/>
  </r>
  <r>
    <x v="8"/>
    <x v="51"/>
    <n v="12"/>
    <s v="SNR_19"/>
    <s v="STRING"/>
    <m/>
    <m/>
    <m/>
    <m/>
    <s v="lake_managed"/>
    <s v="EFIC_REDE_HISTOG_NIVEL_SNR_INTERFACE_CMTS"/>
    <s v="QTD_EQUIPAMENTO_SNR_1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19 em decibeis. Quantidade total de equipamento/terminais com razao sinal-ruido (SNR) dentro do intervalo maior ou igual a 19 e menor 20 em decibeis. Ex: 0; 1. Tabela origem (RAW): &lt;FACT_CMTS_INTERFACE_TERMINAL_STATS_HISTOGRAM_SNR&gt;; Coluna origem (RAW): &lt;SNR_19&gt;."/>
    <x v="0"/>
    <x v="6"/>
    <x v="4"/>
    <x v="1"/>
    <x v="1"/>
    <x v="3"/>
    <s v="Lucas Mascarenhas"/>
    <x v="10"/>
    <s v="Anderson Nakayama"/>
    <x v="0"/>
    <m/>
    <m/>
    <s v="Dado de origem (EFICIENCIA REDE) não tratado"/>
    <n v="8"/>
    <n v="2"/>
    <n v="1"/>
    <n v="2"/>
    <n v="1"/>
    <n v="1"/>
    <n v="1"/>
    <x v="2"/>
    <x v="0"/>
    <x v="2"/>
    <x v="2"/>
    <x v="3"/>
    <x v="2"/>
    <x v="2"/>
  </r>
  <r>
    <x v="8"/>
    <x v="51"/>
    <n v="13"/>
    <s v="SNR_20"/>
    <s v="STRING"/>
    <m/>
    <m/>
    <m/>
    <m/>
    <s v="lake_managed"/>
    <s v="EFIC_REDE_HISTOG_NIVEL_SNR_INTERFACE_CMTS"/>
    <s v="QTD_EQUIPAMENTO_SNR_2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0 em decibeis. Quantidade total de equipamento/terminais com razao sinal-ruido (SNR) dentro do intervalo maior ou igual a 20 e menor 21 em decibeis. Ex: 0; 1. Tabela origem (RAW): &lt;FACT_CMTS_INTERFACE_TERMINAL_STATS_HISTOGRAM_SNR&gt;; Coluna origem (RAW): &lt;SNR_20&gt;."/>
    <x v="0"/>
    <x v="6"/>
    <x v="4"/>
    <x v="1"/>
    <x v="1"/>
    <x v="3"/>
    <s v="Lucas Mascarenhas"/>
    <x v="10"/>
    <s v="Anderson Nakayama"/>
    <x v="0"/>
    <m/>
    <m/>
    <s v="Dado de origem (EFICIENCIA REDE) não tratado"/>
    <n v="8"/>
    <n v="2"/>
    <n v="1"/>
    <n v="2"/>
    <n v="1"/>
    <n v="1"/>
    <n v="1"/>
    <x v="2"/>
    <x v="0"/>
    <x v="2"/>
    <x v="2"/>
    <x v="3"/>
    <x v="2"/>
    <x v="2"/>
  </r>
  <r>
    <x v="8"/>
    <x v="51"/>
    <n v="14"/>
    <s v="SNR_21"/>
    <s v="STRING"/>
    <m/>
    <m/>
    <m/>
    <m/>
    <s v="lake_managed"/>
    <s v="EFIC_REDE_HISTOG_NIVEL_SNR_INTERFACE_CMTS"/>
    <s v="QTD_EQUIPAMENTO_SNR_2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1 em decibeis. Quantidade total de equipamento/terminais com razao sinal-ruido (SNR) dentro do intervalo maior ou igual a 21 e menor 22 em decibeis. Ex: 0; 1. Tabela origem (RAW): &lt;FACT_CMTS_INTERFACE_TERMINAL_STATS_HISTOGRAM_SNR&gt;; Coluna origem (RAW): &lt;SNR_21&gt;."/>
    <x v="0"/>
    <x v="6"/>
    <x v="4"/>
    <x v="1"/>
    <x v="1"/>
    <x v="3"/>
    <s v="Lucas Mascarenhas"/>
    <x v="10"/>
    <s v="Anderson Nakayama"/>
    <x v="0"/>
    <m/>
    <m/>
    <s v="Dado de origem (EFICIENCIA REDE) não tratado"/>
    <n v="8"/>
    <n v="2"/>
    <n v="1"/>
    <n v="2"/>
    <n v="1"/>
    <n v="1"/>
    <n v="1"/>
    <x v="2"/>
    <x v="0"/>
    <x v="2"/>
    <x v="2"/>
    <x v="3"/>
    <x v="2"/>
    <x v="2"/>
  </r>
  <r>
    <x v="8"/>
    <x v="51"/>
    <n v="15"/>
    <s v="SNR_22"/>
    <s v="STRING"/>
    <m/>
    <m/>
    <m/>
    <m/>
    <s v="lake_managed"/>
    <s v="EFIC_REDE_HISTOG_NIVEL_SNR_INTERFACE_CMTS"/>
    <s v="QTD_EQUIPAMENTO_SNR_2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2 em decibeis. Quantidade total de equipamento/terminais com razao sinal-ruido (SNR) dentro do intervalo maior ou igual a 22 e menor 23 em decibeis. Ex: 0; 1. Tabela origem (RAW): &lt;FACT_CMTS_INTERFACE_TERMINAL_STATS_HISTOGRAM_SNR&gt;; Coluna origem (RAW): &lt;SNR_22&gt;."/>
    <x v="0"/>
    <x v="6"/>
    <x v="4"/>
    <x v="1"/>
    <x v="1"/>
    <x v="3"/>
    <s v="Lucas Mascarenhas"/>
    <x v="10"/>
    <s v="Anderson Nakayama"/>
    <x v="0"/>
    <m/>
    <m/>
    <s v="Dado de origem (EFICIENCIA REDE) não tratado"/>
    <n v="8"/>
    <n v="2"/>
    <n v="1"/>
    <n v="2"/>
    <n v="1"/>
    <n v="1"/>
    <n v="1"/>
    <x v="2"/>
    <x v="0"/>
    <x v="2"/>
    <x v="2"/>
    <x v="3"/>
    <x v="2"/>
    <x v="2"/>
  </r>
  <r>
    <x v="8"/>
    <x v="51"/>
    <n v="16"/>
    <s v="SNR_23"/>
    <s v="STRING"/>
    <m/>
    <m/>
    <m/>
    <m/>
    <s v="lake_managed"/>
    <s v="EFIC_REDE_HISTOG_NIVEL_SNR_INTERFACE_CMTS"/>
    <s v="QTD_EQUIPAMENTO_SNR_2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3 em decibeis. Quantidade total de equipamento/terminais com razao sinal-ruido (SNR) dentro do intervalo maior ou igual a 23 e menor 24 em decibeis. Ex: 0; 1. Tabela origem (RAW): &lt;FACT_CMTS_INTERFACE_TERMINAL_STATS_HISTOGRAM_SNR&gt;; Coluna origem (RAW): &lt;SNR_23&gt;."/>
    <x v="0"/>
    <x v="6"/>
    <x v="4"/>
    <x v="1"/>
    <x v="1"/>
    <x v="3"/>
    <s v="Lucas Mascarenhas"/>
    <x v="10"/>
    <s v="Anderson Nakayama"/>
    <x v="0"/>
    <m/>
    <m/>
    <s v="Dado de origem (EFICIENCIA REDE) não tratado"/>
    <n v="8"/>
    <n v="2"/>
    <n v="1"/>
    <n v="2"/>
    <n v="1"/>
    <n v="1"/>
    <n v="1"/>
    <x v="2"/>
    <x v="0"/>
    <x v="2"/>
    <x v="2"/>
    <x v="3"/>
    <x v="2"/>
    <x v="2"/>
  </r>
  <r>
    <x v="8"/>
    <x v="51"/>
    <n v="17"/>
    <s v="SNR_24"/>
    <s v="STRING"/>
    <m/>
    <m/>
    <m/>
    <m/>
    <s v="lake_managed"/>
    <s v="EFIC_REDE_HISTOG_NIVEL_SNR_INTERFACE_CMTS"/>
    <s v="QTD_EQUIPAMENTO_SNR_2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4 em decibeis. Quantidade total de equipamento/terminais com razao sinal-ruido (SNR) dentro do intervalo maior ou igual a 24 e menor 25 em decibeis. Ex: 0; 1. Tabela origem (RAW): &lt;FACT_CMTS_INTERFACE_TERMINAL_STATS_HISTOGRAM_SNR&gt;; Coluna origem (RAW): &lt;SNR_24&gt;."/>
    <x v="0"/>
    <x v="6"/>
    <x v="4"/>
    <x v="1"/>
    <x v="1"/>
    <x v="3"/>
    <s v="Lucas Mascarenhas"/>
    <x v="10"/>
    <s v="Anderson Nakayama"/>
    <x v="0"/>
    <m/>
    <m/>
    <s v="Dado de origem (EFICIENCIA REDE) não tratado"/>
    <n v="8"/>
    <n v="2"/>
    <n v="1"/>
    <n v="2"/>
    <n v="1"/>
    <n v="1"/>
    <n v="1"/>
    <x v="2"/>
    <x v="0"/>
    <x v="2"/>
    <x v="2"/>
    <x v="3"/>
    <x v="2"/>
    <x v="2"/>
  </r>
  <r>
    <x v="8"/>
    <x v="51"/>
    <n v="18"/>
    <s v="SNR_25"/>
    <s v="STRING"/>
    <m/>
    <m/>
    <m/>
    <m/>
    <s v="lake_managed"/>
    <s v="EFIC_REDE_HISTOG_NIVEL_SNR_INTERFACE_CMTS"/>
    <s v="QTD_EQUIPAMENTO_SNR_2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5 em decibeis. Quantidade total de equipamento/terminais com razao sinal-ruido (SNR) dentro do intervalo maior ou igual a 25 e menor 26 em decibeis. Ex: 0; 1. Tabela origem (RAW): &lt;FACT_CMTS_INTERFACE_TERMINAL_STATS_HISTOGRAM_SNR&gt;; Coluna origem (RAW): &lt;SNR_25&gt;."/>
    <x v="0"/>
    <x v="6"/>
    <x v="4"/>
    <x v="1"/>
    <x v="1"/>
    <x v="3"/>
    <s v="Lucas Mascarenhas"/>
    <x v="10"/>
    <s v="Anderson Nakayama"/>
    <x v="0"/>
    <m/>
    <m/>
    <s v="Dado de origem (EFICIENCIA REDE) não tratado"/>
    <n v="8"/>
    <n v="2"/>
    <n v="1"/>
    <n v="2"/>
    <n v="1"/>
    <n v="1"/>
    <n v="1"/>
    <x v="2"/>
    <x v="0"/>
    <x v="2"/>
    <x v="2"/>
    <x v="3"/>
    <x v="2"/>
    <x v="2"/>
  </r>
  <r>
    <x v="8"/>
    <x v="51"/>
    <n v="19"/>
    <s v="SNR_26"/>
    <s v="STRING"/>
    <m/>
    <m/>
    <m/>
    <m/>
    <s v="lake_managed"/>
    <s v="EFIC_REDE_HISTOG_NIVEL_SNR_INTERFACE_CMTS"/>
    <s v="QTD_EQUIPAMENTO_SNR_2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6 em decibeis. Quantidade total de equipamento/terminais com razao sinal-ruido (SNR) dentro do intervalo maior ou igual a 26 e menor 27 em decibeis. Ex: 0; 1. Tabela origem (RAW): &lt;FACT_CMTS_INTERFACE_TERMINAL_STATS_HISTOGRAM_SNR&gt;; Coluna origem (RAW): &lt;SNR_26&gt;."/>
    <x v="0"/>
    <x v="6"/>
    <x v="4"/>
    <x v="1"/>
    <x v="1"/>
    <x v="3"/>
    <s v="Lucas Mascarenhas"/>
    <x v="10"/>
    <s v="Anderson Nakayama"/>
    <x v="0"/>
    <m/>
    <m/>
    <s v="Dado de origem (EFICIENCIA REDE) não tratado"/>
    <n v="8"/>
    <n v="2"/>
    <n v="1"/>
    <n v="2"/>
    <n v="1"/>
    <n v="1"/>
    <n v="1"/>
    <x v="2"/>
    <x v="0"/>
    <x v="2"/>
    <x v="2"/>
    <x v="3"/>
    <x v="2"/>
    <x v="2"/>
  </r>
  <r>
    <x v="8"/>
    <x v="51"/>
    <n v="20"/>
    <s v="SNR_27"/>
    <s v="STRING"/>
    <m/>
    <m/>
    <m/>
    <m/>
    <s v="lake_managed"/>
    <s v="EFIC_REDE_HISTOG_NIVEL_SNR_INTERFACE_CMTS"/>
    <s v="QTD_EQUIPAMENTO_SNR_2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7 em decibeis. Quantidade total de equipamento/terminais com razao sinal-ruido (SNR) dentro do intervalo maior ou igual a 27 e menor 28 em decibeis. Ex: 0; 2. Tabela origem (RAW): &lt;FACT_CMTS_INTERFACE_TERMINAL_STATS_HISTOGRAM_SNR&gt;; Coluna origem (RAW): &lt;SNR_27&gt;."/>
    <x v="0"/>
    <x v="6"/>
    <x v="4"/>
    <x v="1"/>
    <x v="1"/>
    <x v="3"/>
    <s v="Lucas Mascarenhas"/>
    <x v="10"/>
    <s v="Anderson Nakayama"/>
    <x v="0"/>
    <m/>
    <m/>
    <s v="Dado de origem (EFICIENCIA REDE) não tratado"/>
    <n v="8"/>
    <n v="2"/>
    <n v="1"/>
    <n v="2"/>
    <n v="1"/>
    <n v="1"/>
    <n v="1"/>
    <x v="2"/>
    <x v="0"/>
    <x v="2"/>
    <x v="2"/>
    <x v="3"/>
    <x v="2"/>
    <x v="2"/>
  </r>
  <r>
    <x v="8"/>
    <x v="51"/>
    <n v="21"/>
    <s v="SNR_28"/>
    <s v="STRING"/>
    <m/>
    <m/>
    <m/>
    <m/>
    <s v="lake_managed"/>
    <s v="EFIC_REDE_HISTOG_NIVEL_SNR_INTERFACE_CMTS"/>
    <s v="QTD_EQUIPAMENTO_SNR_2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8 em decibeis. Quantidade total de equipamento/terminais com razao sinal-ruido (SNR) dentro do intervalo maior ou igual a 28 e menor 29 em decibeis. Ex: 0; 1. Tabela origem (RAW): &lt;FACT_CMTS_INTERFACE_TERMINAL_STATS_HISTOGRAM_SNR&gt;; Coluna origem (RAW): &lt;SNR_28&gt;."/>
    <x v="0"/>
    <x v="6"/>
    <x v="4"/>
    <x v="1"/>
    <x v="1"/>
    <x v="3"/>
    <s v="Lucas Mascarenhas"/>
    <x v="10"/>
    <s v="Anderson Nakayama"/>
    <x v="0"/>
    <m/>
    <m/>
    <s v="Dado de origem (EFICIENCIA REDE) não tratado"/>
    <n v="8"/>
    <n v="2"/>
    <n v="1"/>
    <n v="2"/>
    <n v="1"/>
    <n v="1"/>
    <n v="1"/>
    <x v="2"/>
    <x v="0"/>
    <x v="2"/>
    <x v="2"/>
    <x v="3"/>
    <x v="2"/>
    <x v="2"/>
  </r>
  <r>
    <x v="8"/>
    <x v="51"/>
    <n v="22"/>
    <s v="SNR_29"/>
    <s v="STRING"/>
    <m/>
    <m/>
    <m/>
    <m/>
    <s v="lake_managed"/>
    <s v="EFIC_REDE_HISTOG_NIVEL_SNR_INTERFACE_CMTS"/>
    <s v="QTD_EQUIPAMENTO_SNR_2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29 em decibeis. Quantidade total de equipamento/terminais com razao sinal-ruido (SNR) dentro do intervalo maior ou igual a 29 e menor 30 em decibeis. Ex: 0; 3. Tabela origem (RAW): &lt;FACT_CMTS_INTERFACE_TERMINAL_STATS_HISTOGRAM_SNR&gt;; Coluna origem (RAW): &lt;SNR_29&gt;."/>
    <x v="0"/>
    <x v="6"/>
    <x v="4"/>
    <x v="1"/>
    <x v="1"/>
    <x v="3"/>
    <s v="Lucas Mascarenhas"/>
    <x v="10"/>
    <s v="Anderson Nakayama"/>
    <x v="0"/>
    <m/>
    <m/>
    <s v="Dado de origem (EFICIENCIA REDE) não tratado"/>
    <n v="8"/>
    <n v="2"/>
    <n v="1"/>
    <n v="2"/>
    <n v="1"/>
    <n v="1"/>
    <n v="1"/>
    <x v="2"/>
    <x v="0"/>
    <x v="2"/>
    <x v="2"/>
    <x v="3"/>
    <x v="2"/>
    <x v="2"/>
  </r>
  <r>
    <x v="8"/>
    <x v="51"/>
    <n v="23"/>
    <s v="SNR_30"/>
    <s v="STRING"/>
    <m/>
    <m/>
    <m/>
    <m/>
    <s v="lake_managed"/>
    <s v="EFIC_REDE_HISTOG_NIVEL_SNR_INTERFACE_CMTS"/>
    <s v="QTD_EQUIPAMENTO_SNR_3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0 em decibeis. Quantidade total de equipamento/terminais com razao sinal-ruido (SNR) dentro do intervalo maior ou igual a 30 e menor 31 em decibeis. Ex: 0; 3. Tabela origem (RAW): &lt;FACT_CMTS_INTERFACE_TERMINAL_STATS_HISTOGRAM_SNR&gt;; Coluna origem (RAW): &lt;SNR_30&gt;."/>
    <x v="0"/>
    <x v="6"/>
    <x v="4"/>
    <x v="1"/>
    <x v="1"/>
    <x v="3"/>
    <s v="Lucas Mascarenhas"/>
    <x v="10"/>
    <s v="Anderson Nakayama"/>
    <x v="0"/>
    <m/>
    <m/>
    <s v="Dado de origem (EFICIENCIA REDE) não tratado"/>
    <n v="8"/>
    <n v="2"/>
    <n v="1"/>
    <n v="2"/>
    <n v="1"/>
    <n v="1"/>
    <n v="1"/>
    <x v="2"/>
    <x v="0"/>
    <x v="2"/>
    <x v="2"/>
    <x v="3"/>
    <x v="2"/>
    <x v="2"/>
  </r>
  <r>
    <x v="8"/>
    <x v="51"/>
    <n v="24"/>
    <s v="SNR_31"/>
    <s v="STRING"/>
    <m/>
    <m/>
    <m/>
    <m/>
    <s v="lake_managed"/>
    <s v="EFIC_REDE_HISTOG_NIVEL_SNR_INTERFACE_CMTS"/>
    <s v="QTD_EQUIPAMENTO_SNR_3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1 em decibeis. Quantidade total de equipamento/terminais com razao sinal-ruido (SNR) dentro do intervalo maior ou igual a 31 e menor 32 em decibeis. Ex: 0; 2. Tabela origem (RAW): &lt;FACT_CMTS_INTERFACE_TERMINAL_STATS_HISTOGRAM_SNR&gt;; Coluna origem (RAW): &lt;SNR_31&gt;."/>
    <x v="0"/>
    <x v="6"/>
    <x v="4"/>
    <x v="1"/>
    <x v="1"/>
    <x v="3"/>
    <s v="Lucas Mascarenhas"/>
    <x v="10"/>
    <s v="Anderson Nakayama"/>
    <x v="0"/>
    <m/>
    <m/>
    <s v="Dado de origem (EFICIENCIA REDE) não tratado"/>
    <n v="8"/>
    <n v="2"/>
    <n v="1"/>
    <n v="2"/>
    <n v="1"/>
    <n v="1"/>
    <n v="1"/>
    <x v="2"/>
    <x v="0"/>
    <x v="2"/>
    <x v="2"/>
    <x v="3"/>
    <x v="2"/>
    <x v="2"/>
  </r>
  <r>
    <x v="8"/>
    <x v="51"/>
    <n v="25"/>
    <s v="SNR_32"/>
    <s v="STRING"/>
    <m/>
    <m/>
    <m/>
    <m/>
    <s v="lake_managed"/>
    <s v="EFIC_REDE_HISTOG_NIVEL_SNR_INTERFACE_CMTS"/>
    <s v="QTD_EQUIPAMENTO_SNR_3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2 em decibeis. Quantidade total de equipamento/terminais com razao sinal-ruido (SNR) dentro do intervalo maior ou igual a 32 e menor 33 em decibeis. Ex: 0; 6. Tabela origem (RAW): &lt;FACT_CMTS_INTERFACE_TERMINAL_STATS_HISTOGRAM_SNR&gt;; Coluna origem (RAW): &lt;SNR_32&gt;."/>
    <x v="0"/>
    <x v="6"/>
    <x v="4"/>
    <x v="1"/>
    <x v="1"/>
    <x v="3"/>
    <s v="Lucas Mascarenhas"/>
    <x v="10"/>
    <s v="Anderson Nakayama"/>
    <x v="0"/>
    <m/>
    <m/>
    <s v="Dado de origem (EFICIENCIA REDE) não tratado"/>
    <n v="8"/>
    <n v="2"/>
    <n v="1"/>
    <n v="2"/>
    <n v="1"/>
    <n v="1"/>
    <n v="1"/>
    <x v="2"/>
    <x v="0"/>
    <x v="2"/>
    <x v="2"/>
    <x v="3"/>
    <x v="2"/>
    <x v="2"/>
  </r>
  <r>
    <x v="8"/>
    <x v="51"/>
    <n v="26"/>
    <s v="SNR_33"/>
    <s v="STRING"/>
    <m/>
    <m/>
    <m/>
    <m/>
    <s v="lake_managed"/>
    <s v="EFIC_REDE_HISTOG_NIVEL_SNR_INTERFACE_CMTS"/>
    <s v="QTD_EQUIPAMENTO_SNR_3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3 em decibeis. Quantidade total de equipamento/terminais com razao sinal-ruido (SNR) dentro do intervalo maior ou igual a 33 e menor 34 em decibeis. Ex: 0; 8. Tabela origem (RAW): &lt;FACT_CMTS_INTERFACE_TERMINAL_STATS_HISTOGRAM_SNR&gt;; Coluna origem (RAW): &lt;SNR_33&gt;."/>
    <x v="0"/>
    <x v="6"/>
    <x v="4"/>
    <x v="1"/>
    <x v="1"/>
    <x v="3"/>
    <s v="Lucas Mascarenhas"/>
    <x v="10"/>
    <s v="Anderson Nakayama"/>
    <x v="0"/>
    <m/>
    <m/>
    <s v="Dado de origem (EFICIENCIA REDE) não tratado"/>
    <n v="8"/>
    <n v="2"/>
    <n v="1"/>
    <n v="2"/>
    <n v="1"/>
    <n v="1"/>
    <n v="1"/>
    <x v="2"/>
    <x v="0"/>
    <x v="2"/>
    <x v="2"/>
    <x v="3"/>
    <x v="2"/>
    <x v="2"/>
  </r>
  <r>
    <x v="8"/>
    <x v="51"/>
    <n v="27"/>
    <s v="SNR_34"/>
    <s v="STRING"/>
    <m/>
    <m/>
    <m/>
    <m/>
    <s v="lake_managed"/>
    <s v="EFIC_REDE_HISTOG_NIVEL_SNR_INTERFACE_CMTS"/>
    <s v="QTD_EQUIPAMENTO_SNR_3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4 em decibeis. Quantidade total de equipamento/terminais com razao sinal-ruido (SNR) dentro do intervalo maior ou igual a 34 e menor 35 em decibeis. Ex: 0; 9. Tabela origem (RAW): &lt;FACT_CMTS_INTERFACE_TERMINAL_STATS_HISTOGRAM_SNR&gt;; Coluna origem (RAW): &lt;SNR_34&gt;."/>
    <x v="0"/>
    <x v="6"/>
    <x v="4"/>
    <x v="1"/>
    <x v="1"/>
    <x v="3"/>
    <s v="Lucas Mascarenhas"/>
    <x v="10"/>
    <s v="Anderson Nakayama"/>
    <x v="0"/>
    <m/>
    <m/>
    <s v="Dado de origem (EFICIENCIA REDE) não tratado"/>
    <n v="8"/>
    <n v="2"/>
    <n v="1"/>
    <n v="2"/>
    <n v="1"/>
    <n v="1"/>
    <n v="1"/>
    <x v="2"/>
    <x v="0"/>
    <x v="2"/>
    <x v="2"/>
    <x v="3"/>
    <x v="2"/>
    <x v="2"/>
  </r>
  <r>
    <x v="8"/>
    <x v="51"/>
    <n v="28"/>
    <s v="SNR_35"/>
    <s v="STRING"/>
    <m/>
    <m/>
    <m/>
    <m/>
    <s v="lake_managed"/>
    <s v="EFIC_REDE_HISTOG_NIVEL_SNR_INTERFACE_CMTS"/>
    <s v="QTD_EQUIPAMENTO_SNR_3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5 em decibeis. Quantidade total de equipamento/terminais com razao sinal-ruido (SNR) dentro do intervalo maior ou igual a 35 e menor 36 em decibeis. Ex: 0; 9. Tabela origem (RAW): &lt;FACT_CMTS_INTERFACE_TERMINAL_STATS_HISTOGRAM_SNR&gt;; Coluna origem (RAW): &lt;SNR_35&gt;."/>
    <x v="0"/>
    <x v="6"/>
    <x v="4"/>
    <x v="1"/>
    <x v="1"/>
    <x v="3"/>
    <s v="Lucas Mascarenhas"/>
    <x v="10"/>
    <s v="Anderson Nakayama"/>
    <x v="0"/>
    <m/>
    <m/>
    <s v="Dado de origem (EFICIENCIA REDE) não tratado"/>
    <n v="8"/>
    <n v="2"/>
    <n v="1"/>
    <n v="2"/>
    <n v="1"/>
    <n v="1"/>
    <n v="1"/>
    <x v="2"/>
    <x v="0"/>
    <x v="2"/>
    <x v="2"/>
    <x v="3"/>
    <x v="2"/>
    <x v="2"/>
  </r>
  <r>
    <x v="8"/>
    <x v="51"/>
    <n v="29"/>
    <s v="SNR_36"/>
    <s v="STRING"/>
    <m/>
    <m/>
    <m/>
    <m/>
    <s v="lake_managed"/>
    <s v="EFIC_REDE_HISTOG_NIVEL_SNR_INTERFACE_CMTS"/>
    <s v="QTD_EQUIPAMENTO_SNR_3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6 em decibeis. Quantidade total de equipamento/terminais com razao sinal-ruido (SNR) dentro do intervalo maior ou igual a 36 e menor 37 em decibeis. Ex: 10; 9. Tabela origem (RAW): &lt;FACT_CMTS_INTERFACE_TERMINAL_STATS_HISTOGRAM_SNR&gt;; Coluna origem (RAW): &lt;SNR_36&gt;."/>
    <x v="0"/>
    <x v="6"/>
    <x v="4"/>
    <x v="1"/>
    <x v="1"/>
    <x v="3"/>
    <s v="Lucas Mascarenhas"/>
    <x v="10"/>
    <s v="Anderson Nakayama"/>
    <x v="0"/>
    <m/>
    <m/>
    <s v="Dado de origem (EFICIENCIA REDE) não tratado"/>
    <n v="8"/>
    <n v="2"/>
    <n v="1"/>
    <n v="2"/>
    <n v="1"/>
    <n v="1"/>
    <n v="1"/>
    <x v="2"/>
    <x v="0"/>
    <x v="2"/>
    <x v="2"/>
    <x v="3"/>
    <x v="2"/>
    <x v="2"/>
  </r>
  <r>
    <x v="8"/>
    <x v="51"/>
    <n v="30"/>
    <s v="SNR_37"/>
    <s v="STRING"/>
    <m/>
    <m/>
    <m/>
    <m/>
    <s v="lake_managed"/>
    <s v="EFIC_REDE_HISTOG_NIVEL_SNR_INTERFACE_CMTS"/>
    <s v="QTD_EQUIPAMENTO_SNR_3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7 em decibeis. Quantidade total de equipamento/terminais com razao sinal-ruido (SNR) dentro do intervalo maior ou igual a 37 e menor 38 em decibeis. Ex: 13; 42. Tabela origem (RAW): &lt;FACT_CMTS_INTERFACE_TERMINAL_STATS_HISTOGRAM_SNR&gt;; Coluna origem (RAW): &lt;SNR_37&gt;."/>
    <x v="0"/>
    <x v="6"/>
    <x v="4"/>
    <x v="1"/>
    <x v="1"/>
    <x v="3"/>
    <s v="Lucas Mascarenhas"/>
    <x v="10"/>
    <s v="Anderson Nakayama"/>
    <x v="0"/>
    <m/>
    <m/>
    <s v="Dado de origem (EFICIENCIA REDE) não tratado"/>
    <n v="8"/>
    <n v="2"/>
    <n v="1"/>
    <n v="2"/>
    <n v="1"/>
    <n v="1"/>
    <n v="1"/>
    <x v="2"/>
    <x v="0"/>
    <x v="2"/>
    <x v="2"/>
    <x v="3"/>
    <x v="2"/>
    <x v="2"/>
  </r>
  <r>
    <x v="8"/>
    <x v="51"/>
    <n v="31"/>
    <s v="SNR_38"/>
    <s v="STRING"/>
    <m/>
    <m/>
    <m/>
    <m/>
    <s v="lake_managed"/>
    <s v="EFIC_REDE_HISTOG_NIVEL_SNR_INTERFACE_CMTS"/>
    <s v="QTD_EQUIPAMENTO_SNR_3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8 em decibeis. Quantidade total de equipamento/terminais com razao sinal-ruido (SNR) dentro do intervalo maior ou igual a 38 e menor 39 em decibeis. Ex: 11; 46. Tabela origem (RAW): &lt;FACT_CMTS_INTERFACE_TERMINAL_STATS_HISTOGRAM_SNR&gt;; Coluna origem (RAW): &lt;SNR_38&gt;."/>
    <x v="0"/>
    <x v="6"/>
    <x v="4"/>
    <x v="1"/>
    <x v="1"/>
    <x v="3"/>
    <s v="Lucas Mascarenhas"/>
    <x v="10"/>
    <s v="Anderson Nakayama"/>
    <x v="0"/>
    <m/>
    <m/>
    <s v="Dado de origem (EFICIENCIA REDE) não tratado"/>
    <n v="8"/>
    <n v="2"/>
    <n v="1"/>
    <n v="2"/>
    <n v="1"/>
    <n v="1"/>
    <n v="1"/>
    <x v="2"/>
    <x v="0"/>
    <x v="2"/>
    <x v="2"/>
    <x v="3"/>
    <x v="2"/>
    <x v="2"/>
  </r>
  <r>
    <x v="8"/>
    <x v="51"/>
    <n v="32"/>
    <s v="SNR_39"/>
    <s v="STRING"/>
    <m/>
    <m/>
    <m/>
    <m/>
    <s v="lake_managed"/>
    <s v="EFIC_REDE_HISTOG_NIVEL_SNR_INTERFACE_CMTS"/>
    <s v="QTD_EQUIPAMENTO_SNR_3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39 em decibeis. Quantidade total de equipamento/terminais com razao sinal-ruido (SNR) dentro do intervalo maior ou igual a 39 e menor 40 em decibeis. Ex: 10; 8. Tabela origem (RAW): &lt;FACT_CMTS_INTERFACE_TERMINAL_STATS_HISTOGRAM_SNR&gt;; Coluna origem (RAW): &lt;SNR_39&gt;."/>
    <x v="0"/>
    <x v="6"/>
    <x v="4"/>
    <x v="1"/>
    <x v="1"/>
    <x v="3"/>
    <s v="Lucas Mascarenhas"/>
    <x v="10"/>
    <s v="Anderson Nakayama"/>
    <x v="0"/>
    <m/>
    <m/>
    <s v="Dado de origem (EFICIENCIA REDE) não tratado"/>
    <n v="8"/>
    <n v="2"/>
    <n v="1"/>
    <n v="2"/>
    <n v="1"/>
    <n v="1"/>
    <n v="1"/>
    <x v="2"/>
    <x v="0"/>
    <x v="2"/>
    <x v="2"/>
    <x v="3"/>
    <x v="2"/>
    <x v="2"/>
  </r>
  <r>
    <x v="8"/>
    <x v="51"/>
    <n v="33"/>
    <s v="SNR_40"/>
    <s v="STRING"/>
    <m/>
    <m/>
    <m/>
    <m/>
    <s v="lake_managed"/>
    <s v="EFIC_REDE_HISTOG_NIVEL_SNR_INTERFACE_CMTS"/>
    <s v="QTD_EQUIPAMENTO_SNR_4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0 em decibeis. Quantidade total de equipamento/terminais com razao sinal-ruido (SNR) dentro do intervalo maior ou igual a 40 e menor 41 em decibeis. Ex: 0; 9. Tabela origem (RAW): &lt;FACT_CMTS_INTERFACE_TERMINAL_STATS_HISTOGRAM_SNR&gt;; Coluna origem (RAW): &lt;SNR_40&gt;."/>
    <x v="0"/>
    <x v="6"/>
    <x v="4"/>
    <x v="1"/>
    <x v="1"/>
    <x v="3"/>
    <s v="Lucas Mascarenhas"/>
    <x v="10"/>
    <s v="Anderson Nakayama"/>
    <x v="0"/>
    <m/>
    <m/>
    <s v="Dado de origem (EFICIENCIA REDE) não tratado"/>
    <n v="8"/>
    <n v="2"/>
    <n v="1"/>
    <n v="2"/>
    <n v="1"/>
    <n v="1"/>
    <n v="1"/>
    <x v="2"/>
    <x v="0"/>
    <x v="2"/>
    <x v="2"/>
    <x v="3"/>
    <x v="2"/>
    <x v="2"/>
  </r>
  <r>
    <x v="8"/>
    <x v="51"/>
    <n v="34"/>
    <s v="SNR_41"/>
    <s v="STRING"/>
    <m/>
    <m/>
    <m/>
    <m/>
    <s v="lake_managed"/>
    <s v="EFIC_REDE_HISTOG_NIVEL_SNR_INTERFACE_CMTS"/>
    <s v="QTD_EQUIPAMENTO_SNR_4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1 em decibeis. Quantidade total de equipamento/terminais com razao sinal-ruido (SNR) dentro do intervalo maior ou igual a 41 e menor 42 em decibeis. Ex: 0; 5. Tabela origem (RAW): &lt;FACT_CMTS_INTERFACE_TERMINAL_STATS_HISTOGRAM_SNR&gt;; Coluna origem (RAW): &lt;SNR_41&gt;."/>
    <x v="0"/>
    <x v="6"/>
    <x v="4"/>
    <x v="1"/>
    <x v="1"/>
    <x v="3"/>
    <s v="Lucas Mascarenhas"/>
    <x v="10"/>
    <s v="Anderson Nakayama"/>
    <x v="0"/>
    <m/>
    <m/>
    <s v="Dado de origem (EFICIENCIA REDE) não tratado"/>
    <n v="8"/>
    <n v="2"/>
    <n v="1"/>
    <n v="2"/>
    <n v="1"/>
    <n v="1"/>
    <n v="1"/>
    <x v="2"/>
    <x v="0"/>
    <x v="2"/>
    <x v="2"/>
    <x v="3"/>
    <x v="2"/>
    <x v="2"/>
  </r>
  <r>
    <x v="8"/>
    <x v="51"/>
    <n v="35"/>
    <s v="SNR_42"/>
    <s v="STRING"/>
    <m/>
    <m/>
    <m/>
    <m/>
    <s v="lake_managed"/>
    <s v="EFIC_REDE_HISTOG_NIVEL_SNR_INTERFACE_CMTS"/>
    <s v="QTD_EQUIPAMENTO_SNR_4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2 em decibeis. Quantidade total de equipamento/terminais com razao sinal-ruido (SNR) dentro do intervalo maior ou igual a 42 e menor 43 em decibeis. Ex: 0; 5. Tabela origem (RAW): &lt;FACT_CMTS_INTERFACE_TERMINAL_STATS_HISTOGRAM_SNR&gt;; Coluna origem (RAW): &lt;SNR_42&gt;."/>
    <x v="0"/>
    <x v="6"/>
    <x v="4"/>
    <x v="1"/>
    <x v="1"/>
    <x v="3"/>
    <s v="Lucas Mascarenhas"/>
    <x v="10"/>
    <s v="Anderson Nakayama"/>
    <x v="0"/>
    <m/>
    <m/>
    <s v="Dado de origem (EFICIENCIA REDE) não tratado"/>
    <n v="8"/>
    <n v="2"/>
    <n v="1"/>
    <n v="2"/>
    <n v="1"/>
    <n v="1"/>
    <n v="1"/>
    <x v="2"/>
    <x v="0"/>
    <x v="2"/>
    <x v="2"/>
    <x v="3"/>
    <x v="2"/>
    <x v="2"/>
  </r>
  <r>
    <x v="8"/>
    <x v="51"/>
    <n v="36"/>
    <s v="SNR_43"/>
    <s v="STRING"/>
    <m/>
    <m/>
    <m/>
    <m/>
    <s v="lake_managed"/>
    <s v="EFIC_REDE_HISTOG_NIVEL_SNR_INTERFACE_CMTS"/>
    <s v="QTD_EQUIPAMENTO_SNR_4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3 em decibeis. Quantidade total de equipamento/terminais com razao sinal-ruido (SNR) dentro do intervalo maior ou igual a 43 e menor 44 em decibeis. Ex: 0; 9. Tabela origem (RAW): &lt;FACT_CMTS_INTERFACE_TERMINAL_STATS_HISTOGRAM_SNR&gt;; Coluna origem (RAW): &lt;SNR_43&gt;."/>
    <x v="0"/>
    <x v="6"/>
    <x v="4"/>
    <x v="1"/>
    <x v="1"/>
    <x v="3"/>
    <s v="Lucas Mascarenhas"/>
    <x v="10"/>
    <s v="Anderson Nakayama"/>
    <x v="0"/>
    <m/>
    <m/>
    <s v="Dado de origem (EFICIENCIA REDE) não tratado"/>
    <n v="8"/>
    <n v="2"/>
    <n v="1"/>
    <n v="2"/>
    <n v="1"/>
    <n v="1"/>
    <n v="1"/>
    <x v="2"/>
    <x v="0"/>
    <x v="2"/>
    <x v="2"/>
    <x v="3"/>
    <x v="2"/>
    <x v="2"/>
  </r>
  <r>
    <x v="8"/>
    <x v="51"/>
    <n v="37"/>
    <s v="SNR_44"/>
    <s v="STRING"/>
    <m/>
    <m/>
    <m/>
    <m/>
    <s v="lake_managed"/>
    <s v="EFIC_REDE_HISTOG_NIVEL_SNR_INTERFACE_CMTS"/>
    <s v="QTD_EQUIPAMENTO_SNR_4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4 em decibeis. Quantidade total de equipamento/terminais com razao sinal-ruido (SNR) dentro do intervalo maior ou igual a 44 e menor 45 em decibeis. Ex: 0; 1. Tabela origem (RAW): &lt;FACT_CMTS_INTERFACE_TERMINAL_STATS_HISTOGRAM_SNR&gt;; Coluna origem (RAW): &lt;SNR_44&gt;."/>
    <x v="0"/>
    <x v="6"/>
    <x v="4"/>
    <x v="1"/>
    <x v="1"/>
    <x v="3"/>
    <s v="Lucas Mascarenhas"/>
    <x v="10"/>
    <s v="Anderson Nakayama"/>
    <x v="0"/>
    <m/>
    <m/>
    <s v="Dado de origem (EFICIENCIA REDE) não tratado"/>
    <n v="8"/>
    <n v="2"/>
    <n v="1"/>
    <n v="2"/>
    <n v="1"/>
    <n v="1"/>
    <n v="1"/>
    <x v="2"/>
    <x v="0"/>
    <x v="2"/>
    <x v="2"/>
    <x v="3"/>
    <x v="2"/>
    <x v="2"/>
  </r>
  <r>
    <x v="8"/>
    <x v="51"/>
    <n v="38"/>
    <s v="SNR_45"/>
    <s v="STRING"/>
    <m/>
    <m/>
    <m/>
    <m/>
    <s v="lake_managed"/>
    <s v="EFIC_REDE_HISTOG_NIVEL_SNR_INTERFACE_CMTS"/>
    <s v="QTD_EQUIPAMENTO_SNR_45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5 em decibeis. Quantidade total de equipamento/terminais com razao sinal-ruido (SNR) dentro do intervalo maior ou igual a 45 e menor 46 em decibeis. Ex: 0; 1. Tabela origem (RAW): &lt;FACT_CMTS_INTERFACE_TERMINAL_STATS_HISTOGRAM_SNR&gt;; Coluna origem (RAW): &lt;SNR_45&gt;."/>
    <x v="0"/>
    <x v="6"/>
    <x v="4"/>
    <x v="1"/>
    <x v="1"/>
    <x v="3"/>
    <s v="Lucas Mascarenhas"/>
    <x v="10"/>
    <s v="Anderson Nakayama"/>
    <x v="0"/>
    <m/>
    <m/>
    <s v="Dado de origem (EFICIENCIA REDE) não tratado"/>
    <n v="8"/>
    <n v="2"/>
    <n v="1"/>
    <n v="2"/>
    <n v="1"/>
    <n v="1"/>
    <n v="1"/>
    <x v="2"/>
    <x v="0"/>
    <x v="2"/>
    <x v="2"/>
    <x v="3"/>
    <x v="2"/>
    <x v="2"/>
  </r>
  <r>
    <x v="8"/>
    <x v="51"/>
    <n v="39"/>
    <s v="SNR_46"/>
    <s v="STRING"/>
    <m/>
    <m/>
    <m/>
    <m/>
    <s v="lake_managed"/>
    <s v="EFIC_REDE_HISTOG_NIVEL_SNR_INTERFACE_CMTS"/>
    <s v="QTD_EQUIPAMENTO_SNR_46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6 em decibeis. Quantidade total de equipamento/terminais com razao sinal-ruido (SNR) dentro do intervalo maior ou igual a 46 e menor 47 em decibeis. Ex: 0; 0. Tabela origem (RAW): &lt;FACT_CMTS_INTERFACE_TERMINAL_STATS_HISTOGRAM_SNR&gt;; Coluna origem (RAW): &lt;SNR_46&gt;."/>
    <x v="0"/>
    <x v="6"/>
    <x v="4"/>
    <x v="1"/>
    <x v="1"/>
    <x v="3"/>
    <s v="Lucas Mascarenhas"/>
    <x v="10"/>
    <s v="Anderson Nakayama"/>
    <x v="0"/>
    <m/>
    <m/>
    <s v="Dado de origem (EFICIENCIA REDE) não tratado"/>
    <n v="8"/>
    <n v="2"/>
    <n v="1"/>
    <n v="2"/>
    <n v="1"/>
    <n v="1"/>
    <n v="1"/>
    <x v="2"/>
    <x v="0"/>
    <x v="2"/>
    <x v="2"/>
    <x v="3"/>
    <x v="2"/>
    <x v="2"/>
  </r>
  <r>
    <x v="8"/>
    <x v="51"/>
    <n v="40"/>
    <s v="SNR_47"/>
    <s v="STRING"/>
    <m/>
    <m/>
    <m/>
    <m/>
    <s v="lake_managed"/>
    <s v="EFIC_REDE_HISTOG_NIVEL_SNR_INTERFACE_CMTS"/>
    <s v="QTD_EQUIPAMENTO_SNR_47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7 em decibeis. Quantidade total de equipamento/terminais com razao sinal-ruido (SNR) dentro do intervalo maior ou igual a 47 e menor 48 em decibeis. Ex: 0; 0. Tabela origem (RAW): &lt;FACT_CMTS_INTERFACE_TERMINAL_STATS_HISTOGRAM_SNR&gt;; Coluna origem (RAW): &lt;SNR_47&gt;."/>
    <x v="0"/>
    <x v="6"/>
    <x v="4"/>
    <x v="1"/>
    <x v="1"/>
    <x v="3"/>
    <s v="Lucas Mascarenhas"/>
    <x v="10"/>
    <s v="Anderson Nakayama"/>
    <x v="0"/>
    <m/>
    <m/>
    <s v="Dado de origem (EFICIENCIA REDE) não tratado"/>
    <n v="8"/>
    <n v="2"/>
    <n v="1"/>
    <n v="2"/>
    <n v="1"/>
    <n v="1"/>
    <n v="1"/>
    <x v="2"/>
    <x v="0"/>
    <x v="2"/>
    <x v="2"/>
    <x v="3"/>
    <x v="2"/>
    <x v="2"/>
  </r>
  <r>
    <x v="8"/>
    <x v="51"/>
    <n v="41"/>
    <s v="SNR_48"/>
    <s v="STRING"/>
    <m/>
    <m/>
    <m/>
    <m/>
    <s v="lake_managed"/>
    <s v="EFIC_REDE_HISTOG_NIVEL_SNR_INTERFACE_CMTS"/>
    <s v="QTD_EQUIPAMENTO_SNR_48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8 em decibeis. Quantidade total de equipamento/terminais com razao sinal-ruido (SNR) dentro do intervalo maior ou igual a 48 e menor 49 em decibeis. Ex: 0; 0. Tabela origem (RAW): &lt;FACT_CMTS_INTERFACE_TERMINAL_STATS_HISTOGRAM_SNR&gt;; Coluna origem (RAW): &lt;SNR_48&gt;."/>
    <x v="0"/>
    <x v="6"/>
    <x v="4"/>
    <x v="1"/>
    <x v="1"/>
    <x v="3"/>
    <s v="Lucas Mascarenhas"/>
    <x v="10"/>
    <s v="Anderson Nakayama"/>
    <x v="0"/>
    <m/>
    <m/>
    <s v="Dado de origem (EFICIENCIA REDE) não tratado"/>
    <n v="8"/>
    <n v="2"/>
    <n v="1"/>
    <n v="2"/>
    <n v="1"/>
    <n v="1"/>
    <n v="1"/>
    <x v="2"/>
    <x v="0"/>
    <x v="2"/>
    <x v="2"/>
    <x v="3"/>
    <x v="2"/>
    <x v="2"/>
  </r>
  <r>
    <x v="8"/>
    <x v="51"/>
    <n v="42"/>
    <s v="SNR_49"/>
    <s v="STRING"/>
    <m/>
    <m/>
    <m/>
    <m/>
    <s v="lake_managed"/>
    <s v="EFIC_REDE_HISTOG_NIVEL_SNR_INTERFACE_CMTS"/>
    <s v="QTD_EQUIPAMENTO_SNR_49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49 em decibeis. Quantidade total de equipamento/terminais com razao sinal-ruido (SNR) dentro do intervalo maior ou igual a 49 e menor 50 em decibeis. Ex: 0; 0. Tabela origem (RAW): &lt;FACT_CMTS_INTERFACE_TERMINAL_STATS_HISTOGRAM_SNR&gt;; Coluna origem (RAW): &lt;SNR_49&gt;."/>
    <x v="0"/>
    <x v="6"/>
    <x v="4"/>
    <x v="1"/>
    <x v="1"/>
    <x v="3"/>
    <s v="Lucas Mascarenhas"/>
    <x v="10"/>
    <s v="Anderson Nakayama"/>
    <x v="0"/>
    <m/>
    <m/>
    <s v="Dado de origem (EFICIENCIA REDE) não tratado"/>
    <n v="8"/>
    <n v="2"/>
    <n v="1"/>
    <n v="2"/>
    <n v="1"/>
    <n v="1"/>
    <n v="1"/>
    <x v="2"/>
    <x v="0"/>
    <x v="2"/>
    <x v="2"/>
    <x v="3"/>
    <x v="2"/>
    <x v="2"/>
  </r>
  <r>
    <x v="8"/>
    <x v="51"/>
    <n v="43"/>
    <s v="SNR_50"/>
    <s v="STRING"/>
    <m/>
    <m/>
    <m/>
    <m/>
    <s v="lake_managed"/>
    <s v="EFIC_REDE_HISTOG_NIVEL_SNR_INTERFACE_CMTS"/>
    <s v="QTD_EQUIPAMENTO_SNR_50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0 em decibeis. Quantidade total de equipamento/terminais com razao sinal-ruido (SNR) dentro do intervalo maior ou igual a 50 e menor 51 em decibeis. Ex: 0; 0. Tabela origem (RAW): &lt;FACT_CMTS_INTERFACE_TERMINAL_STATS_HISTOGRAM_SNR&gt;; Coluna origem (RAW): &lt;SNR_50&gt;."/>
    <x v="0"/>
    <x v="6"/>
    <x v="4"/>
    <x v="1"/>
    <x v="1"/>
    <x v="3"/>
    <s v="Lucas Mascarenhas"/>
    <x v="10"/>
    <s v="Anderson Nakayama"/>
    <x v="0"/>
    <m/>
    <m/>
    <s v="Dado de origem (EFICIENCIA REDE) não tratado"/>
    <n v="8"/>
    <n v="2"/>
    <n v="1"/>
    <n v="2"/>
    <n v="1"/>
    <n v="1"/>
    <n v="1"/>
    <x v="2"/>
    <x v="0"/>
    <x v="2"/>
    <x v="2"/>
    <x v="3"/>
    <x v="2"/>
    <x v="2"/>
  </r>
  <r>
    <x v="8"/>
    <x v="51"/>
    <n v="44"/>
    <s v="SNR_51"/>
    <s v="STRING"/>
    <m/>
    <m/>
    <m/>
    <m/>
    <s v="lake_managed"/>
    <s v="EFIC_REDE_HISTOG_NIVEL_SNR_INTERFACE_CMTS"/>
    <s v="QTD_EQUIPAMENTO_SNR_51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1 em decibeis. Quantidade total de equipamento/terminais com razao sinal-ruido (SNR) dentro do intervalo maior ou igual a 51 e menor 52 em decibeis. Ex: 0; 0. Tabela origem (RAW): &lt;FACT_CMTS_INTERFACE_TERMINAL_STATS_HISTOGRAM_SNR&gt;; Coluna origem (RAW): &lt;SNR_51&gt;."/>
    <x v="0"/>
    <x v="6"/>
    <x v="4"/>
    <x v="1"/>
    <x v="1"/>
    <x v="3"/>
    <s v="Lucas Mascarenhas"/>
    <x v="10"/>
    <s v="Anderson Nakayama"/>
    <x v="0"/>
    <m/>
    <m/>
    <s v="Dado de origem (EFICIENCIA REDE) não tratado"/>
    <n v="8"/>
    <n v="2"/>
    <n v="1"/>
    <n v="2"/>
    <n v="1"/>
    <n v="1"/>
    <n v="1"/>
    <x v="2"/>
    <x v="0"/>
    <x v="2"/>
    <x v="2"/>
    <x v="3"/>
    <x v="2"/>
    <x v="2"/>
  </r>
  <r>
    <x v="8"/>
    <x v="51"/>
    <n v="45"/>
    <s v="SNR_52"/>
    <s v="STRING"/>
    <m/>
    <m/>
    <m/>
    <m/>
    <s v="lake_managed"/>
    <s v="EFIC_REDE_HISTOG_NIVEL_SNR_INTERFACE_CMTS"/>
    <s v="QTD_EQUIPAMENTO_SNR_52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2 em decibeis. Quantidade total de equipamento/terminais com razao sinal-ruido (SNR) dentro do intervalo maior ou igual a 52 e menor 53 em decibeis. Ex: 0; 0. Tabela origem (RAW): &lt;FACT_CMTS_INTERFACE_TERMINAL_STATS_HISTOGRAM_SNR&gt;; Coluna origem (RAW): &lt;SNR_52&gt;."/>
    <x v="0"/>
    <x v="6"/>
    <x v="4"/>
    <x v="1"/>
    <x v="1"/>
    <x v="3"/>
    <s v="Lucas Mascarenhas"/>
    <x v="10"/>
    <s v="Anderson Nakayama"/>
    <x v="0"/>
    <m/>
    <m/>
    <s v="Dado de origem (EFICIENCIA REDE) não tratado"/>
    <n v="8"/>
    <n v="2"/>
    <n v="1"/>
    <n v="2"/>
    <n v="1"/>
    <n v="1"/>
    <n v="1"/>
    <x v="2"/>
    <x v="0"/>
    <x v="2"/>
    <x v="2"/>
    <x v="3"/>
    <x v="2"/>
    <x v="2"/>
  </r>
  <r>
    <x v="8"/>
    <x v="51"/>
    <n v="46"/>
    <s v="SNR_53"/>
    <s v="STRING"/>
    <m/>
    <m/>
    <m/>
    <m/>
    <s v="lake_managed"/>
    <s v="EFIC_REDE_HISTOG_NIVEL_SNR_INTERFACE_CMTS"/>
    <s v="QTD_EQUIPAMENTO_SNR_53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3 em decibeis. Quantidade total de equipamento/terminais com razao sinal-ruido (SNR) dentro do intervalo maior ou igual a 53 e menor 54 em decibeis. Ex: 0; 0. Tabela origem (RAW): &lt;FACT_CMTS_INTERFACE_TERMINAL_STATS_HISTOGRAM_SNR&gt;; Coluna origem (RAW): &lt;SNR_53&gt;."/>
    <x v="0"/>
    <x v="6"/>
    <x v="4"/>
    <x v="1"/>
    <x v="1"/>
    <x v="3"/>
    <s v="Lucas Mascarenhas"/>
    <x v="10"/>
    <s v="Anderson Nakayama"/>
    <x v="0"/>
    <m/>
    <m/>
    <s v="Dado de origem (EFICIENCIA REDE) não tratado"/>
    <n v="8"/>
    <n v="2"/>
    <n v="1"/>
    <n v="2"/>
    <n v="1"/>
    <n v="1"/>
    <n v="1"/>
    <x v="2"/>
    <x v="0"/>
    <x v="2"/>
    <x v="2"/>
    <x v="3"/>
    <x v="2"/>
    <x v="2"/>
  </r>
  <r>
    <x v="8"/>
    <x v="51"/>
    <n v="47"/>
    <s v="SNR_54"/>
    <s v="STRING"/>
    <m/>
    <m/>
    <m/>
    <m/>
    <s v="lake_managed"/>
    <s v="EFIC_REDE_HISTOG_NIVEL_SNR_INTERFACE_CMTS"/>
    <s v="QTD_EQUIPAMENTO_SNR_54_DB"/>
    <s v="NUMBER"/>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Quantidade de equipamento com SNR 54 em decibeis. Quantidade total de equipamento/terminais com razao sinal-ruido (SNR) dentro do intervalo maior ou igual a 54 em decibeis. Ex: 0; 0. Tabela origem (RAW): &lt;FACT_CMTS_INTERFACE_TERMINAL_STATS_HISTOGRAM_SNR&gt;; Coluna origem (RAW): &lt;SNR_54&gt;."/>
    <x v="0"/>
    <x v="6"/>
    <x v="4"/>
    <x v="1"/>
    <x v="1"/>
    <x v="3"/>
    <s v="Lucas Mascarenhas"/>
    <x v="10"/>
    <s v="Anderson Nakayama"/>
    <x v="0"/>
    <m/>
    <m/>
    <s v="Dado de origem (EFICIENCIA REDE) não tratado"/>
    <n v="8"/>
    <n v="2"/>
    <n v="1"/>
    <n v="2"/>
    <n v="1"/>
    <n v="1"/>
    <n v="1"/>
    <x v="2"/>
    <x v="0"/>
    <x v="2"/>
    <x v="2"/>
    <x v="3"/>
    <x v="2"/>
    <x v="2"/>
  </r>
  <r>
    <x v="8"/>
    <x v="51"/>
    <n v="48"/>
    <s v="REFERENCE_DATE"/>
    <s v="DATE"/>
    <m/>
    <m/>
    <m/>
    <m/>
    <s v="lake_managed"/>
    <s v="EFIC_REDE_HISTOG_NIVEL_SNR_INTERFACE_CMTS"/>
    <s v="DAT_REFERENCIA"/>
    <s v="DATE"/>
    <m/>
    <s v="Eficiencia de rede do histograma do nivel do SNR da interface do CMTS. Estes dados informam o histograma de nivel SNR na interface do CMTS. Assim podemos saber quantos terminais estao com o SNR baixo ou alto, como: data e hora da medicao; IP do CMTS; numero da interface do CMTS; Quantidade de equipamento no intervalo de SN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SNR&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SNR&gt;; Coluna origem (RAW): &lt;REFERENCE_DATE&gt;."/>
    <x v="0"/>
    <x v="6"/>
    <x v="4"/>
    <x v="1"/>
    <x v="1"/>
    <x v="3"/>
    <s v="Lucas Mascarenhas"/>
    <x v="10"/>
    <s v="Anderson Nakayama"/>
    <x v="0"/>
    <m/>
    <m/>
    <s v="Dado de origem (EFICIENCIA REDE) não tratado"/>
    <n v="6"/>
    <n v="2"/>
    <n v="1"/>
    <n v="0"/>
    <n v="1"/>
    <n v="1"/>
    <n v="1"/>
    <x v="2"/>
    <x v="0"/>
    <x v="0"/>
    <x v="2"/>
    <x v="3"/>
    <x v="2"/>
    <x v="2"/>
  </r>
  <r>
    <x v="8"/>
    <x v="52"/>
    <n v="1"/>
    <s v="ID"/>
    <s v="STRING"/>
    <m/>
    <m/>
    <m/>
    <m/>
    <s v="lake_managed"/>
    <s v="EFIC_REDE_HISTOG_NIVEL_TX_INTERFACE_CMTS"/>
    <s v="COD_HSTGR_NVL_TX_INTERF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Codigo do histograma do nivel T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28808; 49555752. Tabela origem (RAW): &lt;FACT_CMTS_INTERFACE_TERMINAL_STATS_HISTOGRAM_TX&gt;; Coluna origem (RAW): &lt;ID&gt;."/>
    <x v="0"/>
    <x v="6"/>
    <x v="4"/>
    <x v="1"/>
    <x v="1"/>
    <x v="3"/>
    <s v="Lucas Mascarenhas"/>
    <x v="10"/>
    <s v="Anderson Nakayama"/>
    <x v="0"/>
    <m/>
    <m/>
    <s v="Dado de origem (EFICIENCIA REDE) não tratado"/>
    <n v="9"/>
    <n v="2"/>
    <n v="1"/>
    <n v="3"/>
    <n v="1"/>
    <n v="1"/>
    <n v="1"/>
    <x v="2"/>
    <x v="0"/>
    <x v="5"/>
    <x v="2"/>
    <x v="3"/>
    <x v="2"/>
    <x v="2"/>
  </r>
  <r>
    <x v="8"/>
    <x v="52"/>
    <n v="2"/>
    <s v="DATE_TIME"/>
    <s v="STRING"/>
    <m/>
    <m/>
    <m/>
    <m/>
    <s v="lake_managed"/>
    <s v="EFIC_REDE_HISTOG_NIVEL_TX_INTERFACE_CMTS"/>
    <s v="DAT_HOR_MEDICAO"/>
    <s v="DATE"/>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Data e hora da medicao. E a data e hora da medicao, do momento que foi iniciado a coleta dos dados. Ex: 23/07/2018  10:05:00; 24/07/2018  11:10:00. Tabela origem (RAW): &lt;FACT_CMTS_INTERFACE_TERMINAL_STATS_HISTOGRAM_TX&gt;; Coluna origem (RAW): &lt;DATE_TIME&gt;."/>
    <x v="0"/>
    <x v="6"/>
    <x v="4"/>
    <x v="1"/>
    <x v="1"/>
    <x v="3"/>
    <s v="Lucas Mascarenhas"/>
    <x v="10"/>
    <s v="Anderson Nakayama"/>
    <x v="0"/>
    <m/>
    <m/>
    <s v="Dado de origem (EFICIENCIA REDE) não tratado"/>
    <n v="6"/>
    <n v="2"/>
    <n v="1"/>
    <n v="0"/>
    <n v="1"/>
    <n v="1"/>
    <n v="1"/>
    <x v="2"/>
    <x v="0"/>
    <x v="0"/>
    <x v="2"/>
    <x v="3"/>
    <x v="2"/>
    <x v="2"/>
  </r>
  <r>
    <x v="8"/>
    <x v="52"/>
    <n v="3"/>
    <s v="HOST"/>
    <s v="STRING"/>
    <m/>
    <m/>
    <m/>
    <m/>
    <s v="lake_managed"/>
    <s v="EFIC_REDE_HISTOG_NIVEL_TX_INTERFACE_CMTS"/>
    <s v="NUM_IP_CMTS"/>
    <s v="VARCHAR2"/>
    <n v="40"/>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IP do CMTS. E o numero/endereco IP do CMTS (Cable Modem Termination System, um roteador de cable modems). Ex: 201.6.32.10; 201.6.32.10. Tabela origem (RAW): &lt;FACT_CMTS_INTERFACE_TERMINAL_STATS_HISTOGRAM_TX&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52"/>
    <n v="4"/>
    <s v="INTERFACE"/>
    <s v="STRING"/>
    <m/>
    <m/>
    <m/>
    <m/>
    <s v="lake_managed"/>
    <s v="EFIC_REDE_HISTOG_NIVEL_TX_INTERFACE_CMTS"/>
    <s v="NUM_INTERFACE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a interface no CMTS. Numero de identificacao da interface no CMTS. Ex: 191128; 193577. Tabela origem (RAW): &lt;FACT_CMTS_INTERFACE_TERMINAL_STATS_HISTOGRAM_TX&gt;; Coluna origem (RAW): &lt;INTERFACE&gt;."/>
    <x v="0"/>
    <x v="6"/>
    <x v="4"/>
    <x v="1"/>
    <x v="1"/>
    <x v="3"/>
    <s v="Lucas Mascarenhas"/>
    <x v="10"/>
    <s v="Anderson Nakayama"/>
    <x v="0"/>
    <m/>
    <m/>
    <s v="Dado de origem (EFICIENCIA REDE) não tratado"/>
    <n v="6"/>
    <n v="2"/>
    <n v="1"/>
    <n v="0"/>
    <n v="1"/>
    <n v="1"/>
    <n v="1"/>
    <x v="2"/>
    <x v="0"/>
    <x v="0"/>
    <x v="2"/>
    <x v="3"/>
    <x v="2"/>
    <x v="2"/>
  </r>
  <r>
    <x v="8"/>
    <x v="52"/>
    <n v="5"/>
    <s v="DOMAIN"/>
    <s v="STRING"/>
    <m/>
    <m/>
    <m/>
    <m/>
    <s v="lake_managed"/>
    <s v="EFIC_REDE_HISTOG_NIVEL_TX_INTERFACE_CMTS"/>
    <s v="NUM_DOMINIO_EQUIPAMENTO_CMTS"/>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o dominio do equipamento no CMTS. E o numero do dominio (Cable Domain) no CMTS. Ex: 1050; 1101. Tabela origem (RAW): &lt;FACT_CMTS_INTERFACE_TERMINAL_STATS_HISTOGRAM_TX&gt;; Coluna origem (RAW): &lt;DOMAIN&gt;."/>
    <x v="0"/>
    <x v="6"/>
    <x v="4"/>
    <x v="1"/>
    <x v="1"/>
    <x v="3"/>
    <s v="Lucas Mascarenhas"/>
    <x v="10"/>
    <s v="Anderson Nakayama"/>
    <x v="0"/>
    <m/>
    <m/>
    <s v="Dado de origem (EFICIENCIA REDE) não tratado"/>
    <n v="6"/>
    <n v="2"/>
    <n v="1"/>
    <n v="0"/>
    <n v="1"/>
    <n v="1"/>
    <n v="1"/>
    <x v="2"/>
    <x v="0"/>
    <x v="0"/>
    <x v="2"/>
    <x v="3"/>
    <x v="2"/>
    <x v="2"/>
  </r>
  <r>
    <x v="8"/>
    <x v="52"/>
    <n v="6"/>
    <s v="DOMAIN_CHID"/>
    <s v="STRING"/>
    <m/>
    <m/>
    <m/>
    <m/>
    <s v="lake_managed"/>
    <s v="EFIC_REDE_HISTOG_NIVEL_TX_INTERFACE_CMTS"/>
    <s v="NUM_CANAL_DOMINIO"/>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Numero do canal do dominio. Numero do canal no dominio. Ex: 1; 2. Tabela origem (RAW): &lt;FACT_CMTS_INTERFACE_TERMINAL_STATS_HISTOGRAM_TX&gt;; Coluna origem (RAW): &lt;DOMAIN_CHID&gt;."/>
    <x v="0"/>
    <x v="6"/>
    <x v="4"/>
    <x v="1"/>
    <x v="1"/>
    <x v="3"/>
    <s v="Lucas Mascarenhas"/>
    <x v="10"/>
    <s v="Anderson Nakayama"/>
    <x v="0"/>
    <m/>
    <m/>
    <s v="Dado de origem (EFICIENCIA REDE) não tratado"/>
    <n v="6"/>
    <n v="2"/>
    <n v="1"/>
    <n v="0"/>
    <n v="1"/>
    <n v="1"/>
    <n v="1"/>
    <x v="2"/>
    <x v="0"/>
    <x v="0"/>
    <x v="2"/>
    <x v="3"/>
    <x v="2"/>
    <x v="2"/>
  </r>
  <r>
    <x v="8"/>
    <x v="52"/>
    <n v="7"/>
    <s v="TYPE"/>
    <s v="STRING"/>
    <m/>
    <m/>
    <m/>
    <m/>
    <s v="lake_managed"/>
    <s v="EFIC_REDE_HISTOG_NIVEL_TX_INTERFACE_CMTS"/>
    <s v="COD_TIPO_INTERFACE"/>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Codigo do tipo da interface. Codigo de identificao do tipo de interface, 128 = upstream e 129 = downstream. Ex: 129; 129. Tabela origem (RAW): &lt;FACT_CMTS_INTERFACE_TERMINAL_STATS_HISTOGRAM_TX&gt;; Coluna origem (RAW): &lt;TYPE&gt;."/>
    <x v="0"/>
    <x v="6"/>
    <x v="4"/>
    <x v="1"/>
    <x v="1"/>
    <x v="3"/>
    <s v="Lucas Mascarenhas"/>
    <x v="10"/>
    <s v="Anderson Nakayama"/>
    <x v="0"/>
    <m/>
    <m/>
    <s v="Dado de origem (EFICIENCIA REDE) não tratado"/>
    <n v="6"/>
    <n v="2"/>
    <n v="1"/>
    <n v="0"/>
    <n v="1"/>
    <n v="1"/>
    <n v="1"/>
    <x v="2"/>
    <x v="0"/>
    <x v="0"/>
    <x v="2"/>
    <x v="3"/>
    <x v="2"/>
    <x v="2"/>
  </r>
  <r>
    <x v="8"/>
    <x v="52"/>
    <n v="8"/>
    <s v="TX_25"/>
    <s v="STRING"/>
    <m/>
    <m/>
    <m/>
    <m/>
    <s v="lake_managed"/>
    <s v="EFIC_REDE_HISTOG_NIVEL_TX_INTERFACE_CMTS"/>
    <s v="QTD_EQUIPAMENTO_TX_2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5 em decibeis por milivolt. Quantidade total de equipamento/terminais com potencia de transmissao (TX) dentro do intervalo maior ou igual a 25 e menor que 26 decibeis por milivolt. Ex: 0; 0. Tabela origem (RAW): &lt;FACT_CMTS_INTERFACE_TERMINAL_STATS_HISTOGRAM_TX&gt;; Coluna origem (RAW): &lt;TX_25&gt;."/>
    <x v="0"/>
    <x v="6"/>
    <x v="4"/>
    <x v="1"/>
    <x v="1"/>
    <x v="3"/>
    <s v="Lucas Mascarenhas"/>
    <x v="10"/>
    <s v="Anderson Nakayama"/>
    <x v="0"/>
    <m/>
    <m/>
    <s v="Dado de origem (EFICIENCIA REDE) não tratado"/>
    <n v="9"/>
    <n v="3"/>
    <n v="1"/>
    <n v="2"/>
    <n v="1"/>
    <n v="1"/>
    <n v="1"/>
    <x v="0"/>
    <x v="0"/>
    <x v="2"/>
    <x v="2"/>
    <x v="3"/>
    <x v="2"/>
    <x v="2"/>
  </r>
  <r>
    <x v="8"/>
    <x v="52"/>
    <n v="9"/>
    <s v="TX_26"/>
    <s v="STRING"/>
    <m/>
    <m/>
    <m/>
    <m/>
    <s v="lake_managed"/>
    <s v="EFIC_REDE_HISTOG_NIVEL_TX_INTERFACE_CMTS"/>
    <s v="QTD_EQUIPAMENTO_TX_2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6 em decibeis por milivolt. Quantidade total de equipamento/terminais com potencia de transmissao (TX) dentro do intervalo maior ou igual a 26 e menor que 27 decibeis por milivolt. Ex: 0; 0. Tabela origem (RAW): &lt;FACT_CMTS_INTERFACE_TERMINAL_STATS_HISTOGRAM_TX&gt;; Coluna origem (RAW): &lt;TX_26&gt;."/>
    <x v="0"/>
    <x v="6"/>
    <x v="4"/>
    <x v="1"/>
    <x v="1"/>
    <x v="3"/>
    <s v="Lucas Mascarenhas"/>
    <x v="10"/>
    <s v="Anderson Nakayama"/>
    <x v="0"/>
    <m/>
    <m/>
    <s v="Dado de origem (EFICIENCIA REDE) não tratado"/>
    <n v="9"/>
    <n v="3"/>
    <n v="1"/>
    <n v="2"/>
    <n v="1"/>
    <n v="1"/>
    <n v="1"/>
    <x v="0"/>
    <x v="0"/>
    <x v="2"/>
    <x v="2"/>
    <x v="3"/>
    <x v="2"/>
    <x v="2"/>
  </r>
  <r>
    <x v="8"/>
    <x v="52"/>
    <n v="10"/>
    <s v="TX_27"/>
    <s v="STRING"/>
    <m/>
    <m/>
    <m/>
    <m/>
    <s v="lake_managed"/>
    <s v="EFIC_REDE_HISTOG_NIVEL_TX_INTERFACE_CMTS"/>
    <s v="QTD_EQUIPAMENTO_TX_2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7 em decibeis por milivolt. Quantidade total de equipamento/terminais com potencia de transmissao (TX) dentro do intervalo maior ou igual a 27 e menor que 28 decibeis por milivolt. Ex: 0; 0. Tabela origem (RAW): &lt;FACT_CMTS_INTERFACE_TERMINAL_STATS_HISTOGRAM_TX&gt;; Coluna origem (RAW): &lt;TX_27&gt;."/>
    <x v="0"/>
    <x v="6"/>
    <x v="4"/>
    <x v="1"/>
    <x v="1"/>
    <x v="3"/>
    <s v="Lucas Mascarenhas"/>
    <x v="10"/>
    <s v="Anderson Nakayama"/>
    <x v="0"/>
    <m/>
    <m/>
    <s v="Dado de origem (EFICIENCIA REDE) não tratado"/>
    <n v="9"/>
    <n v="3"/>
    <n v="1"/>
    <n v="2"/>
    <n v="1"/>
    <n v="1"/>
    <n v="1"/>
    <x v="0"/>
    <x v="0"/>
    <x v="2"/>
    <x v="2"/>
    <x v="3"/>
    <x v="2"/>
    <x v="2"/>
  </r>
  <r>
    <x v="8"/>
    <x v="52"/>
    <n v="11"/>
    <s v="TX_28"/>
    <s v="STRING"/>
    <m/>
    <m/>
    <m/>
    <m/>
    <s v="lake_managed"/>
    <s v="EFIC_REDE_HISTOG_NIVEL_TX_INTERFACE_CMTS"/>
    <s v="QTD_EQUIPAMENTO_TX_2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8 em decibeis por milivolt. Quantidade total de equipamento/terminais com potencia de transmissao (TX) dentro do intervalo maior ou igual a 28 e menor que 29 decibeis por milivolt. Ex: 0; 0. Tabela origem (RAW): &lt;FACT_CMTS_INTERFACE_TERMINAL_STATS_HISTOGRAM_TX&gt;; Coluna origem (RAW): &lt;TX_28&gt;."/>
    <x v="0"/>
    <x v="6"/>
    <x v="4"/>
    <x v="1"/>
    <x v="1"/>
    <x v="3"/>
    <s v="Lucas Mascarenhas"/>
    <x v="10"/>
    <s v="Anderson Nakayama"/>
    <x v="0"/>
    <m/>
    <m/>
    <s v="Dado de origem (EFICIENCIA REDE) não tratado"/>
    <n v="9"/>
    <n v="3"/>
    <n v="1"/>
    <n v="2"/>
    <n v="1"/>
    <n v="1"/>
    <n v="1"/>
    <x v="0"/>
    <x v="0"/>
    <x v="2"/>
    <x v="2"/>
    <x v="3"/>
    <x v="2"/>
    <x v="2"/>
  </r>
  <r>
    <x v="8"/>
    <x v="52"/>
    <n v="12"/>
    <s v="TX_29"/>
    <s v="STRING"/>
    <m/>
    <m/>
    <m/>
    <m/>
    <s v="lake_managed"/>
    <s v="EFIC_REDE_HISTOG_NIVEL_TX_INTERFACE_CMTS"/>
    <s v="QTD_EQUIPAMENTO_TX_2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29 em decibeis por milivolt. Quantidade total de equipamento/terminais com potencia de transmissao (TX) dentro do intervalo maior ou igual a 29 e menor que 30 decibeis por milivolt. Ex: 0; 0. Tabela origem (RAW): &lt;FACT_CMTS_INTERFACE_TERMINAL_STATS_HISTOGRAM_TX&gt;; Coluna origem (RAW): &lt;TX_29&gt;."/>
    <x v="0"/>
    <x v="6"/>
    <x v="4"/>
    <x v="1"/>
    <x v="1"/>
    <x v="3"/>
    <s v="Lucas Mascarenhas"/>
    <x v="10"/>
    <s v="Anderson Nakayama"/>
    <x v="0"/>
    <m/>
    <m/>
    <s v="Dado de origem (EFICIENCIA REDE) não tratado"/>
    <n v="9"/>
    <n v="3"/>
    <n v="1"/>
    <n v="2"/>
    <n v="1"/>
    <n v="1"/>
    <n v="1"/>
    <x v="0"/>
    <x v="0"/>
    <x v="2"/>
    <x v="2"/>
    <x v="3"/>
    <x v="2"/>
    <x v="2"/>
  </r>
  <r>
    <x v="8"/>
    <x v="52"/>
    <n v="13"/>
    <s v="TX_30"/>
    <s v="STRING"/>
    <m/>
    <m/>
    <m/>
    <m/>
    <s v="lake_managed"/>
    <s v="EFIC_REDE_HISTOG_NIVEL_TX_INTERFACE_CMTS"/>
    <s v="QTD_EQUIPAMENTO_TX_3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0 em decibeis por milivolt. Quantidade total de equipamento/terminais com potencia de transmissao (TX) dentro do intervalo maior ou igual a 30 e menor que 31 decibeis por milivolt. Ex: 0; 0. Tabela origem (RAW): &lt;FACT_CMTS_INTERFACE_TERMINAL_STATS_HISTOGRAM_TX&gt;; Coluna origem (RAW): &lt;TX_30&gt;."/>
    <x v="0"/>
    <x v="6"/>
    <x v="4"/>
    <x v="1"/>
    <x v="1"/>
    <x v="3"/>
    <s v="Lucas Mascarenhas"/>
    <x v="10"/>
    <s v="Anderson Nakayama"/>
    <x v="0"/>
    <m/>
    <m/>
    <s v="Dado de origem (EFICIENCIA REDE) não tratado"/>
    <n v="9"/>
    <n v="3"/>
    <n v="1"/>
    <n v="2"/>
    <n v="1"/>
    <n v="1"/>
    <n v="1"/>
    <x v="0"/>
    <x v="0"/>
    <x v="2"/>
    <x v="2"/>
    <x v="3"/>
    <x v="2"/>
    <x v="2"/>
  </r>
  <r>
    <x v="8"/>
    <x v="52"/>
    <n v="14"/>
    <s v="TX_31"/>
    <s v="STRING"/>
    <m/>
    <m/>
    <m/>
    <m/>
    <s v="lake_managed"/>
    <s v="EFIC_REDE_HISTOG_NIVEL_TX_INTERFACE_CMTS"/>
    <s v="QTD_EQUIPAMENTO_TX_3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1 em decibeis por milivolt. Quantidade total de equipamento/terminais com potencia de transmissao (TX) dentro do intervalo maior ou igual a 31 e menor que 32 decibeis por milivolt. Ex: 0; 0. Tabela origem (RAW): &lt;FACT_CMTS_INTERFACE_TERMINAL_STATS_HISTOGRAM_TX&gt;; Coluna origem (RAW): &lt;TX_31&gt;."/>
    <x v="0"/>
    <x v="6"/>
    <x v="4"/>
    <x v="1"/>
    <x v="1"/>
    <x v="3"/>
    <s v="Lucas Mascarenhas"/>
    <x v="10"/>
    <s v="Anderson Nakayama"/>
    <x v="0"/>
    <m/>
    <m/>
    <s v="Dado de origem (EFICIENCIA REDE) não tratado"/>
    <n v="9"/>
    <n v="3"/>
    <n v="1"/>
    <n v="2"/>
    <n v="1"/>
    <n v="1"/>
    <n v="1"/>
    <x v="0"/>
    <x v="0"/>
    <x v="2"/>
    <x v="2"/>
    <x v="3"/>
    <x v="2"/>
    <x v="2"/>
  </r>
  <r>
    <x v="8"/>
    <x v="52"/>
    <n v="15"/>
    <s v="TX_32"/>
    <s v="STRING"/>
    <m/>
    <m/>
    <m/>
    <m/>
    <s v="lake_managed"/>
    <s v="EFIC_REDE_HISTOG_NIVEL_TX_INTERFACE_CMTS"/>
    <s v="QTD_EQUIPAMENTO_TX_3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2 em decibeis por milivolt. Quantidade total de equipamento/terminais com potencia de transmissao (TX) dentro do intervalo maior ou igual a 32 e menor que 33 decibeis por milivolt. Ex: 0; 0. Tabela origem (RAW): &lt;FACT_CMTS_INTERFACE_TERMINAL_STATS_HISTOGRAM_TX&gt;; Coluna origem (RAW): &lt;TX_32&gt;."/>
    <x v="0"/>
    <x v="6"/>
    <x v="4"/>
    <x v="1"/>
    <x v="1"/>
    <x v="3"/>
    <s v="Lucas Mascarenhas"/>
    <x v="10"/>
    <s v="Anderson Nakayama"/>
    <x v="0"/>
    <m/>
    <m/>
    <s v="Dado de origem (EFICIENCIA REDE) não tratado"/>
    <n v="9"/>
    <n v="3"/>
    <n v="1"/>
    <n v="2"/>
    <n v="1"/>
    <n v="1"/>
    <n v="1"/>
    <x v="0"/>
    <x v="0"/>
    <x v="2"/>
    <x v="2"/>
    <x v="3"/>
    <x v="2"/>
    <x v="2"/>
  </r>
  <r>
    <x v="8"/>
    <x v="52"/>
    <n v="16"/>
    <s v="TX_33"/>
    <s v="STRING"/>
    <m/>
    <m/>
    <m/>
    <m/>
    <s v="lake_managed"/>
    <s v="EFIC_REDE_HISTOG_NIVEL_TX_INTERFACE_CMTS"/>
    <s v="QTD_EQUIPAMENTO_TX_3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3 em decibeis por milivolt. Quantidade total de equipamento/terminais com potencia de transmissao (TX) dentro do intervalo maior ou igual a 33 e menor que 34 decibeis por milivolt. Ex: 0; 0. Tabela origem (RAW): &lt;FACT_CMTS_INTERFACE_TERMINAL_STATS_HISTOGRAM_TX&gt;; Coluna origem (RAW): &lt;TX_33&gt;."/>
    <x v="0"/>
    <x v="6"/>
    <x v="4"/>
    <x v="1"/>
    <x v="1"/>
    <x v="3"/>
    <s v="Lucas Mascarenhas"/>
    <x v="10"/>
    <s v="Anderson Nakayama"/>
    <x v="0"/>
    <m/>
    <m/>
    <s v="Dado de origem (EFICIENCIA REDE) não tratado"/>
    <n v="9"/>
    <n v="3"/>
    <n v="1"/>
    <n v="2"/>
    <n v="1"/>
    <n v="1"/>
    <n v="1"/>
    <x v="0"/>
    <x v="0"/>
    <x v="2"/>
    <x v="2"/>
    <x v="3"/>
    <x v="2"/>
    <x v="2"/>
  </r>
  <r>
    <x v="8"/>
    <x v="52"/>
    <n v="17"/>
    <s v="TX_34"/>
    <s v="STRING"/>
    <m/>
    <m/>
    <m/>
    <m/>
    <s v="lake_managed"/>
    <s v="EFIC_REDE_HISTOG_NIVEL_TX_INTERFACE_CMTS"/>
    <s v="QTD_EQUIPAMENTO_TX_3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4 em decibeis por milivolt. Quantidade total de equipamento/terminais com potencia de transmissao (TX) dentro do intervalo maior ou igual a 34 e menor que 35 decibeis por milivolt. Ex: 0; 0. Tabela origem (RAW): &lt;FACT_CMTS_INTERFACE_TERMINAL_STATS_HISTOGRAM_TX&gt;; Coluna origem (RAW): &lt;TX_34&gt;."/>
    <x v="0"/>
    <x v="6"/>
    <x v="4"/>
    <x v="1"/>
    <x v="1"/>
    <x v="3"/>
    <s v="Lucas Mascarenhas"/>
    <x v="10"/>
    <s v="Anderson Nakayama"/>
    <x v="0"/>
    <m/>
    <m/>
    <s v="Dado de origem (EFICIENCIA REDE) não tratado"/>
    <n v="9"/>
    <n v="3"/>
    <n v="1"/>
    <n v="2"/>
    <n v="1"/>
    <n v="1"/>
    <n v="1"/>
    <x v="0"/>
    <x v="0"/>
    <x v="2"/>
    <x v="2"/>
    <x v="3"/>
    <x v="2"/>
    <x v="2"/>
  </r>
  <r>
    <x v="8"/>
    <x v="52"/>
    <n v="18"/>
    <s v="TX_35"/>
    <s v="STRING"/>
    <m/>
    <m/>
    <m/>
    <m/>
    <s v="lake_managed"/>
    <s v="EFIC_REDE_HISTOG_NIVEL_TX_INTERFACE_CMTS"/>
    <s v="QTD_EQUIPAMENTO_TX_3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5 em decibeis por milivolt. Quantidade total de equipamento/terminais com potencia de transmissao (TX) dentro do intervalo maior ou igual a 35 e menor que 36 decibeis por milivolt. Ex: 0; 1. Tabela origem (RAW): &lt;FACT_CMTS_INTERFACE_TERMINAL_STATS_HISTOGRAM_TX&gt;; Coluna origem (RAW): &lt;TX_35&gt;."/>
    <x v="0"/>
    <x v="6"/>
    <x v="4"/>
    <x v="1"/>
    <x v="1"/>
    <x v="3"/>
    <s v="Lucas Mascarenhas"/>
    <x v="10"/>
    <s v="Anderson Nakayama"/>
    <x v="0"/>
    <m/>
    <m/>
    <s v="Dado de origem (EFICIENCIA REDE) não tratado"/>
    <n v="9"/>
    <n v="3"/>
    <n v="1"/>
    <n v="2"/>
    <n v="1"/>
    <n v="1"/>
    <n v="1"/>
    <x v="0"/>
    <x v="0"/>
    <x v="2"/>
    <x v="2"/>
    <x v="3"/>
    <x v="2"/>
    <x v="2"/>
  </r>
  <r>
    <x v="8"/>
    <x v="52"/>
    <n v="19"/>
    <s v="TX_36"/>
    <s v="STRING"/>
    <m/>
    <m/>
    <m/>
    <m/>
    <s v="lake_managed"/>
    <s v="EFIC_REDE_HISTOG_NIVEL_TX_INTERFACE_CMTS"/>
    <s v="QTD_EQUIPAMENTO_TX_3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6 em decibeis por milivolt. Quantidade total de equipamento/terminais com potencia de transmissao (TX) dentro do intervalo maior ou igual a 36 e menor que 37 decibeis por milivolt. Ex: 0; 1. Tabela origem (RAW): &lt;FACT_CMTS_INTERFACE_TERMINAL_STATS_HISTOGRAM_TX&gt;; Coluna origem (RAW): &lt;TX_36&gt;."/>
    <x v="0"/>
    <x v="6"/>
    <x v="4"/>
    <x v="1"/>
    <x v="1"/>
    <x v="3"/>
    <s v="Lucas Mascarenhas"/>
    <x v="10"/>
    <s v="Anderson Nakayama"/>
    <x v="0"/>
    <m/>
    <m/>
    <s v="Dado de origem (EFICIENCIA REDE) não tratado"/>
    <n v="9"/>
    <n v="3"/>
    <n v="1"/>
    <n v="2"/>
    <n v="1"/>
    <n v="1"/>
    <n v="1"/>
    <x v="0"/>
    <x v="0"/>
    <x v="2"/>
    <x v="2"/>
    <x v="3"/>
    <x v="2"/>
    <x v="2"/>
  </r>
  <r>
    <x v="8"/>
    <x v="52"/>
    <n v="20"/>
    <s v="TX_37"/>
    <s v="STRING"/>
    <m/>
    <m/>
    <m/>
    <m/>
    <s v="lake_managed"/>
    <s v="EFIC_REDE_HISTOG_NIVEL_TX_INTERFACE_CMTS"/>
    <s v="QTD_EQUIPAMENTO_TX_3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7 em decibeis por milivolt. Quantidade total de equipamento/terminais com potencia de transmissao (TX) dentro do intervalo maior ou igual a 37 e menor que 38 decibeis por milivolt. Ex: 0; 1. Tabela origem (RAW): &lt;FACT_CMTS_INTERFACE_TERMINAL_STATS_HISTOGRAM_TX&gt;; Coluna origem (RAW): &lt;TX_37&gt;."/>
    <x v="0"/>
    <x v="6"/>
    <x v="4"/>
    <x v="1"/>
    <x v="1"/>
    <x v="3"/>
    <s v="Lucas Mascarenhas"/>
    <x v="10"/>
    <s v="Anderson Nakayama"/>
    <x v="0"/>
    <m/>
    <m/>
    <s v="Dado de origem (EFICIENCIA REDE) não tratado"/>
    <n v="9"/>
    <n v="3"/>
    <n v="1"/>
    <n v="2"/>
    <n v="1"/>
    <n v="1"/>
    <n v="1"/>
    <x v="0"/>
    <x v="0"/>
    <x v="2"/>
    <x v="2"/>
    <x v="3"/>
    <x v="2"/>
    <x v="2"/>
  </r>
  <r>
    <x v="8"/>
    <x v="52"/>
    <n v="21"/>
    <s v="TX_38"/>
    <s v="STRING"/>
    <m/>
    <m/>
    <m/>
    <m/>
    <s v="lake_managed"/>
    <s v="EFIC_REDE_HISTOG_NIVEL_TX_INTERFACE_CMTS"/>
    <s v="QTD_EQUIPAMENTO_TX_3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8 em decibeis por milivolt. Quantidade total de equipamento/terminais com potencia de transmissao (TX) dentro do intervalo maior ou igual a 38 e menor que 39 decibeis por milivolt. Ex: 0; 3. Tabela origem (RAW): &lt;FACT_CMTS_INTERFACE_TERMINAL_STATS_HISTOGRAM_TX&gt;; Coluna origem (RAW): &lt;TX_38&gt;."/>
    <x v="0"/>
    <x v="6"/>
    <x v="4"/>
    <x v="1"/>
    <x v="1"/>
    <x v="3"/>
    <s v="Lucas Mascarenhas"/>
    <x v="10"/>
    <s v="Anderson Nakayama"/>
    <x v="0"/>
    <m/>
    <m/>
    <s v="Dado de origem (EFICIENCIA REDE) não tratado"/>
    <n v="9"/>
    <n v="3"/>
    <n v="1"/>
    <n v="2"/>
    <n v="1"/>
    <n v="1"/>
    <n v="1"/>
    <x v="0"/>
    <x v="0"/>
    <x v="2"/>
    <x v="2"/>
    <x v="3"/>
    <x v="2"/>
    <x v="2"/>
  </r>
  <r>
    <x v="8"/>
    <x v="52"/>
    <n v="22"/>
    <s v="TX_39"/>
    <s v="STRING"/>
    <m/>
    <m/>
    <m/>
    <m/>
    <s v="lake_managed"/>
    <s v="EFIC_REDE_HISTOG_NIVEL_TX_INTERFACE_CMTS"/>
    <s v="QTD_EQUIPAMENTO_TX_3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39 em decibeis por milivolt. Quantidade total de equipamento/terminais com potencia de transmissao (TX) dentro do intervalo maior ou igual a 39 e menor que 40 decibeis por milivolt. Ex: 0; 6. Tabela origem (RAW): &lt;FACT_CMTS_INTERFACE_TERMINAL_STATS_HISTOGRAM_TX&gt;; Coluna origem (RAW): &lt;TX_39&gt;."/>
    <x v="0"/>
    <x v="6"/>
    <x v="4"/>
    <x v="1"/>
    <x v="1"/>
    <x v="3"/>
    <s v="Lucas Mascarenhas"/>
    <x v="10"/>
    <s v="Anderson Nakayama"/>
    <x v="0"/>
    <m/>
    <m/>
    <s v="Dado de origem (EFICIENCIA REDE) não tratado"/>
    <n v="9"/>
    <n v="3"/>
    <n v="1"/>
    <n v="2"/>
    <n v="1"/>
    <n v="1"/>
    <n v="1"/>
    <x v="0"/>
    <x v="0"/>
    <x v="2"/>
    <x v="2"/>
    <x v="3"/>
    <x v="2"/>
    <x v="2"/>
  </r>
  <r>
    <x v="8"/>
    <x v="52"/>
    <n v="23"/>
    <s v="TX_40"/>
    <s v="STRING"/>
    <m/>
    <m/>
    <m/>
    <m/>
    <s v="lake_managed"/>
    <s v="EFIC_REDE_HISTOG_NIVEL_TX_INTERFACE_CMTS"/>
    <s v="QTD_EQUIPAMENTO_TX_4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0 em decibeis por milivolt. Quantidade total de equipamento/terminais com potencia de transmissao (TX) dentro do intervalo maior ou igual a 40 e menor que 41 decibeis por milivolt. Ex: 0; 6. Tabela origem (RAW): &lt;FACT_CMTS_INTERFACE_TERMINAL_STATS_HISTOGRAM_TX&gt;; Coluna origem (RAW): &lt;TX_40&gt;."/>
    <x v="0"/>
    <x v="6"/>
    <x v="4"/>
    <x v="1"/>
    <x v="1"/>
    <x v="3"/>
    <s v="Lucas Mascarenhas"/>
    <x v="10"/>
    <s v="Anderson Nakayama"/>
    <x v="0"/>
    <m/>
    <m/>
    <s v="Dado de origem (EFICIENCIA REDE) não tratado"/>
    <n v="9"/>
    <n v="3"/>
    <n v="1"/>
    <n v="2"/>
    <n v="1"/>
    <n v="1"/>
    <n v="1"/>
    <x v="0"/>
    <x v="0"/>
    <x v="2"/>
    <x v="2"/>
    <x v="3"/>
    <x v="2"/>
    <x v="2"/>
  </r>
  <r>
    <x v="8"/>
    <x v="52"/>
    <n v="24"/>
    <s v="TX_41"/>
    <s v="STRING"/>
    <m/>
    <m/>
    <m/>
    <m/>
    <s v="lake_managed"/>
    <s v="EFIC_REDE_HISTOG_NIVEL_TX_INTERFACE_CMTS"/>
    <s v="QTD_EQUIPAMENTO_TX_4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1 em decibeis por milivolt. Quantidade total de equipamento/terminais com potencia de transmissao (TX) dentro do intervalo maior ou igual a 41 e menor que 42 decibeis por milivolt. Ex: 0; 5. Tabela origem (RAW): &lt;FACT_CMTS_INTERFACE_TERMINAL_STATS_HISTOGRAM_TX&gt;; Coluna origem (RAW): &lt;TX_41&gt;."/>
    <x v="0"/>
    <x v="6"/>
    <x v="4"/>
    <x v="1"/>
    <x v="1"/>
    <x v="3"/>
    <s v="Lucas Mascarenhas"/>
    <x v="10"/>
    <s v="Anderson Nakayama"/>
    <x v="0"/>
    <m/>
    <m/>
    <s v="Dado de origem (EFICIENCIA REDE) não tratado"/>
    <n v="9"/>
    <n v="3"/>
    <n v="1"/>
    <n v="2"/>
    <n v="1"/>
    <n v="1"/>
    <n v="1"/>
    <x v="0"/>
    <x v="0"/>
    <x v="2"/>
    <x v="2"/>
    <x v="3"/>
    <x v="2"/>
    <x v="2"/>
  </r>
  <r>
    <x v="8"/>
    <x v="52"/>
    <n v="25"/>
    <s v="TX_42"/>
    <s v="STRING"/>
    <m/>
    <m/>
    <m/>
    <m/>
    <s v="lake_managed"/>
    <s v="EFIC_REDE_HISTOG_NIVEL_TX_INTERFACE_CMTS"/>
    <s v="QTD_EQUIPAMENTO_TX_4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2 em decibeis por milivolt. Quantidade total de equipamento/terminais com potencia de transmissao (TX) dentro do intervalo maior ou igual a 42 e menor que 43 decibeis por milivolt. Ex: 1; 2. Tabela origem (RAW): &lt;FACT_CMTS_INTERFACE_TERMINAL_STATS_HISTOGRAM_TX&gt;; Coluna origem (RAW): &lt;TX_42&gt;."/>
    <x v="0"/>
    <x v="6"/>
    <x v="4"/>
    <x v="1"/>
    <x v="1"/>
    <x v="3"/>
    <s v="Lucas Mascarenhas"/>
    <x v="10"/>
    <s v="Anderson Nakayama"/>
    <x v="0"/>
    <m/>
    <m/>
    <s v="Dado de origem (EFICIENCIA REDE) não tratado"/>
    <n v="9"/>
    <n v="3"/>
    <n v="1"/>
    <n v="2"/>
    <n v="1"/>
    <n v="1"/>
    <n v="1"/>
    <x v="0"/>
    <x v="0"/>
    <x v="2"/>
    <x v="2"/>
    <x v="3"/>
    <x v="2"/>
    <x v="2"/>
  </r>
  <r>
    <x v="8"/>
    <x v="52"/>
    <n v="26"/>
    <s v="TX_43"/>
    <s v="STRING"/>
    <m/>
    <m/>
    <m/>
    <m/>
    <s v="lake_managed"/>
    <s v="EFIC_REDE_HISTOG_NIVEL_TX_INTERFACE_CMTS"/>
    <s v="QTD_EQUIPAMENTO_TX_4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3 em decibeis por milivolt. Quantidade total de equipamento/terminais com potencia de transmissao (TX) dentro do intervalo maior ou igual a 43 e menor que 44 decibeis por milivolt. Ex: 0; 3. Tabela origem (RAW): &lt;FACT_CMTS_INTERFACE_TERMINAL_STATS_HISTOGRAM_TX&gt;; Coluna origem (RAW): &lt;TX_43&gt;."/>
    <x v="0"/>
    <x v="6"/>
    <x v="4"/>
    <x v="1"/>
    <x v="1"/>
    <x v="3"/>
    <s v="Lucas Mascarenhas"/>
    <x v="10"/>
    <s v="Anderson Nakayama"/>
    <x v="0"/>
    <m/>
    <m/>
    <s v="Dado de origem (EFICIENCIA REDE) não tratado"/>
    <n v="9"/>
    <n v="3"/>
    <n v="1"/>
    <n v="2"/>
    <n v="1"/>
    <n v="1"/>
    <n v="1"/>
    <x v="0"/>
    <x v="0"/>
    <x v="2"/>
    <x v="2"/>
    <x v="3"/>
    <x v="2"/>
    <x v="2"/>
  </r>
  <r>
    <x v="8"/>
    <x v="52"/>
    <n v="27"/>
    <s v="TX_44"/>
    <s v="STRING"/>
    <m/>
    <m/>
    <m/>
    <m/>
    <s v="lake_managed"/>
    <s v="EFIC_REDE_HISTOG_NIVEL_TX_INTERFACE_CMTS"/>
    <s v="QTD_EQUIPAMENTO_TX_4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4 em decibeis por milivolt. Quantidade total de equipamento/terminais com potencia de transmissao (TX) dentro do intervalo maior ou igual a 44 e menor que 45 decibeis por milivolt. Ex: 11; 5. Tabela origem (RAW): &lt;FACT_CMTS_INTERFACE_TERMINAL_STATS_HISTOGRAM_TX&gt;; Coluna origem (RAW): &lt;TX_44&gt;."/>
    <x v="0"/>
    <x v="6"/>
    <x v="4"/>
    <x v="1"/>
    <x v="1"/>
    <x v="3"/>
    <s v="Lucas Mascarenhas"/>
    <x v="10"/>
    <s v="Anderson Nakayama"/>
    <x v="0"/>
    <m/>
    <m/>
    <s v="Dado de origem (EFICIENCIA REDE) não tratado"/>
    <n v="9"/>
    <n v="3"/>
    <n v="1"/>
    <n v="2"/>
    <n v="1"/>
    <n v="1"/>
    <n v="1"/>
    <x v="0"/>
    <x v="0"/>
    <x v="2"/>
    <x v="2"/>
    <x v="3"/>
    <x v="2"/>
    <x v="2"/>
  </r>
  <r>
    <x v="8"/>
    <x v="52"/>
    <n v="28"/>
    <s v="TX_45"/>
    <s v="STRING"/>
    <m/>
    <m/>
    <m/>
    <m/>
    <s v="lake_managed"/>
    <s v="EFIC_REDE_HISTOG_NIVEL_TX_INTERFACE_CMTS"/>
    <s v="QTD_EQUIPAMENTO_TX_4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5 em decibeis por milivolt. Quantidade total de equipamento/terminais com potencia de transmissao (TX) dentro do intervalo maior ou igual a 45 e menor que 46 decibeis por milivolt. Ex: 15; 8. Tabela origem (RAW): &lt;FACT_CMTS_INTERFACE_TERMINAL_STATS_HISTOGRAM_TX&gt;; Coluna origem (RAW): &lt;TX_45&gt;."/>
    <x v="0"/>
    <x v="6"/>
    <x v="4"/>
    <x v="1"/>
    <x v="1"/>
    <x v="3"/>
    <s v="Lucas Mascarenhas"/>
    <x v="10"/>
    <s v="Anderson Nakayama"/>
    <x v="0"/>
    <m/>
    <m/>
    <s v="Dado de origem (EFICIENCIA REDE) não tratado"/>
    <n v="9"/>
    <n v="3"/>
    <n v="1"/>
    <n v="2"/>
    <n v="1"/>
    <n v="1"/>
    <n v="1"/>
    <x v="0"/>
    <x v="0"/>
    <x v="2"/>
    <x v="2"/>
    <x v="3"/>
    <x v="2"/>
    <x v="2"/>
  </r>
  <r>
    <x v="8"/>
    <x v="52"/>
    <n v="29"/>
    <s v="TX_46"/>
    <s v="STRING"/>
    <m/>
    <m/>
    <m/>
    <m/>
    <s v="lake_managed"/>
    <s v="EFIC_REDE_HISTOG_NIVEL_TX_INTERFACE_CMTS"/>
    <s v="QTD_EQUIPAMENTO_TX_4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6 em decibeis por milivolt. Quantidade total de equipamento/terminais com potencia de transmissao (TX) dentro do intervalo maior ou igual a 46 e menor que 47 decibeis por milivolt. Ex: 1; 7. Tabela origem (RAW): &lt;FACT_CMTS_INTERFACE_TERMINAL_STATS_HISTOGRAM_TX&gt;; Coluna origem (RAW): &lt;TX_46&gt;."/>
    <x v="0"/>
    <x v="6"/>
    <x v="4"/>
    <x v="1"/>
    <x v="1"/>
    <x v="3"/>
    <s v="Lucas Mascarenhas"/>
    <x v="10"/>
    <s v="Anderson Nakayama"/>
    <x v="0"/>
    <m/>
    <m/>
    <s v="Dado de origem (EFICIENCIA REDE) não tratado"/>
    <n v="9"/>
    <n v="3"/>
    <n v="1"/>
    <n v="2"/>
    <n v="1"/>
    <n v="1"/>
    <n v="1"/>
    <x v="0"/>
    <x v="0"/>
    <x v="2"/>
    <x v="2"/>
    <x v="3"/>
    <x v="2"/>
    <x v="2"/>
  </r>
  <r>
    <x v="8"/>
    <x v="52"/>
    <n v="30"/>
    <s v="TX_47"/>
    <s v="STRING"/>
    <m/>
    <m/>
    <m/>
    <m/>
    <s v="lake_managed"/>
    <s v="EFIC_REDE_HISTOG_NIVEL_TX_INTERFACE_CMTS"/>
    <s v="QTD_EQUIPAMENTO_TX_4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7 em decibeis por milivolt. Quantidade total de equipamento/terminais com potencia de transmissao (TX) dentro do intervalo maior ou igual a 47 e menor que 48 decibeis por milivolt. Ex: 23; 9. Tabela origem (RAW): &lt;FACT_CMTS_INTERFACE_TERMINAL_STATS_HISTOGRAM_TX&gt;; Coluna origem (RAW): &lt;TX_47&gt;."/>
    <x v="0"/>
    <x v="6"/>
    <x v="4"/>
    <x v="1"/>
    <x v="1"/>
    <x v="3"/>
    <s v="Lucas Mascarenhas"/>
    <x v="10"/>
    <s v="Anderson Nakayama"/>
    <x v="0"/>
    <m/>
    <m/>
    <s v="Dado de origem (EFICIENCIA REDE) não tratado"/>
    <n v="9"/>
    <n v="3"/>
    <n v="1"/>
    <n v="2"/>
    <n v="1"/>
    <n v="1"/>
    <n v="1"/>
    <x v="0"/>
    <x v="0"/>
    <x v="2"/>
    <x v="2"/>
    <x v="3"/>
    <x v="2"/>
    <x v="2"/>
  </r>
  <r>
    <x v="8"/>
    <x v="52"/>
    <n v="31"/>
    <s v="TX_48"/>
    <s v="STRING"/>
    <m/>
    <m/>
    <m/>
    <m/>
    <s v="lake_managed"/>
    <s v="EFIC_REDE_HISTOG_NIVEL_TX_INTERFACE_CMTS"/>
    <s v="QTD_EQUIPAMENTO_TX_4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8 em decibeis por milivolt. Quantidade total de equipamento/terminais com potencia de transmissao (TX) dentro do intervalo maior ou igual a 48 e menor que 49 decibeis por milivolt. Ex: 10; 9. Tabela origem (RAW): &lt;FACT_CMTS_INTERFACE_TERMINAL_STATS_HISTOGRAM_TX&gt;; Coluna origem (RAW): &lt;TX_48&gt;."/>
    <x v="0"/>
    <x v="6"/>
    <x v="4"/>
    <x v="1"/>
    <x v="1"/>
    <x v="3"/>
    <s v="Lucas Mascarenhas"/>
    <x v="10"/>
    <s v="Anderson Nakayama"/>
    <x v="0"/>
    <m/>
    <m/>
    <s v="Dado de origem (EFICIENCIA REDE) não tratado"/>
    <n v="9"/>
    <n v="3"/>
    <n v="1"/>
    <n v="2"/>
    <n v="1"/>
    <n v="1"/>
    <n v="1"/>
    <x v="0"/>
    <x v="0"/>
    <x v="2"/>
    <x v="2"/>
    <x v="3"/>
    <x v="2"/>
    <x v="2"/>
  </r>
  <r>
    <x v="8"/>
    <x v="52"/>
    <n v="32"/>
    <s v="TX_49"/>
    <s v="STRING"/>
    <m/>
    <m/>
    <m/>
    <m/>
    <s v="lake_managed"/>
    <s v="EFIC_REDE_HISTOG_NIVEL_TX_INTERFACE_CMTS"/>
    <s v="QTD_EQUIPAMENTO_TX_4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49 em decibeis por milivolt. Quantidade total de equipamento/terminais com potencia de transmissao (TX) dentro do intervalo maior ou igual a 49 e menor que 50 decibeis por milivolt. Ex: 0; 8. Tabela origem (RAW): &lt;FACT_CMTS_INTERFACE_TERMINAL_STATS_HISTOGRAM_TX&gt;; Coluna origem (RAW): &lt;TX_49&gt;."/>
    <x v="0"/>
    <x v="6"/>
    <x v="4"/>
    <x v="1"/>
    <x v="1"/>
    <x v="3"/>
    <s v="Lucas Mascarenhas"/>
    <x v="10"/>
    <s v="Anderson Nakayama"/>
    <x v="0"/>
    <m/>
    <m/>
    <s v="Dado de origem (EFICIENCIA REDE) não tratado"/>
    <n v="9"/>
    <n v="3"/>
    <n v="1"/>
    <n v="2"/>
    <n v="1"/>
    <n v="1"/>
    <n v="1"/>
    <x v="0"/>
    <x v="0"/>
    <x v="2"/>
    <x v="2"/>
    <x v="3"/>
    <x v="2"/>
    <x v="2"/>
  </r>
  <r>
    <x v="8"/>
    <x v="52"/>
    <n v="33"/>
    <s v="TX_50"/>
    <s v="STRING"/>
    <m/>
    <m/>
    <m/>
    <m/>
    <s v="lake_managed"/>
    <s v="EFIC_REDE_HISTOG_NIVEL_TX_INTERFACE_CMTS"/>
    <s v="QTD_EQUIPAMENTO_TX_5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0 em decibeis por milivolt. Quantidade total de equipamento/terminais com potencia de transmissao (TX) dentro do intervalo maior ou igual a 50 e menor que 51 decibeis por milivolt. Ex: 10; 7. Tabela origem (RAW): &lt;FACT_CMTS_INTERFACE_TERMINAL_STATS_HISTOGRAM_TX&gt;; Coluna origem (RAW): &lt;TX_50&gt;."/>
    <x v="0"/>
    <x v="6"/>
    <x v="4"/>
    <x v="1"/>
    <x v="1"/>
    <x v="3"/>
    <s v="Lucas Mascarenhas"/>
    <x v="10"/>
    <s v="Anderson Nakayama"/>
    <x v="0"/>
    <m/>
    <m/>
    <s v="Dado de origem (EFICIENCIA REDE) não tratado"/>
    <n v="9"/>
    <n v="3"/>
    <n v="1"/>
    <n v="2"/>
    <n v="1"/>
    <n v="1"/>
    <n v="1"/>
    <x v="0"/>
    <x v="0"/>
    <x v="2"/>
    <x v="2"/>
    <x v="3"/>
    <x v="2"/>
    <x v="2"/>
  </r>
  <r>
    <x v="8"/>
    <x v="52"/>
    <n v="34"/>
    <s v="TX_51"/>
    <s v="STRING"/>
    <m/>
    <m/>
    <m/>
    <m/>
    <s v="lake_managed"/>
    <s v="EFIC_REDE_HISTOG_NIVEL_TX_INTERFACE_CMTS"/>
    <s v="QTD_EQUIPAMENTO_TX_5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1 em decibeis por milivolt. Quantidade total de equipamento/terminais com potencia de transmissao (TX) dentro do intervalo maior ou igual a 51 e menor que 52 decibeis por milivolt. Ex: 13; 9. Tabela origem (RAW): &lt;FACT_CMTS_INTERFACE_TERMINAL_STATS_HISTOGRAM_TX&gt;; Coluna origem (RAW): &lt;TX_51&gt;."/>
    <x v="0"/>
    <x v="6"/>
    <x v="4"/>
    <x v="1"/>
    <x v="1"/>
    <x v="3"/>
    <s v="Lucas Mascarenhas"/>
    <x v="10"/>
    <s v="Anderson Nakayama"/>
    <x v="0"/>
    <m/>
    <m/>
    <s v="Dado de origem (EFICIENCIA REDE) não tratado"/>
    <n v="9"/>
    <n v="3"/>
    <n v="1"/>
    <n v="2"/>
    <n v="1"/>
    <n v="1"/>
    <n v="1"/>
    <x v="0"/>
    <x v="0"/>
    <x v="2"/>
    <x v="2"/>
    <x v="3"/>
    <x v="2"/>
    <x v="2"/>
  </r>
  <r>
    <x v="8"/>
    <x v="52"/>
    <n v="35"/>
    <s v="TX_52"/>
    <s v="STRING"/>
    <m/>
    <m/>
    <m/>
    <m/>
    <s v="lake_managed"/>
    <s v="EFIC_REDE_HISTOG_NIVEL_TX_INTERFACE_CMTS"/>
    <s v="QTD_EQUIPAMENTO_TX_5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2 em decibeis por milivolt. Quantidade total de equipamento/terminais com potencia de transmissao (TX) dentro do intervalo maior ou igual a 52 e menor que 53 decibeis por milivolt. Ex: 1; 7. Tabela origem (RAW): &lt;FACT_CMTS_INTERFACE_TERMINAL_STATS_HISTOGRAM_TX&gt;; Coluna origem (RAW): &lt;TX_52&gt;."/>
    <x v="0"/>
    <x v="6"/>
    <x v="4"/>
    <x v="1"/>
    <x v="1"/>
    <x v="3"/>
    <s v="Lucas Mascarenhas"/>
    <x v="10"/>
    <s v="Anderson Nakayama"/>
    <x v="0"/>
    <m/>
    <m/>
    <s v="Dado de origem (EFICIENCIA REDE) não tratado"/>
    <n v="9"/>
    <n v="3"/>
    <n v="1"/>
    <n v="2"/>
    <n v="1"/>
    <n v="1"/>
    <n v="1"/>
    <x v="0"/>
    <x v="0"/>
    <x v="2"/>
    <x v="2"/>
    <x v="3"/>
    <x v="2"/>
    <x v="2"/>
  </r>
  <r>
    <x v="8"/>
    <x v="52"/>
    <n v="36"/>
    <s v="TX_53"/>
    <s v="STRING"/>
    <m/>
    <m/>
    <m/>
    <m/>
    <s v="lake_managed"/>
    <s v="EFIC_REDE_HISTOG_NIVEL_TX_INTERFACE_CMTS"/>
    <s v="QTD_EQUIPAMENTO_TX_5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3 em decibeis por milivolt. Quantidade total de equipamento/terminais com potencia de transmissao (TX) dentro do intervalo maior ou igual a 53 e menor que 54 decibeis por milivolt. Ex: 1; 9. Tabela origem (RAW): &lt;FACT_CMTS_INTERFACE_TERMINAL_STATS_HISTOGRAM_TX&gt;; Coluna origem (RAW): &lt;TX_53&gt;."/>
    <x v="0"/>
    <x v="6"/>
    <x v="4"/>
    <x v="1"/>
    <x v="1"/>
    <x v="3"/>
    <s v="Lucas Mascarenhas"/>
    <x v="10"/>
    <s v="Anderson Nakayama"/>
    <x v="0"/>
    <m/>
    <m/>
    <s v="Dado de origem (EFICIENCIA REDE) não tratado"/>
    <n v="9"/>
    <n v="3"/>
    <n v="1"/>
    <n v="2"/>
    <n v="1"/>
    <n v="1"/>
    <n v="1"/>
    <x v="0"/>
    <x v="0"/>
    <x v="2"/>
    <x v="2"/>
    <x v="3"/>
    <x v="2"/>
    <x v="2"/>
  </r>
  <r>
    <x v="8"/>
    <x v="52"/>
    <n v="37"/>
    <s v="TX_54"/>
    <s v="STRING"/>
    <m/>
    <m/>
    <m/>
    <m/>
    <s v="lake_managed"/>
    <s v="EFIC_REDE_HISTOG_NIVEL_TX_INTERFACE_CMTS"/>
    <s v="QTD_EQUIPAMENTO_TX_5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4 em decibeis por milivolt. Quantidade total de equipamento/terminais com potencia de transmissao (TX) dentro do intervalo maior ou igual a 54 e menor que 55 decibeis por milivolt. Ex: 1; 9. Tabela origem (RAW): &lt;FACT_CMTS_INTERFACE_TERMINAL_STATS_HISTOGRAM_TX&gt;; Coluna origem (RAW): &lt;TX_54&gt;."/>
    <x v="0"/>
    <x v="6"/>
    <x v="4"/>
    <x v="1"/>
    <x v="1"/>
    <x v="3"/>
    <s v="Lucas Mascarenhas"/>
    <x v="10"/>
    <s v="Anderson Nakayama"/>
    <x v="0"/>
    <m/>
    <m/>
    <s v="Dado de origem (EFICIENCIA REDE) não tratado"/>
    <n v="9"/>
    <n v="3"/>
    <n v="1"/>
    <n v="2"/>
    <n v="1"/>
    <n v="1"/>
    <n v="1"/>
    <x v="0"/>
    <x v="0"/>
    <x v="2"/>
    <x v="2"/>
    <x v="3"/>
    <x v="2"/>
    <x v="2"/>
  </r>
  <r>
    <x v="8"/>
    <x v="52"/>
    <n v="38"/>
    <s v="TX_55"/>
    <s v="STRING"/>
    <m/>
    <m/>
    <m/>
    <m/>
    <s v="lake_managed"/>
    <s v="EFIC_REDE_HISTOG_NIVEL_TX_INTERFACE_CMTS"/>
    <s v="QTD_EQUIPAMENTO_TX_55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5 em decibeis por milivolt. Quantidade total de equipamento/terminais com potencia de transmissao (TX) dentro do intervalo maior ou igual a 55 e menor que 56 decibeis por milivolt. Ex: 0; 1. Tabela origem (RAW): &lt;FACT_CMTS_INTERFACE_TERMINAL_STATS_HISTOGRAM_TX&gt;; Coluna origem (RAW): &lt;TX_55&gt;."/>
    <x v="0"/>
    <x v="6"/>
    <x v="4"/>
    <x v="1"/>
    <x v="1"/>
    <x v="3"/>
    <s v="Lucas Mascarenhas"/>
    <x v="10"/>
    <s v="Anderson Nakayama"/>
    <x v="0"/>
    <m/>
    <m/>
    <s v="Dado de origem (EFICIENCIA REDE) não tratado"/>
    <n v="9"/>
    <n v="3"/>
    <n v="1"/>
    <n v="2"/>
    <n v="1"/>
    <n v="1"/>
    <n v="1"/>
    <x v="0"/>
    <x v="0"/>
    <x v="2"/>
    <x v="2"/>
    <x v="3"/>
    <x v="2"/>
    <x v="2"/>
  </r>
  <r>
    <x v="8"/>
    <x v="52"/>
    <n v="39"/>
    <s v="TX_56"/>
    <s v="STRING"/>
    <m/>
    <m/>
    <m/>
    <m/>
    <s v="lake_managed"/>
    <s v="EFIC_REDE_HISTOG_NIVEL_TX_INTERFACE_CMTS"/>
    <s v="QTD_EQUIPAMENTO_TX_56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6 em decibeis por milivolt. Quantidade total de equipamento/terminais com potencia de transmissao (TX) dentro do intervalo maior ou igual a 56 e menor que 57 decibeis por milivolt. Ex: 0; 2. Tabela origem (RAW): &lt;FACT_CMTS_INTERFACE_TERMINAL_STATS_HISTOGRAM_TX&gt;; Coluna origem (RAW): &lt;TX_56&gt;."/>
    <x v="0"/>
    <x v="6"/>
    <x v="4"/>
    <x v="1"/>
    <x v="1"/>
    <x v="3"/>
    <s v="Lucas Mascarenhas"/>
    <x v="10"/>
    <s v="Anderson Nakayama"/>
    <x v="0"/>
    <m/>
    <m/>
    <s v="Dado de origem (EFICIENCIA REDE) não tratado"/>
    <n v="9"/>
    <n v="3"/>
    <n v="1"/>
    <n v="2"/>
    <n v="1"/>
    <n v="1"/>
    <n v="1"/>
    <x v="0"/>
    <x v="0"/>
    <x v="2"/>
    <x v="2"/>
    <x v="3"/>
    <x v="2"/>
    <x v="2"/>
  </r>
  <r>
    <x v="8"/>
    <x v="52"/>
    <n v="40"/>
    <s v="TX_57"/>
    <s v="STRING"/>
    <m/>
    <m/>
    <m/>
    <m/>
    <s v="lake_managed"/>
    <s v="EFIC_REDE_HISTOG_NIVEL_TX_INTERFACE_CMTS"/>
    <s v="QTD_EQUIPAMENTO_TX_57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7 em decibeis por milivolt. Quantidade total de equipamento/terminais com potencia de transmissao (TX) dentro do intervalo maior ou igual a 57 e menor que 58 decibeis por milivolt. Ex: 0; 2. Tabela origem (RAW): &lt;FACT_CMTS_INTERFACE_TERMINAL_STATS_HISTOGRAM_TX&gt;; Coluna origem (RAW): &lt;TX_57&gt;."/>
    <x v="0"/>
    <x v="6"/>
    <x v="4"/>
    <x v="1"/>
    <x v="1"/>
    <x v="3"/>
    <s v="Lucas Mascarenhas"/>
    <x v="10"/>
    <s v="Anderson Nakayama"/>
    <x v="0"/>
    <m/>
    <m/>
    <s v="Dado de origem (EFICIENCIA REDE) não tratado"/>
    <n v="9"/>
    <n v="3"/>
    <n v="1"/>
    <n v="2"/>
    <n v="1"/>
    <n v="1"/>
    <n v="1"/>
    <x v="0"/>
    <x v="0"/>
    <x v="2"/>
    <x v="2"/>
    <x v="3"/>
    <x v="2"/>
    <x v="2"/>
  </r>
  <r>
    <x v="8"/>
    <x v="52"/>
    <n v="41"/>
    <s v="TX_58"/>
    <s v="STRING"/>
    <m/>
    <m/>
    <m/>
    <m/>
    <s v="lake_managed"/>
    <s v="EFIC_REDE_HISTOG_NIVEL_TX_INTERFACE_CMTS"/>
    <s v="QTD_EQUIPAMENTO_TX_58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8 em decibeis por milivolt. Quantidade total de equipamento/terminais com potencia de transmissao (TX) dentro do intervalo maior ou igual a 58 e menor que 59 decibeis por milivolt. Ex: 0; 0. Tabela origem (RAW): &lt;FACT_CMTS_INTERFACE_TERMINAL_STATS_HISTOGRAM_TX&gt;; Coluna origem (RAW): &lt;TX_58&gt;."/>
    <x v="0"/>
    <x v="6"/>
    <x v="4"/>
    <x v="1"/>
    <x v="1"/>
    <x v="3"/>
    <s v="Lucas Mascarenhas"/>
    <x v="10"/>
    <s v="Anderson Nakayama"/>
    <x v="0"/>
    <m/>
    <m/>
    <s v="Dado de origem (EFICIENCIA REDE) não tratado"/>
    <n v="9"/>
    <n v="3"/>
    <n v="1"/>
    <n v="2"/>
    <n v="1"/>
    <n v="1"/>
    <n v="1"/>
    <x v="0"/>
    <x v="0"/>
    <x v="2"/>
    <x v="2"/>
    <x v="3"/>
    <x v="2"/>
    <x v="2"/>
  </r>
  <r>
    <x v="8"/>
    <x v="52"/>
    <n v="42"/>
    <s v="TX_59"/>
    <s v="STRING"/>
    <m/>
    <m/>
    <m/>
    <m/>
    <s v="lake_managed"/>
    <s v="EFIC_REDE_HISTOG_NIVEL_TX_INTERFACE_CMTS"/>
    <s v="QTD_EQUIPAMENTO_TX_59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59 em decibeis por milivolt. Quantidade total de equipamento/terminais com potencia de transmissao (TX) dentro do intervalo maior ou igual a 59 e menor que 60 decibeis por milivolt. Ex: 0; 0. Tabela origem (RAW): &lt;FACT_CMTS_INTERFACE_TERMINAL_STATS_HISTOGRAM_TX&gt;; Coluna origem (RAW): &lt;TX_59&gt;."/>
    <x v="0"/>
    <x v="6"/>
    <x v="4"/>
    <x v="1"/>
    <x v="1"/>
    <x v="3"/>
    <s v="Lucas Mascarenhas"/>
    <x v="10"/>
    <s v="Anderson Nakayama"/>
    <x v="0"/>
    <m/>
    <m/>
    <s v="Dado de origem (EFICIENCIA REDE) não tratado"/>
    <n v="9"/>
    <n v="3"/>
    <n v="1"/>
    <n v="2"/>
    <n v="1"/>
    <n v="1"/>
    <n v="1"/>
    <x v="0"/>
    <x v="0"/>
    <x v="2"/>
    <x v="2"/>
    <x v="3"/>
    <x v="2"/>
    <x v="2"/>
  </r>
  <r>
    <x v="8"/>
    <x v="52"/>
    <n v="43"/>
    <s v="TX_60"/>
    <s v="STRING"/>
    <m/>
    <m/>
    <m/>
    <m/>
    <s v="lake_managed"/>
    <s v="EFIC_REDE_HISTOG_NIVEL_TX_INTERFACE_CMTS"/>
    <s v="QTD_EQUIPAMENTO_TX_60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0 em decibeis por milivolt. Quantidade total de equipamento/terminais com potencia de transmissao (TX) dentro do intervalo maior ou igual a 60 e menor que 61 decibeis por milivolt. Ex: 0; 0. Tabela origem (RAW): &lt;FACT_CMTS_INTERFACE_TERMINAL_STATS_HISTOGRAM_TX&gt;; Coluna origem (RAW): &lt;TX_60&gt;."/>
    <x v="0"/>
    <x v="6"/>
    <x v="4"/>
    <x v="1"/>
    <x v="1"/>
    <x v="3"/>
    <s v="Lucas Mascarenhas"/>
    <x v="10"/>
    <s v="Anderson Nakayama"/>
    <x v="0"/>
    <m/>
    <m/>
    <s v="Dado de origem (EFICIENCIA REDE) não tratado"/>
    <n v="9"/>
    <n v="3"/>
    <n v="1"/>
    <n v="2"/>
    <n v="1"/>
    <n v="1"/>
    <n v="1"/>
    <x v="0"/>
    <x v="0"/>
    <x v="2"/>
    <x v="2"/>
    <x v="3"/>
    <x v="2"/>
    <x v="2"/>
  </r>
  <r>
    <x v="8"/>
    <x v="52"/>
    <n v="44"/>
    <s v="TX_61"/>
    <s v="STRING"/>
    <m/>
    <m/>
    <m/>
    <m/>
    <s v="lake_managed"/>
    <s v="EFIC_REDE_HISTOG_NIVEL_TX_INTERFACE_CMTS"/>
    <s v="QTD_EQUIPAMENTO_TX_61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1 em decibeis por milivolt. Quantidade total de equipamento/terminais com potencia de transmissao (TX) dentro do intervalo maior ou igual a 61 e menor que 62 decibeis por milivolt. Ex: 0; 0. Tabela origem (RAW): &lt;FACT_CMTS_INTERFACE_TERMINAL_STATS_HISTOGRAM_TX&gt;; Coluna origem (RAW): &lt;TX_61&gt;."/>
    <x v="0"/>
    <x v="6"/>
    <x v="4"/>
    <x v="1"/>
    <x v="1"/>
    <x v="3"/>
    <s v="Lucas Mascarenhas"/>
    <x v="10"/>
    <s v="Anderson Nakayama"/>
    <x v="0"/>
    <m/>
    <m/>
    <s v="Dado de origem (EFICIENCIA REDE) não tratado"/>
    <n v="9"/>
    <n v="3"/>
    <n v="1"/>
    <n v="2"/>
    <n v="1"/>
    <n v="1"/>
    <n v="1"/>
    <x v="0"/>
    <x v="0"/>
    <x v="2"/>
    <x v="2"/>
    <x v="3"/>
    <x v="2"/>
    <x v="2"/>
  </r>
  <r>
    <x v="8"/>
    <x v="52"/>
    <n v="45"/>
    <s v="TX_62"/>
    <s v="STRING"/>
    <m/>
    <m/>
    <m/>
    <m/>
    <s v="lake_managed"/>
    <s v="EFIC_REDE_HISTOG_NIVEL_TX_INTERFACE_CMTS"/>
    <s v="QTD_EQUIPAMENTO_TX_62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2 em decibeis por milivolt. Quantidade total de equipamento/terminais com potencia de transmissao (TX) dentro do intervalo maior ou igual a 62 e menor que 63 decibeis por milivolt. Ex: 0; 0. Tabela origem (RAW): &lt;FACT_CMTS_INTERFACE_TERMINAL_STATS_HISTOGRAM_TX&gt;; Coluna origem (RAW): &lt;TX_62&gt;."/>
    <x v="0"/>
    <x v="6"/>
    <x v="4"/>
    <x v="1"/>
    <x v="1"/>
    <x v="3"/>
    <s v="Lucas Mascarenhas"/>
    <x v="10"/>
    <s v="Anderson Nakayama"/>
    <x v="0"/>
    <m/>
    <m/>
    <s v="Dado de origem (EFICIENCIA REDE) não tratado"/>
    <n v="9"/>
    <n v="3"/>
    <n v="1"/>
    <n v="2"/>
    <n v="1"/>
    <n v="1"/>
    <n v="1"/>
    <x v="0"/>
    <x v="0"/>
    <x v="2"/>
    <x v="2"/>
    <x v="3"/>
    <x v="2"/>
    <x v="2"/>
  </r>
  <r>
    <x v="8"/>
    <x v="52"/>
    <n v="46"/>
    <s v="TX_63"/>
    <s v="STRING"/>
    <m/>
    <m/>
    <m/>
    <m/>
    <s v="lake_managed"/>
    <s v="EFIC_REDE_HISTOG_NIVEL_TX_INTERFACE_CMTS"/>
    <s v="QTD_EQUIPAMENTO_TX_63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3 em decibeis por milivolt. Quantidade total de equipamento/terminais com potencia de transmissao (TX) dentro do intervalo maior ou igual a 63 e menor que 64 decibeis por milivolt. Ex: 0; 0. Tabela origem (RAW): &lt;FACT_CMTS_INTERFACE_TERMINAL_STATS_HISTOGRAM_TX&gt;; Coluna origem (RAW): &lt;TX_63&gt;."/>
    <x v="0"/>
    <x v="6"/>
    <x v="4"/>
    <x v="1"/>
    <x v="1"/>
    <x v="3"/>
    <s v="Lucas Mascarenhas"/>
    <x v="10"/>
    <s v="Anderson Nakayama"/>
    <x v="0"/>
    <m/>
    <m/>
    <s v="Dado de origem (EFICIENCIA REDE) não tratado"/>
    <n v="9"/>
    <n v="3"/>
    <n v="1"/>
    <n v="2"/>
    <n v="1"/>
    <n v="1"/>
    <n v="1"/>
    <x v="0"/>
    <x v="0"/>
    <x v="2"/>
    <x v="2"/>
    <x v="3"/>
    <x v="2"/>
    <x v="2"/>
  </r>
  <r>
    <x v="8"/>
    <x v="52"/>
    <n v="47"/>
    <s v="TX_64"/>
    <s v="STRING"/>
    <m/>
    <m/>
    <m/>
    <m/>
    <s v="lake_managed"/>
    <s v="EFIC_REDE_HISTOG_NIVEL_TX_INTERFACE_CMTS"/>
    <s v="QTD_EQUIPAMENTO_TX_64_DBMV"/>
    <s v="NUMBER"/>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Quantidade de equipamento com TX de 64 em decibeis por milivolt. Quantidade total de equipamento/terminais com potencia de transmissao (TX) dentro do intervalo maior ou igual a 64 decibeis por milivolt. Ex: 0; 0. Tabela origem (RAW): &lt;FACT_CMTS_INTERFACE_TERMINAL_STATS_HISTOGRAM_TX&gt;; Coluna origem (RAW): &lt;TX_64&gt;."/>
    <x v="0"/>
    <x v="6"/>
    <x v="4"/>
    <x v="1"/>
    <x v="1"/>
    <x v="3"/>
    <s v="Lucas Mascarenhas"/>
    <x v="10"/>
    <s v="Anderson Nakayama"/>
    <x v="0"/>
    <m/>
    <m/>
    <s v="Dado de origem (EFICIENCIA REDE) não tratado"/>
    <n v="9"/>
    <n v="3"/>
    <n v="1"/>
    <n v="2"/>
    <n v="1"/>
    <n v="1"/>
    <n v="1"/>
    <x v="0"/>
    <x v="0"/>
    <x v="2"/>
    <x v="2"/>
    <x v="3"/>
    <x v="2"/>
    <x v="2"/>
  </r>
  <r>
    <x v="8"/>
    <x v="52"/>
    <n v="48"/>
    <s v="REFERENCE_DATE"/>
    <s v="DATE"/>
    <m/>
    <m/>
    <m/>
    <m/>
    <s v="lake_managed"/>
    <s v="EFIC_REDE_HISTOG_NIVEL_TX_INTERFACE_CMTS"/>
    <s v="DAT_REFERENCIA"/>
    <s v="DATE"/>
    <m/>
    <s v="Eficiencia de rede do histograma do nivel de TX da interface do CMTS. Estes dados informam o histograma de nivel TX na interface do CMTS. Assim podemos saber quantos terminais estao com o TX baixo ou alto, como: data e hora da medicao; IP do CMTS; numero da interface do CMTS; Quantidade de equipamento no intervalo de T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X&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TX&gt;; Coluna origem (RAW): &lt;REFERENCE_DATE&gt;."/>
    <x v="0"/>
    <x v="6"/>
    <x v="4"/>
    <x v="1"/>
    <x v="1"/>
    <x v="3"/>
    <s v="Lucas Mascarenhas"/>
    <x v="10"/>
    <s v="Anderson Nakayama"/>
    <x v="0"/>
    <m/>
    <m/>
    <s v="Dado de origem (EFICIENCIA REDE) não tratado"/>
    <n v="6"/>
    <n v="2"/>
    <n v="1"/>
    <n v="0"/>
    <n v="1"/>
    <n v="1"/>
    <n v="1"/>
    <x v="2"/>
    <x v="0"/>
    <x v="0"/>
    <x v="2"/>
    <x v="3"/>
    <x v="2"/>
    <x v="2"/>
  </r>
  <r>
    <x v="8"/>
    <x v="53"/>
    <n v="1"/>
    <s v="ID"/>
    <s v="STRING"/>
    <m/>
    <m/>
    <m/>
    <m/>
    <s v="lake_managed"/>
    <s v="EFIC_REDE_HISTOG_NIVEL_RX_INTERFACE_CMTS"/>
    <s v="COD_HSTGR_NVL_RX_INTERF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Codigo do histograma do nivel RX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35072040; 35399976. Tabela origem (RAW): &lt;FACT_CMTS_INTERFACE_TERMINAL_STATS_HISTOGRAM_RX&gt;; Coluna origem (RAW): &lt;ID&gt;."/>
    <x v="0"/>
    <x v="6"/>
    <x v="4"/>
    <x v="1"/>
    <x v="1"/>
    <x v="3"/>
    <s v="Lucas Mascarenhas"/>
    <x v="10"/>
    <s v="Anderson Nakayama"/>
    <x v="0"/>
    <m/>
    <m/>
    <s v="Dado de origem (EFICIENCIA REDE) não tratado"/>
    <n v="9"/>
    <n v="2"/>
    <n v="1"/>
    <n v="3"/>
    <n v="1"/>
    <n v="1"/>
    <n v="1"/>
    <x v="2"/>
    <x v="0"/>
    <x v="5"/>
    <x v="2"/>
    <x v="3"/>
    <x v="2"/>
    <x v="2"/>
  </r>
  <r>
    <x v="8"/>
    <x v="53"/>
    <n v="2"/>
    <s v="DATE_TIME"/>
    <s v="STRING"/>
    <m/>
    <m/>
    <m/>
    <m/>
    <s v="lake_managed"/>
    <s v="EFIC_REDE_HISTOG_NIVEL_RX_INTERFACE_CMTS"/>
    <s v="DAT_HOR_MEDICAO"/>
    <s v="DATE"/>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Data e hora da medicao. E a data e hora da medicao, do momento que foi iniciado a coleta dos dados. Ex: 23/07/2018  10:05:00; 24/07/2018  11:10:00. Tabela origem (RAW): &lt;FACT_CMTS_INTERFACE_TERMINAL_STATS_HISTOGRAM_RX&gt;; Coluna origem (RAW): &lt;DATE_TIME&gt;."/>
    <x v="0"/>
    <x v="6"/>
    <x v="4"/>
    <x v="1"/>
    <x v="1"/>
    <x v="3"/>
    <s v="Lucas Mascarenhas"/>
    <x v="10"/>
    <s v="Anderson Nakayama"/>
    <x v="0"/>
    <m/>
    <m/>
    <s v="Dado de origem (EFICIENCIA REDE) não tratado"/>
    <n v="6"/>
    <n v="2"/>
    <n v="1"/>
    <n v="0"/>
    <n v="1"/>
    <n v="1"/>
    <n v="1"/>
    <x v="2"/>
    <x v="0"/>
    <x v="0"/>
    <x v="2"/>
    <x v="3"/>
    <x v="2"/>
    <x v="2"/>
  </r>
  <r>
    <x v="8"/>
    <x v="53"/>
    <n v="3"/>
    <s v="HOST"/>
    <s v="STRING"/>
    <m/>
    <m/>
    <m/>
    <m/>
    <s v="lake_managed"/>
    <s v="EFIC_REDE_HISTOG_NIVEL_RX_INTERFACE_CMTS"/>
    <s v="NUM_IP_CMTS"/>
    <s v="VARCHAR2"/>
    <n v="40"/>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IP do CMTS. E o numero/endereco IP do CMTS (Cable Modem Termination System, um roteador de cable modems). Ex: 201.6.32.10; 201.6.32.10. Tabela origem (RAW): &lt;FACT_CMTS_INTERFACE_TERMINAL_STATS_HISTOGRAM_RX&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53"/>
    <n v="4"/>
    <s v="INTERFACE"/>
    <s v="STRING"/>
    <m/>
    <m/>
    <m/>
    <m/>
    <s v="lake_managed"/>
    <s v="EFIC_REDE_HISTOG_NIVEL_RX_INTERFACE_CMTS"/>
    <s v="NUM_INTERFACE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a interface no CMTS. Numero de identificacao da interface no CMTS. Ex: 137000; 138281. Tabela origem (RAW): &lt;FACT_CMTS_INTERFACE_TERMINAL_STATS_HISTOGRAM_RX&gt;; Coluna origem (RAW): &lt;INTERFACE&gt;."/>
    <x v="0"/>
    <x v="6"/>
    <x v="4"/>
    <x v="1"/>
    <x v="1"/>
    <x v="3"/>
    <s v="Lucas Mascarenhas"/>
    <x v="10"/>
    <s v="Anderson Nakayama"/>
    <x v="0"/>
    <m/>
    <m/>
    <s v="Dado de origem (EFICIENCIA REDE) não tratado"/>
    <n v="6"/>
    <n v="2"/>
    <n v="1"/>
    <n v="0"/>
    <n v="1"/>
    <n v="1"/>
    <n v="1"/>
    <x v="2"/>
    <x v="0"/>
    <x v="0"/>
    <x v="2"/>
    <x v="3"/>
    <x v="2"/>
    <x v="2"/>
  </r>
  <r>
    <x v="8"/>
    <x v="53"/>
    <n v="5"/>
    <s v="DOMAIN"/>
    <s v="STRING"/>
    <m/>
    <m/>
    <m/>
    <m/>
    <s v="lake_managed"/>
    <s v="EFIC_REDE_HISTOG_NIVEL_RX_INTERFACE_CMTS"/>
    <s v="NUM_DOMINIO_EQUIPAMENTO_CMTS"/>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o dominio do equipamento no CMTS. E o numero do dominio (Cable Domain) no CMTS. Ex: 1049; 1054. Tabela origem (RAW): &lt;FACT_CMTS_INTERFACE_TERMINAL_STATS_HISTOGRAM_RX&gt;; Coluna origem (RAW): &lt;DOMAIN&gt;."/>
    <x v="0"/>
    <x v="6"/>
    <x v="4"/>
    <x v="1"/>
    <x v="1"/>
    <x v="3"/>
    <s v="Lucas Mascarenhas"/>
    <x v="10"/>
    <s v="Anderson Nakayama"/>
    <x v="0"/>
    <m/>
    <m/>
    <s v="Dado de origem (EFICIENCIA REDE) não tratado"/>
    <n v="6"/>
    <n v="2"/>
    <n v="1"/>
    <n v="0"/>
    <n v="1"/>
    <n v="1"/>
    <n v="1"/>
    <x v="2"/>
    <x v="0"/>
    <x v="0"/>
    <x v="2"/>
    <x v="3"/>
    <x v="2"/>
    <x v="2"/>
  </r>
  <r>
    <x v="8"/>
    <x v="53"/>
    <n v="6"/>
    <s v="DOMAIN_CHID"/>
    <s v="STRING"/>
    <m/>
    <m/>
    <m/>
    <m/>
    <s v="lake_managed"/>
    <s v="EFIC_REDE_HISTOG_NIVEL_RX_INTERFACE_CMTS"/>
    <s v="NUM_CANAL_DOMINIO"/>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Numero do canal do dominio. Numero do canal no dominio. Ex: 1; 9. Tabela origem (RAW): &lt;FACT_CMTS_INTERFACE_TERMINAL_STATS_HISTOGRAM_RX&gt;; Coluna origem (RAW): &lt;DOMAIN_CHID&gt;."/>
    <x v="0"/>
    <x v="6"/>
    <x v="4"/>
    <x v="1"/>
    <x v="1"/>
    <x v="3"/>
    <s v="Lucas Mascarenhas"/>
    <x v="10"/>
    <s v="Anderson Nakayama"/>
    <x v="0"/>
    <m/>
    <m/>
    <s v="Dado de origem (EFICIENCIA REDE) não tratado"/>
    <n v="6"/>
    <n v="2"/>
    <n v="1"/>
    <n v="0"/>
    <n v="1"/>
    <n v="1"/>
    <n v="1"/>
    <x v="2"/>
    <x v="0"/>
    <x v="0"/>
    <x v="2"/>
    <x v="3"/>
    <x v="2"/>
    <x v="2"/>
  </r>
  <r>
    <x v="8"/>
    <x v="53"/>
    <n v="7"/>
    <s v="TYPE"/>
    <s v="STRING"/>
    <m/>
    <m/>
    <m/>
    <m/>
    <s v="lake_managed"/>
    <s v="EFIC_REDE_HISTOG_NIVEL_RX_INTERFACE_CMTS"/>
    <s v="COD_TIPO_INTERFACE"/>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Codigo do tipo da interface. Codigo de identificao do tipo de interface, 128 = upstream e 129 = downstream. Ex: 128; 128. Tabela origem (RAW): &lt;FACT_CMTS_INTERFACE_TERMINAL_STATS_HISTOGRAM_RX&gt;; Coluna origem (RAW): &lt;TYPE&gt;."/>
    <x v="0"/>
    <x v="6"/>
    <x v="4"/>
    <x v="1"/>
    <x v="1"/>
    <x v="3"/>
    <s v="Lucas Mascarenhas"/>
    <x v="10"/>
    <s v="Anderson Nakayama"/>
    <x v="0"/>
    <m/>
    <m/>
    <s v="Dado de origem (EFICIENCIA REDE) não tratado"/>
    <n v="6"/>
    <n v="2"/>
    <n v="1"/>
    <n v="0"/>
    <n v="1"/>
    <n v="1"/>
    <n v="1"/>
    <x v="2"/>
    <x v="0"/>
    <x v="0"/>
    <x v="2"/>
    <x v="3"/>
    <x v="2"/>
    <x v="2"/>
  </r>
  <r>
    <x v="8"/>
    <x v="53"/>
    <n v="8"/>
    <s v="RX_-20"/>
    <s v="STRING"/>
    <m/>
    <m/>
    <m/>
    <m/>
    <s v="lake_managed"/>
    <s v="EFIC_REDE_HISTOG_NIVEL_RX_INTERFACE_CMTS"/>
    <s v="QTD_EQUIPAMENTO_RX_N2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0 decibeis por milivolt. Quantidade total de equipamento/terminais com potencia do sinal de recepcao (RX) dentro do intervalo maior ou igual a -20 e menor -19 decibeis por milivolt. Ex: 11; 9. Tabela origem (RAW): &lt;FACT_CMTS_INTERFACE_TERMINAL_STATS_HISTOGRAM_RX&gt;; Coluna origem (RAW): &lt;RX_-20&gt;."/>
    <x v="0"/>
    <x v="6"/>
    <x v="4"/>
    <x v="1"/>
    <x v="1"/>
    <x v="3"/>
    <s v="Lucas Mascarenhas"/>
    <x v="10"/>
    <s v="Anderson Nakayama"/>
    <x v="0"/>
    <m/>
    <m/>
    <s v="Dado de origem (EFICIENCIA REDE) não tratado"/>
    <n v="9"/>
    <n v="3"/>
    <n v="1"/>
    <n v="2"/>
    <n v="1"/>
    <n v="1"/>
    <n v="1"/>
    <x v="0"/>
    <x v="0"/>
    <x v="2"/>
    <x v="2"/>
    <x v="3"/>
    <x v="2"/>
    <x v="2"/>
  </r>
  <r>
    <x v="8"/>
    <x v="53"/>
    <n v="9"/>
    <s v="RX_-19"/>
    <s v="STRING"/>
    <m/>
    <m/>
    <m/>
    <m/>
    <s v="lake_managed"/>
    <s v="EFIC_REDE_HISTOG_NIVEL_RX_INTERFACE_CMTS"/>
    <s v="QTD_EQUIPAMENTO_RX_N1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9 decibeis por milivolt. Quantidade total de equipamento/terminais com potencia do sinal de recepcao (RX) dentro do intervalo maior ou igual a -19 e menor -18 decibeis por milivolt. Ex: 1; 9. Tabela origem (RAW): &lt;FACT_CMTS_INTERFACE_TERMINAL_STATS_HISTOGRAM_RX&gt;; Coluna origem (RAW): &lt;RX_-19&gt;."/>
    <x v="0"/>
    <x v="6"/>
    <x v="4"/>
    <x v="1"/>
    <x v="1"/>
    <x v="3"/>
    <s v="Lucas Mascarenhas"/>
    <x v="10"/>
    <s v="Anderson Nakayama"/>
    <x v="0"/>
    <m/>
    <m/>
    <s v="Dado de origem (EFICIENCIA REDE) não tratado"/>
    <n v="9"/>
    <n v="3"/>
    <n v="1"/>
    <n v="2"/>
    <n v="1"/>
    <n v="1"/>
    <n v="1"/>
    <x v="0"/>
    <x v="0"/>
    <x v="2"/>
    <x v="2"/>
    <x v="3"/>
    <x v="2"/>
    <x v="2"/>
  </r>
  <r>
    <x v="8"/>
    <x v="53"/>
    <n v="10"/>
    <s v="RX_-18"/>
    <s v="STRING"/>
    <m/>
    <m/>
    <m/>
    <m/>
    <s v="lake_managed"/>
    <s v="EFIC_REDE_HISTOG_NIVEL_RX_INTERFACE_CMTS"/>
    <s v="QTD_EQUIPAMENTO_RX_N1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8 decibeis por milivolt. Quantidade total de equipamento/terminais com potencia do sinal de recepcao (RX) dentro do intervalo maior ou igual a -18 e menor -17 decibeis por milivolt. Ex: 0; 8. Tabela origem (RAW): &lt;FACT_CMTS_INTERFACE_TERMINAL_STATS_HISTOGRAM_RX&gt;; Coluna origem (RAW): &lt;RX_-18&gt;."/>
    <x v="0"/>
    <x v="6"/>
    <x v="4"/>
    <x v="1"/>
    <x v="1"/>
    <x v="3"/>
    <s v="Lucas Mascarenhas"/>
    <x v="10"/>
    <s v="Anderson Nakayama"/>
    <x v="0"/>
    <m/>
    <m/>
    <s v="Dado de origem (EFICIENCIA REDE) não tratado"/>
    <n v="9"/>
    <n v="3"/>
    <n v="1"/>
    <n v="2"/>
    <n v="1"/>
    <n v="1"/>
    <n v="1"/>
    <x v="0"/>
    <x v="0"/>
    <x v="2"/>
    <x v="2"/>
    <x v="3"/>
    <x v="2"/>
    <x v="2"/>
  </r>
  <r>
    <x v="8"/>
    <x v="53"/>
    <n v="11"/>
    <s v="RX_-17"/>
    <s v="STRING"/>
    <m/>
    <m/>
    <m/>
    <m/>
    <s v="lake_managed"/>
    <s v="EFIC_REDE_HISTOG_NIVEL_RX_INTERFACE_CMTS"/>
    <s v="QTD_EQUIPAMENTO_RX_N1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7 decibeis por milivolt. Quantidade total de equipamento/terminais com potencia do sinal de recepcao (RX) dentro do intervalo maior ou igual a -17 e menor -16 decibeis por milivolt. Ex: 0; 9. Tabela origem (RAW): &lt;FACT_CMTS_INTERFACE_TERMINAL_STATS_HISTOGRAM_RX&gt;; Coluna origem (RAW): &lt;RX_-17&gt;."/>
    <x v="0"/>
    <x v="6"/>
    <x v="4"/>
    <x v="1"/>
    <x v="1"/>
    <x v="3"/>
    <s v="Lucas Mascarenhas"/>
    <x v="10"/>
    <s v="Anderson Nakayama"/>
    <x v="0"/>
    <m/>
    <m/>
    <s v="Dado de origem (EFICIENCIA REDE) não tratado"/>
    <n v="9"/>
    <n v="3"/>
    <n v="1"/>
    <n v="2"/>
    <n v="1"/>
    <n v="1"/>
    <n v="1"/>
    <x v="0"/>
    <x v="0"/>
    <x v="2"/>
    <x v="2"/>
    <x v="3"/>
    <x v="2"/>
    <x v="2"/>
  </r>
  <r>
    <x v="8"/>
    <x v="53"/>
    <n v="12"/>
    <s v="RX_-16"/>
    <s v="STRING"/>
    <m/>
    <m/>
    <m/>
    <m/>
    <s v="lake_managed"/>
    <s v="EFIC_REDE_HISTOG_NIVEL_RX_INTERFACE_CMTS"/>
    <s v="QTD_EQUIPAMENTO_RX_N1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6 decibeis por milivolt. Quantidade total de equipamento/terminais com potencia do sinal de recepcao (RX) dentro do intervalo maior ou igual a -16 e menor -15 decibeis por milivolt. Ex: 0; 8. Tabela origem (RAW): &lt;FACT_CMTS_INTERFACE_TERMINAL_STATS_HISTOGRAM_RX&gt;; Coluna origem (RAW): &lt;RX_-16&gt;."/>
    <x v="0"/>
    <x v="6"/>
    <x v="4"/>
    <x v="1"/>
    <x v="1"/>
    <x v="3"/>
    <s v="Lucas Mascarenhas"/>
    <x v="10"/>
    <s v="Anderson Nakayama"/>
    <x v="0"/>
    <m/>
    <m/>
    <s v="Dado de origem (EFICIENCIA REDE) não tratado"/>
    <n v="9"/>
    <n v="3"/>
    <n v="1"/>
    <n v="2"/>
    <n v="1"/>
    <n v="1"/>
    <n v="1"/>
    <x v="0"/>
    <x v="0"/>
    <x v="2"/>
    <x v="2"/>
    <x v="3"/>
    <x v="2"/>
    <x v="2"/>
  </r>
  <r>
    <x v="8"/>
    <x v="53"/>
    <n v="13"/>
    <s v="RX_-15"/>
    <s v="STRING"/>
    <m/>
    <m/>
    <m/>
    <m/>
    <s v="lake_managed"/>
    <s v="EFIC_REDE_HISTOG_NIVEL_RX_INTERFACE_CMTS"/>
    <s v="QTD_EQUIPAMENTO_RX_N1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5 decibeis por milivolt. Quantidade total de equipamento/terminais com potencia do sinal de recepcao (RX) dentro do intervalo maior ou igual a -15 e menor -14 decibeis por milivolt. Ex: 1; 9. Tabela origem (RAW): &lt;FACT_CMTS_INTERFACE_TERMINAL_STATS_HISTOGRAM_RX&gt;; Coluna origem (RAW): &lt;RX_-15&gt;."/>
    <x v="0"/>
    <x v="6"/>
    <x v="4"/>
    <x v="1"/>
    <x v="1"/>
    <x v="3"/>
    <s v="Lucas Mascarenhas"/>
    <x v="10"/>
    <s v="Anderson Nakayama"/>
    <x v="0"/>
    <m/>
    <m/>
    <s v="Dado de origem (EFICIENCIA REDE) não tratado"/>
    <n v="9"/>
    <n v="3"/>
    <n v="1"/>
    <n v="2"/>
    <n v="1"/>
    <n v="1"/>
    <n v="1"/>
    <x v="0"/>
    <x v="0"/>
    <x v="2"/>
    <x v="2"/>
    <x v="3"/>
    <x v="2"/>
    <x v="2"/>
  </r>
  <r>
    <x v="8"/>
    <x v="53"/>
    <n v="14"/>
    <s v="RX_-14"/>
    <s v="STRING"/>
    <m/>
    <m/>
    <m/>
    <m/>
    <s v="lake_managed"/>
    <s v="EFIC_REDE_HISTOG_NIVEL_RX_INTERFACE_CMTS"/>
    <s v="QTD_EQUIPAMENTO_RX_N1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4 decibeis por milivolt. Quantidade total de equipamento/terminais com potencia do sinal de recepcao (RX) dentro do intervalo maior ou igual a -14 e menor -13 decibeis por milivolt. Ex: 0; 9. Tabela origem (RAW): &lt;FACT_CMTS_INTERFACE_TERMINAL_STATS_HISTOGRAM_RX&gt;; Coluna origem (RAW): &lt;RX_-14&gt;."/>
    <x v="0"/>
    <x v="6"/>
    <x v="4"/>
    <x v="1"/>
    <x v="1"/>
    <x v="3"/>
    <s v="Lucas Mascarenhas"/>
    <x v="10"/>
    <s v="Anderson Nakayama"/>
    <x v="0"/>
    <m/>
    <m/>
    <s v="Dado de origem (EFICIENCIA REDE) não tratado"/>
    <n v="9"/>
    <n v="3"/>
    <n v="1"/>
    <n v="2"/>
    <n v="1"/>
    <n v="1"/>
    <n v="1"/>
    <x v="0"/>
    <x v="0"/>
    <x v="2"/>
    <x v="2"/>
    <x v="3"/>
    <x v="2"/>
    <x v="2"/>
  </r>
  <r>
    <x v="8"/>
    <x v="53"/>
    <n v="15"/>
    <s v="RX_-13"/>
    <s v="STRING"/>
    <m/>
    <m/>
    <m/>
    <m/>
    <s v="lake_managed"/>
    <s v="EFIC_REDE_HISTOG_NIVEL_RX_INTERFACE_CMTS"/>
    <s v="QTD_EQUIPAMENTO_RX_N1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3 decibeis por milivolt. Quantidade total de equipamento/terminais com potencia do sinal de recepcao (RX) dentro do intervalo maior ou igual a -13 e menor -12 decibeis por milivolt. Ex: 0; 9. Tabela origem (RAW): &lt;FACT_CMTS_INTERFACE_TERMINAL_STATS_HISTOGRAM_RX&gt;; Coluna origem (RAW): &lt;RX_-13&gt;."/>
    <x v="0"/>
    <x v="6"/>
    <x v="4"/>
    <x v="1"/>
    <x v="1"/>
    <x v="3"/>
    <s v="Lucas Mascarenhas"/>
    <x v="10"/>
    <s v="Anderson Nakayama"/>
    <x v="0"/>
    <m/>
    <m/>
    <s v="Dado de origem (EFICIENCIA REDE) não tratado"/>
    <n v="9"/>
    <n v="3"/>
    <n v="1"/>
    <n v="2"/>
    <n v="1"/>
    <n v="1"/>
    <n v="1"/>
    <x v="0"/>
    <x v="0"/>
    <x v="2"/>
    <x v="2"/>
    <x v="3"/>
    <x v="2"/>
    <x v="2"/>
  </r>
  <r>
    <x v="8"/>
    <x v="53"/>
    <n v="16"/>
    <s v="RX_-12"/>
    <s v="STRING"/>
    <m/>
    <m/>
    <m/>
    <m/>
    <s v="lake_managed"/>
    <s v="EFIC_REDE_HISTOG_NIVEL_RX_INTERFACE_CMTS"/>
    <s v="QTD_EQUIPAMENTO_RX_N1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2 decibeis por milivolt. Quantidade total de equipamento/terminais com potencia do sinal de recepcao (RX) dentro do intervalo maior ou igual a -12 e menor -11 decibeis por milivolt. Ex: 0; 9. Tabela origem (RAW): &lt;FACT_CMTS_INTERFACE_TERMINAL_STATS_HISTOGRAM_RX&gt;; Coluna origem (RAW): &lt;RX_-12&gt;."/>
    <x v="0"/>
    <x v="6"/>
    <x v="4"/>
    <x v="1"/>
    <x v="1"/>
    <x v="3"/>
    <s v="Lucas Mascarenhas"/>
    <x v="10"/>
    <s v="Anderson Nakayama"/>
    <x v="0"/>
    <m/>
    <m/>
    <s v="Dado de origem (EFICIENCIA REDE) não tratado"/>
    <n v="9"/>
    <n v="3"/>
    <n v="1"/>
    <n v="2"/>
    <n v="1"/>
    <n v="1"/>
    <n v="1"/>
    <x v="0"/>
    <x v="0"/>
    <x v="2"/>
    <x v="2"/>
    <x v="3"/>
    <x v="2"/>
    <x v="2"/>
  </r>
  <r>
    <x v="8"/>
    <x v="53"/>
    <n v="17"/>
    <s v="RX_-11"/>
    <s v="STRING"/>
    <m/>
    <m/>
    <m/>
    <m/>
    <s v="lake_managed"/>
    <s v="EFIC_REDE_HISTOG_NIVEL_RX_INTERFACE_CMTS"/>
    <s v="QTD_EQUIPAMENTO_RX_N1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1 decibeis por milivolt. Quantidade total de equipamento/terminais com potencia do sinal de recepcao (RX) dentro do intervalo maior ou igual a -11 e menor -10 decibeis por milivolt. Ex: 0; 7. Tabela origem (RAW): &lt;FACT_CMTS_INTERFACE_TERMINAL_STATS_HISTOGRAM_RX&gt;; Coluna origem (RAW): &lt;RX_-11&gt;."/>
    <x v="0"/>
    <x v="6"/>
    <x v="4"/>
    <x v="1"/>
    <x v="1"/>
    <x v="3"/>
    <s v="Lucas Mascarenhas"/>
    <x v="10"/>
    <s v="Anderson Nakayama"/>
    <x v="0"/>
    <m/>
    <m/>
    <s v="Dado de origem (EFICIENCIA REDE) não tratado"/>
    <n v="9"/>
    <n v="3"/>
    <n v="1"/>
    <n v="2"/>
    <n v="1"/>
    <n v="1"/>
    <n v="1"/>
    <x v="0"/>
    <x v="0"/>
    <x v="2"/>
    <x v="2"/>
    <x v="3"/>
    <x v="2"/>
    <x v="2"/>
  </r>
  <r>
    <x v="8"/>
    <x v="53"/>
    <n v="18"/>
    <s v="RX_-10"/>
    <s v="STRING"/>
    <m/>
    <m/>
    <m/>
    <m/>
    <s v="lake_managed"/>
    <s v="EFIC_REDE_HISTOG_NIVEL_RX_INTERFACE_CMTS"/>
    <s v="QTD_EQUIPAMENTO_RX_N1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0 decibeis por milivolt. Quantidade total de equipamento/terminais com potencia do sinal de recepcao (RX) dentro do intervalo maior ou igual a -10 e menor -9 decibeis por milivolt. Ex: 0; 9. Tabela origem (RAW): &lt;FACT_CMTS_INTERFACE_TERMINAL_STATS_HISTOGRAM_RX&gt;; Coluna origem (RAW): &lt;RX_-10&gt;."/>
    <x v="0"/>
    <x v="6"/>
    <x v="4"/>
    <x v="1"/>
    <x v="1"/>
    <x v="3"/>
    <s v="Lucas Mascarenhas"/>
    <x v="10"/>
    <s v="Anderson Nakayama"/>
    <x v="0"/>
    <m/>
    <m/>
    <s v="Dado de origem (EFICIENCIA REDE) não tratado"/>
    <n v="9"/>
    <n v="3"/>
    <n v="1"/>
    <n v="2"/>
    <n v="1"/>
    <n v="1"/>
    <n v="1"/>
    <x v="0"/>
    <x v="0"/>
    <x v="2"/>
    <x v="2"/>
    <x v="3"/>
    <x v="2"/>
    <x v="2"/>
  </r>
  <r>
    <x v="8"/>
    <x v="53"/>
    <n v="19"/>
    <s v="RX_-9"/>
    <s v="STRING"/>
    <m/>
    <m/>
    <m/>
    <m/>
    <s v="lake_managed"/>
    <s v="EFIC_REDE_HISTOG_NIVEL_RX_INTERFACE_CMTS"/>
    <s v="QTD_EQUIPAMENTO_RX_N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9 decibeis por milivolt. Quantidade total de equipamento/terminais com potencia do sinal de recepcao (RX) dentro do intervalo maior ou igual a -9 e menor -8 decibeis por milivolt. Ex: 0; 8. Tabela origem (RAW): &lt;FACT_CMTS_INTERFACE_TERMINAL_STATS_HISTOGRAM_RX&gt;; Coluna origem (RAW): &lt;RX_-9&gt;."/>
    <x v="0"/>
    <x v="6"/>
    <x v="4"/>
    <x v="1"/>
    <x v="1"/>
    <x v="3"/>
    <s v="Lucas Mascarenhas"/>
    <x v="10"/>
    <s v="Anderson Nakayama"/>
    <x v="0"/>
    <m/>
    <m/>
    <s v="Dado de origem (EFICIENCIA REDE) não tratado"/>
    <n v="9"/>
    <n v="3"/>
    <n v="1"/>
    <n v="2"/>
    <n v="1"/>
    <n v="1"/>
    <n v="1"/>
    <x v="0"/>
    <x v="0"/>
    <x v="2"/>
    <x v="2"/>
    <x v="3"/>
    <x v="2"/>
    <x v="2"/>
  </r>
  <r>
    <x v="8"/>
    <x v="53"/>
    <n v="20"/>
    <s v="RX_-8"/>
    <s v="STRING"/>
    <m/>
    <m/>
    <m/>
    <m/>
    <s v="lake_managed"/>
    <s v="EFIC_REDE_HISTOG_NIVEL_RX_INTERFACE_CMTS"/>
    <s v="QTD_EQUIPAMENTO_RX_N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8 decibeis por milivolt. Quantidade total de equipamento/terminais com potencia do sinal de recepcao (RX) dentro do intervalo maior ou igual a -8 e menor -7 decibeis por milivolt. Ex: 0; 8. Tabela origem (RAW): &lt;FACT_CMTS_INTERFACE_TERMINAL_STATS_HISTOGRAM_RX&gt;; Coluna origem (RAW): &lt;RX_-8&gt;."/>
    <x v="0"/>
    <x v="6"/>
    <x v="4"/>
    <x v="1"/>
    <x v="1"/>
    <x v="3"/>
    <s v="Lucas Mascarenhas"/>
    <x v="10"/>
    <s v="Anderson Nakayama"/>
    <x v="0"/>
    <m/>
    <m/>
    <s v="Dado de origem (EFICIENCIA REDE) não tratado"/>
    <n v="9"/>
    <n v="3"/>
    <n v="1"/>
    <n v="2"/>
    <n v="1"/>
    <n v="1"/>
    <n v="1"/>
    <x v="0"/>
    <x v="0"/>
    <x v="2"/>
    <x v="2"/>
    <x v="3"/>
    <x v="2"/>
    <x v="2"/>
  </r>
  <r>
    <x v="8"/>
    <x v="53"/>
    <n v="21"/>
    <s v="RX_-7"/>
    <s v="STRING"/>
    <m/>
    <m/>
    <m/>
    <m/>
    <s v="lake_managed"/>
    <s v="EFIC_REDE_HISTOG_NIVEL_RX_INTERFACE_CMTS"/>
    <s v="QTD_EQUIPAMENTO_RX_N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7 decibeis por milivolt. Quantidade total de equipamento/terminais com potencia do sinal de recepcao (RX) dentro do intervalo maior ou igual a -7 e menor -6 decibeis por milivolt. Ex: 0; 7. Tabela origem (RAW): &lt;FACT_CMTS_INTERFACE_TERMINAL_STATS_HISTOGRAM_RX&gt;; Coluna origem (RAW): &lt;RX_-7&gt;."/>
    <x v="0"/>
    <x v="6"/>
    <x v="4"/>
    <x v="1"/>
    <x v="1"/>
    <x v="3"/>
    <s v="Lucas Mascarenhas"/>
    <x v="10"/>
    <s v="Anderson Nakayama"/>
    <x v="0"/>
    <m/>
    <m/>
    <s v="Dado de origem (EFICIENCIA REDE) não tratado"/>
    <n v="9"/>
    <n v="3"/>
    <n v="1"/>
    <n v="2"/>
    <n v="1"/>
    <n v="1"/>
    <n v="1"/>
    <x v="0"/>
    <x v="0"/>
    <x v="2"/>
    <x v="2"/>
    <x v="3"/>
    <x v="2"/>
    <x v="2"/>
  </r>
  <r>
    <x v="8"/>
    <x v="53"/>
    <n v="22"/>
    <s v="RX_-6"/>
    <s v="STRING"/>
    <m/>
    <m/>
    <m/>
    <m/>
    <s v="lake_managed"/>
    <s v="EFIC_REDE_HISTOG_NIVEL_RX_INTERFACE_CMTS"/>
    <s v="QTD_EQUIPAMENTO_RX_N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6 decibeis por milivolt. Quantidade total de equipamento/terminais com potencia do sinal de recepcao (RX) dentro do intervalo maior ou igual a -6 e menor -5 decibeis por milivolt. Ex: 0; 7. Tabela origem (RAW): &lt;FACT_CMTS_INTERFACE_TERMINAL_STATS_HISTOGRAM_RX&gt;; Coluna origem (RAW): &lt;RX_-6&gt;."/>
    <x v="0"/>
    <x v="6"/>
    <x v="4"/>
    <x v="1"/>
    <x v="1"/>
    <x v="3"/>
    <s v="Lucas Mascarenhas"/>
    <x v="10"/>
    <s v="Anderson Nakayama"/>
    <x v="0"/>
    <m/>
    <m/>
    <s v="Dado de origem (EFICIENCIA REDE) não tratado"/>
    <n v="9"/>
    <n v="3"/>
    <n v="1"/>
    <n v="2"/>
    <n v="1"/>
    <n v="1"/>
    <n v="1"/>
    <x v="0"/>
    <x v="0"/>
    <x v="2"/>
    <x v="2"/>
    <x v="3"/>
    <x v="2"/>
    <x v="2"/>
  </r>
  <r>
    <x v="8"/>
    <x v="53"/>
    <n v="23"/>
    <s v="RX_-5"/>
    <s v="STRING"/>
    <m/>
    <m/>
    <m/>
    <m/>
    <s v="lake_managed"/>
    <s v="EFIC_REDE_HISTOG_NIVEL_RX_INTERFACE_CMTS"/>
    <s v="QTD_EQUIPAMENTO_RX_N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5 decibeis por milivolt. Quantidade total de equipamento/terminais com potencia do sinal de recepcao (RX) dentro do intervalo maior ou igual a -5 e menor -4 decibeis por milivolt. Ex: 0; 8. Tabela origem (RAW): &lt;FACT_CMTS_INTERFACE_TERMINAL_STATS_HISTOGRAM_RX&gt;; Coluna origem (RAW): &lt;RX_-5&gt;."/>
    <x v="0"/>
    <x v="6"/>
    <x v="4"/>
    <x v="1"/>
    <x v="1"/>
    <x v="3"/>
    <s v="Lucas Mascarenhas"/>
    <x v="10"/>
    <s v="Anderson Nakayama"/>
    <x v="0"/>
    <m/>
    <m/>
    <s v="Dado de origem (EFICIENCIA REDE) não tratado"/>
    <n v="9"/>
    <n v="3"/>
    <n v="1"/>
    <n v="2"/>
    <n v="1"/>
    <n v="1"/>
    <n v="1"/>
    <x v="0"/>
    <x v="0"/>
    <x v="2"/>
    <x v="2"/>
    <x v="3"/>
    <x v="2"/>
    <x v="2"/>
  </r>
  <r>
    <x v="8"/>
    <x v="53"/>
    <n v="24"/>
    <s v="RX_-4"/>
    <s v="STRING"/>
    <m/>
    <m/>
    <m/>
    <m/>
    <s v="lake_managed"/>
    <s v="EFIC_REDE_HISTOG_NIVEL_RX_INTERFACE_CMTS"/>
    <s v="QTD_EQUIPAMENTO_RX_N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4 decibeis por milivolt. Quantidade total de equipamento/terminais com potencia do sinal de recepcao (RX) dentro do intervalo maior ou igual a -4 e menor -3 decibeis por milivolt. Ex: 0; 2. Tabela origem (RAW): &lt;FACT_CMTS_INTERFACE_TERMINAL_STATS_HISTOGRAM_RX&gt;; Coluna origem (RAW): &lt;RX_-4&gt;."/>
    <x v="0"/>
    <x v="6"/>
    <x v="4"/>
    <x v="1"/>
    <x v="1"/>
    <x v="3"/>
    <s v="Lucas Mascarenhas"/>
    <x v="10"/>
    <s v="Anderson Nakayama"/>
    <x v="0"/>
    <m/>
    <m/>
    <s v="Dado de origem (EFICIENCIA REDE) não tratado"/>
    <n v="9"/>
    <n v="3"/>
    <n v="1"/>
    <n v="2"/>
    <n v="1"/>
    <n v="1"/>
    <n v="1"/>
    <x v="0"/>
    <x v="0"/>
    <x v="2"/>
    <x v="2"/>
    <x v="3"/>
    <x v="2"/>
    <x v="2"/>
  </r>
  <r>
    <x v="8"/>
    <x v="53"/>
    <n v="25"/>
    <s v="RX_-3"/>
    <s v="STRING"/>
    <m/>
    <m/>
    <m/>
    <m/>
    <s v="lake_managed"/>
    <s v="EFIC_REDE_HISTOG_NIVEL_RX_INTERFACE_CMTS"/>
    <s v="QTD_EQUIPAMENTO_RX_N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3 decibeis por milivolt. Quantidade total de equipamento/terminais com potencia do sinal de recepcao (RX) dentro do intervalo maior ou igual a -3 e menor -2 decibeis por milivolt. Ex: 0; 2. Tabela origem (RAW): &lt;FACT_CMTS_INTERFACE_TERMINAL_STATS_HISTOGRAM_RX&gt;; Coluna origem (RAW): &lt;RX_-3&gt;."/>
    <x v="0"/>
    <x v="6"/>
    <x v="4"/>
    <x v="1"/>
    <x v="1"/>
    <x v="3"/>
    <s v="Lucas Mascarenhas"/>
    <x v="10"/>
    <s v="Anderson Nakayama"/>
    <x v="0"/>
    <m/>
    <m/>
    <s v="Dado de origem (EFICIENCIA REDE) não tratado"/>
    <n v="9"/>
    <n v="3"/>
    <n v="1"/>
    <n v="2"/>
    <n v="1"/>
    <n v="1"/>
    <n v="1"/>
    <x v="0"/>
    <x v="0"/>
    <x v="2"/>
    <x v="2"/>
    <x v="3"/>
    <x v="2"/>
    <x v="2"/>
  </r>
  <r>
    <x v="8"/>
    <x v="53"/>
    <n v="26"/>
    <s v="RX_-2"/>
    <s v="STRING"/>
    <m/>
    <m/>
    <m/>
    <m/>
    <s v="lake_managed"/>
    <s v="EFIC_REDE_HISTOG_NIVEL_RX_INTERFACE_CMTS"/>
    <s v="QTD_EQUIPAMENTO_RX_N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 decibeis por milivolt. Quantidade total de equipamento/terminais com potencia do sinal de recepcao (RX) dentro do intervalo maior ou igual a -2 e menor -1 decibeis por milivolt. Ex: 0; 2. Tabela origem (RAW): &lt;FACT_CMTS_INTERFACE_TERMINAL_STATS_HISTOGRAM_RX&gt;; Coluna origem (RAW): &lt;RX_-2&gt;."/>
    <x v="0"/>
    <x v="6"/>
    <x v="4"/>
    <x v="1"/>
    <x v="1"/>
    <x v="3"/>
    <s v="Lucas Mascarenhas"/>
    <x v="10"/>
    <s v="Anderson Nakayama"/>
    <x v="0"/>
    <m/>
    <m/>
    <s v="Dado de origem (EFICIENCIA REDE) não tratado"/>
    <n v="9"/>
    <n v="3"/>
    <n v="1"/>
    <n v="2"/>
    <n v="1"/>
    <n v="1"/>
    <n v="1"/>
    <x v="0"/>
    <x v="0"/>
    <x v="2"/>
    <x v="2"/>
    <x v="3"/>
    <x v="2"/>
    <x v="2"/>
  </r>
  <r>
    <x v="8"/>
    <x v="53"/>
    <n v="27"/>
    <s v="RX_-1"/>
    <s v="STRING"/>
    <m/>
    <m/>
    <m/>
    <m/>
    <s v="lake_managed"/>
    <s v="EFIC_REDE_HISTOG_NIVEL_RX_INTERFACE_CMTS"/>
    <s v="QTD_EQUIPAMENTO_RX_N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 decibeis por milivolt. Quantidade total de equipamento/terminais com potencia do sinal de recepcao (RX) dentro do intervalo maior ou igual a -1 e menor 0 decibeis por milivolt. Ex: 0; 2. Tabela origem (RAW): &lt;FACT_CMTS_INTERFACE_TERMINAL_STATS_HISTOGRAM_RX&gt;; Coluna origem (RAW): &lt;RX_-1&gt;."/>
    <x v="0"/>
    <x v="6"/>
    <x v="4"/>
    <x v="1"/>
    <x v="1"/>
    <x v="3"/>
    <s v="Lucas Mascarenhas"/>
    <x v="10"/>
    <s v="Anderson Nakayama"/>
    <x v="0"/>
    <m/>
    <m/>
    <s v="Dado de origem (EFICIENCIA REDE) não tratado"/>
    <n v="9"/>
    <n v="3"/>
    <n v="1"/>
    <n v="2"/>
    <n v="1"/>
    <n v="1"/>
    <n v="1"/>
    <x v="0"/>
    <x v="0"/>
    <x v="2"/>
    <x v="2"/>
    <x v="3"/>
    <x v="2"/>
    <x v="2"/>
  </r>
  <r>
    <x v="8"/>
    <x v="53"/>
    <n v="28"/>
    <s v="RX_0"/>
    <s v="STRING"/>
    <m/>
    <m/>
    <m/>
    <m/>
    <s v="lake_managed"/>
    <s v="EFIC_REDE_HISTOG_NIVEL_RX_INTERFACE_CMTS"/>
    <s v="QTD_EQUIPAMENTO_RX_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0 decibeis por milivolt. Quantidade total de equipamento/terminais com potencia do sinal de recepcao (RX) dentro do intervalo maior ou igual a 0 e menor 1 decibeis por milivolt. Ex: 10; 9. Tabela origem (RAW): &lt;FACT_CMTS_INTERFACE_TERMINAL_STATS_HISTOGRAM_RX&gt;; Coluna origem (RAW): &lt;RX_0&gt;."/>
    <x v="0"/>
    <x v="6"/>
    <x v="4"/>
    <x v="1"/>
    <x v="1"/>
    <x v="3"/>
    <s v="Lucas Mascarenhas"/>
    <x v="10"/>
    <s v="Anderson Nakayama"/>
    <x v="0"/>
    <m/>
    <m/>
    <s v="Dado de origem (EFICIENCIA REDE) não tratado"/>
    <n v="9"/>
    <n v="3"/>
    <n v="1"/>
    <n v="2"/>
    <n v="1"/>
    <n v="1"/>
    <n v="1"/>
    <x v="0"/>
    <x v="0"/>
    <x v="2"/>
    <x v="2"/>
    <x v="3"/>
    <x v="2"/>
    <x v="2"/>
  </r>
  <r>
    <x v="8"/>
    <x v="53"/>
    <n v="29"/>
    <s v="RX_1"/>
    <s v="STRING"/>
    <m/>
    <m/>
    <m/>
    <m/>
    <s v="lake_managed"/>
    <s v="EFIC_REDE_HISTOG_NIVEL_RX_INTERFACE_CMTS"/>
    <s v="QTD_EQUIPAMENTO_RX_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 decibeis por milivolt. Quantidade total de equipamento/terminais com potencia do sinal de recepcao (RX) dentro do intervalo maior ou igual a 1 e menor 2 decibeis por milivolt. Ex: 10; 16. Tabela origem (RAW): &lt;FACT_CMTS_INTERFACE_TERMINAL_STATS_HISTOGRAM_RX&gt;; Coluna origem (RAW): &lt;RX_1&gt;."/>
    <x v="0"/>
    <x v="6"/>
    <x v="4"/>
    <x v="1"/>
    <x v="1"/>
    <x v="3"/>
    <s v="Lucas Mascarenhas"/>
    <x v="10"/>
    <s v="Anderson Nakayama"/>
    <x v="0"/>
    <m/>
    <m/>
    <s v="Dado de origem (EFICIENCIA REDE) não tratado"/>
    <n v="9"/>
    <n v="3"/>
    <n v="1"/>
    <n v="2"/>
    <n v="1"/>
    <n v="1"/>
    <n v="1"/>
    <x v="0"/>
    <x v="0"/>
    <x v="2"/>
    <x v="2"/>
    <x v="3"/>
    <x v="2"/>
    <x v="2"/>
  </r>
  <r>
    <x v="8"/>
    <x v="53"/>
    <n v="30"/>
    <s v="RX_2"/>
    <s v="STRING"/>
    <m/>
    <m/>
    <m/>
    <m/>
    <s v="lake_managed"/>
    <s v="EFIC_REDE_HISTOG_NIVEL_RX_INTERFACE_CMTS"/>
    <s v="QTD_EQUIPAMENTO_RX_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2 decibeis por milivolt. Quantidade total de equipamento/terminais com potencia do sinal de recepcao (RX) dentro do intervalo maior ou igual a 2 e menor 3 decibeis por milivolt. Ex: 11; 8. Tabela origem (RAW): &lt;FACT_CMTS_INTERFACE_TERMINAL_STATS_HISTOGRAM_RX&gt;; Coluna origem (RAW): &lt;RX_2&gt;."/>
    <x v="0"/>
    <x v="6"/>
    <x v="4"/>
    <x v="1"/>
    <x v="1"/>
    <x v="3"/>
    <s v="Lucas Mascarenhas"/>
    <x v="10"/>
    <s v="Anderson Nakayama"/>
    <x v="0"/>
    <m/>
    <m/>
    <s v="Dado de origem (EFICIENCIA REDE) não tratado"/>
    <n v="9"/>
    <n v="3"/>
    <n v="1"/>
    <n v="2"/>
    <n v="1"/>
    <n v="1"/>
    <n v="1"/>
    <x v="0"/>
    <x v="0"/>
    <x v="2"/>
    <x v="2"/>
    <x v="3"/>
    <x v="2"/>
    <x v="2"/>
  </r>
  <r>
    <x v="8"/>
    <x v="53"/>
    <n v="31"/>
    <s v="RX_3"/>
    <s v="STRING"/>
    <m/>
    <m/>
    <m/>
    <m/>
    <s v="lake_managed"/>
    <s v="EFIC_REDE_HISTOG_NIVEL_RX_INTERFACE_CMTS"/>
    <s v="QTD_EQUIPAMENTO_RX_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3 decibeis por milivolt. Quantidade total de equipamento/terminais com potencia do sinal de recepcao (RX) dentro do intervalo maior ou igual a 3 e menor 4 decibeis por milivolt. Ex: 10; 19. Tabela origem (RAW): &lt;FACT_CMTS_INTERFACE_TERMINAL_STATS_HISTOGRAM_RX&gt;; Coluna origem (RAW): &lt;RX_3&gt;."/>
    <x v="0"/>
    <x v="6"/>
    <x v="4"/>
    <x v="1"/>
    <x v="1"/>
    <x v="3"/>
    <s v="Lucas Mascarenhas"/>
    <x v="10"/>
    <s v="Anderson Nakayama"/>
    <x v="0"/>
    <m/>
    <m/>
    <s v="Dado de origem (EFICIENCIA REDE) não tratado"/>
    <n v="9"/>
    <n v="3"/>
    <n v="1"/>
    <n v="2"/>
    <n v="1"/>
    <n v="1"/>
    <n v="1"/>
    <x v="0"/>
    <x v="0"/>
    <x v="2"/>
    <x v="2"/>
    <x v="3"/>
    <x v="2"/>
    <x v="2"/>
  </r>
  <r>
    <x v="8"/>
    <x v="53"/>
    <n v="32"/>
    <s v="RX_4"/>
    <s v="STRING"/>
    <m/>
    <m/>
    <m/>
    <m/>
    <s v="lake_managed"/>
    <s v="EFIC_REDE_HISTOG_NIVEL_RX_INTERFACE_CMTS"/>
    <s v="QTD_EQUIPAMENTO_RX_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4 decibeis por milivolt. Quantidade total de equipamento/terminais com potencia do sinal de recepcao (RX) dentro do intervalo maior ou igual a 4 e menor 5 decibeis por milivolt. Ex: 10; 8. Tabela origem (RAW): &lt;FACT_CMTS_INTERFACE_TERMINAL_STATS_HISTOGRAM_RX&gt;; Coluna origem (RAW): &lt;RX_4&gt;."/>
    <x v="0"/>
    <x v="6"/>
    <x v="4"/>
    <x v="1"/>
    <x v="1"/>
    <x v="3"/>
    <s v="Lucas Mascarenhas"/>
    <x v="10"/>
    <s v="Anderson Nakayama"/>
    <x v="0"/>
    <m/>
    <m/>
    <s v="Dado de origem (EFICIENCIA REDE) não tratado"/>
    <n v="9"/>
    <n v="3"/>
    <n v="1"/>
    <n v="2"/>
    <n v="1"/>
    <n v="1"/>
    <n v="1"/>
    <x v="0"/>
    <x v="0"/>
    <x v="2"/>
    <x v="2"/>
    <x v="3"/>
    <x v="2"/>
    <x v="2"/>
  </r>
  <r>
    <x v="8"/>
    <x v="53"/>
    <n v="33"/>
    <s v="RX_5"/>
    <s v="STRING"/>
    <m/>
    <m/>
    <m/>
    <m/>
    <s v="lake_managed"/>
    <s v="EFIC_REDE_HISTOG_NIVEL_RX_INTERFACE_CMTS"/>
    <s v="QTD_EQUIPAMENTO_RX_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5 decibeis por milivolt. Quantidade total de equipamento/terminais com potencia do sinal de recepcao (RX) dentro do intervalo maior ou igual a 5 e menor 6 decibeis por milivolt. Ex: 15; 7. Tabela origem (RAW): &lt;FACT_CMTS_INTERFACE_TERMINAL_STATS_HISTOGRAM_RX&gt;; Coluna origem (RAW): &lt;RX_5&gt;."/>
    <x v="0"/>
    <x v="6"/>
    <x v="4"/>
    <x v="1"/>
    <x v="1"/>
    <x v="3"/>
    <s v="Lucas Mascarenhas"/>
    <x v="10"/>
    <s v="Anderson Nakayama"/>
    <x v="0"/>
    <m/>
    <m/>
    <s v="Dado de origem (EFICIENCIA REDE) não tratado"/>
    <n v="9"/>
    <n v="3"/>
    <n v="1"/>
    <n v="2"/>
    <n v="1"/>
    <n v="1"/>
    <n v="1"/>
    <x v="0"/>
    <x v="0"/>
    <x v="2"/>
    <x v="2"/>
    <x v="3"/>
    <x v="2"/>
    <x v="2"/>
  </r>
  <r>
    <x v="8"/>
    <x v="53"/>
    <n v="34"/>
    <s v="RX_6"/>
    <s v="STRING"/>
    <m/>
    <m/>
    <m/>
    <m/>
    <s v="lake_managed"/>
    <s v="EFIC_REDE_HISTOG_NIVEL_RX_INTERFACE_CMTS"/>
    <s v="QTD_EQUIPAMENTO_RX_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6 decibeis por milivolt. Quantidade total de equipamento/terminais com potencia do sinal de recepcao (RX) dentro do intervalo maior ou igual a 6 e menor 7 decibeis por milivolt. Ex: 16; 9. Tabela origem (RAW): &lt;FACT_CMTS_INTERFACE_TERMINAL_STATS_HISTOGRAM_RX&gt;; Coluna origem (RAW): &lt;RX_6&gt;."/>
    <x v="0"/>
    <x v="6"/>
    <x v="4"/>
    <x v="1"/>
    <x v="1"/>
    <x v="3"/>
    <s v="Lucas Mascarenhas"/>
    <x v="10"/>
    <s v="Anderson Nakayama"/>
    <x v="0"/>
    <m/>
    <m/>
    <s v="Dado de origem (EFICIENCIA REDE) não tratado"/>
    <n v="9"/>
    <n v="3"/>
    <n v="1"/>
    <n v="2"/>
    <n v="1"/>
    <n v="1"/>
    <n v="1"/>
    <x v="0"/>
    <x v="0"/>
    <x v="2"/>
    <x v="2"/>
    <x v="3"/>
    <x v="2"/>
    <x v="2"/>
  </r>
  <r>
    <x v="8"/>
    <x v="53"/>
    <n v="35"/>
    <s v="RX_7"/>
    <s v="STRING"/>
    <m/>
    <m/>
    <m/>
    <m/>
    <s v="lake_managed"/>
    <s v="EFIC_REDE_HISTOG_NIVEL_RX_INTERFACE_CMTS"/>
    <s v="QTD_EQUIPAMENTO_RX_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7 decibeis por milivolt. Quantidade total de equipamento/terminais com potencia do sinal de recepcao (RX) dentro do intervalo maior ou igual a 7 e menor 8 decibeis por milivolt. Ex: 10; 5. Tabela origem (RAW): &lt;FACT_CMTS_INTERFACE_TERMINAL_STATS_HISTOGRAM_RX&gt;; Coluna origem (RAW): &lt;RX_7&gt;."/>
    <x v="0"/>
    <x v="6"/>
    <x v="4"/>
    <x v="1"/>
    <x v="1"/>
    <x v="3"/>
    <s v="Lucas Mascarenhas"/>
    <x v="10"/>
    <s v="Anderson Nakayama"/>
    <x v="0"/>
    <m/>
    <m/>
    <s v="Dado de origem (EFICIENCIA REDE) não tratado"/>
    <n v="9"/>
    <n v="3"/>
    <n v="1"/>
    <n v="2"/>
    <n v="1"/>
    <n v="1"/>
    <n v="1"/>
    <x v="0"/>
    <x v="0"/>
    <x v="2"/>
    <x v="2"/>
    <x v="3"/>
    <x v="2"/>
    <x v="2"/>
  </r>
  <r>
    <x v="8"/>
    <x v="53"/>
    <n v="36"/>
    <s v="RX_8"/>
    <s v="STRING"/>
    <m/>
    <m/>
    <m/>
    <m/>
    <s v="lake_managed"/>
    <s v="EFIC_REDE_HISTOG_NIVEL_RX_INTERFACE_CMTS"/>
    <s v="QTD_EQUIPAMENTO_RX_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8 decibeis por milivolt. Quantidade total de equipamento/terminais com potencia do sinal de recepcao (RX) dentro do intervalo maior ou igual a 8 e menor 9 decibeis por milivolt. Ex: 3; 7. Tabela origem (RAW): &lt;FACT_CMTS_INTERFACE_TERMINAL_STATS_HISTOGRAM_RX&gt;; Coluna origem (RAW): &lt;RX_8&gt;."/>
    <x v="0"/>
    <x v="6"/>
    <x v="4"/>
    <x v="1"/>
    <x v="1"/>
    <x v="3"/>
    <s v="Lucas Mascarenhas"/>
    <x v="10"/>
    <s v="Anderson Nakayama"/>
    <x v="0"/>
    <m/>
    <m/>
    <s v="Dado de origem (EFICIENCIA REDE) não tratado"/>
    <n v="9"/>
    <n v="3"/>
    <n v="1"/>
    <n v="2"/>
    <n v="1"/>
    <n v="1"/>
    <n v="1"/>
    <x v="0"/>
    <x v="0"/>
    <x v="2"/>
    <x v="2"/>
    <x v="3"/>
    <x v="2"/>
    <x v="2"/>
  </r>
  <r>
    <x v="8"/>
    <x v="53"/>
    <n v="37"/>
    <s v="RX_9"/>
    <s v="STRING"/>
    <m/>
    <m/>
    <m/>
    <m/>
    <s v="lake_managed"/>
    <s v="EFIC_REDE_HISTOG_NIVEL_RX_INTERFACE_CMTS"/>
    <s v="QTD_EQUIPAMENTO_RX_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9 decibeis por milivolt. Quantidade total de equipamento/terminais com potencia do sinal de recepcao (RX) dentro do intervalo maior ou igual a 9 e menor 10 decibeis por milivolt. Ex: 2; 6. Tabela origem (RAW): &lt;FACT_CMTS_INTERFACE_TERMINAL_STATS_HISTOGRAM_RX&gt;; Coluna origem (RAW): &lt;RX_9&gt;."/>
    <x v="0"/>
    <x v="6"/>
    <x v="4"/>
    <x v="1"/>
    <x v="1"/>
    <x v="3"/>
    <s v="Lucas Mascarenhas"/>
    <x v="10"/>
    <s v="Anderson Nakayama"/>
    <x v="0"/>
    <m/>
    <m/>
    <s v="Dado de origem (EFICIENCIA REDE) não tratado"/>
    <n v="9"/>
    <n v="3"/>
    <n v="1"/>
    <n v="2"/>
    <n v="1"/>
    <n v="1"/>
    <n v="1"/>
    <x v="0"/>
    <x v="0"/>
    <x v="2"/>
    <x v="2"/>
    <x v="3"/>
    <x v="2"/>
    <x v="2"/>
  </r>
  <r>
    <x v="8"/>
    <x v="53"/>
    <n v="38"/>
    <s v="RX_10"/>
    <s v="STRING"/>
    <m/>
    <m/>
    <m/>
    <m/>
    <s v="lake_managed"/>
    <s v="EFIC_REDE_HISTOG_NIVEL_RX_INTERFACE_CMTS"/>
    <s v="QTD_EQUIPAMENTO_RX_10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0 decibeis por milivolt. Quantidade total de equipamento/terminais com potencia do sinal de recepcao (RX) dentro do intervalo maior ou igual a 10 e menor 11 decibeis por milivolt. Ex: 0; 8. Tabela origem (RAW): &lt;FACT_CMTS_INTERFACE_TERMINAL_STATS_HISTOGRAM_RX&gt;; Coluna origem (RAW): &lt;RX_10&gt;."/>
    <x v="0"/>
    <x v="6"/>
    <x v="4"/>
    <x v="1"/>
    <x v="1"/>
    <x v="3"/>
    <s v="Lucas Mascarenhas"/>
    <x v="10"/>
    <s v="Anderson Nakayama"/>
    <x v="0"/>
    <m/>
    <m/>
    <s v="Dado de origem (EFICIENCIA REDE) não tratado"/>
    <n v="9"/>
    <n v="3"/>
    <n v="1"/>
    <n v="2"/>
    <n v="1"/>
    <n v="1"/>
    <n v="1"/>
    <x v="0"/>
    <x v="0"/>
    <x v="2"/>
    <x v="2"/>
    <x v="3"/>
    <x v="2"/>
    <x v="2"/>
  </r>
  <r>
    <x v="8"/>
    <x v="53"/>
    <n v="39"/>
    <s v="RX_11"/>
    <s v="STRING"/>
    <m/>
    <m/>
    <m/>
    <m/>
    <s v="lake_managed"/>
    <s v="EFIC_REDE_HISTOG_NIVEL_RX_INTERFACE_CMTS"/>
    <s v="QTD_EQUIPAMENTO_RX_11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1 decibeis por milivolt. Quantidade total de equipamento/terminais com potencia do sinal de recepcao (RX) dentro do intervalo maior ou igual a 11 e menor 12 decibeis por milivolt. Ex: 1; 2. Tabela origem (RAW): &lt;FACT_CMTS_INTERFACE_TERMINAL_STATS_HISTOGRAM_RX&gt;; Coluna origem (RAW): &lt;RX_11&gt;."/>
    <x v="0"/>
    <x v="6"/>
    <x v="4"/>
    <x v="1"/>
    <x v="1"/>
    <x v="3"/>
    <s v="Lucas Mascarenhas"/>
    <x v="10"/>
    <s v="Anderson Nakayama"/>
    <x v="0"/>
    <m/>
    <m/>
    <s v="Dado de origem (EFICIENCIA REDE) não tratado"/>
    <n v="9"/>
    <n v="3"/>
    <n v="1"/>
    <n v="2"/>
    <n v="1"/>
    <n v="1"/>
    <n v="1"/>
    <x v="0"/>
    <x v="0"/>
    <x v="2"/>
    <x v="2"/>
    <x v="3"/>
    <x v="2"/>
    <x v="2"/>
  </r>
  <r>
    <x v="8"/>
    <x v="53"/>
    <n v="40"/>
    <s v="RX_12"/>
    <s v="STRING"/>
    <m/>
    <m/>
    <m/>
    <m/>
    <s v="lake_managed"/>
    <s v="EFIC_REDE_HISTOG_NIVEL_RX_INTERFACE_CMTS"/>
    <s v="QTD_EQUIPAMENTO_RX_12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2 decibeis por milivolt. Quantidade total de equipamento/terminais com potencia do sinal de recepcao (RX) dentro do intervalo maior ou igual a 12 e menor 13 decibeis por milivolt. Ex: 0; 2. Tabela origem (RAW): &lt;FACT_CMTS_INTERFACE_TERMINAL_STATS_HISTOGRAM_RX&gt;; Coluna origem (RAW): &lt;RX_12&gt;."/>
    <x v="0"/>
    <x v="6"/>
    <x v="4"/>
    <x v="1"/>
    <x v="1"/>
    <x v="3"/>
    <s v="Lucas Mascarenhas"/>
    <x v="10"/>
    <s v="Anderson Nakayama"/>
    <x v="0"/>
    <m/>
    <m/>
    <s v="Dado de origem (EFICIENCIA REDE) não tratado"/>
    <n v="9"/>
    <n v="3"/>
    <n v="1"/>
    <n v="2"/>
    <n v="1"/>
    <n v="1"/>
    <n v="1"/>
    <x v="0"/>
    <x v="0"/>
    <x v="2"/>
    <x v="2"/>
    <x v="3"/>
    <x v="2"/>
    <x v="2"/>
  </r>
  <r>
    <x v="8"/>
    <x v="53"/>
    <n v="41"/>
    <s v="RX_13"/>
    <s v="STRING"/>
    <m/>
    <m/>
    <m/>
    <m/>
    <s v="lake_managed"/>
    <s v="EFIC_REDE_HISTOG_NIVEL_RX_INTERFACE_CMTS"/>
    <s v="QTD_EQUIPAMENTO_RX_13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3 decibeis por milivolt. Quantidade total de equipamento/terminais com potencia do sinal de recepcao (RX) dentro do intervalo maior ou igual a 13 e menor 14 decibeis por milivolt. Ex: 0; 3. Tabela origem (RAW): &lt;FACT_CMTS_INTERFACE_TERMINAL_STATS_HISTOGRAM_RX&gt;; Coluna origem (RAW): &lt;RX_13&gt;."/>
    <x v="0"/>
    <x v="6"/>
    <x v="4"/>
    <x v="1"/>
    <x v="1"/>
    <x v="3"/>
    <s v="Lucas Mascarenhas"/>
    <x v="10"/>
    <s v="Anderson Nakayama"/>
    <x v="0"/>
    <m/>
    <m/>
    <s v="Dado de origem (EFICIENCIA REDE) não tratado"/>
    <n v="9"/>
    <n v="3"/>
    <n v="1"/>
    <n v="2"/>
    <n v="1"/>
    <n v="1"/>
    <n v="1"/>
    <x v="0"/>
    <x v="0"/>
    <x v="2"/>
    <x v="2"/>
    <x v="3"/>
    <x v="2"/>
    <x v="2"/>
  </r>
  <r>
    <x v="8"/>
    <x v="53"/>
    <n v="42"/>
    <s v="RX_14"/>
    <s v="STRING"/>
    <m/>
    <m/>
    <m/>
    <m/>
    <s v="lake_managed"/>
    <s v="EFIC_REDE_HISTOG_NIVEL_RX_INTERFACE_CMTS"/>
    <s v="QTD_EQUIPAMENTO_RX_14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4 decibeis por milivolt. Quantidade total de equipamento/terminais com potencia do sinal de recepcao (RX) dentro do intervalo maior ou igual a 14 e menor 15 decibeis por milivolt. Ex: 0; 1. Tabela origem (RAW): &lt;FACT_CMTS_INTERFACE_TERMINAL_STATS_HISTOGRAM_RX&gt;; Coluna origem (RAW): &lt;RX_14&gt;."/>
    <x v="0"/>
    <x v="6"/>
    <x v="4"/>
    <x v="1"/>
    <x v="1"/>
    <x v="3"/>
    <s v="Lucas Mascarenhas"/>
    <x v="10"/>
    <s v="Anderson Nakayama"/>
    <x v="0"/>
    <m/>
    <m/>
    <s v="Dado de origem (EFICIENCIA REDE) não tratado"/>
    <n v="9"/>
    <n v="3"/>
    <n v="1"/>
    <n v="2"/>
    <n v="1"/>
    <n v="1"/>
    <n v="1"/>
    <x v="0"/>
    <x v="0"/>
    <x v="2"/>
    <x v="2"/>
    <x v="3"/>
    <x v="2"/>
    <x v="2"/>
  </r>
  <r>
    <x v="8"/>
    <x v="53"/>
    <n v="43"/>
    <s v="RX_15"/>
    <s v="STRING"/>
    <m/>
    <m/>
    <m/>
    <m/>
    <s v="lake_managed"/>
    <s v="EFIC_REDE_HISTOG_NIVEL_RX_INTERFACE_CMTS"/>
    <s v="QTD_EQUIPAMENTO_RX_15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5 decibeis por milivolt. Quantidade total de equipamento/terminais com potencia do sinal de recepcao (RX) dentro do intervalo maior ou igual a 15 e menor 16 decibeis por milivolt. Ex: 0; 1. Tabela origem (RAW): &lt;FACT_CMTS_INTERFACE_TERMINAL_STATS_HISTOGRAM_RX&gt;; Coluna origem (RAW): &lt;RX_15&gt;."/>
    <x v="0"/>
    <x v="6"/>
    <x v="4"/>
    <x v="1"/>
    <x v="1"/>
    <x v="3"/>
    <s v="Lucas Mascarenhas"/>
    <x v="10"/>
    <s v="Anderson Nakayama"/>
    <x v="0"/>
    <m/>
    <m/>
    <s v="Dado de origem (EFICIENCIA REDE) não tratado"/>
    <n v="9"/>
    <n v="3"/>
    <n v="1"/>
    <n v="2"/>
    <n v="1"/>
    <n v="1"/>
    <n v="1"/>
    <x v="0"/>
    <x v="0"/>
    <x v="2"/>
    <x v="2"/>
    <x v="3"/>
    <x v="2"/>
    <x v="2"/>
  </r>
  <r>
    <x v="8"/>
    <x v="53"/>
    <n v="44"/>
    <s v="RX_16"/>
    <s v="STRING"/>
    <m/>
    <m/>
    <m/>
    <m/>
    <s v="lake_managed"/>
    <s v="EFIC_REDE_HISTOG_NIVEL_RX_INTERFACE_CMTS"/>
    <s v="QTD_EQUIPAMENTO_RX_16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6 decibeis por milivolt. Quantidade total de equipamento/terminais com potencia do sinal de recepcao (RX) dentro do intervalo maior ou igual a 16 e menor 17 decibeis por milivolt. Ex: 0; 2. Tabela origem (RAW): &lt;FACT_CMTS_INTERFACE_TERMINAL_STATS_HISTOGRAM_RX&gt;; Coluna origem (RAW): &lt;RX_16&gt;."/>
    <x v="0"/>
    <x v="6"/>
    <x v="4"/>
    <x v="1"/>
    <x v="1"/>
    <x v="3"/>
    <s v="Lucas Mascarenhas"/>
    <x v="10"/>
    <s v="Anderson Nakayama"/>
    <x v="0"/>
    <m/>
    <m/>
    <s v="Dado de origem (EFICIENCIA REDE) não tratado"/>
    <n v="9"/>
    <n v="3"/>
    <n v="1"/>
    <n v="2"/>
    <n v="1"/>
    <n v="1"/>
    <n v="1"/>
    <x v="0"/>
    <x v="0"/>
    <x v="2"/>
    <x v="2"/>
    <x v="3"/>
    <x v="2"/>
    <x v="2"/>
  </r>
  <r>
    <x v="8"/>
    <x v="53"/>
    <n v="45"/>
    <s v="RX_17"/>
    <s v="STRING"/>
    <m/>
    <m/>
    <m/>
    <m/>
    <s v="lake_managed"/>
    <s v="EFIC_REDE_HISTOG_NIVEL_RX_INTERFACE_CMTS"/>
    <s v="QTD_EQUIPAMENTO_RX_17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7 decibeis por milivolt. Quantidade total de equipamento/terminais com potencia do sinal de recepcao (RX) dentro do intervalo maior ou igual a 17 e menor 18 decibeis por milivolt. Ex: 0; 0. Tabela origem (RAW): &lt;FACT_CMTS_INTERFACE_TERMINAL_STATS_HISTOGRAM_RX&gt;; Coluna origem (RAW): &lt;RX_17&gt;."/>
    <x v="0"/>
    <x v="6"/>
    <x v="4"/>
    <x v="1"/>
    <x v="1"/>
    <x v="3"/>
    <s v="Lucas Mascarenhas"/>
    <x v="10"/>
    <s v="Anderson Nakayama"/>
    <x v="0"/>
    <m/>
    <m/>
    <s v="Dado de origem (EFICIENCIA REDE) não tratado"/>
    <n v="9"/>
    <n v="3"/>
    <n v="1"/>
    <n v="2"/>
    <n v="1"/>
    <n v="1"/>
    <n v="1"/>
    <x v="0"/>
    <x v="0"/>
    <x v="2"/>
    <x v="2"/>
    <x v="3"/>
    <x v="2"/>
    <x v="2"/>
  </r>
  <r>
    <x v="8"/>
    <x v="53"/>
    <n v="46"/>
    <s v="RX_18"/>
    <s v="STRING"/>
    <m/>
    <m/>
    <m/>
    <m/>
    <s v="lake_managed"/>
    <s v="EFIC_REDE_HISTOG_NIVEL_RX_INTERFACE_CMTS"/>
    <s v="QTD_EQUIPAMENTO_RX_18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8 decibeis por milivolt. Quantidade total de equipamento/terminais com potencia do sinal de recepcao (RX) dentro do intervalo maior ou igual a 18 e menor 19 decibeis por milivolt. Ex: 0; 0. Tabela origem (RAW): &lt;FACT_CMTS_INTERFACE_TERMINAL_STATS_HISTOGRAM_RX&gt;; Coluna origem (RAW): &lt;RX_18&gt;."/>
    <x v="0"/>
    <x v="6"/>
    <x v="4"/>
    <x v="1"/>
    <x v="1"/>
    <x v="3"/>
    <s v="Lucas Mascarenhas"/>
    <x v="10"/>
    <s v="Anderson Nakayama"/>
    <x v="0"/>
    <m/>
    <m/>
    <s v="Dado de origem (EFICIENCIA REDE) não tratado"/>
    <n v="9"/>
    <n v="3"/>
    <n v="1"/>
    <n v="2"/>
    <n v="1"/>
    <n v="1"/>
    <n v="1"/>
    <x v="0"/>
    <x v="0"/>
    <x v="2"/>
    <x v="2"/>
    <x v="3"/>
    <x v="2"/>
    <x v="2"/>
  </r>
  <r>
    <x v="8"/>
    <x v="53"/>
    <n v="47"/>
    <s v="RX_19"/>
    <s v="STRING"/>
    <m/>
    <m/>
    <m/>
    <m/>
    <s v="lake_managed"/>
    <s v="EFIC_REDE_HISTOG_NIVEL_RX_INTERFACE_CMTS"/>
    <s v="QTD_EQUIPAMENTO_RX_19_DBMV"/>
    <s v="NUMBER"/>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Quantidade de equipamento com RX de 19 decibeis por milivolt. Quantidade total de equipamento/terminais com potencia do sinal de recepcao (RX) dentro do intervalo maior ou igual a 19 decibeis por milivolt. Ex: 0; 0. Tabela origem (RAW): &lt;FACT_CMTS_INTERFACE_TERMINAL_STATS_HISTOGRAM_RX&gt;; Coluna origem (RAW): &lt;RX_19&gt;."/>
    <x v="0"/>
    <x v="6"/>
    <x v="4"/>
    <x v="1"/>
    <x v="1"/>
    <x v="3"/>
    <s v="Lucas Mascarenhas"/>
    <x v="10"/>
    <s v="Anderson Nakayama"/>
    <x v="0"/>
    <m/>
    <m/>
    <s v="Dado de origem (EFICIENCIA REDE) não tratado"/>
    <n v="9"/>
    <n v="3"/>
    <n v="1"/>
    <n v="2"/>
    <n v="1"/>
    <n v="1"/>
    <n v="1"/>
    <x v="0"/>
    <x v="0"/>
    <x v="2"/>
    <x v="2"/>
    <x v="3"/>
    <x v="2"/>
    <x v="2"/>
  </r>
  <r>
    <x v="8"/>
    <x v="53"/>
    <n v="48"/>
    <s v="REFERENCE_DATE"/>
    <s v="DATE"/>
    <m/>
    <m/>
    <m/>
    <m/>
    <s v="lake_managed"/>
    <s v="EFIC_REDE_HISTOG_NIVEL_RX_INTERFACE_CMTS"/>
    <s v="DAT_REFERENCIA"/>
    <s v="DATE"/>
    <m/>
    <s v="Eficiencia de rede do histograma do nivel de RX de interface do CMTS. Estes dados informam o histograma de nivel RX na interface do CMTS. Assim podemos saber quantos terminais estao com o RX baixo ou alto, como: data e hora da medicao; IP do CMTS; numero da interface do CMTS; Quantidade de equipamento no intervalo de RX em decibeis por milivolt.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RX&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RAW): &lt;FACT_CMTS_INTERFACE_TERMINAL_STATS_HISTOGRAM_RX&gt;; Coluna origem (RAW): &lt;REFERENCE_DATE&gt;."/>
    <x v="0"/>
    <x v="6"/>
    <x v="4"/>
    <x v="1"/>
    <x v="1"/>
    <x v="3"/>
    <s v="Lucas Mascarenhas"/>
    <x v="10"/>
    <s v="Anderson Nakayama"/>
    <x v="0"/>
    <m/>
    <m/>
    <s v="Dado de origem (EFICIENCIA REDE) não tratado"/>
    <n v="6"/>
    <n v="2"/>
    <n v="1"/>
    <n v="0"/>
    <n v="1"/>
    <n v="1"/>
    <n v="1"/>
    <x v="2"/>
    <x v="0"/>
    <x v="0"/>
    <x v="2"/>
    <x v="3"/>
    <x v="2"/>
    <x v="2"/>
  </r>
  <r>
    <x v="8"/>
    <x v="54"/>
    <n v="1"/>
    <s v="ID"/>
    <s v="STRING"/>
    <m/>
    <m/>
    <m/>
    <m/>
    <s v="lake_managed"/>
    <s v="EFIC_REDE_HISTOG_NIVEL_ONDA_MAGNITUDE_ICFR_INTERFACE_CMTS"/>
    <s v="COD_HSTGR_NVL_ICFR_INTER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Codigo do histograma do nivel ICFR da interface do CMTS. E uma Chave Primaria artificial (valida apenas no contexto do CMTS) criada mediante as necessidades da Diretoria de Operacoes Tecnicas (OSS) composta pelas colunas na RAW: &lt;DATE_TIME&gt;, &lt;HOST&gt;, &lt;INTERFACE&gt; e na MANAGED: &lt;DAT_HOR_MEDICAO&gt;, &lt;NUM_IP_CMTS&gt;, &lt;NUM_INTERFACE_CMTS&gt; transformadas em hexadecimal. Ex: 48918568; 49543720. Tabela origem (RAW): &lt;FACT_CMTS_INTERFACE_TERMINAL_STATS_HISTOGRAM_ICFR_RIPPLE&gt;; Coluna origem (RAW): &lt;ID&gt;."/>
    <x v="0"/>
    <x v="6"/>
    <x v="4"/>
    <x v="1"/>
    <x v="1"/>
    <x v="3"/>
    <s v="Lucas Mascarenhas"/>
    <x v="10"/>
    <s v="Anderson Nakayama"/>
    <x v="0"/>
    <m/>
    <m/>
    <s v="Dado de origem (EFICIENCIA REDE) não tratado"/>
    <n v="9"/>
    <n v="2"/>
    <n v="1"/>
    <n v="3"/>
    <n v="1"/>
    <n v="1"/>
    <n v="1"/>
    <x v="2"/>
    <x v="0"/>
    <x v="5"/>
    <x v="2"/>
    <x v="3"/>
    <x v="2"/>
    <x v="2"/>
  </r>
  <r>
    <x v="8"/>
    <x v="54"/>
    <n v="2"/>
    <s v="DATE_TIME"/>
    <s v="STRING"/>
    <m/>
    <m/>
    <m/>
    <m/>
    <s v="lake_managed"/>
    <s v="EFIC_REDE_HISTOG_NIVEL_ONDA_MAGNITUDE_ICFR_INTERFACE_CMTS"/>
    <s v="DAT_HOR_MEDICAO"/>
    <s v="DATE"/>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Data e hora da medicao. E a data e hora da medicao, do momento que foi iniciado a coleta dos dados. Ex: 23/07/2018  10:05:00; 24/07/2018  11:10:00. Tabela origem (RAW): &lt;FACT_CMTS_INTERFACE_TERMINAL_STATS_HISTOGRAM_ICFR_RIPPLE&gt;; Coluna origem (RAW): &lt;DATE_TIME&gt;."/>
    <x v="0"/>
    <x v="6"/>
    <x v="4"/>
    <x v="1"/>
    <x v="1"/>
    <x v="3"/>
    <s v="Lucas Mascarenhas"/>
    <x v="10"/>
    <s v="Anderson Nakayama"/>
    <x v="0"/>
    <m/>
    <m/>
    <s v="Dado de origem (EFICIENCIA REDE) não tratado"/>
    <n v="6"/>
    <n v="2"/>
    <n v="1"/>
    <n v="0"/>
    <n v="1"/>
    <n v="1"/>
    <n v="1"/>
    <x v="2"/>
    <x v="0"/>
    <x v="0"/>
    <x v="2"/>
    <x v="3"/>
    <x v="2"/>
    <x v="2"/>
  </r>
  <r>
    <x v="8"/>
    <x v="54"/>
    <n v="3"/>
    <s v="HOST"/>
    <s v="STRING"/>
    <m/>
    <m/>
    <m/>
    <m/>
    <s v="lake_managed"/>
    <s v="EFIC_REDE_HISTOG_NIVEL_ONDA_MAGNITUDE_ICFR_INTERFACE_CMTS"/>
    <s v="NUM_IP_CMTS"/>
    <s v="VARCHAR2"/>
    <n v="40"/>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IP do CMTS. E o numero/endereco IP do CMTS (Cable Modem Termination System, um roteador de cable modems). Ex: 201.6.32.10; 201.6.32.10. Tabela origem (RAW): &lt;FACT_CMTS_INTERFACE_TERMINAL_STATS_HISTOGRAM_ICFR_RIPPLE&gt;; Coluna origem (RAW): &lt;HOST&gt;."/>
    <x v="0"/>
    <x v="6"/>
    <x v="4"/>
    <x v="1"/>
    <x v="1"/>
    <x v="3"/>
    <s v="Lucas Mascarenhas"/>
    <x v="10"/>
    <s v="Anderson Nakayama"/>
    <x v="0"/>
    <s v="Validação Domínio"/>
    <s v="Diferente de Nulo e único na medição"/>
    <s v="Dado de origem (EFICIENCIA REDE) não tratado"/>
    <n v="13"/>
    <n v="3"/>
    <n v="1"/>
    <n v="0"/>
    <n v="3"/>
    <n v="3"/>
    <n v="3"/>
    <x v="0"/>
    <x v="0"/>
    <x v="0"/>
    <x v="0"/>
    <x v="2"/>
    <x v="3"/>
    <x v="2"/>
  </r>
  <r>
    <x v="8"/>
    <x v="54"/>
    <n v="4"/>
    <s v="INTERFACE"/>
    <s v="STRING"/>
    <m/>
    <m/>
    <m/>
    <m/>
    <s v="lake_managed"/>
    <s v="EFIC_REDE_HISTOG_NIVEL_ONDA_MAGNITUDE_ICFR_INTERFACE_CMTS"/>
    <s v="NUM_INTERFACE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a interface no CMTS. Numero de identificacao da interface no CMTS. Ex: 191088; 193530. Tabela origem (RAW): &lt;FACT_CMTS_INTERFACE_TERMINAL_STATS_HISTOGRAM_ICFR_RIPPLE&gt;; Coluna origem (RAW): &lt;INTERFACE&gt;."/>
    <x v="0"/>
    <x v="6"/>
    <x v="4"/>
    <x v="1"/>
    <x v="1"/>
    <x v="3"/>
    <s v="Lucas Mascarenhas"/>
    <x v="10"/>
    <s v="Anderson Nakayama"/>
    <x v="0"/>
    <m/>
    <m/>
    <s v="Dado de origem (EFICIENCIA REDE) não tratado"/>
    <n v="6"/>
    <n v="2"/>
    <n v="1"/>
    <n v="0"/>
    <n v="1"/>
    <n v="1"/>
    <n v="1"/>
    <x v="2"/>
    <x v="0"/>
    <x v="0"/>
    <x v="2"/>
    <x v="3"/>
    <x v="2"/>
    <x v="2"/>
  </r>
  <r>
    <x v="8"/>
    <x v="54"/>
    <n v="5"/>
    <s v="DOMAIN"/>
    <s v="STRING"/>
    <m/>
    <m/>
    <m/>
    <m/>
    <s v="lake_managed"/>
    <s v="EFIC_REDE_HISTOG_NIVEL_ONDA_MAGNITUDE_ICFR_INTERFACE_CMTS"/>
    <s v="NUM_DOMINIO_EQUIPAMENTO_CMTS"/>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o dominio do equipamento no CMTS. E o numero do dominio (Cable Domain) no CMTS. Ex: 1049; 1100. Tabela origem (RAW): &lt;FACT_CMTS_INTERFACE_TERMINAL_STATS_HISTOGRAM_ICFR_RIPPLE&gt;; Coluna origem (RAW): &lt;DOMAIN&gt;."/>
    <x v="0"/>
    <x v="6"/>
    <x v="4"/>
    <x v="1"/>
    <x v="1"/>
    <x v="3"/>
    <s v="Lucas Mascarenhas"/>
    <x v="10"/>
    <s v="Anderson Nakayama"/>
    <x v="0"/>
    <m/>
    <m/>
    <s v="Dado de origem (EFICIENCIA REDE) não tratado"/>
    <n v="6"/>
    <n v="2"/>
    <n v="1"/>
    <n v="0"/>
    <n v="1"/>
    <n v="1"/>
    <n v="1"/>
    <x v="2"/>
    <x v="0"/>
    <x v="0"/>
    <x v="2"/>
    <x v="3"/>
    <x v="2"/>
    <x v="2"/>
  </r>
  <r>
    <x v="8"/>
    <x v="54"/>
    <n v="6"/>
    <s v="DOMAIN_CHID"/>
    <s v="STRING"/>
    <m/>
    <m/>
    <m/>
    <m/>
    <s v="lake_managed"/>
    <s v="EFIC_REDE_HISTOG_NIVEL_ONDA_MAGNITUDE_ICFR_INTERFACE_CMTS"/>
    <s v="NUM_CANAL_DOMINIO"/>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Numero do canal do dominio. Numero do canal no dominio. Ex: 1; 9. Tabela origem (RAW): &lt;FACT_CMTS_INTERFACE_TERMINAL_STATS_HISTOGRAM_ICFR_RIPPLE&gt;; Coluna origem (RAW): &lt;DOMAIN_CHID&gt;."/>
    <x v="0"/>
    <x v="6"/>
    <x v="4"/>
    <x v="1"/>
    <x v="1"/>
    <x v="3"/>
    <s v="Lucas Mascarenhas"/>
    <x v="10"/>
    <s v="Anderson Nakayama"/>
    <x v="0"/>
    <m/>
    <m/>
    <s v="Dado de origem (EFICIENCIA REDE) não tratado"/>
    <n v="6"/>
    <n v="2"/>
    <n v="1"/>
    <n v="0"/>
    <n v="1"/>
    <n v="1"/>
    <n v="1"/>
    <x v="2"/>
    <x v="0"/>
    <x v="0"/>
    <x v="2"/>
    <x v="3"/>
    <x v="2"/>
    <x v="2"/>
  </r>
  <r>
    <x v="8"/>
    <x v="54"/>
    <n v="7"/>
    <s v="TYPE"/>
    <s v="STRING"/>
    <m/>
    <m/>
    <m/>
    <m/>
    <s v="lake_managed"/>
    <s v="EFIC_REDE_HISTOG_NIVEL_ONDA_MAGNITUDE_ICFR_INTERFACE_CMTS"/>
    <s v="COD_TIPO_INTERFACE"/>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Codigo do tipo da interface. Codigo de identificao do tipo de interface, 128 = upstream e 129 = downstream. Ex: 129; 129. Tabela origem (RAW): &lt;FACT_CMTS_INTERFACE_TERMINAL_STATS_HISTOGRAM_ICFR_RIPPLE&gt;; Coluna origem (RAW): &lt;TYPE&gt;."/>
    <x v="0"/>
    <x v="6"/>
    <x v="4"/>
    <x v="1"/>
    <x v="1"/>
    <x v="3"/>
    <s v="Lucas Mascarenhas"/>
    <x v="10"/>
    <s v="Anderson Nakayama"/>
    <x v="0"/>
    <m/>
    <m/>
    <s v="Dado de origem (EFICIENCIA REDE) não tratado"/>
    <n v="6"/>
    <n v="2"/>
    <n v="1"/>
    <n v="0"/>
    <n v="1"/>
    <n v="1"/>
    <n v="1"/>
    <x v="2"/>
    <x v="0"/>
    <x v="0"/>
    <x v="2"/>
    <x v="3"/>
    <x v="2"/>
    <x v="2"/>
  </r>
  <r>
    <x v="8"/>
    <x v="54"/>
    <n v="8"/>
    <s v="ICFR_RIPPLE_0.0"/>
    <s v="STRING"/>
    <m/>
    <m/>
    <m/>
    <m/>
    <s v="lake_managed"/>
    <s v="EFIC_REDE_HISTOG_NIVEL_ONDA_MAGNITUDE_ICFR_INTERFACE_CMTS"/>
    <s v="QTD_EQP_ONDA_MAGN_ICFR_0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0.0 decibeis. Quantidade total de equipamento/terminais com ondulacao da magnitude do ICRF dentro do intervalo maior ou igual a 0.0 decibeis e menor que 0.5 decibeis. Ex: 113; 83. Tabela origem (RAW): &lt;FACT_CMTS_INTERFACE_TERMINAL_STATS_HISTOGRAM_ICFR_RIPPLE&gt;; Coluna origem (RAW): &lt;ICFR_RIPPLE_0.0&gt;."/>
    <x v="0"/>
    <x v="6"/>
    <x v="4"/>
    <x v="1"/>
    <x v="1"/>
    <x v="3"/>
    <s v="Lucas Mascarenhas"/>
    <x v="10"/>
    <s v="Anderson Nakayama"/>
    <x v="0"/>
    <m/>
    <m/>
    <s v="Dado de origem (EFICIENCIA REDE) não tratado"/>
    <n v="8"/>
    <n v="2"/>
    <n v="1"/>
    <n v="2"/>
    <n v="1"/>
    <n v="1"/>
    <n v="1"/>
    <x v="2"/>
    <x v="0"/>
    <x v="2"/>
    <x v="2"/>
    <x v="3"/>
    <x v="2"/>
    <x v="2"/>
  </r>
  <r>
    <x v="8"/>
    <x v="54"/>
    <n v="9"/>
    <s v="ICFR_RIPPLE_0.5"/>
    <s v="STRING"/>
    <m/>
    <m/>
    <m/>
    <m/>
    <s v="lake_managed"/>
    <s v="EFIC_REDE_HISTOG_NIVEL_ONDA_MAGNITUDE_ICFR_INTERFACE_CMTS"/>
    <s v="QTD_EQP_ONDA_MAGN_ICFR_0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0.5 decibeis. Quantidade total de equipamento/terminais com ondulacao da magnitude do ICRF dentro do intervalo maior ou igual a 0.5 decibeis e menor que 1.0 decibeis. Ex: 11; 92. Tabela origem (RAW): &lt;FACT_CMTS_INTERFACE_TERMINAL_STATS_HISTOGRAM_ICFR_RIPPLE&gt;; Coluna origem (RAW): &lt;ICFR_RIPPLE_0.5&gt;."/>
    <x v="0"/>
    <x v="6"/>
    <x v="4"/>
    <x v="1"/>
    <x v="1"/>
    <x v="3"/>
    <s v="Lucas Mascarenhas"/>
    <x v="10"/>
    <s v="Anderson Nakayama"/>
    <x v="0"/>
    <m/>
    <m/>
    <s v="Dado de origem (EFICIENCIA REDE) não tratado"/>
    <n v="8"/>
    <n v="2"/>
    <n v="1"/>
    <n v="2"/>
    <n v="1"/>
    <n v="1"/>
    <n v="1"/>
    <x v="2"/>
    <x v="0"/>
    <x v="2"/>
    <x v="2"/>
    <x v="3"/>
    <x v="2"/>
    <x v="2"/>
  </r>
  <r>
    <x v="8"/>
    <x v="54"/>
    <n v="10"/>
    <s v="ICFR_RIPPLE_1.0"/>
    <s v="STRING"/>
    <m/>
    <m/>
    <m/>
    <m/>
    <s v="lake_managed"/>
    <s v="EFIC_REDE_HISTOG_NIVEL_ONDA_MAGNITUDE_ICFR_INTERFACE_CMTS"/>
    <s v="QTD_EQP_ONDA_MAGN_ICFR_1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1.0 decibeis. Quantidade total de equipamento/terminais com ondulacao da magnitude do ICRF dentro do intervalo maior ou igual a 1.0 decibeis e menor que 1.5 decibeis. Ex: 0; 91. Tabela origem (RAW): &lt;FACT_CMTS_INTERFACE_TERMINAL_STATS_HISTOGRAM_ICFR_RIPPLE&gt;; Coluna origem (RAW): &lt;ICFR_RIPPLE_1.0&gt;."/>
    <x v="0"/>
    <x v="6"/>
    <x v="4"/>
    <x v="1"/>
    <x v="1"/>
    <x v="3"/>
    <s v="Lucas Mascarenhas"/>
    <x v="10"/>
    <s v="Anderson Nakayama"/>
    <x v="0"/>
    <m/>
    <m/>
    <s v="Dado de origem (EFICIENCIA REDE) não tratado"/>
    <n v="8"/>
    <n v="2"/>
    <n v="1"/>
    <n v="2"/>
    <n v="1"/>
    <n v="1"/>
    <n v="1"/>
    <x v="2"/>
    <x v="0"/>
    <x v="2"/>
    <x v="2"/>
    <x v="3"/>
    <x v="2"/>
    <x v="2"/>
  </r>
  <r>
    <x v="8"/>
    <x v="54"/>
    <n v="11"/>
    <s v="ICFR_RIPPLE_1.5"/>
    <s v="STRING"/>
    <m/>
    <m/>
    <m/>
    <m/>
    <s v="lake_managed"/>
    <s v="EFIC_REDE_HISTOG_NIVEL_ONDA_MAGNITUDE_ICFR_INTERFACE_CMTS"/>
    <s v="QTD_EQP_ONDA_MAGN_ICFR_1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1.5 decibeis. Quantidade total de equipamento/terminais com ondulacao da magnitude do ICRF dentro do intervalo maior ou igual a 1.5 decibeis e menor que 2.0 decibeis. Ex: 0; 7. Tabela origem (RAW): &lt;FACT_CMTS_INTERFACE_TERMINAL_STATS_HISTOGRAM_ICFR_RIPPLE&gt;; Coluna origem (RAW): &lt;ICFR_RIPPLE_1.5&gt;."/>
    <x v="0"/>
    <x v="6"/>
    <x v="4"/>
    <x v="1"/>
    <x v="1"/>
    <x v="3"/>
    <s v="Lucas Mascarenhas"/>
    <x v="10"/>
    <s v="Anderson Nakayama"/>
    <x v="0"/>
    <m/>
    <m/>
    <s v="Dado de origem (EFICIENCIA REDE) não tratado"/>
    <n v="8"/>
    <n v="2"/>
    <n v="1"/>
    <n v="2"/>
    <n v="1"/>
    <n v="1"/>
    <n v="1"/>
    <x v="2"/>
    <x v="0"/>
    <x v="2"/>
    <x v="2"/>
    <x v="3"/>
    <x v="2"/>
    <x v="2"/>
  </r>
  <r>
    <x v="8"/>
    <x v="54"/>
    <n v="12"/>
    <s v="ICFR_RIPPLE_2.0"/>
    <s v="STRING"/>
    <m/>
    <m/>
    <m/>
    <m/>
    <s v="lake_managed"/>
    <s v="EFIC_REDE_HISTOG_NIVEL_ONDA_MAGNITUDE_ICFR_INTERFACE_CMTS"/>
    <s v="QTD_EQP_ONDA_MAGN_ICFR_2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2.0 decibeis. Quantidade total de equipamento/terminais com ondulacao da magnitude do ICRF dentro do intervalo maior ou igual a 2.0 decibeis e menor que 2.5 decibeis. Ex: 0; 6. Tabela origem (RAW): &lt;FACT_CMTS_INTERFACE_TERMINAL_STATS_HISTOGRAM_ICFR_RIPPLE&gt;; Coluna origem (RAW): &lt;ICFR_RIPPLE_2.0&gt;."/>
    <x v="0"/>
    <x v="6"/>
    <x v="4"/>
    <x v="1"/>
    <x v="1"/>
    <x v="3"/>
    <s v="Lucas Mascarenhas"/>
    <x v="10"/>
    <s v="Anderson Nakayama"/>
    <x v="0"/>
    <m/>
    <m/>
    <s v="Dado de origem (EFICIENCIA REDE) não tratado"/>
    <n v="8"/>
    <n v="2"/>
    <n v="1"/>
    <n v="2"/>
    <n v="1"/>
    <n v="1"/>
    <n v="1"/>
    <x v="2"/>
    <x v="0"/>
    <x v="2"/>
    <x v="2"/>
    <x v="3"/>
    <x v="2"/>
    <x v="2"/>
  </r>
  <r>
    <x v="8"/>
    <x v="54"/>
    <n v="13"/>
    <s v="ICFR_RIPPLE_2.5"/>
    <s v="STRING"/>
    <m/>
    <m/>
    <m/>
    <m/>
    <s v="lake_managed"/>
    <s v="EFIC_REDE_HISTOG_NIVEL_ONDA_MAGNITUDE_ICFR_INTERFACE_CMTS"/>
    <s v="QTD_EQP_ONDA_MAGN_ICFR_2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2.5 decibeis. Quantidade total de equipamento/terminais com ondulacao da magnitude do ICRF dentro do intervalo maior ou igual a 2.5 decibeis e menor que 3.0 decibeis. Ex: 0; 4. Tabela origem (RAW): &lt;FACT_CMTS_INTERFACE_TERMINAL_STATS_HISTOGRAM_ICFR_RIPPLE&gt;; Coluna origem (RAW): &lt;ICFR_RIPPLE_2.5&gt;."/>
    <x v="0"/>
    <x v="6"/>
    <x v="4"/>
    <x v="1"/>
    <x v="1"/>
    <x v="3"/>
    <s v="Lucas Mascarenhas"/>
    <x v="10"/>
    <s v="Anderson Nakayama"/>
    <x v="0"/>
    <m/>
    <m/>
    <s v="Dado de origem (EFICIENCIA REDE) não tratado"/>
    <n v="8"/>
    <n v="2"/>
    <n v="1"/>
    <n v="2"/>
    <n v="1"/>
    <n v="1"/>
    <n v="1"/>
    <x v="2"/>
    <x v="0"/>
    <x v="2"/>
    <x v="2"/>
    <x v="3"/>
    <x v="2"/>
    <x v="2"/>
  </r>
  <r>
    <x v="8"/>
    <x v="54"/>
    <n v="14"/>
    <s v="ICFR_RIPPLE_3.0"/>
    <s v="STRING"/>
    <m/>
    <m/>
    <m/>
    <m/>
    <s v="lake_managed"/>
    <s v="EFIC_REDE_HISTOG_NIVEL_ONDA_MAGNITUDE_ICFR_INTERFACE_CMTS"/>
    <s v="QTD_EQP_ONDA_MAGN_ICFR_3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3.0 decibeis. Quantidade total de equipamento/terminais com ondulacao da magnitude do ICRF dentro do intervalo maior ou igual a 3.0 decibeis e menor que 3.5 decibeis. Ex: 0; 9. Tabela origem (RAW): &lt;FACT_CMTS_INTERFACE_TERMINAL_STATS_HISTOGRAM_ICFR_RIPPLE&gt;; Coluna origem (RAW): &lt;ICFR_RIPPLE_3.0&gt;."/>
    <x v="0"/>
    <x v="6"/>
    <x v="4"/>
    <x v="1"/>
    <x v="1"/>
    <x v="3"/>
    <s v="Lucas Mascarenhas"/>
    <x v="10"/>
    <s v="Anderson Nakayama"/>
    <x v="0"/>
    <m/>
    <m/>
    <s v="Dado de origem (EFICIENCIA REDE) não tratado"/>
    <n v="8"/>
    <n v="2"/>
    <n v="1"/>
    <n v="2"/>
    <n v="1"/>
    <n v="1"/>
    <n v="1"/>
    <x v="2"/>
    <x v="0"/>
    <x v="2"/>
    <x v="2"/>
    <x v="3"/>
    <x v="2"/>
    <x v="2"/>
  </r>
  <r>
    <x v="8"/>
    <x v="54"/>
    <n v="15"/>
    <s v="ICFR_RIPPLE_3.5"/>
    <s v="STRING"/>
    <m/>
    <m/>
    <m/>
    <m/>
    <s v="lake_managed"/>
    <s v="EFIC_REDE_HISTOG_NIVEL_ONDA_MAGNITUDE_ICFR_INTERFACE_CMTS"/>
    <s v="QTD_EQP_ONDA_MAGN_ICFR_3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3.5 decibeis. Quantidade total de equipamento/terminais com ondulacao da magnitude do ICRF dentro do intervalo maior ou igual a 3.5 decibeis e menor que 4.0 decibeis. Ex: 0; 7. Tabela origem (RAW): &lt;FACT_CMTS_INTERFACE_TERMINAL_STATS_HISTOGRAM_ICFR_RIPPLE&gt;; Coluna origem (RAW): &lt;ICFR_RIPPLE_3.5&gt;."/>
    <x v="0"/>
    <x v="6"/>
    <x v="4"/>
    <x v="1"/>
    <x v="1"/>
    <x v="3"/>
    <s v="Lucas Mascarenhas"/>
    <x v="10"/>
    <s v="Anderson Nakayama"/>
    <x v="0"/>
    <m/>
    <m/>
    <s v="Dado de origem (EFICIENCIA REDE) não tratado"/>
    <n v="8"/>
    <n v="2"/>
    <n v="1"/>
    <n v="2"/>
    <n v="1"/>
    <n v="1"/>
    <n v="1"/>
    <x v="2"/>
    <x v="0"/>
    <x v="2"/>
    <x v="2"/>
    <x v="3"/>
    <x v="2"/>
    <x v="2"/>
  </r>
  <r>
    <x v="8"/>
    <x v="54"/>
    <n v="16"/>
    <s v="ICFR_RIPPLE_4.0"/>
    <s v="STRING"/>
    <m/>
    <m/>
    <m/>
    <m/>
    <s v="lake_managed"/>
    <s v="EFIC_REDE_HISTOG_NIVEL_ONDA_MAGNITUDE_ICFR_INTERFACE_CMTS"/>
    <s v="QTD_EQP_ONDA_MAGN_ICFR_4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4.0 decibeis. Quantidade total de equipamento/terminais com ondulacao da magnitude do ICRF dentro do intervalo maior ou igual a 4.0 decibeis e menor que 4.5 decibeis. Ex: 0; 4. Tabela origem (RAW): &lt;FACT_CMTS_INTERFACE_TERMINAL_STATS_HISTOGRAM_ICFR_RIPPLE&gt;; Coluna origem (RAW): &lt;ICFR_RIPPLE_4.0&gt;."/>
    <x v="0"/>
    <x v="6"/>
    <x v="4"/>
    <x v="1"/>
    <x v="1"/>
    <x v="3"/>
    <s v="Lucas Mascarenhas"/>
    <x v="10"/>
    <s v="Anderson Nakayama"/>
    <x v="0"/>
    <m/>
    <m/>
    <s v="Dado de origem (EFICIENCIA REDE) não tratado"/>
    <n v="8"/>
    <n v="2"/>
    <n v="1"/>
    <n v="2"/>
    <n v="1"/>
    <n v="1"/>
    <n v="1"/>
    <x v="2"/>
    <x v="0"/>
    <x v="2"/>
    <x v="2"/>
    <x v="3"/>
    <x v="2"/>
    <x v="2"/>
  </r>
  <r>
    <x v="8"/>
    <x v="54"/>
    <n v="17"/>
    <s v="ICFR_RIPPLE_4.5"/>
    <s v="STRING"/>
    <m/>
    <m/>
    <m/>
    <m/>
    <s v="lake_managed"/>
    <s v="EFIC_REDE_HISTOG_NIVEL_ONDA_MAGNITUDE_ICFR_INTERFACE_CMTS"/>
    <s v="QTD_EQP_ONDA_MAGN_ICFR_4_5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4.5 decibeis. Quantidade total de equipamento/terminais com ondulacao da magnitude do ICRF dentro do intervalo maior ou igual a 4.5 decibeis e menor que 5.0 decibeis. Ex: 0; 0. Tabela origem (RAW): &lt;FACT_CMTS_INTERFACE_TERMINAL_STATS_HISTOGRAM_ICFR_RIPPLE&gt;; Coluna origem (RAW): &lt;ICFR_RIPPLE_4.5&gt;."/>
    <x v="0"/>
    <x v="6"/>
    <x v="4"/>
    <x v="1"/>
    <x v="1"/>
    <x v="3"/>
    <s v="Lucas Mascarenhas"/>
    <x v="10"/>
    <s v="Anderson Nakayama"/>
    <x v="0"/>
    <m/>
    <m/>
    <s v="Dado de origem (EFICIENCIA REDE) não tratado"/>
    <n v="8"/>
    <n v="2"/>
    <n v="1"/>
    <n v="2"/>
    <n v="1"/>
    <n v="1"/>
    <n v="1"/>
    <x v="2"/>
    <x v="0"/>
    <x v="2"/>
    <x v="2"/>
    <x v="3"/>
    <x v="2"/>
    <x v="2"/>
  </r>
  <r>
    <x v="8"/>
    <x v="54"/>
    <n v="18"/>
    <s v="ICFR_RIPPLE_5.0"/>
    <s v="STRING"/>
    <m/>
    <m/>
    <m/>
    <m/>
    <s v="lake_managed"/>
    <s v="EFIC_REDE_HISTOG_NIVEL_ONDA_MAGNITUDE_ICFR_INTERFACE_CMTS"/>
    <s v="QTD_EQP_ONDA_MAGN_ICFR_5_0_DB"/>
    <s v="NUMBER"/>
    <m/>
    <s v="Eficiencia de rede do histograma do nivel da onda de magnitude ICFR da interface do CMTS. Estes dados informam o histograma de nivel ICFR Ripple (onda/ondulacao) na interface do CMTS. Assim podemos saber quantos terminais estao com distorcao linear, como: data e hora da medicao; IP do CMTS; numero da interface do CMTS; Quantidade de equipamentos no intervalo da onda da magnitude ICF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ICFR_RIPPLE&gt;."/>
    <s v="Quantidade de equipamento da onda da magnitude ICFR 5.0 decibeis. Quantidade total de equipamento/terminais com ondulacao da magnitude do ICRF dentro do intervalo maior ou igual a 5.0 decibeis e menor que 5.5 decibeis. Ex: 0; 0. Tabela origem (RAW): &lt;FACT_CMTS_INTERFACE_TERMINAL_STATS_HISTOGRAM_ICFR_RIPPLE&gt;; Coluna origem (RAW): &lt;ICFR_RIPPLE_5.0&gt;."/>
    <x v="0"/>
    <x v="6"/>
    <x v="4"/>
    <x v="1"/>
    <x v="1"/>
    <x v="3"/>
    <s v="Lucas Mascarenhas"/>
    <x v="10"/>
    <s v="Anderson Nakayama"/>
    <x v="0"/>
    <m/>
    <m/>
    <s v="Dado de origem (EFICIENCIA REDE) não tratado"/>
    <n v="8"/>
    <n v="2"/>
    <n v="1"/>
    <n v="2"/>
    <n v="1"/>
    <n v="1"/>
    <n v="1"/>
    <x v="2"/>
    <x v="0"/>
    <x v="2"/>
    <x v="2"/>
    <x v="3"/>
    <x v="2"/>
    <x v="2"/>
  </r>
  <r>
    <x v="8"/>
    <x v="55"/>
    <n v="8"/>
    <s v="TAP_NMTER_-50"/>
    <s v="STRING"/>
    <m/>
    <m/>
    <m/>
    <m/>
    <s v="lake_managed"/>
    <s v="EFIC_REDE_HISTOG_DISPERSAO_ENERGIA_NIVEL_NMTER_INTERFACE_CMTS"/>
    <s v="QTD_EQUIPAMENTO_NMTER_N5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50 decibeis. Quantidade total de equipamento/terminais com valor da dispersao de energia NMTER do TAP dentro do intervalo maior ou igual a -50 e menor -49 decibeis. Ex: 0; 10. Tabela origem (RAW): &lt;FACT_CMTS_INTERFACE_TERMINAL_STATS_HISTOGRAM_TAP_NMTER&gt;; Coluna origem (RAW): &lt;TAP_NMTER_-50&gt;."/>
    <x v="0"/>
    <x v="6"/>
    <x v="4"/>
    <x v="1"/>
    <x v="1"/>
    <x v="3"/>
    <s v="Lucas Mascarenhas"/>
    <x v="10"/>
    <s v="Anderson Nakayama"/>
    <x v="0"/>
    <m/>
    <m/>
    <s v="Dado de origem (EFICIENCIA REDE) não tratado"/>
    <n v="8"/>
    <n v="2"/>
    <n v="1"/>
    <n v="2"/>
    <n v="1"/>
    <n v="1"/>
    <n v="1"/>
    <x v="2"/>
    <x v="0"/>
    <x v="2"/>
    <x v="2"/>
    <x v="3"/>
    <x v="2"/>
    <x v="2"/>
  </r>
  <r>
    <x v="8"/>
    <x v="55"/>
    <n v="9"/>
    <s v="TAP_NMTER_-49"/>
    <s v="STRING"/>
    <m/>
    <m/>
    <m/>
    <m/>
    <s v="lake_managed"/>
    <s v="EFIC_REDE_HISTOG_DISPERSAO_ENERGIA_NIVEL_NMTER_INTERFACE_CMTS"/>
    <s v="QTD_EQUIPAMENTO_NMTER_N4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9 decibeis. Quantidade total de equipamento/terminais com valor da dispersao de energia NMTER do TAP dentro do intervalo maior ou igual a -49 e menor -48 decibeis. Ex: 0; 2. Tabela origem (RAW): &lt;FACT_CMTS_INTERFACE_TERMINAL_STATS_HISTOGRAM_TAP_NMTER&gt;; Coluna origem (RAW): &lt;TAP_NMTER_-49&gt;."/>
    <x v="0"/>
    <x v="6"/>
    <x v="4"/>
    <x v="1"/>
    <x v="1"/>
    <x v="3"/>
    <s v="Lucas Mascarenhas"/>
    <x v="10"/>
    <s v="Anderson Nakayama"/>
    <x v="0"/>
    <m/>
    <m/>
    <s v="Dado de origem (EFICIENCIA REDE) não tratado"/>
    <n v="8"/>
    <n v="2"/>
    <n v="1"/>
    <n v="2"/>
    <n v="1"/>
    <n v="1"/>
    <n v="1"/>
    <x v="2"/>
    <x v="0"/>
    <x v="2"/>
    <x v="2"/>
    <x v="3"/>
    <x v="2"/>
    <x v="2"/>
  </r>
  <r>
    <x v="8"/>
    <x v="55"/>
    <n v="10"/>
    <s v="TAP_NMTER_-48"/>
    <s v="STRING"/>
    <m/>
    <m/>
    <m/>
    <m/>
    <s v="lake_managed"/>
    <s v="EFIC_REDE_HISTOG_DISPERSAO_ENERGIA_NIVEL_NMTER_INTERFACE_CMTS"/>
    <s v="QTD_EQUIPAMENTO_NMTER_N4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8 decibeis. Quantidade total de equipamento/terminais com valor da dispersao de energia NMTER do TAP dentro do intervalo maior ou igual a -48 e menor -47 decibeis. Ex: 1; 2. Tabela origem (RAW): &lt;FACT_CMTS_INTERFACE_TERMINAL_STATS_HISTOGRAM_TAP_NMTER&gt;; Coluna origem (RAW): &lt;TAP_NMTER_-48&gt;."/>
    <x v="0"/>
    <x v="6"/>
    <x v="4"/>
    <x v="1"/>
    <x v="1"/>
    <x v="3"/>
    <s v="Lucas Mascarenhas"/>
    <x v="10"/>
    <s v="Anderson Nakayama"/>
    <x v="0"/>
    <m/>
    <m/>
    <s v="Dado de origem (EFICIENCIA REDE) não tratado"/>
    <n v="8"/>
    <n v="2"/>
    <n v="1"/>
    <n v="2"/>
    <n v="1"/>
    <n v="1"/>
    <n v="1"/>
    <x v="2"/>
    <x v="0"/>
    <x v="2"/>
    <x v="2"/>
    <x v="3"/>
    <x v="2"/>
    <x v="2"/>
  </r>
  <r>
    <x v="8"/>
    <x v="55"/>
    <n v="11"/>
    <s v="TAP_NMTER_-47"/>
    <s v="STRING"/>
    <m/>
    <m/>
    <m/>
    <m/>
    <s v="lake_managed"/>
    <s v="EFIC_REDE_HISTOG_DISPERSAO_ENERGIA_NIVEL_NMTER_INTERFACE_CMTS"/>
    <s v="QTD_EQUIPAMENTO_NMTER_N4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7 decibeis. Quantidade total de equipamento/terminais com valor da dispersao de energia NMTER do TAP dentro do intervalo maior ou igual a -47 e menor -46 decibeis. Ex: 8; 1. Tabela origem (RAW): &lt;FACT_CMTS_INTERFACE_TERMINAL_STATS_HISTOGRAM_TAP_NMTER&gt;; Coluna origem (RAW): &lt;TAP_NMTER_-47&gt;."/>
    <x v="0"/>
    <x v="6"/>
    <x v="4"/>
    <x v="1"/>
    <x v="1"/>
    <x v="3"/>
    <s v="Lucas Mascarenhas"/>
    <x v="10"/>
    <s v="Anderson Nakayama"/>
    <x v="0"/>
    <m/>
    <m/>
    <s v="Dado de origem (EFICIENCIA REDE) não tratado"/>
    <n v="8"/>
    <n v="2"/>
    <n v="1"/>
    <n v="2"/>
    <n v="1"/>
    <n v="1"/>
    <n v="1"/>
    <x v="2"/>
    <x v="0"/>
    <x v="2"/>
    <x v="2"/>
    <x v="3"/>
    <x v="2"/>
    <x v="2"/>
  </r>
  <r>
    <x v="8"/>
    <x v="55"/>
    <n v="12"/>
    <s v="TAP_NMTER_-46"/>
    <s v="STRING"/>
    <m/>
    <m/>
    <m/>
    <m/>
    <s v="lake_managed"/>
    <s v="EFIC_REDE_HISTOG_DISPERSAO_ENERGIA_NIVEL_NMTER_INTERFACE_CMTS"/>
    <s v="QTD_EQUIPAMENTO_NMTER_N4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6 decibeis. Quantidade total de equipamento/terminais com valor da dispersao de energia NMTER do TAP dentro do intervalo maior ou igual a -46 e menor -45 decibeis. Ex: 1; 0. Tabela origem (RAW): &lt;FACT_CMTS_INTERFACE_TERMINAL_STATS_HISTOGRAM_TAP_NMTER&gt;; Coluna origem (RAW): &lt;TAP_NMTER_-46&gt;."/>
    <x v="0"/>
    <x v="6"/>
    <x v="4"/>
    <x v="1"/>
    <x v="1"/>
    <x v="3"/>
    <s v="Lucas Mascarenhas"/>
    <x v="10"/>
    <s v="Anderson Nakayama"/>
    <x v="0"/>
    <m/>
    <m/>
    <s v="Dado de origem (EFICIENCIA REDE) não tratado"/>
    <n v="8"/>
    <n v="2"/>
    <n v="1"/>
    <n v="2"/>
    <n v="1"/>
    <n v="1"/>
    <n v="1"/>
    <x v="2"/>
    <x v="0"/>
    <x v="2"/>
    <x v="2"/>
    <x v="3"/>
    <x v="2"/>
    <x v="2"/>
  </r>
  <r>
    <x v="8"/>
    <x v="55"/>
    <n v="13"/>
    <s v="TAP_NMTER_-45"/>
    <s v="STRING"/>
    <m/>
    <m/>
    <m/>
    <m/>
    <s v="lake_managed"/>
    <s v="EFIC_REDE_HISTOG_DISPERSAO_ENERGIA_NIVEL_NMTER_INTERFACE_CMTS"/>
    <s v="QTD_EQUIPAMENTO_NMTER_N4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5 decibeis. Quantidade total de equipamento/terminais com valor da dispersao de energia NMTER do TAP dentro do intervalo maior ou igual a -45 e menor -44 decibeis. Ex: 1; 1. Tabela origem (RAW): &lt;FACT_CMTS_INTERFACE_TERMINAL_STATS_HISTOGRAM_TAP_NMTER&gt;; Coluna origem (RAW): &lt;TAP_NMTER_-45&gt;."/>
    <x v="0"/>
    <x v="6"/>
    <x v="4"/>
    <x v="1"/>
    <x v="1"/>
    <x v="3"/>
    <s v="Lucas Mascarenhas"/>
    <x v="10"/>
    <s v="Anderson Nakayama"/>
    <x v="0"/>
    <m/>
    <m/>
    <s v="Dado de origem (EFICIENCIA REDE) não tratado"/>
    <n v="8"/>
    <n v="2"/>
    <n v="1"/>
    <n v="2"/>
    <n v="1"/>
    <n v="1"/>
    <n v="1"/>
    <x v="2"/>
    <x v="0"/>
    <x v="2"/>
    <x v="2"/>
    <x v="3"/>
    <x v="2"/>
    <x v="2"/>
  </r>
  <r>
    <x v="8"/>
    <x v="55"/>
    <n v="14"/>
    <s v="TAP_NMTER_-44"/>
    <s v="STRING"/>
    <m/>
    <m/>
    <m/>
    <m/>
    <s v="lake_managed"/>
    <s v="EFIC_REDE_HISTOG_DISPERSAO_ENERGIA_NIVEL_NMTER_INTERFACE_CMTS"/>
    <s v="QTD_EQUIPAMENTO_NMTER_N4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4 decibeis. Quantidade total de equipamento/terminais com valor da dispersao de energia NMTER do TAP dentro do intervalo maior ou igual a -44 e menor -43 decibeis. Ex: 1; 0. Tabela origem (RAW): &lt;FACT_CMTS_INTERFACE_TERMINAL_STATS_HISTOGRAM_TAP_NMTER&gt;; Coluna origem (RAW): &lt;TAP_NMTER_-44&gt;."/>
    <x v="0"/>
    <x v="6"/>
    <x v="4"/>
    <x v="1"/>
    <x v="1"/>
    <x v="3"/>
    <s v="Lucas Mascarenhas"/>
    <x v="10"/>
    <s v="Anderson Nakayama"/>
    <x v="0"/>
    <m/>
    <m/>
    <s v="Dado de origem (EFICIENCIA REDE) não tratado"/>
    <n v="8"/>
    <n v="2"/>
    <n v="1"/>
    <n v="2"/>
    <n v="1"/>
    <n v="1"/>
    <n v="1"/>
    <x v="2"/>
    <x v="0"/>
    <x v="2"/>
    <x v="2"/>
    <x v="3"/>
    <x v="2"/>
    <x v="2"/>
  </r>
  <r>
    <x v="8"/>
    <x v="55"/>
    <n v="15"/>
    <s v="TAP_NMTER_-43"/>
    <s v="STRING"/>
    <m/>
    <m/>
    <m/>
    <m/>
    <s v="lake_managed"/>
    <s v="EFIC_REDE_HISTOG_DISPERSAO_ENERGIA_NIVEL_NMTER_INTERFACE_CMTS"/>
    <s v="QTD_EQUIPAMENTO_NMTER_N4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3 decibeis. Quantidade total de equipamento/terminais com valor da dispersao de energia NMTER do TAP dentro do intervalo maior ou igual a -43 e menor -42 decibeis. Ex: 5; 0. Tabela origem (RAW): &lt;FACT_CMTS_INTERFACE_TERMINAL_STATS_HISTOGRAM_TAP_NMTER&gt;; Coluna origem (RAW): &lt;TAP_NMTER_-43&gt;."/>
    <x v="0"/>
    <x v="6"/>
    <x v="4"/>
    <x v="1"/>
    <x v="1"/>
    <x v="3"/>
    <s v="Lucas Mascarenhas"/>
    <x v="10"/>
    <s v="Anderson Nakayama"/>
    <x v="0"/>
    <m/>
    <m/>
    <s v="Dado de origem (EFICIENCIA REDE) não tratado"/>
    <n v="8"/>
    <n v="2"/>
    <n v="1"/>
    <n v="2"/>
    <n v="1"/>
    <n v="1"/>
    <n v="1"/>
    <x v="2"/>
    <x v="0"/>
    <x v="2"/>
    <x v="2"/>
    <x v="3"/>
    <x v="2"/>
    <x v="2"/>
  </r>
  <r>
    <x v="8"/>
    <x v="55"/>
    <n v="16"/>
    <s v="TAP_NMTER_-42"/>
    <s v="STRING"/>
    <m/>
    <m/>
    <m/>
    <m/>
    <s v="lake_managed"/>
    <s v="EFIC_REDE_HISTOG_DISPERSAO_ENERGIA_NIVEL_NMTER_INTERFACE_CMTS"/>
    <s v="QTD_EQUIPAMENTO_NMTER_N4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2 decibeis. Quantidade total de equipamento/terminais com valor da dispersao de energia NMTER do TAP dentro do intervalo maior ou igual a -42 e menor -41 decibeis. Ex: 0; 0. Tabela origem (RAW): &lt;FACT_CMTS_INTERFACE_TERMINAL_STATS_HISTOGRAM_TAP_NMTER&gt;; Coluna origem (RAW): &lt;TAP_NMTER_-42&gt;."/>
    <x v="0"/>
    <x v="6"/>
    <x v="4"/>
    <x v="1"/>
    <x v="1"/>
    <x v="3"/>
    <s v="Lucas Mascarenhas"/>
    <x v="10"/>
    <s v="Anderson Nakayama"/>
    <x v="0"/>
    <m/>
    <m/>
    <s v="Dado de origem (EFICIENCIA REDE) não tratado"/>
    <n v="8"/>
    <n v="2"/>
    <n v="1"/>
    <n v="2"/>
    <n v="1"/>
    <n v="1"/>
    <n v="1"/>
    <x v="2"/>
    <x v="0"/>
    <x v="2"/>
    <x v="2"/>
    <x v="3"/>
    <x v="2"/>
    <x v="2"/>
  </r>
  <r>
    <x v="8"/>
    <x v="55"/>
    <n v="17"/>
    <s v="TAP_NMTER_-41"/>
    <s v="STRING"/>
    <m/>
    <m/>
    <m/>
    <m/>
    <s v="lake_managed"/>
    <s v="EFIC_REDE_HISTOG_DISPERSAO_ENERGIA_NIVEL_NMTER_INTERFACE_CMTS"/>
    <s v="QTD_EQUIPAMENTO_NMTER_N4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1 decibeis. Quantidade total de equipamento/terminais com valor da dispersao de energia NMTER do TAP dentro do intervalo maior ou igual a -41 e menor -40 decibeis. Ex: 0; 0. Tabela origem (RAW): &lt;FACT_CMTS_INTERFACE_TERMINAL_STATS_HISTOGRAM_TAP_NMTER&gt;; Coluna origem (RAW): &lt;TAP_NMTER_-41&gt;."/>
    <x v="0"/>
    <x v="6"/>
    <x v="4"/>
    <x v="1"/>
    <x v="1"/>
    <x v="3"/>
    <s v="Lucas Mascarenhas"/>
    <x v="10"/>
    <s v="Anderson Nakayama"/>
    <x v="0"/>
    <m/>
    <m/>
    <s v="Dado de origem (EFICIENCIA REDE) não tratado"/>
    <n v="8"/>
    <n v="2"/>
    <n v="1"/>
    <n v="2"/>
    <n v="1"/>
    <n v="1"/>
    <n v="1"/>
    <x v="2"/>
    <x v="0"/>
    <x v="2"/>
    <x v="2"/>
    <x v="3"/>
    <x v="2"/>
    <x v="2"/>
  </r>
  <r>
    <x v="8"/>
    <x v="55"/>
    <n v="18"/>
    <s v="TAP_NMTER_-40"/>
    <s v="STRING"/>
    <m/>
    <m/>
    <m/>
    <m/>
    <s v="lake_managed"/>
    <s v="EFIC_REDE_HISTOG_DISPERSAO_ENERGIA_NIVEL_NMTER_INTERFACE_CMTS"/>
    <s v="QTD_EQUIPAMENTO_NMTER_N4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40 decibeis. Quantidade total de equipamento/terminais com valor da dispersao de energia NMTER do TAP dentro do intervalo maior ou igual a -40 e menor -39 decibeis. Ex: 0; 0. Tabela origem (RAW): &lt;FACT_CMTS_INTERFACE_TERMINAL_STATS_HISTOGRAM_TAP_NMTER&gt;; Coluna origem (RAW): &lt;TAP_NMTER_-40&gt;."/>
    <x v="0"/>
    <x v="6"/>
    <x v="4"/>
    <x v="1"/>
    <x v="1"/>
    <x v="3"/>
    <s v="Lucas Mascarenhas"/>
    <x v="10"/>
    <s v="Anderson Nakayama"/>
    <x v="0"/>
    <m/>
    <m/>
    <s v="Dado de origem (EFICIENCIA REDE) não tratado"/>
    <n v="8"/>
    <n v="2"/>
    <n v="1"/>
    <n v="2"/>
    <n v="1"/>
    <n v="1"/>
    <n v="1"/>
    <x v="2"/>
    <x v="0"/>
    <x v="2"/>
    <x v="2"/>
    <x v="3"/>
    <x v="2"/>
    <x v="2"/>
  </r>
  <r>
    <x v="8"/>
    <x v="55"/>
    <n v="19"/>
    <s v="TAP_NMTER_-39"/>
    <s v="STRING"/>
    <m/>
    <m/>
    <m/>
    <m/>
    <s v="lake_managed"/>
    <s v="EFIC_REDE_HISTOG_DISPERSAO_ENERGIA_NIVEL_NMTER_INTERFACE_CMTS"/>
    <s v="QTD_EQUIPAMENTO_NMTER_N3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9 decibeis. Quantidade total de equipamento/terminais com valor da dispersao de energia NMTER do TAP dentro do intervalo maior ou igual a -39 e menor -38 decibeis. Ex: 0; 0. Tabela origem (RAW): &lt;FACT_CMTS_INTERFACE_TERMINAL_STATS_HISTOGRAM_TAP_NMTER&gt;; Coluna origem (RAW): &lt;TAP_NMTER_-39&gt;."/>
    <x v="0"/>
    <x v="6"/>
    <x v="4"/>
    <x v="1"/>
    <x v="1"/>
    <x v="3"/>
    <s v="Lucas Mascarenhas"/>
    <x v="10"/>
    <s v="Anderson Nakayama"/>
    <x v="0"/>
    <m/>
    <m/>
    <s v="Dado de origem (EFICIENCIA REDE) não tratado"/>
    <n v="8"/>
    <n v="2"/>
    <n v="1"/>
    <n v="2"/>
    <n v="1"/>
    <n v="1"/>
    <n v="1"/>
    <x v="2"/>
    <x v="0"/>
    <x v="2"/>
    <x v="2"/>
    <x v="3"/>
    <x v="2"/>
    <x v="2"/>
  </r>
  <r>
    <x v="8"/>
    <x v="55"/>
    <n v="20"/>
    <s v="TAP_NMTER_-38"/>
    <s v="STRING"/>
    <m/>
    <m/>
    <m/>
    <m/>
    <s v="lake_managed"/>
    <s v="EFIC_REDE_HISTOG_DISPERSAO_ENERGIA_NIVEL_NMTER_INTERFACE_CMTS"/>
    <s v="QTD_EQUIPAMENTO_NMTER_N3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8 decibeis. Quantidade total de equipamento/terminais com valor da dispersao de energia NMTER do TAP dentro do intervalo maior ou igual a -38 e menor -37 decibeis. Ex: 0; 1. Tabela origem (RAW): &lt;FACT_CMTS_INTERFACE_TERMINAL_STATS_HISTOGRAM_TAP_NMTER&gt;; Coluna origem (RAW): &lt;TAP_NMTER_-38&gt;."/>
    <x v="0"/>
    <x v="6"/>
    <x v="4"/>
    <x v="1"/>
    <x v="1"/>
    <x v="3"/>
    <s v="Lucas Mascarenhas"/>
    <x v="10"/>
    <s v="Anderson Nakayama"/>
    <x v="0"/>
    <m/>
    <m/>
    <s v="Dado de origem (EFICIENCIA REDE) não tratado"/>
    <n v="8"/>
    <n v="2"/>
    <n v="1"/>
    <n v="2"/>
    <n v="1"/>
    <n v="1"/>
    <n v="1"/>
    <x v="2"/>
    <x v="0"/>
    <x v="2"/>
    <x v="2"/>
    <x v="3"/>
    <x v="2"/>
    <x v="2"/>
  </r>
  <r>
    <x v="8"/>
    <x v="55"/>
    <n v="21"/>
    <s v="TAP_NMTER_-37"/>
    <s v="STRING"/>
    <m/>
    <m/>
    <m/>
    <m/>
    <s v="lake_managed"/>
    <s v="EFIC_REDE_HISTOG_DISPERSAO_ENERGIA_NIVEL_NMTER_INTERFACE_CMTS"/>
    <s v="QTD_EQUIPAMENTO_NMTER_N3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7 decibeis. Quantidade total de equipamento/terminais com valor da dispersao de energia NMTER do TAP dentro do intervalo maior ou igual a -37 e menor -36 decibeis. Ex: 0; 1. Tabela origem (RAW): &lt;FACT_CMTS_INTERFACE_TERMINAL_STATS_HISTOGRAM_TAP_NMTER&gt;; Coluna origem (RAW): &lt;TAP_NMTER_-37&gt;."/>
    <x v="0"/>
    <x v="6"/>
    <x v="4"/>
    <x v="1"/>
    <x v="1"/>
    <x v="3"/>
    <s v="Lucas Mascarenhas"/>
    <x v="10"/>
    <s v="Anderson Nakayama"/>
    <x v="0"/>
    <m/>
    <m/>
    <s v="Dado de origem (EFICIENCIA REDE) não tratado"/>
    <n v="8"/>
    <n v="2"/>
    <n v="1"/>
    <n v="2"/>
    <n v="1"/>
    <n v="1"/>
    <n v="1"/>
    <x v="2"/>
    <x v="0"/>
    <x v="2"/>
    <x v="2"/>
    <x v="3"/>
    <x v="2"/>
    <x v="2"/>
  </r>
  <r>
    <x v="8"/>
    <x v="55"/>
    <n v="22"/>
    <s v="TAP_NMTER_-36"/>
    <s v="STRING"/>
    <m/>
    <m/>
    <m/>
    <m/>
    <s v="lake_managed"/>
    <s v="EFIC_REDE_HISTOG_DISPERSAO_ENERGIA_NIVEL_NMTER_INTERFACE_CMTS"/>
    <s v="QTD_EQUIPAMENTO_NMTER_N3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6 decibeis. Quantidade total de equipamento/terminais com valor da dispersao de energia NMTER do TAP dentro do intervalo maior ou igual a -36 e menor -35 decibeis. Ex: 0; 1. Tabela origem (RAW): &lt;FACT_CMTS_INTERFACE_TERMINAL_STATS_HISTOGRAM_TAP_NMTER&gt;; Coluna origem (RAW): &lt;TAP_NMTER_-36&gt;."/>
    <x v="0"/>
    <x v="6"/>
    <x v="4"/>
    <x v="1"/>
    <x v="1"/>
    <x v="3"/>
    <s v="Lucas Mascarenhas"/>
    <x v="10"/>
    <s v="Anderson Nakayama"/>
    <x v="0"/>
    <m/>
    <m/>
    <s v="Dado de origem (EFICIENCIA REDE) não tratado"/>
    <n v="8"/>
    <n v="2"/>
    <n v="1"/>
    <n v="2"/>
    <n v="1"/>
    <n v="1"/>
    <n v="1"/>
    <x v="2"/>
    <x v="0"/>
    <x v="2"/>
    <x v="2"/>
    <x v="3"/>
    <x v="2"/>
    <x v="2"/>
  </r>
  <r>
    <x v="8"/>
    <x v="55"/>
    <n v="23"/>
    <s v="TAP_NMTER_-35"/>
    <s v="STRING"/>
    <m/>
    <m/>
    <m/>
    <m/>
    <s v="lake_managed"/>
    <s v="EFIC_REDE_HISTOG_DISPERSAO_ENERGIA_NIVEL_NMTER_INTERFACE_CMTS"/>
    <s v="QTD_EQUIPAMENTO_NMTER_N3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5 decibeis. Quantidade total de equipamento/terminais com valor da dispersao de energia NMTER do TAP dentro do intervalo maior ou igual a -35 e menor -34 decibeis. Ex: 0; 0. Tabela origem (RAW): &lt;FACT_CMTS_INTERFACE_TERMINAL_STATS_HISTOGRAM_TAP_NMTER&gt;; Coluna origem (RAW): &lt;TAP_NMTER_-35&gt;."/>
    <x v="0"/>
    <x v="6"/>
    <x v="4"/>
    <x v="1"/>
    <x v="1"/>
    <x v="3"/>
    <s v="Lucas Mascarenhas"/>
    <x v="10"/>
    <s v="Anderson Nakayama"/>
    <x v="0"/>
    <m/>
    <m/>
    <s v="Dado de origem (EFICIENCIA REDE) não tratado"/>
    <n v="8"/>
    <n v="2"/>
    <n v="1"/>
    <n v="2"/>
    <n v="1"/>
    <n v="1"/>
    <n v="1"/>
    <x v="2"/>
    <x v="0"/>
    <x v="2"/>
    <x v="2"/>
    <x v="3"/>
    <x v="2"/>
    <x v="2"/>
  </r>
  <r>
    <x v="8"/>
    <x v="55"/>
    <n v="24"/>
    <s v="TAP_NMTER_-34"/>
    <s v="STRING"/>
    <m/>
    <m/>
    <m/>
    <m/>
    <s v="lake_managed"/>
    <s v="EFIC_REDE_HISTOG_DISPERSAO_ENERGIA_NIVEL_NMTER_INTERFACE_CMTS"/>
    <s v="QTD_EQUIPAMENTO_NMTER_N3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4 decibeis. Quantidade total de equipamento/terminais com valor da dispersao de energia NMTER do TAP dentro do intervalo maior ou igual a -34 e menor -33 decibeis. Ex: 0; 4. Tabela origem (RAW): &lt;FACT_CMTS_INTERFACE_TERMINAL_STATS_HISTOGRAM_TAP_NMTER&gt;; Coluna origem (RAW): &lt;TAP_NMTER_-34&gt;."/>
    <x v="0"/>
    <x v="6"/>
    <x v="4"/>
    <x v="1"/>
    <x v="1"/>
    <x v="3"/>
    <s v="Lucas Mascarenhas"/>
    <x v="10"/>
    <s v="Anderson Nakayama"/>
    <x v="0"/>
    <m/>
    <m/>
    <s v="Dado de origem (EFICIENCIA REDE) não tratado"/>
    <n v="8"/>
    <n v="2"/>
    <n v="1"/>
    <n v="2"/>
    <n v="1"/>
    <n v="1"/>
    <n v="1"/>
    <x v="2"/>
    <x v="0"/>
    <x v="2"/>
    <x v="2"/>
    <x v="3"/>
    <x v="2"/>
    <x v="2"/>
  </r>
  <r>
    <x v="8"/>
    <x v="55"/>
    <n v="25"/>
    <s v="TAP_NMTER_-33"/>
    <s v="STRING"/>
    <m/>
    <m/>
    <m/>
    <m/>
    <s v="lake_managed"/>
    <s v="EFIC_REDE_HISTOG_DISPERSAO_ENERGIA_NIVEL_NMTER_INTERFACE_CMTS"/>
    <s v="QTD_EQUIPAMENTO_NMTER_N3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3 decibeis. Quantidade total de equipamento/terminais com valor da dispersao de energia NMTER do TAP dentro do intervalo maior ou igual a -33 e menor -32 decibeis. Ex: 0; 3. Tabela origem (RAW): &lt;FACT_CMTS_INTERFACE_TERMINAL_STATS_HISTOGRAM_TAP_NMTER&gt;; Coluna origem (RAW): &lt;TAP_NMTER_-33&gt;."/>
    <x v="0"/>
    <x v="6"/>
    <x v="4"/>
    <x v="1"/>
    <x v="1"/>
    <x v="3"/>
    <s v="Lucas Mascarenhas"/>
    <x v="10"/>
    <s v="Anderson Nakayama"/>
    <x v="0"/>
    <m/>
    <m/>
    <s v="Dado de origem (EFICIENCIA REDE) não tratado"/>
    <n v="8"/>
    <n v="2"/>
    <n v="1"/>
    <n v="2"/>
    <n v="1"/>
    <n v="1"/>
    <n v="1"/>
    <x v="2"/>
    <x v="0"/>
    <x v="2"/>
    <x v="2"/>
    <x v="3"/>
    <x v="2"/>
    <x v="2"/>
  </r>
  <r>
    <x v="8"/>
    <x v="55"/>
    <n v="26"/>
    <s v="TAP_NMTER_-32"/>
    <s v="STRING"/>
    <m/>
    <m/>
    <m/>
    <m/>
    <s v="lake_managed"/>
    <s v="EFIC_REDE_HISTOG_DISPERSAO_ENERGIA_NIVEL_NMTER_INTERFACE_CMTS"/>
    <s v="QTD_EQUIPAMENTO_NMTER_N3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2 decibeis. Quantidade total de equipamento/terminais com valor da dispersao de energia NMTER do TAP dentro do intervalo maior ou igual a -32 e menor -31 decibeis. Ex: 0; 3. Tabela origem (RAW): &lt;FACT_CMTS_INTERFACE_TERMINAL_STATS_HISTOGRAM_TAP_NMTER&gt;; Coluna origem (RAW): &lt;TAP_NMTER_-32&gt;."/>
    <x v="0"/>
    <x v="6"/>
    <x v="4"/>
    <x v="1"/>
    <x v="1"/>
    <x v="3"/>
    <s v="Lucas Mascarenhas"/>
    <x v="10"/>
    <s v="Anderson Nakayama"/>
    <x v="0"/>
    <m/>
    <m/>
    <s v="Dado de origem (EFICIENCIA REDE) não tratado"/>
    <n v="8"/>
    <n v="2"/>
    <n v="1"/>
    <n v="2"/>
    <n v="1"/>
    <n v="1"/>
    <n v="1"/>
    <x v="2"/>
    <x v="0"/>
    <x v="2"/>
    <x v="2"/>
    <x v="3"/>
    <x v="2"/>
    <x v="2"/>
  </r>
  <r>
    <x v="8"/>
    <x v="55"/>
    <n v="27"/>
    <s v="TAP_NMTER_-31"/>
    <s v="STRING"/>
    <m/>
    <m/>
    <m/>
    <m/>
    <s v="lake_managed"/>
    <s v="EFIC_REDE_HISTOG_DISPERSAO_ENERGIA_NIVEL_NMTER_INTERFACE_CMTS"/>
    <s v="QTD_EQUIPAMENTO_NMTER_N3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1 decibeis. Quantidade total de equipamento/terminais com valor da dispersao de energia NMTER do TAP dentro do intervalo maior ou igual a -31 e menor -30 decibeis. Ex: 6; 4. Tabela origem (RAW): &lt;FACT_CMTS_INTERFACE_TERMINAL_STATS_HISTOGRAM_TAP_NMTER&gt;; Coluna origem (RAW): &lt;TAP_NMTER_-31&gt;."/>
    <x v="0"/>
    <x v="6"/>
    <x v="4"/>
    <x v="1"/>
    <x v="1"/>
    <x v="3"/>
    <s v="Lucas Mascarenhas"/>
    <x v="10"/>
    <s v="Anderson Nakayama"/>
    <x v="0"/>
    <m/>
    <m/>
    <s v="Dado de origem (EFICIENCIA REDE) não tratado"/>
    <n v="8"/>
    <n v="2"/>
    <n v="1"/>
    <n v="2"/>
    <n v="1"/>
    <n v="1"/>
    <n v="1"/>
    <x v="2"/>
    <x v="0"/>
    <x v="2"/>
    <x v="2"/>
    <x v="3"/>
    <x v="2"/>
    <x v="2"/>
  </r>
  <r>
    <x v="8"/>
    <x v="55"/>
    <n v="28"/>
    <s v="TAP_NMTER_-30"/>
    <s v="STRING"/>
    <m/>
    <m/>
    <m/>
    <m/>
    <s v="lake_managed"/>
    <s v="EFIC_REDE_HISTOG_DISPERSAO_ENERGIA_NIVEL_NMTER_INTERFACE_CMTS"/>
    <s v="QTD_EQUIPAMENTO_NMTER_N3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30 decibeis. Quantidade total de equipamento/terminais com valor da dispersao de energia NMTER do TAP dentro do intervalo maior ou igual a -30 e menor -29 decibeis. Ex: 1; 0. Tabela origem (RAW): &lt;FACT_CMTS_INTERFACE_TERMINAL_STATS_HISTOGRAM_TAP_NMTER&gt;; Coluna origem (RAW): &lt;TAP_NMTER_-30&gt;."/>
    <x v="0"/>
    <x v="6"/>
    <x v="4"/>
    <x v="1"/>
    <x v="1"/>
    <x v="3"/>
    <s v="Lucas Mascarenhas"/>
    <x v="10"/>
    <s v="Anderson Nakayama"/>
    <x v="0"/>
    <m/>
    <m/>
    <s v="Dado de origem (EFICIENCIA REDE) não tratado"/>
    <n v="8"/>
    <n v="2"/>
    <n v="1"/>
    <n v="2"/>
    <n v="1"/>
    <n v="1"/>
    <n v="1"/>
    <x v="2"/>
    <x v="0"/>
    <x v="2"/>
    <x v="2"/>
    <x v="3"/>
    <x v="2"/>
    <x v="2"/>
  </r>
  <r>
    <x v="8"/>
    <x v="55"/>
    <n v="29"/>
    <s v="TAP_NMTER_-29"/>
    <s v="STRING"/>
    <m/>
    <m/>
    <m/>
    <m/>
    <s v="lake_managed"/>
    <s v="EFIC_REDE_HISTOG_DISPERSAO_ENERGIA_NIVEL_NMTER_INTERFACE_CMTS"/>
    <s v="QTD_EQUIPAMENTO_NMTER_N2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9 decibeis. Quantidade total de equipamento/terminais com valor da dispersao de energia NMTER do TAP dentro do intervalo maior ou igual a -29 e menor -28 decibeis. Ex: 0; 8. Tabela origem (RAW): &lt;FACT_CMTS_INTERFACE_TERMINAL_STATS_HISTOGRAM_TAP_NMTER&gt;; Coluna origem (RAW): &lt;TAP_NMTER_-29&gt;."/>
    <x v="0"/>
    <x v="6"/>
    <x v="4"/>
    <x v="1"/>
    <x v="1"/>
    <x v="3"/>
    <s v="Lucas Mascarenhas"/>
    <x v="10"/>
    <s v="Anderson Nakayama"/>
    <x v="0"/>
    <m/>
    <m/>
    <s v="Dado de origem (EFICIENCIA REDE) não tratado"/>
    <n v="8"/>
    <n v="2"/>
    <n v="1"/>
    <n v="2"/>
    <n v="1"/>
    <n v="1"/>
    <n v="1"/>
    <x v="2"/>
    <x v="0"/>
    <x v="2"/>
    <x v="2"/>
    <x v="3"/>
    <x v="2"/>
    <x v="2"/>
  </r>
  <r>
    <x v="8"/>
    <x v="55"/>
    <n v="30"/>
    <s v="TAP_NMTER_-28"/>
    <s v="STRING"/>
    <m/>
    <m/>
    <m/>
    <m/>
    <s v="lake_managed"/>
    <s v="EFIC_REDE_HISTOG_DISPERSAO_ENERGIA_NIVEL_NMTER_INTERFACE_CMTS"/>
    <s v="QTD_EQUIPAMENTO_NMTER_N2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8 decibeis. Quantidade total de equipamento/terminais com valor da dispersao de energia NMTER do TAP dentro do intervalo maior ou igual a -28 e menor -27 decibeis. Ex: 1; 12. Tabela origem (RAW): &lt;FACT_CMTS_INTERFACE_TERMINAL_STATS_HISTOGRAM_TAP_NMTER&gt;; Coluna origem (RAW): &lt;TAP_NMTER_-28&gt;."/>
    <x v="0"/>
    <x v="6"/>
    <x v="4"/>
    <x v="1"/>
    <x v="1"/>
    <x v="3"/>
    <s v="Lucas Mascarenhas"/>
    <x v="10"/>
    <s v="Anderson Nakayama"/>
    <x v="0"/>
    <m/>
    <m/>
    <s v="Dado de origem (EFICIENCIA REDE) não tratado"/>
    <n v="8"/>
    <n v="2"/>
    <n v="1"/>
    <n v="2"/>
    <n v="1"/>
    <n v="1"/>
    <n v="1"/>
    <x v="2"/>
    <x v="0"/>
    <x v="2"/>
    <x v="2"/>
    <x v="3"/>
    <x v="2"/>
    <x v="2"/>
  </r>
  <r>
    <x v="8"/>
    <x v="55"/>
    <n v="31"/>
    <s v="TAP_NMTER_-27"/>
    <s v="STRING"/>
    <m/>
    <m/>
    <m/>
    <m/>
    <s v="lake_managed"/>
    <s v="EFIC_REDE_HISTOG_DISPERSAO_ENERGIA_NIVEL_NMTER_INTERFACE_CMTS"/>
    <s v="QTD_EQUIPAMENTO_NMTER_N2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7 decibeis. Quantidade total de equipamento/terminais com valor da dispersao de energia NMTER do TAP dentro do intervalo maior ou igual a -27 e menor -26 decibeis. Ex: 0; 20. Tabela origem (RAW): &lt;FACT_CMTS_INTERFACE_TERMINAL_STATS_HISTOGRAM_TAP_NMTER&gt;; Coluna origem (RAW): &lt;TAP_NMTER_-27&gt;."/>
    <x v="0"/>
    <x v="6"/>
    <x v="4"/>
    <x v="1"/>
    <x v="1"/>
    <x v="3"/>
    <s v="Lucas Mascarenhas"/>
    <x v="10"/>
    <s v="Anderson Nakayama"/>
    <x v="0"/>
    <m/>
    <m/>
    <s v="Dado de origem (EFICIENCIA REDE) não tratado"/>
    <n v="8"/>
    <n v="2"/>
    <n v="1"/>
    <n v="2"/>
    <n v="1"/>
    <n v="1"/>
    <n v="1"/>
    <x v="2"/>
    <x v="0"/>
    <x v="2"/>
    <x v="2"/>
    <x v="3"/>
    <x v="2"/>
    <x v="2"/>
  </r>
  <r>
    <x v="8"/>
    <x v="55"/>
    <n v="32"/>
    <s v="TAP_NMTER_-26"/>
    <s v="STRING"/>
    <m/>
    <m/>
    <m/>
    <m/>
    <s v="lake_managed"/>
    <s v="EFIC_REDE_HISTOG_DISPERSAO_ENERGIA_NIVEL_NMTER_INTERFACE_CMTS"/>
    <s v="QTD_EQUIPAMENTO_NMTER_N2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6 decibeis. Quantidade total de equipamento/terminais com valor da dispersao de energia NMTER do TAP dentro do intervalo maior ou igual a -26 e menor -25 decibeis. Ex: 0; 24. Tabela origem (RAW): &lt;FACT_CMTS_INTERFACE_TERMINAL_STATS_HISTOGRAM_TAP_NMTER&gt;; Coluna origem (RAW): &lt;TAP_NMTER_-26&gt;."/>
    <x v="0"/>
    <x v="6"/>
    <x v="4"/>
    <x v="1"/>
    <x v="1"/>
    <x v="3"/>
    <s v="Lucas Mascarenhas"/>
    <x v="10"/>
    <s v="Anderson Nakayama"/>
    <x v="0"/>
    <m/>
    <m/>
    <s v="Dado de origem (EFICIENCIA REDE) não tratado"/>
    <n v="8"/>
    <n v="2"/>
    <n v="1"/>
    <n v="2"/>
    <n v="1"/>
    <n v="1"/>
    <n v="1"/>
    <x v="2"/>
    <x v="0"/>
    <x v="2"/>
    <x v="2"/>
    <x v="3"/>
    <x v="2"/>
    <x v="2"/>
  </r>
  <r>
    <x v="8"/>
    <x v="55"/>
    <n v="33"/>
    <s v="TAP_NMTER_-25"/>
    <s v="STRING"/>
    <m/>
    <m/>
    <m/>
    <m/>
    <s v="lake_managed"/>
    <s v="EFIC_REDE_HISTOG_DISPERSAO_ENERGIA_NIVEL_NMTER_INTERFACE_CMTS"/>
    <s v="QTD_EQUIPAMENTO_NMTER_N2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5 decibeis. Quantidade total de equipamento/terminais com valor da dispersao de energia NMTER do TAP dentro do intervalo maior ou igual a -25 e menor -24 decibeis. Ex: 3; 32. Tabela origem (RAW): &lt;FACT_CMTS_INTERFACE_TERMINAL_STATS_HISTOGRAM_TAP_NMTER&gt;; Coluna origem (RAW): &lt;TAP_NMTER_-25&gt;."/>
    <x v="0"/>
    <x v="6"/>
    <x v="4"/>
    <x v="1"/>
    <x v="1"/>
    <x v="3"/>
    <s v="Lucas Mascarenhas"/>
    <x v="10"/>
    <s v="Anderson Nakayama"/>
    <x v="0"/>
    <m/>
    <m/>
    <s v="Dado de origem (EFICIENCIA REDE) não tratado"/>
    <n v="8"/>
    <n v="2"/>
    <n v="1"/>
    <n v="2"/>
    <n v="1"/>
    <n v="1"/>
    <n v="1"/>
    <x v="2"/>
    <x v="0"/>
    <x v="2"/>
    <x v="2"/>
    <x v="3"/>
    <x v="2"/>
    <x v="2"/>
  </r>
  <r>
    <x v="8"/>
    <x v="55"/>
    <n v="34"/>
    <s v="TAP_NMTER_-24"/>
    <s v="STRING"/>
    <m/>
    <m/>
    <m/>
    <m/>
    <s v="lake_managed"/>
    <s v="EFIC_REDE_HISTOG_DISPERSAO_ENERGIA_NIVEL_NMTER_INTERFACE_CMTS"/>
    <s v="QTD_EQUIPAMENTO_NMTER_N2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4 decibeis. Quantidade total de equipamento/terminais com valor da dispersao de energia NMTER do TAP dentro do intervalo maior ou igual a -24 e menor -23 decibeis. Ex: 49; 26. Tabela origem (RAW): &lt;FACT_CMTS_INTERFACE_TERMINAL_STATS_HISTOGRAM_TAP_NMTER&gt;; Coluna origem (RAW): &lt;TAP_NMTER_-24&gt;."/>
    <x v="0"/>
    <x v="6"/>
    <x v="4"/>
    <x v="1"/>
    <x v="1"/>
    <x v="3"/>
    <s v="Lucas Mascarenhas"/>
    <x v="10"/>
    <s v="Anderson Nakayama"/>
    <x v="0"/>
    <m/>
    <m/>
    <s v="Dado de origem (EFICIENCIA REDE) não tratado"/>
    <n v="8"/>
    <n v="2"/>
    <n v="1"/>
    <n v="2"/>
    <n v="1"/>
    <n v="1"/>
    <n v="1"/>
    <x v="2"/>
    <x v="0"/>
    <x v="2"/>
    <x v="2"/>
    <x v="3"/>
    <x v="2"/>
    <x v="2"/>
  </r>
  <r>
    <x v="8"/>
    <x v="55"/>
    <n v="35"/>
    <s v="TAP_NMTER_-23"/>
    <s v="STRING"/>
    <m/>
    <m/>
    <m/>
    <m/>
    <s v="lake_managed"/>
    <s v="EFIC_REDE_HISTOG_DISPERSAO_ENERGIA_NIVEL_NMTER_INTERFACE_CMTS"/>
    <s v="QTD_EQUIPAMENTO_NMTER_N2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3 decibeis. Quantidade total de equipamento/terminais com valor da dispersao de energia NMTER do TAP dentro do intervalo maior ou igual a -23 e menor -22 decibeis. Ex: 71; 15. Tabela origem (RAW): &lt;FACT_CMTS_INTERFACE_TERMINAL_STATS_HISTOGRAM_TAP_NMTER&gt;; Coluna origem (RAW): &lt;TAP_NMTER_-23&gt;."/>
    <x v="0"/>
    <x v="6"/>
    <x v="4"/>
    <x v="1"/>
    <x v="1"/>
    <x v="3"/>
    <s v="Lucas Mascarenhas"/>
    <x v="10"/>
    <s v="Anderson Nakayama"/>
    <x v="0"/>
    <m/>
    <m/>
    <s v="Dado de origem (EFICIENCIA REDE) não tratado"/>
    <n v="8"/>
    <n v="2"/>
    <n v="1"/>
    <n v="2"/>
    <n v="1"/>
    <n v="1"/>
    <n v="1"/>
    <x v="2"/>
    <x v="0"/>
    <x v="2"/>
    <x v="2"/>
    <x v="3"/>
    <x v="2"/>
    <x v="2"/>
  </r>
  <r>
    <x v="8"/>
    <x v="55"/>
    <n v="36"/>
    <s v="TAP_NMTER_-22"/>
    <s v="STRING"/>
    <m/>
    <m/>
    <m/>
    <m/>
    <s v="lake_managed"/>
    <s v="EFIC_REDE_HISTOG_DISPERSAO_ENERGIA_NIVEL_NMTER_INTERFACE_CMTS"/>
    <s v="QTD_EQUIPAMENTO_NMTER_N2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2 decibeis. Quantidade total de equipamento/terminais com valor da dispersao de energia NMTER do TAP dentro do intervalo maior ou igual a -22 e menor -21 decibeis. Ex: 17; 10. Tabela origem (RAW): &lt;FACT_CMTS_INTERFACE_TERMINAL_STATS_HISTOGRAM_TAP_NMTER&gt;; Coluna origem (RAW): &lt;TAP_NMTER_-22&gt;."/>
    <x v="0"/>
    <x v="6"/>
    <x v="4"/>
    <x v="1"/>
    <x v="1"/>
    <x v="3"/>
    <s v="Lucas Mascarenhas"/>
    <x v="10"/>
    <s v="Anderson Nakayama"/>
    <x v="0"/>
    <m/>
    <m/>
    <s v="Dado de origem (EFICIENCIA REDE) não tratado"/>
    <n v="8"/>
    <n v="2"/>
    <n v="1"/>
    <n v="2"/>
    <n v="1"/>
    <n v="1"/>
    <n v="1"/>
    <x v="2"/>
    <x v="0"/>
    <x v="2"/>
    <x v="2"/>
    <x v="3"/>
    <x v="2"/>
    <x v="2"/>
  </r>
  <r>
    <x v="8"/>
    <x v="55"/>
    <n v="37"/>
    <s v="TAP_NMTER_-21"/>
    <s v="STRING"/>
    <m/>
    <m/>
    <m/>
    <m/>
    <s v="lake_managed"/>
    <s v="EFIC_REDE_HISTOG_DISPERSAO_ENERGIA_NIVEL_NMTER_INTERFACE_CMTS"/>
    <s v="QTD_EQUIPAMENTO_NMTER_N2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1 decibeis. Quantidade total de equipamento/terminais com valor da dispersao de energia NMTER do TAP dentro do intervalo maior ou igual a -21 e menor -20 decibeis. Ex: 5; 10. Tabela origem (RAW): &lt;FACT_CMTS_INTERFACE_TERMINAL_STATS_HISTOGRAM_TAP_NMTER&gt;; Coluna origem (RAW): &lt;TAP_NMTER_-21&gt;."/>
    <x v="0"/>
    <x v="6"/>
    <x v="4"/>
    <x v="1"/>
    <x v="1"/>
    <x v="3"/>
    <s v="Lucas Mascarenhas"/>
    <x v="10"/>
    <s v="Anderson Nakayama"/>
    <x v="0"/>
    <m/>
    <m/>
    <s v="Dado de origem (EFICIENCIA REDE) não tratado"/>
    <n v="8"/>
    <n v="2"/>
    <n v="1"/>
    <n v="2"/>
    <n v="1"/>
    <n v="1"/>
    <n v="1"/>
    <x v="2"/>
    <x v="0"/>
    <x v="2"/>
    <x v="2"/>
    <x v="3"/>
    <x v="2"/>
    <x v="2"/>
  </r>
  <r>
    <x v="8"/>
    <x v="55"/>
    <n v="38"/>
    <s v="TAP_NMTER_-20"/>
    <s v="STRING"/>
    <m/>
    <m/>
    <m/>
    <m/>
    <s v="lake_managed"/>
    <s v="EFIC_REDE_HISTOG_DISPERSAO_ENERGIA_NIVEL_NMTER_INTERFACE_CMTS"/>
    <s v="QTD_EQUIPAMENTO_NMTER_N20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20 decibeis. Quantidade total de equipamento/terminais com valor da dispersao de energia NMTER do TAP dentro do intervalo maior ou igual a -20 e menor -19 decibeis. Ex: 7; 2. Tabela origem (RAW): &lt;FACT_CMTS_INTERFACE_TERMINAL_STATS_HISTOGRAM_TAP_NMTER&gt;; Coluna origem (RAW): &lt;TAP_NMTER_-20&gt;."/>
    <x v="0"/>
    <x v="6"/>
    <x v="4"/>
    <x v="1"/>
    <x v="1"/>
    <x v="3"/>
    <s v="Lucas Mascarenhas"/>
    <x v="10"/>
    <s v="Anderson Nakayama"/>
    <x v="0"/>
    <m/>
    <m/>
    <s v="Dado de origem (EFICIENCIA REDE) não tratado"/>
    <n v="8"/>
    <n v="2"/>
    <n v="1"/>
    <n v="2"/>
    <n v="1"/>
    <n v="1"/>
    <n v="1"/>
    <x v="2"/>
    <x v="0"/>
    <x v="2"/>
    <x v="2"/>
    <x v="3"/>
    <x v="2"/>
    <x v="2"/>
  </r>
  <r>
    <x v="8"/>
    <x v="55"/>
    <n v="39"/>
    <s v="TAP_NMTER_-19"/>
    <s v="STRING"/>
    <m/>
    <m/>
    <m/>
    <m/>
    <s v="lake_managed"/>
    <s v="EFIC_REDE_HISTOG_DISPERSAO_ENERGIA_NIVEL_NMTER_INTERFACE_CMTS"/>
    <s v="QTD_EQUIPAMENTO_NMTER_N19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9 decibeis. Quantidade total de equipamento/terminais com valor da dispersao de energia NMTER do TAP dentro do intervalo maior ou igual a -19 e menor -18 decibeis. Ex: 16; 2. Tabela origem (RAW): &lt;FACT_CMTS_INTERFACE_TERMINAL_STATS_HISTOGRAM_TAP_NMTER&gt;; Coluna origem (RAW): &lt;TAP_NMTER_-19&gt;."/>
    <x v="0"/>
    <x v="6"/>
    <x v="4"/>
    <x v="1"/>
    <x v="1"/>
    <x v="3"/>
    <s v="Lucas Mascarenhas"/>
    <x v="10"/>
    <s v="Anderson Nakayama"/>
    <x v="0"/>
    <m/>
    <m/>
    <s v="Dado de origem (EFICIENCIA REDE) não tratado"/>
    <n v="8"/>
    <n v="2"/>
    <n v="1"/>
    <n v="2"/>
    <n v="1"/>
    <n v="1"/>
    <n v="1"/>
    <x v="2"/>
    <x v="0"/>
    <x v="2"/>
    <x v="2"/>
    <x v="3"/>
    <x v="2"/>
    <x v="2"/>
  </r>
  <r>
    <x v="8"/>
    <x v="55"/>
    <n v="40"/>
    <s v="TAP_NMTER_-18"/>
    <s v="STRING"/>
    <m/>
    <m/>
    <m/>
    <m/>
    <s v="lake_managed"/>
    <s v="EFIC_REDE_HISTOG_DISPERSAO_ENERGIA_NIVEL_NMTER_INTERFACE_CMTS"/>
    <s v="QTD_EQUIPAMENTO_NMTER_N18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8 decibeis. Quantidade total de equipamento/terminais com valor da dispersao de energia NMTER do TAP dentro do intervalo maior ou igual a -18 e menor -17 decibeis. Ex: 0; 1. Tabela origem (RAW): &lt;FACT_CMTS_INTERFACE_TERMINAL_STATS_HISTOGRAM_TAP_NMTER&gt;; Coluna origem (RAW): &lt;TAP_NMTER_-18&gt;."/>
    <x v="0"/>
    <x v="6"/>
    <x v="4"/>
    <x v="1"/>
    <x v="1"/>
    <x v="3"/>
    <s v="Lucas Mascarenhas"/>
    <x v="10"/>
    <s v="Anderson Nakayama"/>
    <x v="0"/>
    <m/>
    <m/>
    <s v="Dado de origem (EFICIENCIA REDE) não tratado"/>
    <n v="8"/>
    <n v="2"/>
    <n v="1"/>
    <n v="2"/>
    <n v="1"/>
    <n v="1"/>
    <n v="1"/>
    <x v="2"/>
    <x v="0"/>
    <x v="2"/>
    <x v="2"/>
    <x v="3"/>
    <x v="2"/>
    <x v="2"/>
  </r>
  <r>
    <x v="8"/>
    <x v="55"/>
    <n v="41"/>
    <s v="TAP_NMTER_-17"/>
    <s v="STRING"/>
    <m/>
    <m/>
    <m/>
    <m/>
    <s v="lake_managed"/>
    <s v="EFIC_REDE_HISTOG_DISPERSAO_ENERGIA_NIVEL_NMTER_INTERFACE_CMTS"/>
    <s v="QTD_EQUIPAMENTO_NMTER_N17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7 decibeis. Quantidade total de equipamento/terminais com valor da dispersao de energia NMTER do TAP dentro do intervalo maior ou igual a -17 e menor -16 decibeis. Ex: 0; 0. Tabela origem (RAW): &lt;FACT_CMTS_INTERFACE_TERMINAL_STATS_HISTOGRAM_TAP_NMTER&gt;; Coluna origem (RAW): &lt;TAP_NMTER_-17&gt;."/>
    <x v="0"/>
    <x v="6"/>
    <x v="4"/>
    <x v="1"/>
    <x v="1"/>
    <x v="3"/>
    <s v="Lucas Mascarenhas"/>
    <x v="10"/>
    <s v="Anderson Nakayama"/>
    <x v="0"/>
    <m/>
    <m/>
    <s v="Dado de origem (EFICIENCIA REDE) não tratado"/>
    <n v="8"/>
    <n v="2"/>
    <n v="1"/>
    <n v="2"/>
    <n v="1"/>
    <n v="1"/>
    <n v="1"/>
    <x v="2"/>
    <x v="0"/>
    <x v="2"/>
    <x v="2"/>
    <x v="3"/>
    <x v="2"/>
    <x v="2"/>
  </r>
  <r>
    <x v="8"/>
    <x v="55"/>
    <n v="42"/>
    <s v="TAP_NMTER_-16"/>
    <s v="STRING"/>
    <m/>
    <m/>
    <m/>
    <m/>
    <s v="lake_managed"/>
    <s v="EFIC_REDE_HISTOG_DISPERSAO_ENERGIA_NIVEL_NMTER_INTERFACE_CMTS"/>
    <s v="QTD_EQUIPAMENTO_NMTER_N16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6 decibeis. Quantidade total de equipamento/terminais com valor da dispersao de energia NMTER do TAP dentro do intervalo maior ou igual a -16 e menor -15 decibeis. Ex: 0; 0. Tabela origem (RAW): &lt;FACT_CMTS_INTERFACE_TERMINAL_STATS_HISTOGRAM_TAP_NMTER&gt;; Coluna origem (RAW): &lt;TAP_NMTER_-16&gt;."/>
    <x v="0"/>
    <x v="6"/>
    <x v="4"/>
    <x v="1"/>
    <x v="1"/>
    <x v="3"/>
    <s v="Lucas Mascarenhas"/>
    <x v="10"/>
    <s v="Anderson Nakayama"/>
    <x v="0"/>
    <m/>
    <m/>
    <s v="Dado de origem (EFICIENCIA REDE) não tratado"/>
    <n v="8"/>
    <n v="2"/>
    <n v="1"/>
    <n v="2"/>
    <n v="1"/>
    <n v="1"/>
    <n v="1"/>
    <x v="2"/>
    <x v="0"/>
    <x v="2"/>
    <x v="2"/>
    <x v="3"/>
    <x v="2"/>
    <x v="2"/>
  </r>
  <r>
    <x v="8"/>
    <x v="55"/>
    <n v="43"/>
    <s v="TAP_NMTER_-15"/>
    <s v="STRING"/>
    <m/>
    <m/>
    <m/>
    <m/>
    <s v="lake_managed"/>
    <s v="EFIC_REDE_HISTOG_DISPERSAO_ENERGIA_NIVEL_NMTER_INTERFACE_CMTS"/>
    <s v="QTD_EQUIPAMENTO_NMTER_N15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5 decibeis. Quantidade total de equipamento/terminais com valor da dispersao de energia NMTER do TAP dentro do intervalo maior ou igual a -15 e menor -14 decibeis. Ex: 0; 2. Tabela origem (RAW): &lt;FACT_CMTS_INTERFACE_TERMINAL_STATS_HISTOGRAM_TAP_NMTER&gt;; Coluna origem (RAW): &lt;TAP_NMTER_-15&gt;."/>
    <x v="0"/>
    <x v="6"/>
    <x v="4"/>
    <x v="1"/>
    <x v="1"/>
    <x v="3"/>
    <s v="Lucas Mascarenhas"/>
    <x v="10"/>
    <s v="Anderson Nakayama"/>
    <x v="0"/>
    <m/>
    <m/>
    <s v="Dado de origem (EFICIENCIA REDE) não tratado"/>
    <n v="8"/>
    <n v="2"/>
    <n v="1"/>
    <n v="2"/>
    <n v="1"/>
    <n v="1"/>
    <n v="1"/>
    <x v="2"/>
    <x v="0"/>
    <x v="2"/>
    <x v="2"/>
    <x v="3"/>
    <x v="2"/>
    <x v="2"/>
  </r>
  <r>
    <x v="8"/>
    <x v="55"/>
    <n v="44"/>
    <s v="TAP_NMTER_-14"/>
    <s v="STRING"/>
    <m/>
    <m/>
    <m/>
    <m/>
    <s v="lake_managed"/>
    <s v="EFIC_REDE_HISTOG_DISPERSAO_ENERGIA_NIVEL_NMTER_INTERFACE_CMTS"/>
    <s v="QTD_EQUIPAMENTO_NMTER_N14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4 decibeis. Quantidade total de equipamento/terminais com valor da dispersao de energia NMTER do TAP dentro do intervalo maior ou igual a -14 e menor -13 decibeis. Ex: 1; 0. Tabela origem (RAW): &lt;FACT_CMTS_INTERFACE_TERMINAL_STATS_HISTOGRAM_TAP_NMTER&gt;; Coluna origem (RAW): &lt;TAP_NMTER_-14&gt;."/>
    <x v="0"/>
    <x v="6"/>
    <x v="4"/>
    <x v="1"/>
    <x v="1"/>
    <x v="3"/>
    <s v="Lucas Mascarenhas"/>
    <x v="10"/>
    <s v="Anderson Nakayama"/>
    <x v="0"/>
    <m/>
    <m/>
    <s v="Dado de origem (EFICIENCIA REDE) não tratado"/>
    <n v="8"/>
    <n v="2"/>
    <n v="1"/>
    <n v="2"/>
    <n v="1"/>
    <n v="1"/>
    <n v="1"/>
    <x v="2"/>
    <x v="0"/>
    <x v="2"/>
    <x v="2"/>
    <x v="3"/>
    <x v="2"/>
    <x v="2"/>
  </r>
  <r>
    <x v="8"/>
    <x v="55"/>
    <n v="45"/>
    <s v="TAP_NMTER_-13"/>
    <s v="STRING"/>
    <m/>
    <m/>
    <m/>
    <m/>
    <s v="lake_managed"/>
    <s v="EFIC_REDE_HISTOG_DISPERSAO_ENERGIA_NIVEL_NMTER_INTERFACE_CMTS"/>
    <s v="QTD_EQUIPAMENTO_NMTER_N13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3 decibeis. Quantidade total de equipamento/terminais com valor da dispersao de energia NMTER do TAP dentro do intervalo maior ou igual a -13 e menor -12 decibeis. Ex: 0; 0. Tabela origem (RAW): &lt;FACT_CMTS_INTERFACE_TERMINAL_STATS_HISTOGRAM_TAP_NMTER&gt;; Coluna origem (RAW): &lt;TAP_NMTER_-13&gt;."/>
    <x v="0"/>
    <x v="6"/>
    <x v="4"/>
    <x v="1"/>
    <x v="1"/>
    <x v="3"/>
    <s v="Lucas Mascarenhas"/>
    <x v="10"/>
    <s v="Anderson Nakayama"/>
    <x v="0"/>
    <m/>
    <m/>
    <s v="Dado de origem (EFICIENCIA REDE) não tratado"/>
    <n v="8"/>
    <n v="2"/>
    <n v="1"/>
    <n v="2"/>
    <n v="1"/>
    <n v="1"/>
    <n v="1"/>
    <x v="2"/>
    <x v="0"/>
    <x v="2"/>
    <x v="2"/>
    <x v="3"/>
    <x v="2"/>
    <x v="2"/>
  </r>
  <r>
    <x v="8"/>
    <x v="55"/>
    <n v="46"/>
    <s v="TAP_NMTER_-12"/>
    <s v="STRING"/>
    <m/>
    <m/>
    <m/>
    <m/>
    <s v="lake_managed"/>
    <s v="EFIC_REDE_HISTOG_DISPERSAO_ENERGIA_NIVEL_NMTER_INTERFACE_CMTS"/>
    <s v="QTD_EQUIPAMENTO_NMTER_N12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2 decibeis. Quantidade total de equipamento/terminais com valor da dispersao de energia NMTER do TAP dentro do intervalo maior ou igual a -12 e menor -11 decibeis. Ex: 0; 0. Tabela origem (RAW): &lt;FACT_CMTS_INTERFACE_TERMINAL_STATS_HISTOGRAM_TAP_NMTER&gt;; Coluna origem (RAW): &lt;TAP_NMTER_-12&gt;."/>
    <x v="0"/>
    <x v="6"/>
    <x v="4"/>
    <x v="1"/>
    <x v="1"/>
    <x v="3"/>
    <s v="Lucas Mascarenhas"/>
    <x v="10"/>
    <s v="Anderson Nakayama"/>
    <x v="0"/>
    <m/>
    <m/>
    <s v="Dado de origem (EFICIENCIA REDE) não tratado"/>
    <n v="8"/>
    <n v="2"/>
    <n v="1"/>
    <n v="2"/>
    <n v="1"/>
    <n v="1"/>
    <n v="1"/>
    <x v="2"/>
    <x v="0"/>
    <x v="2"/>
    <x v="2"/>
    <x v="3"/>
    <x v="2"/>
    <x v="2"/>
  </r>
  <r>
    <x v="8"/>
    <x v="55"/>
    <n v="47"/>
    <s v="TAP_NMTER_-11"/>
    <s v="STRING"/>
    <m/>
    <m/>
    <m/>
    <m/>
    <s v="lake_managed"/>
    <s v="EFIC_REDE_HISTOG_DISPERSAO_ENERGIA_NIVEL_NMTER_INTERFACE_CMTS"/>
    <s v="QTD_EQUIPAMENTO_NMTER_N11_DB"/>
    <s v="NUMBER"/>
    <m/>
    <s v="Eficiencia de rede do histograma do nivel NMTER da interface do CMTS. Estes dados informam o histograma de dispersao de energia (NMTER) na interface do CMTS. Assim podemos saber quantos terminais estao com distorcao linear, como: data e hora da medicao; IP do CMTS; numero da interface do CMTS; Quantidade de equipamentos no intervalo NMTER em decibei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TERMINAL_STATS_HISTOGRAM_TAP_NMTER&gt;."/>
    <s v="Quantidade de equipamento com NMTER em -11 decibeis. Quantidade total de equipamento/terminais com valor da dispersao de energia NMTER do TAP dentro do intervalo maior ou igual a -11. Ex: 2; 8. Tabela origem (RAW): &lt;FACT_CMTS_INTERFACE_TERMINAL_STATS_HISTOGRAM_TAP_NMTER&gt;; Coluna origem (RAW): &lt;TAP_NMTER_-11&gt;."/>
    <x v="0"/>
    <x v="6"/>
    <x v="4"/>
    <x v="1"/>
    <x v="1"/>
    <x v="3"/>
    <s v="Lucas Mascarenhas"/>
    <x v="10"/>
    <s v="Anderson Nakayama"/>
    <x v="0"/>
    <m/>
    <m/>
    <s v="Dado de origem (EFICIENCIA REDE) não tratado"/>
    <n v="8"/>
    <n v="2"/>
    <n v="1"/>
    <n v="2"/>
    <n v="1"/>
    <n v="1"/>
    <n v="1"/>
    <x v="2"/>
    <x v="0"/>
    <x v="2"/>
    <x v="2"/>
    <x v="3"/>
    <x v="2"/>
    <x v="2"/>
  </r>
  <r>
    <x v="8"/>
    <x v="56"/>
    <n v="9"/>
    <s v="FREQUENCY"/>
    <s v="STRING"/>
    <m/>
    <m/>
    <m/>
    <m/>
    <s v="lake_managed"/>
    <s v="EFIC_REDE_DETALHE_INTERFACE_CMTS"/>
    <s v="VAL_FREQUENCIA_INTERFACE_MHZ"/>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frequencia da interface em megahertz. E o valor da frequencia da interface em megahertz. Ex: 717.0; 837.0. Tabela origem (RAW): &lt;FACT_CMTS_INTERFACE_STATS_SUMMARY&gt;; Coluna origem (RAW): &lt;FREQUENCY&gt;."/>
    <x v="0"/>
    <x v="6"/>
    <x v="4"/>
    <x v="1"/>
    <x v="1"/>
    <x v="3"/>
    <s v="Lucas Mascarenhas"/>
    <x v="10"/>
    <s v="Anderson Nakayama"/>
    <x v="0"/>
    <m/>
    <m/>
    <s v="Dado de origem (EFICIENCIA REDE) não tratado"/>
    <n v="10"/>
    <n v="2"/>
    <n v="1"/>
    <n v="4"/>
    <n v="1"/>
    <n v="1"/>
    <n v="1"/>
    <x v="2"/>
    <x v="0"/>
    <x v="3"/>
    <x v="2"/>
    <x v="3"/>
    <x v="2"/>
    <x v="2"/>
  </r>
  <r>
    <x v="8"/>
    <x v="56"/>
    <n v="11"/>
    <s v="SNR"/>
    <s v="STRING"/>
    <m/>
    <m/>
    <m/>
    <m/>
    <s v="lake_managed"/>
    <s v="EFIC_REDE_DETALHE_INTERFACE_CMTS"/>
    <s v="VAL_MEDIA_SNR_CMTS_DB"/>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media do SNR no CMTS em decibeis. E o valor da media da razao sinal-ruido (SNR) da interface em decibeis. Ex: 21; 44. Tabela origem (RAW): &lt;FACT_CMTS_INTERFACE_STATS_SUMMARY&gt;; Coluna origem (RAW): &lt;SNR&gt;."/>
    <x v="0"/>
    <x v="6"/>
    <x v="4"/>
    <x v="1"/>
    <x v="1"/>
    <x v="3"/>
    <s v="Lucas Mascarenhas"/>
    <x v="10"/>
    <s v="Anderson Nakayama"/>
    <x v="0"/>
    <m/>
    <m/>
    <s v="Dado de origem (EFICIENCIA REDE) não tratado"/>
    <n v="10"/>
    <n v="2"/>
    <n v="1"/>
    <n v="4"/>
    <n v="1"/>
    <n v="1"/>
    <n v="1"/>
    <x v="2"/>
    <x v="0"/>
    <x v="3"/>
    <x v="2"/>
    <x v="3"/>
    <x v="2"/>
    <x v="2"/>
  </r>
  <r>
    <x v="8"/>
    <x v="56"/>
    <n v="12"/>
    <s v="UTILIZATION"/>
    <s v="STRING"/>
    <m/>
    <m/>
    <m/>
    <m/>
    <s v="lake_managed"/>
    <s v="EFIC_REDE_DETALHE_INTERFACE_CMTS"/>
    <s v="VAL_PERCENT_UTILIZACAO_INTERF"/>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utilizacao da interface. E o valor percentual da utilizacao da interface. Ex: 100; 85. Tabela origem (RAW): &lt;FACT_CMTS_INTERFACE_STATS_SUMMARY&gt;; Coluna origem (RAW): &lt;UTILIZATION&gt;."/>
    <x v="0"/>
    <x v="6"/>
    <x v="4"/>
    <x v="1"/>
    <x v="1"/>
    <x v="3"/>
    <s v="Lucas Mascarenhas"/>
    <x v="10"/>
    <s v="Anderson Nakayama"/>
    <x v="0"/>
    <m/>
    <m/>
    <s v="Dado de origem (EFICIENCIA REDE) não tratado"/>
    <n v="10"/>
    <n v="2"/>
    <n v="1"/>
    <n v="4"/>
    <n v="1"/>
    <n v="1"/>
    <n v="1"/>
    <x v="2"/>
    <x v="0"/>
    <x v="3"/>
    <x v="2"/>
    <x v="3"/>
    <x v="2"/>
    <x v="2"/>
  </r>
  <r>
    <x v="8"/>
    <x v="56"/>
    <n v="13"/>
    <s v="THROUGHPUT"/>
    <s v="STRING"/>
    <m/>
    <m/>
    <m/>
    <m/>
    <s v="lake_managed"/>
    <s v="EFIC_REDE_DETALHE_INTERFACE_CMTS"/>
    <s v="VAL_TAXA_TRANSFER_INTERF_BYTE"/>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da taxa de transferencia da interface em byte. E o valor total de bytes trafegados na interface. Ex: 15; 9. Tabela origem (RAW): &lt;FACT_CMTS_INTERFACE_STATS_SUMMARY&gt;; Coluna origem (RAW): &lt;THROUGHPUT&gt;."/>
    <x v="0"/>
    <x v="6"/>
    <x v="4"/>
    <x v="1"/>
    <x v="1"/>
    <x v="3"/>
    <s v="Lucas Mascarenhas"/>
    <x v="10"/>
    <s v="Anderson Nakayama"/>
    <x v="0"/>
    <m/>
    <m/>
    <s v="Dado de origem (EFICIENCIA REDE) não tratado"/>
    <n v="10"/>
    <n v="2"/>
    <n v="1"/>
    <n v="4"/>
    <n v="1"/>
    <n v="1"/>
    <n v="1"/>
    <x v="2"/>
    <x v="0"/>
    <x v="3"/>
    <x v="2"/>
    <x v="3"/>
    <x v="2"/>
    <x v="2"/>
  </r>
  <r>
    <x v="8"/>
    <x v="56"/>
    <n v="14"/>
    <s v="FECC"/>
    <s v="STRING"/>
    <m/>
    <m/>
    <m/>
    <m/>
    <s v="lake_managed"/>
    <s v="EFIC_REDE_DETALHE_INTERFACE_CMTS"/>
    <s v="VAL_PERCENT_CORRECAO_PCT_INTER"/>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correcao de pacote da interface. E o percentual de correcao de pacote na interface. Ex: 1; 9. Tabela origem (RAW): &lt;FACT_CMTS_INTERFACE_STATS_SUMMARY&gt;; Coluna origem (RAW): &lt;FECC&gt;."/>
    <x v="0"/>
    <x v="6"/>
    <x v="4"/>
    <x v="1"/>
    <x v="1"/>
    <x v="3"/>
    <s v="Lucas Mascarenhas"/>
    <x v="10"/>
    <s v="Anderson Nakayama"/>
    <x v="0"/>
    <m/>
    <m/>
    <s v="Dado de origem (EFICIENCIA REDE) não tratado"/>
    <n v="10"/>
    <n v="2"/>
    <n v="1"/>
    <n v="4"/>
    <n v="1"/>
    <n v="1"/>
    <n v="1"/>
    <x v="2"/>
    <x v="0"/>
    <x v="3"/>
    <x v="2"/>
    <x v="3"/>
    <x v="2"/>
    <x v="2"/>
  </r>
  <r>
    <x v="8"/>
    <x v="56"/>
    <n v="15"/>
    <s v="FECNC"/>
    <s v="STRING"/>
    <m/>
    <m/>
    <m/>
    <m/>
    <s v="lake_managed"/>
    <s v="EFIC_REDE_DETALHE_INTERFACE_CMTS"/>
    <s v="VAL_PERCENT_PERDA_PCT_INTERF"/>
    <s v="NUMBER"/>
    <m/>
    <s v="Eficiencia de rede do detalhe da interface do CMTS. Estes dados informam os detalhes referente as interfaces do CMTS, como: SNR, Perda de Pacote, Correcao de Pacote, Consumo de Trafego, Total de Terminal Conectados. Para um melhor entendimento do universo “Eficiencia de Rede”, seguem algumas informacoes para esclarecimentos do assunto. As principais entidades sao: CMTS, Dominio, Fiber Node, Interface do CMTS, Terminais. O modelo conceitual/hierarquia: 1 CMTS possui 1 ou mais Dominios; 1 Dominio possui 1 ou mais Fiber Nodes (exclusivo para interfaces de Upstream (US), Interfaces de Downstream (DS) nao usam fiber node); 1 Dominio possui 1 ou mais Interface de CMTS (qualquer tipo de interface); 1 Fiber Node possui 1 ou mais Interface de Upstream de CMTS; 1 Interface de CMTS possui varios Terminais; 1 Terminal pertence a 1 ou mais Interface de CMTS. A seguir, um breve dicionario do &quot;Eficiencia de Rede&quot;:  &lt;&lt;CMTS&gt;&gt; (Cable Modem Termination System, um roteador de cable modems) basicamente trata-se de um roteador que centraliza toda a comunicacao com os cable modems de uma estrutura HFC que muitos de nos possuimos em casa. Analogamente aos sistemas ADSL das empresas Telco, o CMTS faz o papel do DSLAM na topologia, a grande diferenca nesta comparacao esta no fato da tecnologia ADSL possuir um alcance (DSLAM – Modem) muito inferior as tecnologia HFC (CMTS – Modem) e o fato de em uma tecnologia utilizar um cabo dedicado para cada modem (ADSL) e a outra compartilhar as frequencias de um mesmo cabo (Cable) alem de outras diferencas que nao param por ai. Para transmissao de dados o CMTS realiza a geracao de sinais digitais no sentido Downstream (trafego do CMTS para o Modem) e recebe sinais digitais no sentido Upstream (trafego do Modem para o CMTS). O protocolo utilizado para realizar a transmissao dos dados sobre a rede HFC e denominado &lt;&lt;DOCSIS&gt;&gt; (Data Over Cable Service Interface Specification, e um padrao internacional para transmissao de dados por uma rede de cabos coaxiais) e toda padronizacao para esta industria e realizado por um orgao sem fins lucrativos chamado CableLabs que foi fundado em 1988 e e mantido pelos proprios operadores de cabo. &lt;&lt;INTERFACE&gt;&gt; e uma interconexao/canal entre o CMTS e o cable modem. &lt;&lt;FIBERNODE&gt;&gt; ou Fiber to the node (FTTN) e uma das varias opcoes para fornecer servicos de telecomunicacoes por cabo para varios destinos. Fibernode ajuda a fornecer conexao de banda larga e outros servicos de dados por meio de uma caixa de rede comum, que geralmente e chamada de no (node). Os sistemas FTTN costumam usar cabo coaxial ou de par trancado para obter a entrega para varios clientes. Fibernode e uma celula do node e o node pode ter ate 4 celulas. &lt;&lt;SNR&gt;&gt;, Signal-to-Noise Ratio (Relacao sinal-ruido) e uma medida usada em ciencia e engenharia que compara o nivel de um sinal desejado ao nivel de ruido de fundo. SNR e definido como a relacao entre a potencia do sinal e a potencia do ruido, muitas vezes expressa em decibeis . Uma razao maior que 1: 1 (maior que 0 dB) indica mais sinal do que ruido. &lt;&lt;TX&gt;&gt; o nivel de TX e a potencia nos decibeis por miliwatt (o dBm) em que um modem transmite (Transmissao/Download) seu sinal. &lt;&lt;RX&gt;&gt; o nivel RX e a potencia no dBm do sinal recebido (Recepcao/Upload). &lt;&lt;NMETER&gt;&gt; (Non-Main Tap to Total Energy Ratio), metrica de distorcao, e a relacao da energia total do tap principal medido em decibeis para avaliar o nivel de distorcao do sinal. Ela e dada como a razao entre a energia agregada que existe em todos, menos o TAP principal, e a energia em todos os TAPS do equalizador adaptativo. &lt;&lt; ICFR &gt;&gt; (In-channel Frequency Response): Resposta de Freqüencia no Canal. Distorcao que ocorre quando a resposta geral do sistema (incluindo transmissor, planta de cabo e receptor) difere da resposta ideal ou desejada. Esta classe de distorcoes mantem uma relacao de sinal para distorcao linear (ou 1: 1) (sinal crescente de 1 dB faz com que a distorcao aumente em 1 dB), e freqüentemente ocorre quando amplitude versus frequencia e / ou fase versus frequencia partem do ideal. Distorcoes lineares incluem deficiencias como micro-reflexoes, amplitude de ondulacao / inclinacao e variacao de atraso de grupo, e podem ser corrigidas por um equalizador adaptativo. Distorcoes lineares compreendem uma classe de deficiencias que, de uma perspectiva geral, mantem uma relacao de amplitude de sinal para distorcao linear. Por exemplo, se uma incompatibilidade de impedancia cria uma micro-reflexao, a amplitude da reflexao relativa ao sinal incidente permanece constante a medida que a amplitude do sinal incidente muda. Ou seja, se a amplitude do sinal incidente mudar 1 dB, a amplitude da reflexao tambem mudara 1 dB. Isto esta em contraste com distorcoes nao lineares, onde uma mudanca de sinal de 1 dB resulta em uma mudanca de amplitude de distorcao de 2 ou 3 dB. Distorcoes lineares nao sao capazes de criar componentes de freqüencia em novas freqüencias. &lt;&lt; LTE-MTC &gt;&gt; &lt;&lt;LTE&gt;&gt; (Long Term Evolution, ou entao Evolucao de Longo Prazo), refere-se a uma tecnologia de internet movel. Em outras palavras, o tao famoso 2G, 3G e 4G. &lt;&lt;MTC&gt;&gt; (Main Tap Compression):  Compressao do TAP Principal. A compressao do tap principal do equalizador adaptativo (MTC) no Cable Modem (CM) e um bom indicador da margem disponivel para a dependencia continua do processo de compensacao de equalizacao. Uma taxa MTC maior que 2 dB pode sugerir que a compensacao de equalizacao nao pode mais ser alcancada com sucesso. Esta metrica e dada pela racao da energia em todas as torneiras para a energia da torneira principal. A compactacao principal de tap expressa em dB e definida como: MTC = 10Log (TTE / MTE). A compressao do tap principal no CM se traduz em menos nivel de potencia de RF entregue ao CMTS. Um MTC de 2 dB resulta no CMTS recebendo menos 2 dB de potencia de entrada. A compressao do tap principal no CMTS nao e esperada em condicoes normais de operacao. Qualquer nivel de compressao de tap principal no CMTS deve disparar um alarme. Tabela origem: &lt;FACT_CMTS_INTERFACE_STATS_SUMMARY&gt;."/>
    <s v="Valor percentual de perda de pacote da interface. E o percentual de perda de pacote na interface. Ex: 10; 9. Tabela origem (RAW): &lt;FACT_CMTS_INTERFACE_STATS_SUMMARY&gt;; Coluna origem (RAW): &lt;FECNC&gt;."/>
    <x v="0"/>
    <x v="6"/>
    <x v="4"/>
    <x v="1"/>
    <x v="1"/>
    <x v="3"/>
    <s v="Lucas Mascarenhas"/>
    <x v="10"/>
    <s v="Anderson Nakayama"/>
    <x v="0"/>
    <m/>
    <m/>
    <s v="Dado de origem (EFICIENCIA REDE) não tratado"/>
    <n v="10"/>
    <n v="2"/>
    <n v="1"/>
    <n v="4"/>
    <n v="1"/>
    <n v="1"/>
    <n v="1"/>
    <x v="2"/>
    <x v="0"/>
    <x v="3"/>
    <x v="2"/>
    <x v="3"/>
    <x v="2"/>
    <x v="2"/>
  </r>
  <r>
    <x v="9"/>
    <x v="57"/>
    <n v="1"/>
    <s v="DATE"/>
    <s v="STRING"/>
    <m/>
    <m/>
    <m/>
    <m/>
    <s v="lake_managed"/>
    <s v="GA_APP_CLARO_FLEX_EVENTO"/>
    <s v="DAT_VISITA_SESSAO"/>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ata da visita da sessao. E a data da sessao da visita no formato YYYYMMDD. No GA a coluna origem e &lt;DATE&gt;. Ex: 20180720; 20180828. Tabela origem: &lt;APPCLAROFLEXEVENTOS&gt;; Coluna origem: &lt;DATE&gt;."/>
    <x v="0"/>
    <x v="7"/>
    <x v="5"/>
    <x v="2"/>
    <x v="2"/>
    <x v="4"/>
    <s v="Carlos Tomé"/>
    <x v="11"/>
    <s v="Anderson Nakayama"/>
    <x v="0"/>
    <m/>
    <m/>
    <s v="Dado de origem (Google Big Query) não tratado"/>
    <n v="4"/>
    <n v="1"/>
    <n v="1"/>
    <n v="1"/>
    <n v="1"/>
    <n v="0"/>
    <n v="0"/>
    <x v="3"/>
    <x v="0"/>
    <x v="1"/>
    <x v="2"/>
    <x v="0"/>
    <x v="0"/>
    <x v="3"/>
  </r>
  <r>
    <x v="9"/>
    <x v="57"/>
    <n v="2"/>
    <s v="VISITORID"/>
    <s v="STRING"/>
    <m/>
    <m/>
    <m/>
    <m/>
    <s v="lake_managed"/>
    <s v="GA_APP_CLARO_FLEX_EVENTO"/>
    <s v="COD_VISITANTE"/>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EVENTOS&gt;; Coluna origem: &lt;VISITORID&gt;."/>
    <x v="0"/>
    <x v="7"/>
    <x v="5"/>
    <x v="2"/>
    <x v="2"/>
    <x v="4"/>
    <s v="Carlos Tomé"/>
    <x v="11"/>
    <s v="Anderson Nakayama"/>
    <x v="0"/>
    <m/>
    <m/>
    <s v="Dado de origem (Google Big Query) não tratado"/>
    <n v="13"/>
    <n v="2"/>
    <n v="1"/>
    <n v="3"/>
    <n v="1"/>
    <n v="3"/>
    <n v="3"/>
    <x v="2"/>
    <x v="0"/>
    <x v="5"/>
    <x v="2"/>
    <x v="2"/>
    <x v="3"/>
    <x v="3"/>
  </r>
  <r>
    <x v="9"/>
    <x v="57"/>
    <n v="3"/>
    <s v="VISITID"/>
    <s v="STRING"/>
    <m/>
    <m/>
    <m/>
    <m/>
    <s v="lake_managed"/>
    <s v="GA_APP_CLARO_FLEX_EVENTO"/>
    <s v="COD_VISITA_SESSAO"/>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EVENTOS&gt;; Coluna origem: &lt;VISITID&gt;."/>
    <x v="0"/>
    <x v="7"/>
    <x v="5"/>
    <x v="2"/>
    <x v="2"/>
    <x v="4"/>
    <s v="Carlos Tomé"/>
    <x v="11"/>
    <s v="Anderson Nakayama"/>
    <x v="0"/>
    <m/>
    <m/>
    <s v="Dado de origem (Google Big Query) não tratado"/>
    <n v="13"/>
    <n v="2"/>
    <n v="1"/>
    <n v="3"/>
    <n v="1"/>
    <n v="3"/>
    <n v="3"/>
    <x v="2"/>
    <x v="0"/>
    <x v="5"/>
    <x v="2"/>
    <x v="2"/>
    <x v="3"/>
    <x v="3"/>
  </r>
  <r>
    <x v="9"/>
    <x v="57"/>
    <n v="4"/>
    <s v="TIMESTAMP_HIT"/>
    <s v="STRING"/>
    <m/>
    <m/>
    <m/>
    <m/>
    <s v="lake_managed"/>
    <s v="GA_APP_CLARO_FLEX_EVENTO"/>
    <s v="DUR_POS_INICIO_VISITA_MS"/>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EVENTOS&gt;; Coluna origem: &lt;TIMESTAMP_HIT&gt;."/>
    <x v="0"/>
    <x v="7"/>
    <x v="5"/>
    <x v="2"/>
    <x v="2"/>
    <x v="4"/>
    <s v="Carlos Tomé"/>
    <x v="11"/>
    <s v="Anderson Nakayama"/>
    <x v="0"/>
    <m/>
    <m/>
    <s v="Dado de origem (Google Big Query) não tratado"/>
    <n v="6"/>
    <n v="2"/>
    <n v="1"/>
    <n v="2"/>
    <n v="1"/>
    <n v="0"/>
    <n v="0"/>
    <x v="2"/>
    <x v="0"/>
    <x v="2"/>
    <x v="2"/>
    <x v="0"/>
    <x v="0"/>
    <x v="3"/>
  </r>
  <r>
    <x v="9"/>
    <x v="57"/>
    <n v="5"/>
    <s v="CONTRATO"/>
    <s v="STRING"/>
    <m/>
    <m/>
    <m/>
    <m/>
    <s v="lake_managed"/>
    <s v="GA_APP_CLARO_FLEX_EVENTO"/>
    <s v="NUM_CONTA_OPERADORA"/>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EVENTO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57"/>
    <n v="6"/>
    <s v="SOURCE_MEDIUM_CAMPAIGN"/>
    <s v="STRING"/>
    <m/>
    <m/>
    <m/>
    <m/>
    <s v="lake_managed"/>
    <s v="GA_APP_CLARO_FLEX_EVENTO"/>
    <s v="DSC_ORIGEM_MEIO_CAMPANHA_TRAF"/>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EVENTOS&gt;; Coluna origem: &lt;SOURCE_MEDIUM_CAMPAIGN&gt;."/>
    <x v="0"/>
    <x v="7"/>
    <x v="5"/>
    <x v="2"/>
    <x v="2"/>
    <x v="4"/>
    <s v="Carlos Tomé"/>
    <x v="11"/>
    <s v="Anderson Nakayama"/>
    <x v="0"/>
    <m/>
    <m/>
    <s v="Dado de origem (Google Big Query) não tratado"/>
    <n v="5"/>
    <n v="2"/>
    <n v="1"/>
    <n v="1"/>
    <n v="1"/>
    <n v="0"/>
    <n v="0"/>
    <x v="2"/>
    <x v="0"/>
    <x v="1"/>
    <x v="2"/>
    <x v="0"/>
    <x v="0"/>
    <x v="3"/>
  </r>
  <r>
    <x v="9"/>
    <x v="57"/>
    <n v="7"/>
    <s v="COUNTRY"/>
    <s v="STRING"/>
    <m/>
    <m/>
    <m/>
    <m/>
    <s v="lake_managed"/>
    <s v="GA_APP_CLARO_FLEX_EVENTO"/>
    <s v="DSC_PAIS_ORIGEM"/>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Pais de origem. E o Pais do qual as sessoes foram originadas, com base no endereco IP. No GA a coluna origem e &lt;GEONETWORK.COUNTRY&gt;. Ex: Brazil; Portugal. Tabela origem: &lt;APPCLAROFLEXEVENTOS&gt;; Coluna origem: &lt;COUNTRY&gt;."/>
    <x v="0"/>
    <x v="7"/>
    <x v="5"/>
    <x v="2"/>
    <x v="2"/>
    <x v="4"/>
    <s v="Carlos Tomé"/>
    <x v="11"/>
    <s v="Anderson Nakayama"/>
    <x v="0"/>
    <m/>
    <m/>
    <s v="Dado de origem (Google Big Query) não tratado"/>
    <n v="4"/>
    <n v="2"/>
    <n v="1"/>
    <n v="0"/>
    <n v="1"/>
    <n v="0"/>
    <n v="0"/>
    <x v="2"/>
    <x v="0"/>
    <x v="0"/>
    <x v="2"/>
    <x v="0"/>
    <x v="0"/>
    <x v="3"/>
  </r>
  <r>
    <x v="9"/>
    <x v="57"/>
    <n v="8"/>
    <s v="CITY_REGION"/>
    <s v="STRING"/>
    <m/>
    <m/>
    <m/>
    <m/>
    <s v="lake_managed"/>
    <s v="GA_APP_CLARO_FLEX_EVENTO"/>
    <s v="DSC_CIDADE_ESTADO_ORIGEM"/>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APPCLAROFLEXEVENTOS&gt;; Coluna origem: &lt;CITY_REGION&gt;."/>
    <x v="0"/>
    <x v="7"/>
    <x v="5"/>
    <x v="2"/>
    <x v="2"/>
    <x v="4"/>
    <s v="Carlos Tomé"/>
    <x v="11"/>
    <s v="Anderson Nakayama"/>
    <x v="0"/>
    <m/>
    <m/>
    <s v="Dado de origem (Google Big Query) não tratado"/>
    <n v="7"/>
    <n v="2"/>
    <n v="1"/>
    <n v="3"/>
    <n v="1"/>
    <n v="0"/>
    <n v="0"/>
    <x v="2"/>
    <x v="0"/>
    <x v="5"/>
    <x v="2"/>
    <x v="0"/>
    <x v="0"/>
    <x v="3"/>
  </r>
  <r>
    <x v="9"/>
    <x v="57"/>
    <n v="9"/>
    <s v="DEVICE_CATEGORY"/>
    <s v="STRING"/>
    <m/>
    <m/>
    <m/>
    <m/>
    <s v="lake_managed"/>
    <s v="GA_APP_CLARO_FLEX_EVENTO"/>
    <s v="DSC_TIPO_EQUIPAMENTO"/>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tipo do equipamento. E o tipo do equipamento do visitante que pode ser: mobile; tablet; desktop. No GA a coluna origem e &lt;DEVICE.DEVICECATEGORY&gt;. Ex: mobile; tablet; desktop. Tabela origem: &lt;APPCLAROFLEXEVENTOS&gt;; Coluna origem: &lt;DEVICE_CATEGORY&gt;."/>
    <x v="0"/>
    <x v="7"/>
    <x v="5"/>
    <x v="2"/>
    <x v="2"/>
    <x v="4"/>
    <s v="Carlos Tomé"/>
    <x v="11"/>
    <s v="Anderson Nakayama"/>
    <x v="0"/>
    <m/>
    <m/>
    <s v="Dado de origem (Google Big Query) não tratado"/>
    <n v="4"/>
    <n v="2"/>
    <n v="1"/>
    <n v="0"/>
    <n v="1"/>
    <n v="0"/>
    <n v="0"/>
    <x v="2"/>
    <x v="0"/>
    <x v="0"/>
    <x v="2"/>
    <x v="0"/>
    <x v="0"/>
    <x v="3"/>
  </r>
  <r>
    <x v="9"/>
    <x v="57"/>
    <n v="10"/>
    <s v="DEVICE_NAME"/>
    <s v="STRING"/>
    <m/>
    <m/>
    <m/>
    <m/>
    <s v="lake_managed"/>
    <s v="GA_APP_CLARO_FLEX_EVENTO"/>
    <s v="DSC_MERCADO_EQUIPAMENTO_MOVEL"/>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EVENTOS&gt;; Coluna origem: &lt;DEVICE_NAME&gt;."/>
    <x v="0"/>
    <x v="7"/>
    <x v="5"/>
    <x v="2"/>
    <x v="2"/>
    <x v="4"/>
    <s v="Carlos Tomé"/>
    <x v="11"/>
    <s v="Anderson Nakayama"/>
    <x v="0"/>
    <m/>
    <m/>
    <s v="Dado de origem (Google Big Query) não tratado"/>
    <n v="4"/>
    <n v="2"/>
    <n v="1"/>
    <n v="0"/>
    <n v="1"/>
    <n v="0"/>
    <n v="0"/>
    <x v="2"/>
    <x v="0"/>
    <x v="0"/>
    <x v="2"/>
    <x v="0"/>
    <x v="0"/>
    <x v="3"/>
  </r>
  <r>
    <x v="9"/>
    <x v="57"/>
    <n v="11"/>
    <s v="OPERATING_SYSTEM"/>
    <s v="STRING"/>
    <m/>
    <m/>
    <m/>
    <m/>
    <s v="lake_managed"/>
    <s v="GA_APP_CLARO_FLEX_EVENTO"/>
    <s v="DSC_SISTEMA_OPERACIONAL_EQUIP"/>
    <s v="VARCHAR2"/>
    <n v="1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sistema operacional do equipamento. E nome do sistema operacional do equipamento movel. No GA a coluna origem e &lt;DEVICE.OPERATINGSYSTEM&gt;. Ex: Android; iOS. Tabela origem: &lt;APPCLAROFLEXEVENTOS&gt;; Coluna origem: &lt;OPERATING_SYSTEM&gt;."/>
    <x v="0"/>
    <x v="7"/>
    <x v="5"/>
    <x v="2"/>
    <x v="2"/>
    <x v="4"/>
    <s v="Carlos Tomé"/>
    <x v="11"/>
    <s v="Anderson Nakayama"/>
    <x v="0"/>
    <m/>
    <m/>
    <s v="Dado de origem (Google Big Query) não tratado"/>
    <n v="4"/>
    <n v="2"/>
    <n v="1"/>
    <n v="0"/>
    <n v="1"/>
    <n v="0"/>
    <n v="0"/>
    <x v="2"/>
    <x v="0"/>
    <x v="0"/>
    <x v="2"/>
    <x v="0"/>
    <x v="0"/>
    <x v="3"/>
  </r>
  <r>
    <x v="9"/>
    <x v="57"/>
    <n v="12"/>
    <s v="SCREEN_NAME"/>
    <s v="STRING"/>
    <m/>
    <m/>
    <m/>
    <m/>
    <s v="lake_managed"/>
    <s v="GA_APP_CLARO_FLEX_EVENTO"/>
    <s v="DSC_CAMINHO_TELA_NAVEGACAO"/>
    <s v="VARCHAR2"/>
    <n v="2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EVENTOS&gt;; Coluna origem: &lt;SCREEN_NAME&gt;."/>
    <x v="0"/>
    <x v="7"/>
    <x v="5"/>
    <x v="2"/>
    <x v="2"/>
    <x v="4"/>
    <s v="Carlos Tomé"/>
    <x v="11"/>
    <s v="Anderson Nakayama"/>
    <x v="0"/>
    <m/>
    <m/>
    <s v="Dado de origem (Google Big Query) não tratado"/>
    <n v="4"/>
    <n v="2"/>
    <n v="1"/>
    <n v="0"/>
    <n v="1"/>
    <n v="0"/>
    <n v="0"/>
    <x v="2"/>
    <x v="0"/>
    <x v="0"/>
    <x v="2"/>
    <x v="0"/>
    <x v="0"/>
    <x v="3"/>
  </r>
  <r>
    <x v="9"/>
    <x v="57"/>
    <n v="13"/>
    <s v="EVENT_CATEGORY"/>
    <s v="STRING"/>
    <m/>
    <m/>
    <m/>
    <m/>
    <s v="lake_managed"/>
    <s v="GA_APP_CLARO_FLEX_EVENTO"/>
    <s v="DSC_CATEGORIA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NULL. Tabela origem: &lt;APPCLAROFLEXEVENTOS&gt;; Coluna origem: &lt;EVENT_CATEGORY&gt;."/>
    <x v="0"/>
    <x v="7"/>
    <x v="5"/>
    <x v="2"/>
    <x v="2"/>
    <x v="4"/>
    <s v="Carlos Tomé"/>
    <x v="11"/>
    <s v="Anderson Nakayama"/>
    <x v="0"/>
    <m/>
    <m/>
    <s v="Dado de origem (Google Big Query) não tratado"/>
    <n v="4"/>
    <n v="2"/>
    <n v="1"/>
    <n v="0"/>
    <n v="1"/>
    <n v="0"/>
    <n v="0"/>
    <x v="2"/>
    <x v="0"/>
    <x v="0"/>
    <x v="2"/>
    <x v="0"/>
    <x v="0"/>
    <x v="3"/>
  </r>
  <r>
    <x v="9"/>
    <x v="57"/>
    <n v="14"/>
    <s v="EVENT_ACTION"/>
    <s v="STRING"/>
    <m/>
    <m/>
    <m/>
    <m/>
    <s v="lake_managed"/>
    <s v="GA_APP_CLARO_FLEX_EVENTO"/>
    <s v="DSC_ACAO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NULL. Tabela origem: &lt;APPCLAROFLEXEVENTOS&gt;; Coluna origem: &lt;EVENT_ACTION&gt;."/>
    <x v="0"/>
    <x v="7"/>
    <x v="5"/>
    <x v="2"/>
    <x v="2"/>
    <x v="4"/>
    <s v="Carlos Tomé"/>
    <x v="11"/>
    <s v="Anderson Nakayama"/>
    <x v="0"/>
    <m/>
    <m/>
    <s v="Dado de origem (Google Big Query) não tratado"/>
    <n v="4"/>
    <n v="2"/>
    <n v="1"/>
    <n v="0"/>
    <n v="1"/>
    <n v="0"/>
    <n v="0"/>
    <x v="2"/>
    <x v="0"/>
    <x v="0"/>
    <x v="2"/>
    <x v="0"/>
    <x v="0"/>
    <x v="3"/>
  </r>
  <r>
    <x v="9"/>
    <x v="57"/>
    <n v="15"/>
    <s v="EVENT_LABEL"/>
    <s v="STRING"/>
    <m/>
    <m/>
    <m/>
    <m/>
    <s v="lake_managed"/>
    <s v="GA_APP_CLARO_FLEX_EVENTO"/>
    <s v="DSC_ROTULO_EVENTO"/>
    <s v="VARCHAR2"/>
    <n v="500"/>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ULL. Tabela origem: &lt;APPCLAROFLEXEVENTOS&gt;; Coluna origem: &lt;EVENT_LABEL&gt;."/>
    <x v="0"/>
    <x v="7"/>
    <x v="5"/>
    <x v="2"/>
    <x v="2"/>
    <x v="4"/>
    <s v="Carlos Tomé"/>
    <x v="11"/>
    <s v="Anderson Nakayama"/>
    <x v="0"/>
    <m/>
    <m/>
    <s v="Dado de origem (Google Big Query) não tratado"/>
    <n v="4"/>
    <n v="2"/>
    <n v="1"/>
    <n v="0"/>
    <n v="1"/>
    <n v="0"/>
    <n v="0"/>
    <x v="2"/>
    <x v="0"/>
    <x v="0"/>
    <x v="2"/>
    <x v="0"/>
    <x v="0"/>
    <x v="3"/>
  </r>
  <r>
    <x v="9"/>
    <x v="57"/>
    <n v="16"/>
    <s v="EVENTS"/>
    <s v="STRING"/>
    <m/>
    <m/>
    <m/>
    <m/>
    <s v="lake_managed"/>
    <s v="GA_APP_CLARO_FLEX_EVENTO"/>
    <s v="QTD_VISITA_SESSAO"/>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Quantidade da vista da sessao. E o numero de vezes que um evento especifico foi disparado, independente se um mesmo usuario/visitante realizou varias vezes a mesma interacao na mesma sessao no site/app. Formula da composicao desta coluna no GA: [COUNT(CONCAT(FULLVISITORID, CAST(VISITIID AS STRING), CAST(HITS.TIME AS STRING))) AS EVENTS], onde: &lt;FULLVISITORID&gt; e o codigo do visitante &lt;COD_VISITANTE&gt;; o &lt;VISITID&gt; e o codigo da visita da sessao &lt;COD_VISITA_SESSAO&gt;; o &lt;TIME&gt; e o numero de milissegundos apos o &lt;VISITSTARTTIME&gt; quando esse hit foi registrado. O primeiro hit tem um &lt;HITS.TIME&gt; de 0. Ex: 1; 2. Tabela origem: &lt;APPCLAROFLEXEVENTOS&gt;; Coluna origem: &lt;EVENTS&gt;."/>
    <x v="0"/>
    <x v="7"/>
    <x v="5"/>
    <x v="2"/>
    <x v="2"/>
    <x v="4"/>
    <s v="Carlos Tomé"/>
    <x v="11"/>
    <s v="Anderson Nakayama"/>
    <x v="0"/>
    <m/>
    <m/>
    <s v="Dado de origem (Google Big Query) não tratado"/>
    <n v="6"/>
    <n v="2"/>
    <n v="1"/>
    <n v="2"/>
    <n v="1"/>
    <n v="0"/>
    <n v="0"/>
    <x v="2"/>
    <x v="0"/>
    <x v="2"/>
    <x v="2"/>
    <x v="0"/>
    <x v="0"/>
    <x v="3"/>
  </r>
  <r>
    <x v="9"/>
    <x v="57"/>
    <n v="17"/>
    <s v="UNIQUE_EVENTS"/>
    <s v="STRING"/>
    <m/>
    <m/>
    <m/>
    <m/>
    <s v="lake_managed"/>
    <s v="GA_APP_CLARO_FLEX_EVENTO"/>
    <s v="QTD_VISITA_SESSAO_UNICA"/>
    <s v="VARCHAR2"/>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Quantidade de visita na sessao unica. E o numero de vezes que um evento especifico foi disparado, porem ele so e contado &quot;uma vez por usuario/visitante e sessao&quot;.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APPCLAROFLEXEVENTOS&gt;; Coluna origem: &lt;UNIQUE_EVENTS&gt;."/>
    <x v="0"/>
    <x v="7"/>
    <x v="5"/>
    <x v="2"/>
    <x v="2"/>
    <x v="4"/>
    <s v="Carlos Tomé"/>
    <x v="11"/>
    <s v="Anderson Nakayama"/>
    <x v="0"/>
    <m/>
    <m/>
    <s v="Dado de origem (Google Big Query) não tratado"/>
    <n v="7"/>
    <n v="2"/>
    <n v="1"/>
    <n v="3"/>
    <n v="1"/>
    <n v="0"/>
    <n v="0"/>
    <x v="2"/>
    <x v="0"/>
    <x v="5"/>
    <x v="2"/>
    <x v="0"/>
    <x v="0"/>
    <x v="3"/>
  </r>
  <r>
    <x v="9"/>
    <x v="57"/>
    <n v="18"/>
    <s v="REFERENCE_DATE"/>
    <s v="DATE"/>
    <m/>
    <m/>
    <m/>
    <m/>
    <s v="lake_managed"/>
    <s v="GA_APP_CLARO_FLEX_EVENTO"/>
    <s v="DAT_REFERENCIA"/>
    <s v="DATE"/>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EVENTOS&gt;; Coluna origem: &lt;REFERENCE_DATE&gt;."/>
    <x v="0"/>
    <x v="7"/>
    <x v="5"/>
    <x v="2"/>
    <x v="2"/>
    <x v="4"/>
    <s v="Carlos Tomé"/>
    <x v="11"/>
    <s v="Anderson Nakayama"/>
    <x v="0"/>
    <m/>
    <m/>
    <s v="Dado de origem (Google Big Query) não tratado"/>
    <n v="5"/>
    <n v="2"/>
    <n v="1"/>
    <n v="1"/>
    <n v="1"/>
    <n v="0"/>
    <n v="0"/>
    <x v="2"/>
    <x v="0"/>
    <x v="1"/>
    <x v="2"/>
    <x v="0"/>
    <x v="0"/>
    <x v="3"/>
  </r>
  <r>
    <x v="9"/>
    <x v="57"/>
    <n v="19"/>
    <m/>
    <m/>
    <m/>
    <m/>
    <s v="TO_NUMBER(SUBSTR(NUM_CONTA_OPERADORA, LENGTH(NUM_CONTA_OPERADORA) - 2, 3)) AS COD_OPERADORA_DL"/>
    <m/>
    <s v="lake_managed"/>
    <s v="GA_APP_CLARO_FLEX_EVENTO"/>
    <s v="COD_OPERADORA_DL"/>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Codigo da operadora do data lake. E o numero do codigo da operadora no sistema NETSMS criado na camada MANAGED ou BUSINESS para facilitar o uso do dado. Toda coluna de sufixo &quot;_DL&quot; sao colunas criadas nestas camadas. Ex: NULL. Tabela origem: &lt;APPCLAROFLEXEVENTOS&gt;; Coluna origem: &lt;&gt;."/>
    <x v="0"/>
    <x v="7"/>
    <x v="5"/>
    <x v="2"/>
    <x v="2"/>
    <x v="4"/>
    <s v="Carlos Tomé"/>
    <x v="11"/>
    <s v="Anderson Nakayama"/>
    <x v="0"/>
    <m/>
    <m/>
    <s v="Dado de origem (Google Big Query) não tratado"/>
    <n v="5"/>
    <n v="2"/>
    <n v="1"/>
    <n v="1"/>
    <n v="1"/>
    <n v="0"/>
    <n v="0"/>
    <x v="2"/>
    <x v="0"/>
    <x v="1"/>
    <x v="2"/>
    <x v="0"/>
    <x v="0"/>
    <x v="3"/>
  </r>
  <r>
    <x v="9"/>
    <x v="57"/>
    <n v="20"/>
    <m/>
    <m/>
    <m/>
    <m/>
    <s v="TO_NUMBER (SUBSTR(NUM_CONTA_OPERADORA, 1, LENGTH(NUM_CONTA_OPERADORA) - 3)) AS NUM_CONTA_DL"/>
    <m/>
    <s v="lake_managed"/>
    <s v="GA_APP_CLARO_FLEX_EVENTO"/>
    <s v="NUM_CONTA_DL"/>
    <s v="NUMBER"/>
    <m/>
    <s v="Google Analytics app Claro Flex evento.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EVENTOS&gt;."/>
    <s v="Numero da conta do data lake. E o numero do contrato no sistema NETSMS criado na camada MANAGED ou BUSINESS para facilitar o uso do dado. Toda coluna de sufixo &quot;_DL&quot; sao colunas criadas nestas camadas. Ex: NULL. Tabela origem: &lt;APPCLAROFLEXEVENTO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58"/>
    <n v="1"/>
    <s v="DATE"/>
    <s v="STRING"/>
    <m/>
    <m/>
    <m/>
    <m/>
    <s v="lake_managed"/>
    <s v="GA_APP_CLARO_FLEX_TELA"/>
    <s v="DAT_VISITA_SESSAO"/>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ata da visita da sessao. E a data da sessao da visita no formato YYYYMMDD. No GA a coluna origem e &lt;DATE&gt;. Ex: 20180720; 20180828. Tabela origem: &lt;APPCLAROFLEXTELAS&gt;; Coluna origem: &lt;DATE&gt;."/>
    <x v="0"/>
    <x v="7"/>
    <x v="5"/>
    <x v="2"/>
    <x v="2"/>
    <x v="4"/>
    <s v="Carlos Tomé"/>
    <x v="11"/>
    <s v="Anderson Nakayama"/>
    <x v="0"/>
    <m/>
    <m/>
    <s v="Dado de origem (Google Big Query) não tratado"/>
    <n v="4"/>
    <n v="1"/>
    <n v="1"/>
    <n v="1"/>
    <n v="1"/>
    <n v="0"/>
    <n v="0"/>
    <x v="3"/>
    <x v="0"/>
    <x v="1"/>
    <x v="2"/>
    <x v="0"/>
    <x v="0"/>
    <x v="3"/>
  </r>
  <r>
    <x v="9"/>
    <x v="58"/>
    <n v="2"/>
    <s v="VISITORID"/>
    <s v="STRING"/>
    <m/>
    <m/>
    <m/>
    <m/>
    <s v="lake_managed"/>
    <s v="GA_APP_CLARO_FLEX_TELA"/>
    <s v="COD_VISITANTE"/>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ELAS&gt;; Coluna origem: &lt;VISITORID&gt;."/>
    <x v="0"/>
    <x v="7"/>
    <x v="5"/>
    <x v="2"/>
    <x v="2"/>
    <x v="4"/>
    <s v="Carlos Tomé"/>
    <x v="11"/>
    <s v="Anderson Nakayama"/>
    <x v="0"/>
    <m/>
    <m/>
    <s v="Dado de origem (Google Big Query) não tratado"/>
    <n v="7"/>
    <n v="2"/>
    <n v="1"/>
    <n v="3"/>
    <n v="1"/>
    <n v="0"/>
    <n v="0"/>
    <x v="2"/>
    <x v="0"/>
    <x v="5"/>
    <x v="2"/>
    <x v="0"/>
    <x v="0"/>
    <x v="3"/>
  </r>
  <r>
    <x v="9"/>
    <x v="58"/>
    <n v="3"/>
    <s v="VISITID"/>
    <s v="STRING"/>
    <m/>
    <m/>
    <m/>
    <m/>
    <s v="lake_managed"/>
    <s v="GA_APP_CLARO_FLEX_TELA"/>
    <s v="COD_VISIT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ELAS&gt;; Coluna origem: &lt;VISITID&gt;."/>
    <x v="0"/>
    <x v="7"/>
    <x v="5"/>
    <x v="2"/>
    <x v="2"/>
    <x v="4"/>
    <s v="Carlos Tomé"/>
    <x v="11"/>
    <s v="Anderson Nakayama"/>
    <x v="0"/>
    <m/>
    <m/>
    <s v="Dado de origem (Google Big Query) não tratado"/>
    <n v="7"/>
    <n v="2"/>
    <n v="1"/>
    <n v="3"/>
    <n v="1"/>
    <n v="0"/>
    <n v="0"/>
    <x v="2"/>
    <x v="0"/>
    <x v="5"/>
    <x v="2"/>
    <x v="0"/>
    <x v="0"/>
    <x v="3"/>
  </r>
  <r>
    <x v="9"/>
    <x v="58"/>
    <n v="4"/>
    <s v="TIMESTAMP_HIT"/>
    <s v="STRING"/>
    <m/>
    <m/>
    <m/>
    <m/>
    <s v="lake_managed"/>
    <s v="GA_APP_CLARO_FLEX_TELA"/>
    <s v="DUR_POS_INICIO_VISITA_MS"/>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ELAS&gt;; Coluna origem: &lt;TIMESTAMP_HIT&gt;."/>
    <x v="0"/>
    <x v="7"/>
    <x v="5"/>
    <x v="2"/>
    <x v="2"/>
    <x v="4"/>
    <s v="Carlos Tomé"/>
    <x v="11"/>
    <s v="Anderson Nakayama"/>
    <x v="0"/>
    <m/>
    <m/>
    <s v="Dado de origem (Google Big Query) não tratado"/>
    <n v="6"/>
    <n v="2"/>
    <n v="1"/>
    <n v="2"/>
    <n v="1"/>
    <n v="0"/>
    <n v="0"/>
    <x v="2"/>
    <x v="0"/>
    <x v="2"/>
    <x v="2"/>
    <x v="0"/>
    <x v="0"/>
    <x v="3"/>
  </r>
  <r>
    <x v="9"/>
    <x v="58"/>
    <n v="5"/>
    <s v="CONTRATO"/>
    <s v="STRING"/>
    <m/>
    <m/>
    <m/>
    <m/>
    <s v="lake_managed"/>
    <s v="GA_APP_CLARO_FLEX_TELA"/>
    <s v="NUM_CONTA_OPERADORA"/>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ELA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58"/>
    <n v="6"/>
    <s v="SOURCE_MEDIUM_CAMPAIGN"/>
    <s v="STRING"/>
    <m/>
    <m/>
    <m/>
    <m/>
    <s v="lake_managed"/>
    <s v="GA_APP_CLARO_FLEX_TELA"/>
    <s v="DSC_ORIGEM_MEIO_CAMPANHA_TRAF"/>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APPCLAROFLEXTELAS&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ELAS&gt;; Coluna origem: &lt;SOURCE_MEDIUM_CAMPAIGN&gt;."/>
    <x v="0"/>
    <x v="7"/>
    <x v="5"/>
    <x v="2"/>
    <x v="2"/>
    <x v="4"/>
    <s v="Carlos Tomé"/>
    <x v="11"/>
    <s v="Anderson Nakayama"/>
    <x v="0"/>
    <m/>
    <m/>
    <s v="Dado de origem (Google Big Query) não tratado"/>
    <n v="5"/>
    <n v="2"/>
    <n v="1"/>
    <n v="1"/>
    <n v="1"/>
    <n v="0"/>
    <n v="0"/>
    <x v="2"/>
    <x v="0"/>
    <x v="1"/>
    <x v="2"/>
    <x v="0"/>
    <x v="0"/>
    <x v="3"/>
  </r>
  <r>
    <x v="9"/>
    <x v="58"/>
    <n v="7"/>
    <s v="COUNTRY"/>
    <s v="STRING"/>
    <m/>
    <m/>
    <m/>
    <m/>
    <s v="lake_managed"/>
    <s v="GA_APP_CLARO_FLEX_TELA"/>
    <s v="DSC_PAIS_ORIGEM"/>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Pais de origem. E o Pais do qual as sessoes foram originadas, com base no endereco IP. No GA a coluna origem e &lt;GEONETWORK.COUNTRY&gt;. Ex: Brazil; Portugal. Tabela origem: &lt;APPCLAROFLEXTELAS&gt;; Coluna origem: &lt;COUNTRY&gt;."/>
    <x v="0"/>
    <x v="7"/>
    <x v="5"/>
    <x v="2"/>
    <x v="2"/>
    <x v="4"/>
    <s v="Carlos Tomé"/>
    <x v="11"/>
    <s v="Anderson Nakayama"/>
    <x v="0"/>
    <m/>
    <m/>
    <s v="Dado de origem (Google Big Query) não tratado"/>
    <n v="4"/>
    <n v="2"/>
    <n v="1"/>
    <n v="0"/>
    <n v="1"/>
    <n v="0"/>
    <n v="0"/>
    <x v="2"/>
    <x v="0"/>
    <x v="0"/>
    <x v="2"/>
    <x v="0"/>
    <x v="0"/>
    <x v="3"/>
  </r>
  <r>
    <x v="9"/>
    <x v="58"/>
    <n v="8"/>
    <s v="CITY_REGION"/>
    <s v="STRING"/>
    <m/>
    <m/>
    <m/>
    <m/>
    <s v="lake_managed"/>
    <s v="GA_APP_CLARO_FLEX_TELA"/>
    <s v="DSC_CIDADE_ESTADO_ORIGEM"/>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 Ex: Sao Paulo/State of Sao Paulo; Uberlandia/State of Minas Gerais. Tabela origem: &lt;APPCLAROFLEXTELAS&gt;; Coluna origem: &lt;CITY_REGION&gt;."/>
    <x v="0"/>
    <x v="7"/>
    <x v="5"/>
    <x v="2"/>
    <x v="2"/>
    <x v="4"/>
    <s v="Carlos Tomé"/>
    <x v="11"/>
    <s v="Anderson Nakayama"/>
    <x v="0"/>
    <m/>
    <m/>
    <s v="Dado de origem (Google Big Query) não tratado"/>
    <n v="7"/>
    <n v="2"/>
    <n v="1"/>
    <n v="3"/>
    <n v="1"/>
    <n v="0"/>
    <n v="0"/>
    <x v="2"/>
    <x v="0"/>
    <x v="5"/>
    <x v="2"/>
    <x v="0"/>
    <x v="0"/>
    <x v="3"/>
  </r>
  <r>
    <x v="9"/>
    <x v="58"/>
    <n v="9"/>
    <s v="DEVICE_CATEGORY"/>
    <s v="STRING"/>
    <m/>
    <m/>
    <m/>
    <m/>
    <s v="lake_managed"/>
    <s v="GA_APP_CLARO_FLEX_TELA"/>
    <s v="DSC_TIPO_EQUIPAMENTO"/>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tipo do equipamento. E o tipo do equipamento do visitante que pode ser: mobile; tablet; desktop. No GA a coluna origem e &lt;DEVICE.DEVICECATEGORY&gt;. Ex: mobile; tablet; desktop. Tabela origem: &lt;APPCLAROFLEXTELAS&gt;; Coluna origem: &lt;DEVICE_CATEGORY&gt;."/>
    <x v="0"/>
    <x v="7"/>
    <x v="5"/>
    <x v="2"/>
    <x v="2"/>
    <x v="4"/>
    <s v="Carlos Tomé"/>
    <x v="11"/>
    <s v="Anderson Nakayama"/>
    <x v="0"/>
    <m/>
    <m/>
    <s v="Dado de origem (Google Big Query) não tratado"/>
    <n v="4"/>
    <n v="2"/>
    <n v="1"/>
    <n v="0"/>
    <n v="1"/>
    <n v="0"/>
    <n v="0"/>
    <x v="2"/>
    <x v="0"/>
    <x v="0"/>
    <x v="2"/>
    <x v="0"/>
    <x v="0"/>
    <x v="3"/>
  </r>
  <r>
    <x v="9"/>
    <x v="58"/>
    <n v="10"/>
    <s v="DEVICE_NAME"/>
    <s v="STRING"/>
    <m/>
    <m/>
    <m/>
    <m/>
    <s v="lake_managed"/>
    <s v="GA_APP_CLARO_FLEX_TELA"/>
    <s v="DSC_MERCADO_EQUIPAMENTO_MOVEL"/>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ELAS&gt;; Coluna origem: &lt;DEVICE_NAME&gt;."/>
    <x v="0"/>
    <x v="7"/>
    <x v="5"/>
    <x v="2"/>
    <x v="2"/>
    <x v="4"/>
    <s v="Carlos Tomé"/>
    <x v="11"/>
    <s v="Anderson Nakayama"/>
    <x v="0"/>
    <m/>
    <m/>
    <s v="Dado de origem (Google Big Query) não tratado"/>
    <n v="4"/>
    <n v="2"/>
    <n v="1"/>
    <n v="0"/>
    <n v="1"/>
    <n v="0"/>
    <n v="0"/>
    <x v="2"/>
    <x v="0"/>
    <x v="0"/>
    <x v="2"/>
    <x v="0"/>
    <x v="0"/>
    <x v="3"/>
  </r>
  <r>
    <x v="9"/>
    <x v="58"/>
    <n v="11"/>
    <s v="OPERATING_SYSTEM"/>
    <s v="STRING"/>
    <m/>
    <m/>
    <m/>
    <m/>
    <s v="lake_managed"/>
    <s v="GA_APP_CLARO_FLEX_TELA"/>
    <s v="DSC_SISTEMA_OPERACIONAL_EQUIP"/>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sistema operacional do equipamento. E nome do sistema operacional do equipamento movel. No GA a coluna origem e &lt;DEVICE.OPERATINGSYSTEM&gt;. Ex: Android; iOS. Tabela origem: &lt;APPCLAROFLEXTELAS&gt;; Coluna origem: &lt;OPERATING_SYSTEM&gt;."/>
    <x v="0"/>
    <x v="7"/>
    <x v="5"/>
    <x v="2"/>
    <x v="2"/>
    <x v="4"/>
    <s v="Carlos Tomé"/>
    <x v="11"/>
    <s v="Anderson Nakayama"/>
    <x v="0"/>
    <m/>
    <m/>
    <s v="Dado de origem (Google Big Query) não tratado"/>
    <n v="4"/>
    <n v="2"/>
    <n v="1"/>
    <n v="0"/>
    <n v="1"/>
    <n v="0"/>
    <n v="0"/>
    <x v="2"/>
    <x v="0"/>
    <x v="0"/>
    <x v="2"/>
    <x v="0"/>
    <x v="0"/>
    <x v="3"/>
  </r>
  <r>
    <x v="9"/>
    <x v="58"/>
    <n v="12"/>
    <s v="APP_VERSION"/>
    <s v="STRING"/>
    <m/>
    <m/>
    <m/>
    <m/>
    <s v="lake_managed"/>
    <s v="GA_APP_CLARO_FLEX_TELA"/>
    <s v="DSC_VERSAO_APP"/>
    <s v="VARCHAR2"/>
    <n v="1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a versao do app. E a versao do aplicativo utilizado. No GA a origem da coluna e &lt;APPINFO.VERSION&gt;. Ex: NULL. Tabela origem: &lt;APPCLAROFLEXTELAS&gt;; Coluna origem: &lt;APP_VERSION&gt;."/>
    <x v="0"/>
    <x v="7"/>
    <x v="5"/>
    <x v="2"/>
    <x v="2"/>
    <x v="4"/>
    <s v="Carlos Tomé"/>
    <x v="11"/>
    <s v="Anderson Nakayama"/>
    <x v="0"/>
    <m/>
    <m/>
    <s v="Dado de origem (Google Big Query) não tratado"/>
    <n v="4"/>
    <n v="2"/>
    <n v="1"/>
    <n v="0"/>
    <n v="1"/>
    <n v="0"/>
    <n v="0"/>
    <x v="2"/>
    <x v="0"/>
    <x v="0"/>
    <x v="2"/>
    <x v="0"/>
    <x v="0"/>
    <x v="3"/>
  </r>
  <r>
    <x v="9"/>
    <x v="58"/>
    <n v="13"/>
    <s v="SCREEN_NAME"/>
    <s v="STRING"/>
    <m/>
    <m/>
    <m/>
    <m/>
    <s v="lake_managed"/>
    <s v="GA_APP_CLARO_FLEX_TELA"/>
    <s v="DSC_CAMINHO_TELA_NAVEGACAO"/>
    <s v="VARCHAR2"/>
    <n v="200"/>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escricao do caminho da tela de navegacao. E o caminho da tela de navegacao que o usuario/visitante clicou e percorreu na sessao durante a sua navegacao. No GA a coluna origem e &lt;HITS.APPINFO.SCREENNAME&gt;. Ex: /iuse/mais/atendimento/protocolos/; /ijoin/resumo-do-pedido/; /iuse/seu-plano/. Tabela origem: &lt;APPCLAROFLEXTELAS&gt;; Coluna origem: &lt;SCREEN_NAME&gt;."/>
    <x v="0"/>
    <x v="7"/>
    <x v="5"/>
    <x v="2"/>
    <x v="2"/>
    <x v="4"/>
    <s v="Carlos Tomé"/>
    <x v="11"/>
    <s v="Anderson Nakayama"/>
    <x v="0"/>
    <m/>
    <m/>
    <s v="Dado de origem (Google Big Query) não tratado"/>
    <n v="4"/>
    <n v="2"/>
    <n v="1"/>
    <n v="0"/>
    <n v="1"/>
    <n v="0"/>
    <n v="0"/>
    <x v="2"/>
    <x v="0"/>
    <x v="0"/>
    <x v="2"/>
    <x v="0"/>
    <x v="0"/>
    <x v="3"/>
  </r>
  <r>
    <x v="9"/>
    <x v="58"/>
    <n v="14"/>
    <s v="SCREEN_VIEWS"/>
    <s v="STRING"/>
    <m/>
    <m/>
    <m/>
    <m/>
    <s v="lake_managed"/>
    <s v="GA_APP_CLARO_FLEX_TELA"/>
    <s v="QTD_VISUAL_TEL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Quantidade de visualizacao de tela na sessao. Numero total de visualizacoes de tela na sessao. No GA a coluna origem e &lt;TOTALS.SCREENVIEWS&gt;. Ex: 1; 2. Tabela origem: &lt;APPCLAROFLEXTELAS&gt;; Coluna origem: &lt;SCREEN_VIEWS&gt;."/>
    <x v="0"/>
    <x v="7"/>
    <x v="5"/>
    <x v="2"/>
    <x v="2"/>
    <x v="4"/>
    <s v="Carlos Tomé"/>
    <x v="11"/>
    <s v="Anderson Nakayama"/>
    <x v="0"/>
    <m/>
    <m/>
    <s v="Dado de origem (Google Big Query) não tratado"/>
    <n v="6"/>
    <n v="2"/>
    <n v="1"/>
    <n v="2"/>
    <n v="1"/>
    <n v="0"/>
    <n v="0"/>
    <x v="2"/>
    <x v="0"/>
    <x v="2"/>
    <x v="2"/>
    <x v="0"/>
    <x v="0"/>
    <x v="3"/>
  </r>
  <r>
    <x v="9"/>
    <x v="58"/>
    <n v="15"/>
    <s v="UNIQUE_SCREEN_VIEWS"/>
    <s v="STRING"/>
    <m/>
    <m/>
    <m/>
    <m/>
    <s v="lake_managed"/>
    <s v="GA_APP_CLARO_FLEX_TELA"/>
    <s v="QTD_VISUAL_TELA_UNICA_SESSAO"/>
    <s v="VARCHAR2"/>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Quantidade de visualizacao de tela unica na sessao. Total de vezes de visualizacoes de tela unica/exclusiva na sessao do usuario/visitante. No GA a coluna origem e &lt;TOTALS.UNIQUESCREENVIEWS&gt;. Ex: 1. Tabela origem: &lt;APPCLAROFLEXTELAS&gt;; Coluna origem: &lt;UNIQUE_SCREEN_VIEWS&gt;."/>
    <x v="0"/>
    <x v="7"/>
    <x v="5"/>
    <x v="2"/>
    <x v="2"/>
    <x v="4"/>
    <s v="Carlos Tomé"/>
    <x v="11"/>
    <s v="Anderson Nakayama"/>
    <x v="0"/>
    <m/>
    <m/>
    <s v="Dado de origem (Google Big Query) não tratado"/>
    <n v="6"/>
    <n v="2"/>
    <n v="1"/>
    <n v="2"/>
    <n v="1"/>
    <n v="0"/>
    <n v="0"/>
    <x v="2"/>
    <x v="0"/>
    <x v="2"/>
    <x v="2"/>
    <x v="0"/>
    <x v="0"/>
    <x v="3"/>
  </r>
  <r>
    <x v="9"/>
    <x v="58"/>
    <n v="16"/>
    <s v="REFERENCE_DATE"/>
    <s v="DATE"/>
    <m/>
    <m/>
    <m/>
    <m/>
    <s v="lake_managed"/>
    <s v="GA_APP_CLARO_FLEX_TELA"/>
    <s v="DAT_REFERENCIA"/>
    <s v="DATE"/>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ELAS&gt;; Coluna origem: &lt;REFERENCE_DATE&gt;."/>
    <x v="0"/>
    <x v="7"/>
    <x v="5"/>
    <x v="2"/>
    <x v="2"/>
    <x v="4"/>
    <s v="Carlos Tomé"/>
    <x v="11"/>
    <s v="Anderson Nakayama"/>
    <x v="0"/>
    <m/>
    <m/>
    <s v="Dado de origem (Google Big Query) não tratado"/>
    <n v="5"/>
    <n v="2"/>
    <n v="1"/>
    <n v="1"/>
    <n v="1"/>
    <n v="0"/>
    <n v="0"/>
    <x v="2"/>
    <x v="0"/>
    <x v="1"/>
    <x v="2"/>
    <x v="0"/>
    <x v="0"/>
    <x v="3"/>
  </r>
  <r>
    <x v="9"/>
    <x v="58"/>
    <n v="17"/>
    <m/>
    <m/>
    <m/>
    <m/>
    <s v="TO_NUMBER(SUBSTR(NUM_CONTA_OPERADORA, LENGTH(NUM_CONTA_OPERADORA) - 2, 3)) AS COD_OPERADORA_DL"/>
    <m/>
    <s v="lake_managed"/>
    <s v="GA_APP_CLARO_FLEX_TELA"/>
    <s v="COD_OPERADORA_DL"/>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Codigo da operadora do data lake. E o numero do codigo da operadora no sistema NETSMS criado na camada MANAGED ou BUSINESS para facilitar o uso do dado. Toda coluna de sufixo &quot;_DL&quot; sao colunas criadas nestas camadas. Ex: NULL. Tabela origem: &lt;APPCLAROFLEXTELAS&gt;; Coluna origem: &lt;&gt;."/>
    <x v="0"/>
    <x v="7"/>
    <x v="5"/>
    <x v="2"/>
    <x v="2"/>
    <x v="4"/>
    <s v="Carlos Tomé"/>
    <x v="11"/>
    <s v="Anderson Nakayama"/>
    <x v="0"/>
    <m/>
    <m/>
    <s v="Dado de origem (Google Big Query) não tratado"/>
    <n v="5"/>
    <n v="2"/>
    <n v="1"/>
    <n v="1"/>
    <n v="1"/>
    <n v="0"/>
    <n v="0"/>
    <x v="2"/>
    <x v="0"/>
    <x v="1"/>
    <x v="2"/>
    <x v="0"/>
    <x v="0"/>
    <x v="3"/>
  </r>
  <r>
    <x v="9"/>
    <x v="58"/>
    <n v="18"/>
    <m/>
    <m/>
    <m/>
    <m/>
    <s v="TO_NUMBER (SUBSTR(NUM_CONTA_OPERADORA, 1, LENGTH(NUM_CONTA_OPERADORA) - 3)) AS NUM_CONTA_DL"/>
    <m/>
    <s v="lake_managed"/>
    <s v="GA_APP_CLARO_FLEX_TELA"/>
    <s v="NUM_CONTA_DL"/>
    <s v="NUMBER"/>
    <m/>
    <s v="Google Analytics app Claro Flex tela. Contem informacoes das interacoes dos usuarios/visitantes de origem do aplicativo da Claro.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de visita da sessao. Tabela origem: &lt;DW_DATALAKE&gt;."/>
    <s v="Numero da conta do data lake. E o numero do contrato no sistema NETSMS criado na camada MANAGED ou BUSINESS para facilitar o uso do dado. Toda coluna de sufixo &quot;_DL&quot; sao colunas criadas nestas camadas. Ex: NULL. Tabela origem: &lt;APPCLAROFLEXTELA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59"/>
    <n v="1"/>
    <s v="DATE"/>
    <s v="STRING"/>
    <m/>
    <m/>
    <m/>
    <m/>
    <s v="lake_managed"/>
    <s v="GA_APP_CLARO_FLEX_TRANSACAO"/>
    <s v="DAT_VISITA_SESSAO"/>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ata da visita da sessao. E a data da sessao da visita no formato YYYYMMDD. No GA a coluna origem e &lt;DATE&gt;. Ex: 20180720; 20180828. Tabela origem: &lt;APPCLAROFLEXTRANSACOES&gt;; Coluna origem: &lt;DATE&gt;."/>
    <x v="0"/>
    <x v="7"/>
    <x v="5"/>
    <x v="2"/>
    <x v="2"/>
    <x v="4"/>
    <s v="Carlos Tomé"/>
    <x v="11"/>
    <s v="Anderson Nakayama"/>
    <x v="0"/>
    <m/>
    <m/>
    <s v="Dado de origem (Google Big Query) não tratado"/>
    <n v="4"/>
    <n v="1"/>
    <n v="1"/>
    <n v="1"/>
    <n v="1"/>
    <n v="0"/>
    <n v="0"/>
    <x v="3"/>
    <x v="0"/>
    <x v="1"/>
    <x v="2"/>
    <x v="0"/>
    <x v="0"/>
    <x v="3"/>
  </r>
  <r>
    <x v="9"/>
    <x v="59"/>
    <n v="2"/>
    <s v="VISITORID"/>
    <s v="STRING"/>
    <m/>
    <m/>
    <m/>
    <m/>
    <s v="lake_managed"/>
    <s v="GA_APP_CLARO_FLEX_TRANSACAO"/>
    <s v="COD_VISITANTE"/>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APPCLAROFLEXTRANSACOES&gt;; Coluna origem: &lt;VISITORID&gt;."/>
    <x v="0"/>
    <x v="7"/>
    <x v="5"/>
    <x v="2"/>
    <x v="2"/>
    <x v="4"/>
    <s v="Carlos Tomé"/>
    <x v="11"/>
    <s v="Anderson Nakayama"/>
    <x v="0"/>
    <m/>
    <m/>
    <s v="Dado de origem (Google Big Query) não tratado"/>
    <n v="7"/>
    <n v="2"/>
    <n v="1"/>
    <n v="3"/>
    <n v="1"/>
    <n v="0"/>
    <n v="0"/>
    <x v="2"/>
    <x v="0"/>
    <x v="5"/>
    <x v="2"/>
    <x v="0"/>
    <x v="0"/>
    <x v="3"/>
  </r>
  <r>
    <x v="9"/>
    <x v="59"/>
    <n v="3"/>
    <s v="VISITID"/>
    <s v="STRING"/>
    <m/>
    <m/>
    <m/>
    <m/>
    <s v="lake_managed"/>
    <s v="GA_APP_CLARO_FLEX_TRANSACAO"/>
    <s v="COD_VISITA_SESSAO"/>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APPCLAROFLEXTRANSACOES&gt;; Coluna origem: &lt;VISITID&gt;."/>
    <x v="0"/>
    <x v="7"/>
    <x v="5"/>
    <x v="2"/>
    <x v="2"/>
    <x v="4"/>
    <s v="Carlos Tomé"/>
    <x v="11"/>
    <s v="Anderson Nakayama"/>
    <x v="0"/>
    <m/>
    <m/>
    <s v="Dado de origem (Google Big Query) não tratado"/>
    <n v="7"/>
    <n v="2"/>
    <n v="1"/>
    <n v="3"/>
    <n v="1"/>
    <n v="0"/>
    <n v="0"/>
    <x v="2"/>
    <x v="0"/>
    <x v="5"/>
    <x v="2"/>
    <x v="0"/>
    <x v="0"/>
    <x v="3"/>
  </r>
  <r>
    <x v="9"/>
    <x v="59"/>
    <n v="4"/>
    <s v="TIMESTAMP_HIT"/>
    <s v="STRING"/>
    <m/>
    <m/>
    <m/>
    <m/>
    <s v="lake_managed"/>
    <s v="GA_APP_CLARO_FLEX_TRANSACAO"/>
    <s v="DUR_POS_INICIO_VISITA_MS"/>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APPCLAROFLEXTRANSACOES&gt;; Coluna origem: &lt;TIMESTAMP_HIT&gt;."/>
    <x v="0"/>
    <x v="7"/>
    <x v="5"/>
    <x v="2"/>
    <x v="2"/>
    <x v="4"/>
    <s v="Carlos Tomé"/>
    <x v="11"/>
    <s v="Anderson Nakayama"/>
    <x v="0"/>
    <m/>
    <m/>
    <s v="Dado de origem (Google Big Query) não tratado"/>
    <n v="6"/>
    <n v="2"/>
    <n v="1"/>
    <n v="2"/>
    <n v="1"/>
    <n v="0"/>
    <n v="0"/>
    <x v="2"/>
    <x v="0"/>
    <x v="2"/>
    <x v="2"/>
    <x v="0"/>
    <x v="0"/>
    <x v="3"/>
  </r>
  <r>
    <x v="9"/>
    <x v="59"/>
    <n v="5"/>
    <s v="CONTRATO"/>
    <s v="STRING"/>
    <m/>
    <m/>
    <m/>
    <m/>
    <s v="lake_managed"/>
    <s v="GA_APP_CLARO_FLEX_TRANSACAO"/>
    <s v="NUM_CONTA_OPERADORA"/>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NULL. Tabela origem: &lt;APPCLAROFLEXTRANSACOE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59"/>
    <n v="6"/>
    <s v="SOURCE_MEDIUM_CAMPAIGN"/>
    <s v="STRING"/>
    <m/>
    <m/>
    <m/>
    <m/>
    <s v="lake_managed"/>
    <s v="GA_APP_CLARO_FLEX_TRANSACAO"/>
    <s v="DSC_ORIGEM_MEIO_CAMPANHA_TRAF"/>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direct)/(none)/(not set). Tabela origem: &lt;APPCLAROFLEXTRANSACOES&gt;; Coluna origem: &lt;SOURCE_MEDIUM_CAMPAIGN&gt;."/>
    <x v="0"/>
    <x v="7"/>
    <x v="5"/>
    <x v="2"/>
    <x v="2"/>
    <x v="4"/>
    <s v="Carlos Tomé"/>
    <x v="11"/>
    <s v="Anderson Nakayama"/>
    <x v="0"/>
    <m/>
    <m/>
    <s v="Dado de origem (Google Big Query) não tratado"/>
    <n v="5"/>
    <n v="2"/>
    <n v="1"/>
    <n v="1"/>
    <n v="1"/>
    <n v="0"/>
    <n v="0"/>
    <x v="2"/>
    <x v="0"/>
    <x v="1"/>
    <x v="2"/>
    <x v="0"/>
    <x v="0"/>
    <x v="3"/>
  </r>
  <r>
    <x v="9"/>
    <x v="59"/>
    <n v="7"/>
    <s v="COUNTRY"/>
    <s v="STRING"/>
    <m/>
    <m/>
    <m/>
    <m/>
    <s v="lake_managed"/>
    <s v="GA_APP_CLARO_FLEX_TRANSACAO"/>
    <s v="DSC_PAIS_ORIGEM"/>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Pais de origem. E o Pais do qual as sessoes foram originadas, com base no endereco IP. No GA a coluna origem e &lt;GEONETWORK.COUNTRY&gt;. Ex: Brazil; Portugal. Tabela origem: &lt;APPCLAROFLEXTRANSACOES&gt;; Coluna origem: &lt;COUNTRY&gt;."/>
    <x v="0"/>
    <x v="7"/>
    <x v="5"/>
    <x v="2"/>
    <x v="2"/>
    <x v="4"/>
    <s v="Carlos Tomé"/>
    <x v="11"/>
    <s v="Anderson Nakayama"/>
    <x v="0"/>
    <m/>
    <m/>
    <s v="Dado de origem (Google Big Query) não tratado"/>
    <n v="4"/>
    <n v="2"/>
    <n v="1"/>
    <n v="0"/>
    <n v="1"/>
    <n v="0"/>
    <n v="0"/>
    <x v="2"/>
    <x v="0"/>
    <x v="0"/>
    <x v="2"/>
    <x v="0"/>
    <x v="0"/>
    <x v="3"/>
  </r>
  <r>
    <x v="9"/>
    <x v="59"/>
    <n v="8"/>
    <s v="CITY_REGION"/>
    <s v="STRING"/>
    <m/>
    <m/>
    <m/>
    <m/>
    <s v="lake_managed"/>
    <s v="GA_APP_CLARO_FLEX_TRANSACAO"/>
    <s v="DSC_CIDADE_ESTADO_ORIGEM"/>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APPCLAROFLEXTRANSACOES&gt;; Coluna origem: &lt;CITY_REGION&gt;."/>
    <x v="0"/>
    <x v="7"/>
    <x v="5"/>
    <x v="2"/>
    <x v="2"/>
    <x v="4"/>
    <s v="Carlos Tomé"/>
    <x v="11"/>
    <s v="Anderson Nakayama"/>
    <x v="0"/>
    <m/>
    <m/>
    <s v="Dado de origem (Google Big Query) não tratado"/>
    <n v="7"/>
    <n v="2"/>
    <n v="1"/>
    <n v="3"/>
    <n v="1"/>
    <n v="0"/>
    <n v="0"/>
    <x v="2"/>
    <x v="0"/>
    <x v="5"/>
    <x v="2"/>
    <x v="0"/>
    <x v="0"/>
    <x v="3"/>
  </r>
  <r>
    <x v="9"/>
    <x v="59"/>
    <n v="9"/>
    <s v="DEVICE_CATEGORY"/>
    <s v="STRING"/>
    <m/>
    <m/>
    <m/>
    <m/>
    <s v="lake_managed"/>
    <s v="GA_APP_CLARO_FLEX_TRANSACAO"/>
    <s v="DSC_TIPO_EQUIPAMENTO"/>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tipo do equipamento. E o tipo do equipamento do visitante que pode ser: mobile; tablet; desktop. No GA a coluna origem e &lt;DEVICE.DEVICECATEGORY&gt;. Ex: mobile; tablet; desktop. Tabela origem: &lt;APPCLAROFLEXTRANSACOES&gt;; Coluna origem: &lt;DEVICE_CATEGORY&gt;."/>
    <x v="0"/>
    <x v="7"/>
    <x v="5"/>
    <x v="2"/>
    <x v="2"/>
    <x v="4"/>
    <s v="Carlos Tomé"/>
    <x v="11"/>
    <s v="Anderson Nakayama"/>
    <x v="0"/>
    <m/>
    <m/>
    <s v="Dado de origem (Google Big Query) não tratado"/>
    <n v="4"/>
    <n v="2"/>
    <n v="1"/>
    <n v="0"/>
    <n v="1"/>
    <n v="0"/>
    <n v="0"/>
    <x v="2"/>
    <x v="0"/>
    <x v="0"/>
    <x v="2"/>
    <x v="0"/>
    <x v="0"/>
    <x v="3"/>
  </r>
  <r>
    <x v="9"/>
    <x v="59"/>
    <n v="10"/>
    <s v="DEVICE_NAME"/>
    <s v="STRING"/>
    <m/>
    <m/>
    <m/>
    <m/>
    <s v="lake_managed"/>
    <s v="GA_APP_CLARO_FLEX_TRANSACAO"/>
    <s v="DSC_MERCADO_EQUIPAMENTO_MOVEL"/>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APPCLAROFLEXTRANSACOES&gt;; Coluna origem: &lt;DEVICE_NAME&gt;."/>
    <x v="0"/>
    <x v="7"/>
    <x v="5"/>
    <x v="2"/>
    <x v="2"/>
    <x v="4"/>
    <s v="Carlos Tomé"/>
    <x v="11"/>
    <s v="Anderson Nakayama"/>
    <x v="0"/>
    <m/>
    <m/>
    <s v="Dado de origem (Google Big Query) não tratado"/>
    <n v="4"/>
    <n v="2"/>
    <n v="1"/>
    <n v="0"/>
    <n v="1"/>
    <n v="0"/>
    <n v="0"/>
    <x v="2"/>
    <x v="0"/>
    <x v="0"/>
    <x v="2"/>
    <x v="0"/>
    <x v="0"/>
    <x v="3"/>
  </r>
  <r>
    <x v="9"/>
    <x v="59"/>
    <n v="11"/>
    <s v="OPERATING_SYSTEM"/>
    <s v="STRING"/>
    <m/>
    <m/>
    <m/>
    <m/>
    <s v="lake_managed"/>
    <s v="GA_APP_CLARO_FLEX_TRANSACAO"/>
    <s v="DSC_SISTEMA_OPERACIONAL_EQUIP"/>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sistema operacional do equipamento. E nome do sistema operacional do equipamento movel. No GA a coluna origem e &lt;DEVICE.OPERATINGSYSTEM&gt;. Ex: Android; iOS. Tabela origem: &lt;APPCLAROFLEXTRANSACOES&gt;; Coluna origem: &lt;OPERATING_SYSTEM&gt;."/>
    <x v="0"/>
    <x v="7"/>
    <x v="5"/>
    <x v="2"/>
    <x v="2"/>
    <x v="4"/>
    <s v="Carlos Tomé"/>
    <x v="11"/>
    <s v="Anderson Nakayama"/>
    <x v="0"/>
    <m/>
    <m/>
    <s v="Dado de origem (Google Big Query) não tratado"/>
    <n v="4"/>
    <n v="2"/>
    <n v="1"/>
    <n v="0"/>
    <n v="1"/>
    <n v="0"/>
    <n v="0"/>
    <x v="2"/>
    <x v="0"/>
    <x v="0"/>
    <x v="2"/>
    <x v="0"/>
    <x v="0"/>
    <x v="3"/>
  </r>
  <r>
    <x v="9"/>
    <x v="59"/>
    <n v="12"/>
    <s v="TRANSACTION_ID"/>
    <s v="STRING"/>
    <m/>
    <m/>
    <m/>
    <m/>
    <s v="lake_managed"/>
    <s v="GA_APP_CLARO_FLEX_TRANSACAO"/>
    <s v="COD_TRANSACAO"/>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transacao. Codigo da transacao do comercio eletronico. No GA a coluna origem e &lt;HITS.TRANSACTION.TRANSACTIONID&gt;. Ex: NULL. Tabela origem: &lt;APPCLAROFLEXTRANSACOES&gt;; Coluna origem: &lt;TRANSACTION_ID&gt;."/>
    <x v="0"/>
    <x v="7"/>
    <x v="5"/>
    <x v="2"/>
    <x v="2"/>
    <x v="4"/>
    <s v="Carlos Tomé"/>
    <x v="11"/>
    <s v="Anderson Nakayama"/>
    <x v="0"/>
    <m/>
    <m/>
    <s v="Dado de origem (Google Big Query) não tratado"/>
    <n v="5"/>
    <n v="2"/>
    <n v="1"/>
    <n v="1"/>
    <n v="1"/>
    <n v="0"/>
    <n v="0"/>
    <x v="2"/>
    <x v="0"/>
    <x v="1"/>
    <x v="2"/>
    <x v="0"/>
    <x v="0"/>
    <x v="3"/>
  </r>
  <r>
    <x v="9"/>
    <x v="59"/>
    <n v="13"/>
    <s v="PRODUCT_NAME"/>
    <s v="STRING"/>
    <m/>
    <m/>
    <m/>
    <m/>
    <s v="lake_managed"/>
    <s v="GA_APP_CLARO_FLEX_TRANSACAO"/>
    <s v="DSC_PRODUTO"/>
    <s v="VARCHAR2"/>
    <n v="100"/>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escricao do produto. E o nome do produto adquirido pelo usuario/visitante. No GA a coluna origem e &lt;HITS.ITEM.PRODUCTNAME&gt;. Ex: NULL. Tabela origem: &lt;APPCLAROFLEXTRANSACOES&gt;; Coluna origem: &lt;PRODUCT_NAME&gt;."/>
    <x v="0"/>
    <x v="7"/>
    <x v="5"/>
    <x v="2"/>
    <x v="2"/>
    <x v="4"/>
    <s v="Carlos Tomé"/>
    <x v="11"/>
    <s v="Anderson Nakayama"/>
    <x v="0"/>
    <m/>
    <m/>
    <s v="Dado de origem (Google Big Query) não tratado"/>
    <n v="3"/>
    <n v="1"/>
    <n v="1"/>
    <n v="0"/>
    <n v="1"/>
    <n v="0"/>
    <n v="0"/>
    <x v="3"/>
    <x v="0"/>
    <x v="0"/>
    <x v="2"/>
    <x v="0"/>
    <x v="0"/>
    <x v="3"/>
  </r>
  <r>
    <x v="9"/>
    <x v="59"/>
    <n v="14"/>
    <s v="TRANSACTION_REVENUE"/>
    <s v="STRING"/>
    <m/>
    <m/>
    <m/>
    <m/>
    <s v="lake_managed"/>
    <s v="GA_APP_CLARO_FLEX_TRANSACAO"/>
    <s v="VAL_RECEITA_TRANSACAO_TOTAL"/>
    <s v="VARCHAR2"/>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Valor total da receita da transacao. E o valor da receita total da transacao, expressa como o valor transmitido ao Analytics multiplicado por 10 ^ 6. (por exemplo, 2,40 seria dado como 2400000). No GA a coluna origem e &lt;HITS.TRANSACTION.TRANSACTIONREVENUE&gt;. Ex: NULL. Tabela origem: &lt;APPCLAROFLEXTRANSACOES&gt;; Coluna origem: &lt;TRANSACTION_REVENUE&gt;."/>
    <x v="0"/>
    <x v="7"/>
    <x v="5"/>
    <x v="2"/>
    <x v="2"/>
    <x v="4"/>
    <s v="Carlos Tomé"/>
    <x v="11"/>
    <s v="Anderson Nakayama"/>
    <x v="0"/>
    <m/>
    <m/>
    <s v="Dado de origem (Google Big Query) não tratado"/>
    <n v="6"/>
    <n v="2"/>
    <n v="1"/>
    <n v="2"/>
    <n v="1"/>
    <n v="0"/>
    <n v="0"/>
    <x v="2"/>
    <x v="0"/>
    <x v="2"/>
    <x v="2"/>
    <x v="0"/>
    <x v="0"/>
    <x v="3"/>
  </r>
  <r>
    <x v="9"/>
    <x v="59"/>
    <n v="15"/>
    <s v="REFERENCE_DATE"/>
    <s v="DATE"/>
    <m/>
    <m/>
    <m/>
    <m/>
    <s v="lake_managed"/>
    <s v="GA_APP_CLARO_FLEX_TRANSACAO"/>
    <s v="DAT_REFERENCIA"/>
    <s v="DATE"/>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APPCLAROFLEXTRANSACOES&gt;; Coluna origem: &lt;REFERENCE_DATE&gt;."/>
    <x v="0"/>
    <x v="7"/>
    <x v="5"/>
    <x v="2"/>
    <x v="2"/>
    <x v="4"/>
    <s v="Carlos Tomé"/>
    <x v="11"/>
    <s v="Anderson Nakayama"/>
    <x v="0"/>
    <m/>
    <m/>
    <s v="Dado de origem (Google Big Query) não tratado"/>
    <n v="5"/>
    <n v="2"/>
    <n v="1"/>
    <n v="1"/>
    <n v="1"/>
    <n v="0"/>
    <n v="0"/>
    <x v="2"/>
    <x v="0"/>
    <x v="1"/>
    <x v="2"/>
    <x v="0"/>
    <x v="0"/>
    <x v="3"/>
  </r>
  <r>
    <x v="9"/>
    <x v="59"/>
    <n v="16"/>
    <m/>
    <m/>
    <m/>
    <m/>
    <s v="TO_NUMBER(SUBSTR(NUM_CONTA_OPERADORA, LENGTH(NUM_CONTA_OPERADORA) - 2, 3)) AS COD_OPERADORA_DL"/>
    <m/>
    <s v="lake_managed"/>
    <s v="GA_APP_CLARO_FLEX_TRANSACAO"/>
    <s v="COD_OPERADORA_DL"/>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Codigo da operadora do data lake. E o numero do codigo da operadora no sistema NETSMS criado na camada MANAGED ou BUSINESS para facilitar o uso do dado. Toda coluna de sufixo &quot;_DL&quot; sao colunas criadas nestas camadas. Ex: NULL. Tabela origem: &lt;APPCLAROFLEXTRANSACOES&gt;; Coluna origem: &lt;&gt;."/>
    <x v="0"/>
    <x v="7"/>
    <x v="5"/>
    <x v="2"/>
    <x v="2"/>
    <x v="4"/>
    <s v="Carlos Tomé"/>
    <x v="11"/>
    <s v="Anderson Nakayama"/>
    <x v="0"/>
    <m/>
    <m/>
    <s v="Dado de origem (Google Big Query) não tratado"/>
    <n v="5"/>
    <n v="2"/>
    <n v="1"/>
    <n v="1"/>
    <n v="1"/>
    <n v="0"/>
    <n v="0"/>
    <x v="2"/>
    <x v="0"/>
    <x v="1"/>
    <x v="2"/>
    <x v="0"/>
    <x v="0"/>
    <x v="3"/>
  </r>
  <r>
    <x v="9"/>
    <x v="59"/>
    <n v="17"/>
    <m/>
    <m/>
    <m/>
    <m/>
    <s v="TO_NUMBER (SUBSTR(NUM_CONTA_OPERADORA, 1, LENGTH(NUM_CONTA_OPERADORA) - 3)) AS NUM_CONTA_DL"/>
    <m/>
    <s v="lake_managed"/>
    <s v="GA_APP_CLARO_FLEX_TRANSACAO"/>
    <s v="NUM_CONTA_DL"/>
    <s v="NUMBER"/>
    <m/>
    <s v="Google Analytics app Claro Flex transacao. Contem informacoes das interacoes de transacoes de compras dos usuarios/visitantes de origem app Claro. As interacoes sao os cliques de navegacao do site ou app que o visitante realizou numa sessao. A tabela contem dados como: data da visita; codigo da visita; codigo do visitante; cidade, estado e pais sobre origem do endereco IP do visitante; nome do equipamento movel e sistema operacional; numero do contrato/conta e operadora; codigo da transacao; descricao do produto; valor da receita da transacao total. Tabela origem: &lt;DW_DATALAKE&gt;."/>
    <s v="Numero da conta do data lake. E o numero do contrato no sistema NETSMS criado na camada MANAGED ou BUSINESS para facilitar o uso do dado. Toda coluna de sufixo &quot;_DL&quot; sao colunas criadas nestas camadas. Ex: NULL. Tabela origem: &lt;APPCLAROFLEXTRANSACOE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60"/>
    <n v="1"/>
    <s v="DATE"/>
    <s v="STRING"/>
    <m/>
    <m/>
    <m/>
    <m/>
    <s v="lake_managed"/>
    <s v="GA_WEB_NET_EVENTO"/>
    <s v="DAT_VISITA_SESSAO"/>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ata da visita da sessao. E a data da sessao da visita no formato YYYYMMDD. No GA a coluna origem e &lt;DATE&gt;. Ex: 20180720; 20180828. Tabela origem: &lt;WEBNETEVENTOS&gt;; Coluna origem: &lt;DATE&gt;."/>
    <x v="0"/>
    <x v="7"/>
    <x v="5"/>
    <x v="2"/>
    <x v="2"/>
    <x v="4"/>
    <s v="Carlos Tomé"/>
    <x v="11"/>
    <s v="Anderson Nakayama"/>
    <x v="0"/>
    <m/>
    <m/>
    <s v="Dado de origem (Google Big Query) não tratado"/>
    <n v="4"/>
    <n v="1"/>
    <n v="1"/>
    <n v="1"/>
    <n v="1"/>
    <n v="0"/>
    <n v="0"/>
    <x v="3"/>
    <x v="0"/>
    <x v="1"/>
    <x v="2"/>
    <x v="0"/>
    <x v="0"/>
    <x v="3"/>
  </r>
  <r>
    <x v="9"/>
    <x v="60"/>
    <n v="2"/>
    <s v="VISITORID"/>
    <s v="STRING"/>
    <m/>
    <m/>
    <m/>
    <m/>
    <s v="lake_managed"/>
    <s v="GA_WEB_NET_EVENTO"/>
    <s v="COD_VISITANTE"/>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EVENTOS&gt;; Coluna origem: &lt;VISITORID&gt;."/>
    <x v="0"/>
    <x v="7"/>
    <x v="5"/>
    <x v="2"/>
    <x v="2"/>
    <x v="4"/>
    <s v="Carlos Tomé"/>
    <x v="11"/>
    <s v="Anderson Nakayama"/>
    <x v="0"/>
    <m/>
    <m/>
    <s v="Dado de origem (Google Big Query) não tratado"/>
    <n v="7"/>
    <n v="2"/>
    <n v="1"/>
    <n v="3"/>
    <n v="1"/>
    <n v="0"/>
    <n v="0"/>
    <x v="2"/>
    <x v="0"/>
    <x v="5"/>
    <x v="2"/>
    <x v="0"/>
    <x v="0"/>
    <x v="3"/>
  </r>
  <r>
    <x v="9"/>
    <x v="60"/>
    <n v="3"/>
    <s v="VISITID"/>
    <s v="STRING"/>
    <m/>
    <m/>
    <m/>
    <m/>
    <s v="lake_managed"/>
    <s v="GA_WEB_NET_EVENTO"/>
    <s v="COD_VISITA_SESSAO"/>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EVENTOS&gt;; Coluna origem: &lt;VISITID&gt;."/>
    <x v="0"/>
    <x v="7"/>
    <x v="5"/>
    <x v="2"/>
    <x v="2"/>
    <x v="4"/>
    <s v="Carlos Tomé"/>
    <x v="11"/>
    <s v="Anderson Nakayama"/>
    <x v="0"/>
    <m/>
    <m/>
    <s v="Dado de origem (Google Big Query) não tratado"/>
    <n v="7"/>
    <n v="2"/>
    <n v="1"/>
    <n v="3"/>
    <n v="1"/>
    <n v="0"/>
    <n v="0"/>
    <x v="2"/>
    <x v="0"/>
    <x v="5"/>
    <x v="2"/>
    <x v="0"/>
    <x v="0"/>
    <x v="3"/>
  </r>
  <r>
    <x v="9"/>
    <x v="60"/>
    <n v="4"/>
    <s v="TIMESTAMP_HIT"/>
    <s v="STRING"/>
    <m/>
    <m/>
    <m/>
    <m/>
    <s v="lake_managed"/>
    <s v="GA_WEB_NET_EVENTO"/>
    <s v="DUR_POS_INICIO_VISITA_MS"/>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EVENTOS&gt;; Coluna origem: &lt;TIMESTAMP_HIT&gt;."/>
    <x v="0"/>
    <x v="7"/>
    <x v="5"/>
    <x v="2"/>
    <x v="2"/>
    <x v="4"/>
    <s v="Carlos Tomé"/>
    <x v="11"/>
    <s v="Anderson Nakayama"/>
    <x v="0"/>
    <m/>
    <m/>
    <s v="Dado de origem (Google Big Query) não tratado"/>
    <n v="6"/>
    <n v="2"/>
    <n v="1"/>
    <n v="2"/>
    <n v="1"/>
    <n v="0"/>
    <n v="0"/>
    <x v="2"/>
    <x v="0"/>
    <x v="2"/>
    <x v="2"/>
    <x v="0"/>
    <x v="0"/>
    <x v="3"/>
  </r>
  <r>
    <x v="9"/>
    <x v="60"/>
    <n v="5"/>
    <s v="CONTRATO"/>
    <s v="STRING"/>
    <m/>
    <m/>
    <m/>
    <m/>
    <s v="lake_managed"/>
    <s v="GA_WEB_NET_EVENTO"/>
    <s v="NUM_CONTA_OPERADORA"/>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EVENTO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60"/>
    <n v="6"/>
    <s v="BRAND"/>
    <s v="STRING"/>
    <m/>
    <m/>
    <m/>
    <m/>
    <s v="lake_managed"/>
    <s v="GA_WEB_NET_EVENTO"/>
    <s v="DSC_MARCA"/>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marca. E o nome da marca/empresa Claro Brasil associada ao produto. No GA a origem da coluna e &lt;HITSPRODUCT.PRODUCTBRAND&gt;. Ex: (not set); net. Tabela origem: &lt;WEBNETEVENTOS&gt;; Coluna origem: &lt;BRAND&gt;."/>
    <x v="0"/>
    <x v="7"/>
    <x v="5"/>
    <x v="2"/>
    <x v="2"/>
    <x v="4"/>
    <s v="Carlos Tomé"/>
    <x v="11"/>
    <s v="Anderson Nakayama"/>
    <x v="0"/>
    <m/>
    <m/>
    <s v="Dado de origem (Google Big Query) não tratado"/>
    <n v="4"/>
    <n v="2"/>
    <n v="1"/>
    <n v="0"/>
    <n v="1"/>
    <n v="0"/>
    <n v="0"/>
    <x v="2"/>
    <x v="0"/>
    <x v="0"/>
    <x v="2"/>
    <x v="0"/>
    <x v="0"/>
    <x v="3"/>
  </r>
  <r>
    <x v="9"/>
    <x v="60"/>
    <n v="7"/>
    <s v="SOURCE_MEDIUM_CAMPAIGN"/>
    <s v="STRING"/>
    <m/>
    <m/>
    <m/>
    <m/>
    <s v="lake_managed"/>
    <s v="GA_WEB_NET_EVENTO"/>
    <s v="DSC_ORIGEM_MEIO_CAMPANHA_TRAF"/>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email/cobranca/net. Tabela origem: &lt;WEBNETEVENTOS&gt;; Coluna origem: &lt;SOURCE_MEDIUM_CAMPAIGN&gt;."/>
    <x v="0"/>
    <x v="7"/>
    <x v="5"/>
    <x v="2"/>
    <x v="2"/>
    <x v="4"/>
    <s v="Carlos Tomé"/>
    <x v="11"/>
    <s v="Anderson Nakayama"/>
    <x v="0"/>
    <m/>
    <m/>
    <s v="Dado de origem (Google Big Query) não tratado"/>
    <n v="5"/>
    <n v="2"/>
    <n v="1"/>
    <n v="1"/>
    <n v="1"/>
    <n v="0"/>
    <n v="0"/>
    <x v="2"/>
    <x v="0"/>
    <x v="1"/>
    <x v="2"/>
    <x v="0"/>
    <x v="0"/>
    <x v="3"/>
  </r>
  <r>
    <x v="9"/>
    <x v="60"/>
    <n v="8"/>
    <s v="COUNTRY"/>
    <s v="STRING"/>
    <m/>
    <m/>
    <m/>
    <m/>
    <s v="lake_managed"/>
    <s v="GA_WEB_NET_EVENTO"/>
    <s v="DSC_PAIS_ORIGEM"/>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Pais de origem. E o Pais do qual as sessoes foram originadas, com base no endereco IP. No GA a coluna origem e &lt;GEONETWORK.COUNTRY&gt;. Ex: Brazil; Portugal. Tabela origem: &lt;WEBNETEVENTOS&gt;; Coluna origem: &lt;COUNTRY&gt;."/>
    <x v="0"/>
    <x v="7"/>
    <x v="5"/>
    <x v="2"/>
    <x v="2"/>
    <x v="4"/>
    <s v="Carlos Tomé"/>
    <x v="11"/>
    <s v="Anderson Nakayama"/>
    <x v="0"/>
    <m/>
    <m/>
    <s v="Dado de origem (Google Big Query) não tratado"/>
    <n v="4"/>
    <n v="2"/>
    <n v="1"/>
    <n v="0"/>
    <n v="1"/>
    <n v="0"/>
    <n v="0"/>
    <x v="2"/>
    <x v="0"/>
    <x v="0"/>
    <x v="2"/>
    <x v="0"/>
    <x v="0"/>
    <x v="3"/>
  </r>
  <r>
    <x v="9"/>
    <x v="60"/>
    <n v="9"/>
    <s v="CITY_REGION"/>
    <s v="STRING"/>
    <m/>
    <m/>
    <m/>
    <m/>
    <s v="lake_managed"/>
    <s v="GA_WEB_NET_EVENTO"/>
    <s v="DSC_CIDADE_ESTADO_ORIGEM"/>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EVENTOS&gt;; Coluna origem: &lt;CITY_REGION&gt;."/>
    <x v="0"/>
    <x v="7"/>
    <x v="5"/>
    <x v="2"/>
    <x v="2"/>
    <x v="4"/>
    <s v="Carlos Tomé"/>
    <x v="11"/>
    <s v="Anderson Nakayama"/>
    <x v="0"/>
    <m/>
    <m/>
    <s v="Dado de origem (Google Big Query) não tratado"/>
    <n v="7"/>
    <n v="2"/>
    <n v="1"/>
    <n v="3"/>
    <n v="1"/>
    <n v="0"/>
    <n v="0"/>
    <x v="2"/>
    <x v="0"/>
    <x v="5"/>
    <x v="2"/>
    <x v="0"/>
    <x v="0"/>
    <x v="3"/>
  </r>
  <r>
    <x v="9"/>
    <x v="60"/>
    <n v="10"/>
    <s v="DEVICE_CATEGORY"/>
    <s v="STRING"/>
    <m/>
    <m/>
    <m/>
    <m/>
    <s v="lake_managed"/>
    <s v="GA_WEB_NET_EVENTO"/>
    <s v="DSC_TIPO_EQUIPAMENTO"/>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tipo do equipamento. E o tipo do equipamento do visitante que pode ser: mobile; tablet; desktop. No GA a coluna origem e &lt;DEVICE.DEVICECATEGORY&gt;. Ex: mobile; tablet; desktop. Tabela origem: &lt;WEBNETEVENTOS&gt;; Coluna origem: &lt;DEVICE_CATEGORY&gt;."/>
    <x v="0"/>
    <x v="7"/>
    <x v="5"/>
    <x v="2"/>
    <x v="2"/>
    <x v="4"/>
    <s v="Carlos Tomé"/>
    <x v="11"/>
    <s v="Anderson Nakayama"/>
    <x v="0"/>
    <m/>
    <m/>
    <s v="Dado de origem (Google Big Query) não tratado"/>
    <n v="4"/>
    <n v="2"/>
    <n v="1"/>
    <n v="0"/>
    <n v="1"/>
    <n v="0"/>
    <n v="0"/>
    <x v="2"/>
    <x v="0"/>
    <x v="0"/>
    <x v="2"/>
    <x v="0"/>
    <x v="0"/>
    <x v="3"/>
  </r>
  <r>
    <x v="9"/>
    <x v="60"/>
    <n v="11"/>
    <s v="DEVICE_NAME"/>
    <s v="STRING"/>
    <m/>
    <m/>
    <m/>
    <m/>
    <s v="lake_managed"/>
    <s v="GA_WEB_NET_EVENTO"/>
    <s v="DSC_MERCADO_EQUIPAMENTO_MOVEL"/>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EVENTOS&gt;; Coluna origem: &lt;DEVICE_NAME&gt;."/>
    <x v="0"/>
    <x v="7"/>
    <x v="5"/>
    <x v="2"/>
    <x v="2"/>
    <x v="4"/>
    <s v="Carlos Tomé"/>
    <x v="11"/>
    <s v="Anderson Nakayama"/>
    <x v="0"/>
    <m/>
    <m/>
    <s v="Dado de origem (Google Big Query) não tratado"/>
    <n v="4"/>
    <n v="2"/>
    <n v="1"/>
    <n v="0"/>
    <n v="1"/>
    <n v="0"/>
    <n v="0"/>
    <x v="2"/>
    <x v="0"/>
    <x v="0"/>
    <x v="2"/>
    <x v="0"/>
    <x v="0"/>
    <x v="3"/>
  </r>
  <r>
    <x v="9"/>
    <x v="60"/>
    <n v="12"/>
    <s v="OPERATING_SYSTEM"/>
    <s v="STRING"/>
    <m/>
    <m/>
    <m/>
    <m/>
    <s v="lake_managed"/>
    <s v="GA_WEB_NET_EVENTO"/>
    <s v="DSC_SISTEMA_OPERACIONAL_EQUIP"/>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sistema operacional do equipamento. E nome do sistema operacional do equipamento movel. No GA a coluna origem e &lt;DEVICE.OPERATINGSYSTEM&gt;. Ex: Android; iOS. Tabela origem: &lt;WEBNETEVENTOS&gt;; Coluna origem: &lt;OPERATING_SYSTEM&gt;."/>
    <x v="0"/>
    <x v="7"/>
    <x v="5"/>
    <x v="2"/>
    <x v="2"/>
    <x v="4"/>
    <s v="Carlos Tomé"/>
    <x v="11"/>
    <s v="Anderson Nakayama"/>
    <x v="0"/>
    <m/>
    <m/>
    <s v="Dado de origem (Google Big Query) não tratado"/>
    <n v="4"/>
    <n v="2"/>
    <n v="1"/>
    <n v="0"/>
    <n v="1"/>
    <n v="0"/>
    <n v="0"/>
    <x v="2"/>
    <x v="0"/>
    <x v="0"/>
    <x v="2"/>
    <x v="0"/>
    <x v="0"/>
    <x v="3"/>
  </r>
  <r>
    <x v="9"/>
    <x v="60"/>
    <n v="13"/>
    <s v="HOSTNAME"/>
    <s v="STRING"/>
    <m/>
    <m/>
    <m/>
    <m/>
    <s v="lake_managed"/>
    <s v="GA_WEB_NET_EVENTO"/>
    <s v="DSC_HOST_NAME"/>
    <s v="VARCHAR2"/>
    <n v="1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host name. E o hostname da URL que pode ser um endereco de dominio ou um endereco IP. No GA a coluna origem e &lt;HITS.PAGE.HOSTNAME&gt;. Ex: minhanet.net.com.br; 192.168.0.44. Tabela origem: &lt;WEBNETEVENTOS&gt;; Coluna origem: &lt;HOSTNAME&gt;."/>
    <x v="0"/>
    <x v="7"/>
    <x v="5"/>
    <x v="2"/>
    <x v="2"/>
    <x v="4"/>
    <s v="Carlos Tomé"/>
    <x v="11"/>
    <s v="Anderson Nakayama"/>
    <x v="0"/>
    <m/>
    <m/>
    <s v="Dado de origem (Google Big Query) não tratado"/>
    <n v="4"/>
    <n v="2"/>
    <n v="1"/>
    <n v="0"/>
    <n v="1"/>
    <n v="0"/>
    <n v="0"/>
    <x v="2"/>
    <x v="0"/>
    <x v="0"/>
    <x v="2"/>
    <x v="0"/>
    <x v="0"/>
    <x v="3"/>
  </r>
  <r>
    <x v="9"/>
    <x v="60"/>
    <n v="14"/>
    <s v="PAGEPATH"/>
    <s v="STRING"/>
    <m/>
    <m/>
    <m/>
    <m/>
    <s v="lake_managed"/>
    <s v="GA_WEB_NET_EVENTO"/>
    <s v="DSC_ENDERECO_URL_PAGINA"/>
    <s v="VARCHAR2"/>
    <n v="2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EVENTOS&gt;; Coluna origem: &lt;PAGEPATH&gt;."/>
    <x v="0"/>
    <x v="7"/>
    <x v="5"/>
    <x v="2"/>
    <x v="2"/>
    <x v="4"/>
    <s v="Carlos Tomé"/>
    <x v="11"/>
    <s v="Anderson Nakayama"/>
    <x v="0"/>
    <m/>
    <m/>
    <s v="Dado de origem (Google Big Query) não tratado"/>
    <n v="4"/>
    <n v="2"/>
    <n v="1"/>
    <n v="0"/>
    <n v="1"/>
    <n v="0"/>
    <n v="0"/>
    <x v="2"/>
    <x v="0"/>
    <x v="0"/>
    <x v="2"/>
    <x v="0"/>
    <x v="0"/>
    <x v="3"/>
  </r>
  <r>
    <x v="9"/>
    <x v="60"/>
    <n v="15"/>
    <s v="EVENT_CATEGORY"/>
    <s v="STRING"/>
    <m/>
    <m/>
    <m/>
    <m/>
    <s v="lake_managed"/>
    <s v="GA_WEB_NET_EVENTO"/>
    <s v="DSC_CATEGORIA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categoria do evento. E a categoria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CATEGORY&gt;. Ex: add-to-cart; click:finalizar-compra. Tabela origem: &lt;WEBNETEVENTOS&gt;; Coluna origem: &lt;EVENT_CATEGORY&gt;."/>
    <x v="0"/>
    <x v="7"/>
    <x v="5"/>
    <x v="2"/>
    <x v="2"/>
    <x v="4"/>
    <s v="Carlos Tomé"/>
    <x v="11"/>
    <s v="Anderson Nakayama"/>
    <x v="0"/>
    <m/>
    <m/>
    <s v="Dado de origem (Google Big Query) não tratado"/>
    <n v="4"/>
    <n v="2"/>
    <n v="1"/>
    <n v="0"/>
    <n v="1"/>
    <n v="0"/>
    <n v="0"/>
    <x v="2"/>
    <x v="0"/>
    <x v="0"/>
    <x v="2"/>
    <x v="0"/>
    <x v="0"/>
    <x v="3"/>
  </r>
  <r>
    <x v="9"/>
    <x v="60"/>
    <n v="16"/>
    <s v="EVENT_ACTION"/>
    <s v="STRING"/>
    <m/>
    <m/>
    <m/>
    <m/>
    <s v="lake_managed"/>
    <s v="GA_WEB_NET_EVENTO"/>
    <s v="DSC_ACAO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a acao de evento. E a acao da interacao do usuario/visitante com o site/app. Todo evento registrado pelo GA e composto de tres informacoes: a categoria, a acao e o rotulo e sao definidos pela equipe de implementacao do GA no site/app. Por esse motivo um conjunto de tres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ACTION&gt;. Ex: enhanced-ecommerce; net:minha-net. Tabela origem: &lt;WEBNETEVENTOS&gt;; Coluna origem: &lt;EVENT_ACTION&gt;."/>
    <x v="0"/>
    <x v="7"/>
    <x v="5"/>
    <x v="2"/>
    <x v="2"/>
    <x v="4"/>
    <s v="Carlos Tomé"/>
    <x v="11"/>
    <s v="Anderson Nakayama"/>
    <x v="0"/>
    <m/>
    <m/>
    <s v="Dado de origem (Google Big Query) não tratado"/>
    <n v="4"/>
    <n v="2"/>
    <n v="1"/>
    <n v="0"/>
    <n v="1"/>
    <n v="0"/>
    <n v="0"/>
    <x v="2"/>
    <x v="0"/>
    <x v="0"/>
    <x v="2"/>
    <x v="0"/>
    <x v="0"/>
    <x v="3"/>
  </r>
  <r>
    <x v="9"/>
    <x v="60"/>
    <n v="17"/>
    <s v="EVENT_LABEL"/>
    <s v="STRING"/>
    <m/>
    <m/>
    <m/>
    <m/>
    <s v="lake_managed"/>
    <s v="GA_WEB_NET_EVENTO"/>
    <s v="DSC_ROTULO_EVENTO"/>
    <s v="VARCHAR2"/>
    <n v="500"/>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escricao do rotulo do evento. E o rotulo da interacao do usuario/visitante com o site/app. Todo evento registrado pelo GA e composto de tres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 porem ele so e contado uma vez por usuario e sessao, isso remove as situacoes em que o usuario clica varias vezes no mesmo link/botao. No GA a coluna origem e &lt;HITS.EVENTINFO.EVENTLABEL&gt;. Ex: net:assine; pacote-adultos. Tabela origem: &lt;WEBNETEVENTOS&gt;; Coluna origem: &lt;EVENT_LABEL&gt;."/>
    <x v="0"/>
    <x v="7"/>
    <x v="5"/>
    <x v="2"/>
    <x v="2"/>
    <x v="4"/>
    <s v="Carlos Tomé"/>
    <x v="11"/>
    <s v="Anderson Nakayama"/>
    <x v="0"/>
    <m/>
    <m/>
    <s v="Dado de origem (Google Big Query) não tratado"/>
    <n v="4"/>
    <n v="2"/>
    <n v="1"/>
    <n v="0"/>
    <n v="1"/>
    <n v="0"/>
    <n v="0"/>
    <x v="2"/>
    <x v="0"/>
    <x v="0"/>
    <x v="2"/>
    <x v="0"/>
    <x v="0"/>
    <x v="3"/>
  </r>
  <r>
    <x v="9"/>
    <x v="60"/>
    <n v="18"/>
    <s v="UNIQUE_EVENTS"/>
    <s v="STRING"/>
    <m/>
    <m/>
    <m/>
    <m/>
    <s v="lake_managed"/>
    <s v="GA_WEB_NET_EVENTO"/>
    <s v="QTD_VISITA_SESSAO_UNICA"/>
    <s v="VARCHAR2"/>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Quantidade de visita na sessao unica. E o numero de vezes que um evento especifico foi disparado, porem ele so e contado &quot;uma vez por usuario/visitante e sessao&quot;. Isso remove as situacoes em que o usuario clica varias vezes no mesmo link/botao. Formula da composicao desta coluna no GA: [COUNT(DISTINCT CONCAT(FULLVISITORID, CAST(VISITIID AS STRING), CAST(HITS.TIME AS STRING))) AS UNIQUE_EVENTS], onde: &lt;FULLVISITORID&gt; e o codigo do visitante &lt;COD_VISITANTE&gt;; o &lt;VISITID&gt; e o codigo da visita da sessao &lt;COD_VISITA_SESSAO&gt;; o &lt;TIME&gt; e o numero de milissegundos apos o &lt;VISITSTARTTIME&gt; quando esse hit foi registrado. O primeiro hit tem um &lt;HITS.TIME&gt; de 0. Ex: 4; 32. Tabela origem: &lt;WEBNETEVENTOS&gt;; Coluna origem: &lt;UNIQUE_EVENTS&gt;."/>
    <x v="0"/>
    <x v="7"/>
    <x v="5"/>
    <x v="2"/>
    <x v="2"/>
    <x v="4"/>
    <s v="Carlos Tomé"/>
    <x v="11"/>
    <s v="Anderson Nakayama"/>
    <x v="0"/>
    <m/>
    <m/>
    <s v="Dado de origem (Google Big Query) não tratado"/>
    <n v="7"/>
    <n v="2"/>
    <n v="1"/>
    <n v="3"/>
    <n v="1"/>
    <n v="0"/>
    <n v="0"/>
    <x v="2"/>
    <x v="0"/>
    <x v="5"/>
    <x v="2"/>
    <x v="0"/>
    <x v="0"/>
    <x v="3"/>
  </r>
  <r>
    <x v="9"/>
    <x v="60"/>
    <n v="19"/>
    <s v="REFERENCE_DATE"/>
    <s v="DATE"/>
    <m/>
    <m/>
    <m/>
    <m/>
    <s v="lake_managed"/>
    <s v="GA_WEB_NET_EVENTO"/>
    <s v="DAT_REFERENCIA"/>
    <s v="DATE"/>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EVENTOS&gt;; Coluna origem: &lt;REFERENCE_DATE&gt;."/>
    <x v="0"/>
    <x v="7"/>
    <x v="5"/>
    <x v="2"/>
    <x v="2"/>
    <x v="4"/>
    <s v="Carlos Tomé"/>
    <x v="11"/>
    <s v="Anderson Nakayama"/>
    <x v="0"/>
    <m/>
    <m/>
    <s v="Dado de origem (Google Big Query) não tratado"/>
    <n v="5"/>
    <n v="2"/>
    <n v="1"/>
    <n v="1"/>
    <n v="1"/>
    <n v="0"/>
    <n v="0"/>
    <x v="2"/>
    <x v="0"/>
    <x v="1"/>
    <x v="2"/>
    <x v="0"/>
    <x v="0"/>
    <x v="3"/>
  </r>
  <r>
    <x v="9"/>
    <x v="60"/>
    <n v="20"/>
    <m/>
    <m/>
    <m/>
    <m/>
    <s v="TO_NUMBER(SUBSTR(NUM_CONTA_OPERADORA, LENGTH(NUM_CONTA_OPERADORA) - 2, 3)) AS COD_OPERADORA_DL"/>
    <m/>
    <s v="lake_managed"/>
    <s v="GA_WEB_NET_EVENTO"/>
    <s v="COD_OPERADORA_DL"/>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EVENTOS&gt;; Coluna origem: &lt;&gt;."/>
    <x v="0"/>
    <x v="7"/>
    <x v="5"/>
    <x v="2"/>
    <x v="2"/>
    <x v="4"/>
    <s v="Carlos Tomé"/>
    <x v="11"/>
    <s v="Anderson Nakayama"/>
    <x v="0"/>
    <m/>
    <m/>
    <s v="Dado de origem (Google Big Query) não tratado"/>
    <n v="5"/>
    <n v="2"/>
    <n v="1"/>
    <n v="1"/>
    <n v="1"/>
    <n v="0"/>
    <n v="0"/>
    <x v="2"/>
    <x v="0"/>
    <x v="1"/>
    <x v="2"/>
    <x v="0"/>
    <x v="0"/>
    <x v="3"/>
  </r>
  <r>
    <x v="9"/>
    <x v="60"/>
    <n v="21"/>
    <m/>
    <m/>
    <m/>
    <m/>
    <s v="TO_NUMBER (SUBSTR(NUM_CONTA_OPERADORA, 1, LENGTH(NUM_CONTA_OPERADORA) - 3)) AS NUM_CONTA_DL"/>
    <m/>
    <s v="lake_managed"/>
    <s v="GA_WEB_NET_EVENTO"/>
    <s v="NUM_CONTA_DL"/>
    <s v="NUMBER"/>
    <m/>
    <s v="Google Analytics web Net evento.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cidade, estado e pais sobre origem do endereco IP do visitante; nome do equipamento movel e sistema operacional; caminho da tela de navegacao e quantidade.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EVENTO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61"/>
    <n v="1"/>
    <s v="DATE"/>
    <s v="STRING"/>
    <m/>
    <m/>
    <m/>
    <m/>
    <s v="lake_managed"/>
    <s v="GA_WEB_NET_PAGINA"/>
    <s v="DAT_VISITA_SESSAO"/>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ata da visita da sessao. E a data da sessao da visita no formato YYYYMMDD. No GA a coluna origem e &lt;DATE&gt;. Ex: 20180720; 20180828. Tabela origem: &lt;WEBNETPAGINAS&gt;; Coluna origem: &lt;DATE&gt;."/>
    <x v="0"/>
    <x v="7"/>
    <x v="5"/>
    <x v="2"/>
    <x v="2"/>
    <x v="4"/>
    <s v="Carlos Tomé"/>
    <x v="11"/>
    <s v="Anderson Nakayama"/>
    <x v="0"/>
    <m/>
    <m/>
    <s v="Dado de origem (Google Big Query) não tratado"/>
    <n v="4"/>
    <n v="1"/>
    <n v="1"/>
    <n v="1"/>
    <n v="1"/>
    <n v="0"/>
    <n v="0"/>
    <x v="3"/>
    <x v="0"/>
    <x v="1"/>
    <x v="2"/>
    <x v="0"/>
    <x v="0"/>
    <x v="3"/>
  </r>
  <r>
    <x v="9"/>
    <x v="61"/>
    <n v="2"/>
    <s v="VISITORID"/>
    <s v="STRING"/>
    <m/>
    <m/>
    <m/>
    <m/>
    <s v="lake_managed"/>
    <s v="GA_WEB_NET_PAGINA"/>
    <s v="COD_VISITANTE"/>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PAGINAS&gt;; Coluna origem: &lt;VISITORID&gt;."/>
    <x v="0"/>
    <x v="7"/>
    <x v="5"/>
    <x v="2"/>
    <x v="2"/>
    <x v="4"/>
    <s v="Carlos Tomé"/>
    <x v="11"/>
    <s v="Anderson Nakayama"/>
    <x v="0"/>
    <m/>
    <m/>
    <s v="Dado de origem (Google Big Query) não tratado"/>
    <n v="7"/>
    <n v="2"/>
    <n v="1"/>
    <n v="3"/>
    <n v="1"/>
    <n v="0"/>
    <n v="0"/>
    <x v="2"/>
    <x v="0"/>
    <x v="5"/>
    <x v="2"/>
    <x v="0"/>
    <x v="0"/>
    <x v="3"/>
  </r>
  <r>
    <x v="9"/>
    <x v="61"/>
    <n v="3"/>
    <s v="VISITID"/>
    <s v="STRING"/>
    <m/>
    <m/>
    <m/>
    <m/>
    <s v="lake_managed"/>
    <s v="GA_WEB_NET_PAGINA"/>
    <s v="COD_VISITA_SESSAO"/>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PAGINAS&gt;; Coluna origem: &lt;VISITID&gt;."/>
    <x v="0"/>
    <x v="7"/>
    <x v="5"/>
    <x v="2"/>
    <x v="2"/>
    <x v="4"/>
    <s v="Carlos Tomé"/>
    <x v="11"/>
    <s v="Anderson Nakayama"/>
    <x v="0"/>
    <m/>
    <m/>
    <s v="Dado de origem (Google Big Query) não tratado"/>
    <n v="7"/>
    <n v="2"/>
    <n v="1"/>
    <n v="3"/>
    <n v="1"/>
    <n v="0"/>
    <n v="0"/>
    <x v="2"/>
    <x v="0"/>
    <x v="5"/>
    <x v="2"/>
    <x v="0"/>
    <x v="0"/>
    <x v="3"/>
  </r>
  <r>
    <x v="9"/>
    <x v="61"/>
    <n v="4"/>
    <s v="TIMESTAMP_HIT"/>
    <s v="STRING"/>
    <m/>
    <m/>
    <m/>
    <m/>
    <s v="lake_managed"/>
    <s v="GA_WEB_NET_PAGINA"/>
    <s v="DUR_POS_INICIO_VISITA_MS"/>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PAGINAS&gt;; Coluna origem: &lt;TIMESTAMP_HIT&gt;."/>
    <x v="0"/>
    <x v="7"/>
    <x v="5"/>
    <x v="2"/>
    <x v="2"/>
    <x v="4"/>
    <s v="Carlos Tomé"/>
    <x v="11"/>
    <s v="Anderson Nakayama"/>
    <x v="0"/>
    <m/>
    <m/>
    <s v="Dado de origem (Google Big Query) não tratado"/>
    <n v="6"/>
    <n v="2"/>
    <n v="1"/>
    <n v="2"/>
    <n v="1"/>
    <n v="0"/>
    <n v="0"/>
    <x v="2"/>
    <x v="0"/>
    <x v="2"/>
    <x v="2"/>
    <x v="0"/>
    <x v="0"/>
    <x v="3"/>
  </r>
  <r>
    <x v="9"/>
    <x v="61"/>
    <n v="5"/>
    <s v="CONTRATO"/>
    <s v="STRING"/>
    <m/>
    <m/>
    <m/>
    <m/>
    <s v="lake_managed"/>
    <s v="GA_WEB_NET_PAGINA"/>
    <s v="NUM_CONTA_OPERADORA"/>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PAGINA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61"/>
    <n v="6"/>
    <s v="BRAND"/>
    <s v="STRING"/>
    <m/>
    <m/>
    <m/>
    <m/>
    <s v="lake_managed"/>
    <s v="GA_WEB_NET_PAGINA"/>
    <s v="DSC_MARCA"/>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marca. E o nome da marca/empresa Claro Brasil associada ao produto. No GA a origem da coluna e &lt;HITSPRODUCT.PRODUCTBRAND&gt;. Ex: (not set); net. Tabela origem: &lt;WEBNETPAGINAS&gt;; Coluna origem: &lt;BRAND&gt;."/>
    <x v="0"/>
    <x v="7"/>
    <x v="5"/>
    <x v="2"/>
    <x v="2"/>
    <x v="4"/>
    <s v="Carlos Tomé"/>
    <x v="11"/>
    <s v="Anderson Nakayama"/>
    <x v="0"/>
    <m/>
    <m/>
    <s v="Dado de origem (Google Big Query) não tratado"/>
    <n v="4"/>
    <n v="2"/>
    <n v="1"/>
    <n v="0"/>
    <n v="1"/>
    <n v="0"/>
    <n v="0"/>
    <x v="2"/>
    <x v="0"/>
    <x v="0"/>
    <x v="2"/>
    <x v="0"/>
    <x v="0"/>
    <x v="3"/>
  </r>
  <r>
    <x v="9"/>
    <x v="61"/>
    <n v="7"/>
    <s v="SOURCE_MEDIUM_CAMPAIGN"/>
    <s v="STRING"/>
    <m/>
    <m/>
    <m/>
    <m/>
    <s v="lake_managed"/>
    <s v="GA_WEB_NET_PAGINA"/>
    <s v="DSC_ORIGEM_MEIO_CAMPANHA_TRAF"/>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google/cpc/ID_search_relacionamento_minha-net_Institucional_geral_PA_all; email/cobranca/net. Tabela origem: &lt;WEBNETPAGINAS&gt;; Coluna origem: &lt;SOURCE_MEDIUM_CAMPAIGN&gt;."/>
    <x v="0"/>
    <x v="7"/>
    <x v="5"/>
    <x v="2"/>
    <x v="2"/>
    <x v="4"/>
    <s v="Carlos Tomé"/>
    <x v="11"/>
    <s v="Anderson Nakayama"/>
    <x v="0"/>
    <m/>
    <m/>
    <s v="Dado de origem (Google Big Query) não tratado"/>
    <n v="5"/>
    <n v="2"/>
    <n v="1"/>
    <n v="1"/>
    <n v="1"/>
    <n v="0"/>
    <n v="0"/>
    <x v="2"/>
    <x v="0"/>
    <x v="1"/>
    <x v="2"/>
    <x v="0"/>
    <x v="0"/>
    <x v="3"/>
  </r>
  <r>
    <x v="9"/>
    <x v="61"/>
    <n v="8"/>
    <s v="COUNTRY"/>
    <s v="STRING"/>
    <m/>
    <m/>
    <m/>
    <m/>
    <s v="lake_managed"/>
    <s v="GA_WEB_NET_PAGINA"/>
    <s v="DSC_PAIS_ORIGEM"/>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Pais de origem. E o Pais do qual as sessoes foram originadas, com base no endereco IP. No GA a coluna origem e &lt;GEONETWORK.COUNTRY&gt;. Ex: Brazil; Portugal. Tabela origem: &lt;WEBNETPAGINAS&gt;; Coluna origem: &lt;COUNTRY&gt;."/>
    <x v="0"/>
    <x v="7"/>
    <x v="5"/>
    <x v="2"/>
    <x v="2"/>
    <x v="4"/>
    <s v="Carlos Tomé"/>
    <x v="11"/>
    <s v="Anderson Nakayama"/>
    <x v="0"/>
    <m/>
    <m/>
    <s v="Dado de origem (Google Big Query) não tratado"/>
    <n v="4"/>
    <n v="2"/>
    <n v="1"/>
    <n v="0"/>
    <n v="1"/>
    <n v="0"/>
    <n v="0"/>
    <x v="2"/>
    <x v="0"/>
    <x v="0"/>
    <x v="2"/>
    <x v="0"/>
    <x v="0"/>
    <x v="3"/>
  </r>
  <r>
    <x v="9"/>
    <x v="61"/>
    <n v="9"/>
    <s v="CITY_REGION"/>
    <s v="STRING"/>
    <m/>
    <m/>
    <m/>
    <m/>
    <s v="lake_managed"/>
    <s v="GA_WEB_NET_PAGINA"/>
    <s v="DSC_CIDADE_ESTADO_ORIGEM"/>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PAGINAS&gt;; Coluna origem: &lt;CITY_REGION&gt;."/>
    <x v="0"/>
    <x v="7"/>
    <x v="5"/>
    <x v="2"/>
    <x v="2"/>
    <x v="4"/>
    <s v="Carlos Tomé"/>
    <x v="11"/>
    <s v="Anderson Nakayama"/>
    <x v="0"/>
    <m/>
    <m/>
    <s v="Dado de origem (Google Big Query) não tratado"/>
    <n v="7"/>
    <n v="2"/>
    <n v="1"/>
    <n v="3"/>
    <n v="1"/>
    <n v="0"/>
    <n v="0"/>
    <x v="2"/>
    <x v="0"/>
    <x v="5"/>
    <x v="2"/>
    <x v="0"/>
    <x v="0"/>
    <x v="3"/>
  </r>
  <r>
    <x v="9"/>
    <x v="61"/>
    <n v="10"/>
    <s v="DEVICE_CATEGORY"/>
    <s v="STRING"/>
    <m/>
    <m/>
    <m/>
    <m/>
    <s v="lake_managed"/>
    <s v="GA_WEB_NET_PAGINA"/>
    <s v="DSC_TIPO_EQUIPAMENTO"/>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tipo do equipamento. E o tipo do equipamento do visitante que pode ser: mobile; tablet; desktop. No GA a coluna origem e &lt;DEVICE.DEVICECATEGORY&gt;. Ex: mobile; tablet; desktop. Tabela origem: &lt;WEBNETPAGINAS&gt;; Coluna origem: &lt;DEVICE_CATEGORY&gt;."/>
    <x v="0"/>
    <x v="7"/>
    <x v="5"/>
    <x v="2"/>
    <x v="2"/>
    <x v="4"/>
    <s v="Carlos Tomé"/>
    <x v="11"/>
    <s v="Anderson Nakayama"/>
    <x v="0"/>
    <m/>
    <m/>
    <s v="Dado de origem (Google Big Query) não tratado"/>
    <n v="4"/>
    <n v="2"/>
    <n v="1"/>
    <n v="0"/>
    <n v="1"/>
    <n v="0"/>
    <n v="0"/>
    <x v="2"/>
    <x v="0"/>
    <x v="0"/>
    <x v="2"/>
    <x v="0"/>
    <x v="0"/>
    <x v="3"/>
  </r>
  <r>
    <x v="9"/>
    <x v="61"/>
    <n v="11"/>
    <s v="DEVICE_NAME"/>
    <s v="STRING"/>
    <m/>
    <m/>
    <m/>
    <m/>
    <s v="lake_managed"/>
    <s v="GA_WEB_NET_PAGINA"/>
    <s v="DSC_MERCADO_EQUIPAMENTO_MOVEL"/>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PAGINAS&gt;; Coluna origem: &lt;DEVICE_NAME&gt;."/>
    <x v="0"/>
    <x v="7"/>
    <x v="5"/>
    <x v="2"/>
    <x v="2"/>
    <x v="4"/>
    <s v="Carlos Tomé"/>
    <x v="11"/>
    <s v="Anderson Nakayama"/>
    <x v="0"/>
    <m/>
    <m/>
    <s v="Dado de origem (Google Big Query) não tratado"/>
    <n v="4"/>
    <n v="2"/>
    <n v="1"/>
    <n v="0"/>
    <n v="1"/>
    <n v="0"/>
    <n v="0"/>
    <x v="2"/>
    <x v="0"/>
    <x v="0"/>
    <x v="2"/>
    <x v="0"/>
    <x v="0"/>
    <x v="3"/>
  </r>
  <r>
    <x v="9"/>
    <x v="61"/>
    <n v="12"/>
    <s v="OPERATING_SYSTEM"/>
    <s v="STRING"/>
    <m/>
    <m/>
    <m/>
    <m/>
    <s v="lake_managed"/>
    <s v="GA_WEB_NET_PAGINA"/>
    <s v="DSC_SISTEMA_OPERACIONAL_EQUIP"/>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sistema operacional do equipamento. E nome do sistema operacional do equipamento movel. No GA a coluna origem e &lt;DEVICE.OPERATINGSYSTEM&gt;. Ex: Android; iOS. Tabela origem: &lt;WEBNETPAGINAS&gt;; Coluna origem: &lt;OPERATING_SYSTEM&gt;."/>
    <x v="0"/>
    <x v="7"/>
    <x v="5"/>
    <x v="2"/>
    <x v="2"/>
    <x v="4"/>
    <s v="Carlos Tomé"/>
    <x v="11"/>
    <s v="Anderson Nakayama"/>
    <x v="0"/>
    <m/>
    <m/>
    <s v="Dado de origem (Google Big Query) não tratado"/>
    <n v="4"/>
    <n v="2"/>
    <n v="1"/>
    <n v="0"/>
    <n v="1"/>
    <n v="0"/>
    <n v="0"/>
    <x v="2"/>
    <x v="0"/>
    <x v="0"/>
    <x v="2"/>
    <x v="0"/>
    <x v="0"/>
    <x v="3"/>
  </r>
  <r>
    <x v="9"/>
    <x v="61"/>
    <n v="13"/>
    <s v="HOSTNAME"/>
    <s v="STRING"/>
    <m/>
    <m/>
    <m/>
    <m/>
    <s v="lake_managed"/>
    <s v="GA_WEB_NET_PAGINA"/>
    <s v="DSC_HOST_NAME"/>
    <s v="VARCHAR2"/>
    <n v="1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host name. E o hostname da URL que pode ser um endereco de dominio ou um endereco IP. No GA a coluna origem e &lt;HITS.PAGE.HOSTNAME&gt;. Ex: minhanet.net.com.br; 192.168.0.44. Tabela origem: &lt;WEBNETPAGINAS&gt;; Coluna origem: &lt;HOSTNAME&gt;."/>
    <x v="0"/>
    <x v="7"/>
    <x v="5"/>
    <x v="2"/>
    <x v="2"/>
    <x v="4"/>
    <s v="Carlos Tomé"/>
    <x v="11"/>
    <s v="Anderson Nakayama"/>
    <x v="0"/>
    <m/>
    <m/>
    <s v="Dado de origem (Google Big Query) não tratado"/>
    <n v="4"/>
    <n v="2"/>
    <n v="1"/>
    <n v="0"/>
    <n v="1"/>
    <n v="0"/>
    <n v="0"/>
    <x v="2"/>
    <x v="0"/>
    <x v="0"/>
    <x v="2"/>
    <x v="0"/>
    <x v="0"/>
    <x v="3"/>
  </r>
  <r>
    <x v="9"/>
    <x v="61"/>
    <n v="14"/>
    <s v="PAGEPATH"/>
    <s v="STRING"/>
    <m/>
    <m/>
    <m/>
    <m/>
    <s v="lake_managed"/>
    <s v="GA_WEB_NET_PAGINA"/>
    <s v="DSC_ENDERECO_URL_PAGINA"/>
    <s v="VARCHAR2"/>
    <n v="200"/>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escricao do endereco URL da pagina. E o caminho do endereco URL da pagina que o usuario/visitante clicou e/ou percorreu durante a sua navegacao no site/app, tambem chamado de breadcrumbs. E um sistema de navegacao estrutural usada para proporcionar ao usuario um meio de localizacao dentro da estrutura de navegacao do site e permite que este retorne facilmente as paginas navegadas anteriormente. No GA a coluna origem &lt;HITS.PAGE.PAGEPATH&gt;. Ex: /monte-seu-combo; /:grade-de-canais; /:portabilidade-fone. Tabela origem: &lt;WEBNETPAGINAS&gt;; Coluna origem: &lt;PAGEPATH&gt;."/>
    <x v="0"/>
    <x v="7"/>
    <x v="5"/>
    <x v="2"/>
    <x v="2"/>
    <x v="4"/>
    <s v="Carlos Tomé"/>
    <x v="11"/>
    <s v="Anderson Nakayama"/>
    <x v="0"/>
    <m/>
    <m/>
    <s v="Dado de origem (Google Big Query) não tratado"/>
    <n v="4"/>
    <n v="2"/>
    <n v="1"/>
    <n v="0"/>
    <n v="1"/>
    <n v="0"/>
    <n v="0"/>
    <x v="2"/>
    <x v="0"/>
    <x v="0"/>
    <x v="2"/>
    <x v="0"/>
    <x v="0"/>
    <x v="3"/>
  </r>
  <r>
    <x v="9"/>
    <x v="61"/>
    <n v="15"/>
    <s v="PAGEVIEWS"/>
    <s v="STRING"/>
    <m/>
    <m/>
    <m/>
    <m/>
    <s v="lake_managed"/>
    <s v="GA_WEB_NET_PAGINA"/>
    <s v="QTD_VISUAL_PAGINA_SESSAO"/>
    <s v="VARCHAR2"/>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Quantidade de visualizacao de pagina na sessao. E o numero de vezes de visualizacoes de pagina  na sessao que o usuario/visitante realizou durante a sua navegacao no site/app. Formula da composicao desta coluna no GA: [COUNT(CONCAT(FULLVISITORID, CAST(VISITIID AS STRING), HITS.PAGE.PAGEPATH))], onde: &lt;FULLVISITORID&gt; e o codigo do visitante &lt;COD_VISITANTE&gt;; o &lt;VISITID&gt; e o codigo da visita da sessao &lt;COD_VISITA_SESSAO&gt;; o &lt;PAGEPATH&gt; e a descricao URL da pagina &lt;DSC_ENDERECO_URL_PAGINA&gt;. Ex: 4; 32. Tabela origem: &lt;WEBNETPAGINAS&gt;; Coluna origem: &lt;PAGEVIEWS&gt;."/>
    <x v="0"/>
    <x v="7"/>
    <x v="5"/>
    <x v="2"/>
    <x v="2"/>
    <x v="4"/>
    <s v="Carlos Tomé"/>
    <x v="11"/>
    <s v="Anderson Nakayama"/>
    <x v="0"/>
    <m/>
    <m/>
    <s v="Dado de origem (Google Big Query) não tratado"/>
    <n v="7"/>
    <n v="2"/>
    <n v="1"/>
    <n v="3"/>
    <n v="1"/>
    <n v="0"/>
    <n v="0"/>
    <x v="2"/>
    <x v="0"/>
    <x v="5"/>
    <x v="2"/>
    <x v="0"/>
    <x v="0"/>
    <x v="3"/>
  </r>
  <r>
    <x v="9"/>
    <x v="61"/>
    <n v="16"/>
    <s v="REFERENCE_DATE"/>
    <s v="DATE"/>
    <m/>
    <m/>
    <m/>
    <m/>
    <s v="lake_managed"/>
    <s v="GA_WEB_NET_PAGINA"/>
    <s v="DAT_REFERENCIA"/>
    <s v="DATE"/>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PAGINAS&gt;; Coluna origem: &lt;REFERENCE_DATE&gt;."/>
    <x v="0"/>
    <x v="7"/>
    <x v="5"/>
    <x v="2"/>
    <x v="2"/>
    <x v="4"/>
    <s v="Carlos Tomé"/>
    <x v="11"/>
    <s v="Anderson Nakayama"/>
    <x v="0"/>
    <m/>
    <m/>
    <s v="Dado de origem (Google Big Query) não tratado"/>
    <n v="5"/>
    <n v="2"/>
    <n v="1"/>
    <n v="1"/>
    <n v="1"/>
    <n v="0"/>
    <n v="0"/>
    <x v="2"/>
    <x v="0"/>
    <x v="1"/>
    <x v="2"/>
    <x v="0"/>
    <x v="0"/>
    <x v="3"/>
  </r>
  <r>
    <x v="9"/>
    <x v="61"/>
    <n v="17"/>
    <m/>
    <m/>
    <m/>
    <m/>
    <s v="TO_NUMBER(SUBSTR(NUM_CONTA_OPERADORA, LENGTH(NUM_CONTA_OPERADORA) - 2, 3)) AS COD_OPERADORA_DL"/>
    <m/>
    <s v="lake_managed"/>
    <s v="GA_WEB_NET_PAGINA"/>
    <s v="COD_OPERADORA_DL"/>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PAGINAS&gt;; Coluna origem: &lt;&gt;."/>
    <x v="0"/>
    <x v="7"/>
    <x v="5"/>
    <x v="2"/>
    <x v="2"/>
    <x v="4"/>
    <s v="Carlos Tomé"/>
    <x v="11"/>
    <s v="Anderson Nakayama"/>
    <x v="0"/>
    <m/>
    <m/>
    <s v="Dado de origem (Google Big Query) não tratado"/>
    <n v="5"/>
    <n v="2"/>
    <n v="1"/>
    <n v="1"/>
    <n v="1"/>
    <n v="0"/>
    <n v="0"/>
    <x v="2"/>
    <x v="0"/>
    <x v="1"/>
    <x v="2"/>
    <x v="0"/>
    <x v="0"/>
    <x v="3"/>
  </r>
  <r>
    <x v="9"/>
    <x v="61"/>
    <n v="18"/>
    <m/>
    <m/>
    <m/>
    <m/>
    <s v="TO_NUMBER (SUBSTR(NUM_CONTA_OPERADORA, 1, LENGTH(NUM_CONTA_OPERADORA) - 3)) AS NUM_CONTA_DL"/>
    <m/>
    <s v="lake_managed"/>
    <s v="GA_WEB_NET_PAGINA"/>
    <s v="NUM_CONTA_DL"/>
    <s v="NUMBER"/>
    <m/>
    <s v="Google Analytics web Net pagina. Contem informacoes das interacoes dos usuarios/visitantes de origem do web site NET. As interacoes sao os cliques de navegacao do site ou app que o visitante realizou numa sessao. O visitante ao entrar no site ou app, automaticamente, no back-end da ferramenta, aloca uma sessao (um codigo unico interno) da sua navegacao. As ferramenta do Google Analytics (GA) e suas tabelas sao utilizadas para gravar dados das interacoes dos usuarios de origem de aplicativos e de sites da Claro. O GA possui dois tipos basicos de tipos de interacoes: as visualizacoes de pagina/tela e os de eventos. O primeiro e disparado sempre que o usuario entra em uma pagina/tela de app e e composto pela URL/nome da tela.O segundo e disparado quando o usuario tem uma interacao com o site/app e tem um funcionamento levemente diferente: Todo evento registrado pelo GA e composto de 3 informacoes: a categoria, a acao e o rotulo e sao definidos pela equipe de implementacao do GA no site/app. Por esse motivo um conjunto de 3 colunas (categoria/event_category - acao/event_action - rotulo/event_label) e o que define uma interacao especifica no site/app. Para facilitar encontrar grupos de eventos no site/app as tres informacoes do evento sao nomeadas de modo que eventos de um mesmo grupo receba a mesma categoria ou acao, dependendo da necessidade durante a implementacao do GA. Eventos/events e eventos unicos/unique_events sao metricas parecidas mas com uma distincao importante: 1) events mede o numero de vezes que um evento especifico foi disparado, independente se uma mesma pessoa realizou varias vezes a mesma interacao na mesma sessao; 2) unique_events tambem mede o numero de vezes que um evento especifico foi disparado,porem ele so e contado 1 vez por usuario e sessao, isso remove as situacoes em que o usuario clica varias vezes no mesmo link/botao. A tabela contem dados como: data da visita; codigo da visita; codigo do visitante; duracao da visita em milesimos de segundos; numero do contrato/conta e operadora; descricao da marca/empresa; cidade, estado e pais sobre origem do endereco IP do visitante; tipo do equipamento movel; nome do equipamento movel de mercado e sistema operacional; host name do visitante; endereco URL da pagina; quantidade de visualizacao de pagina da sessao.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PAGINA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62"/>
    <n v="1"/>
    <s v="DATE"/>
    <s v="STRING"/>
    <m/>
    <m/>
    <m/>
    <m/>
    <s v="lake_managed"/>
    <s v="GA_WEB_NET_TRANSACAO"/>
    <s v="DAT_VISITA_SESSAO"/>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ata da visita da sessao. E a data da sessao da visita no formato YYYYMMDD. No GA a coluna origem e &lt;DATE&gt;. Ex: 20180720; 20180828. Tabela origem: &lt;WEBNETTRANSACOES&gt;; Coluna origem: &lt;DATE&gt;."/>
    <x v="0"/>
    <x v="7"/>
    <x v="5"/>
    <x v="2"/>
    <x v="2"/>
    <x v="4"/>
    <s v="Carlos Tomé"/>
    <x v="11"/>
    <s v="Anderson Nakayama"/>
    <x v="0"/>
    <m/>
    <m/>
    <s v="Dado de origem (Google Big Query) não tratado"/>
    <n v="4"/>
    <n v="1"/>
    <n v="1"/>
    <n v="1"/>
    <n v="1"/>
    <n v="0"/>
    <n v="0"/>
    <x v="3"/>
    <x v="0"/>
    <x v="1"/>
    <x v="2"/>
    <x v="0"/>
    <x v="0"/>
    <x v="3"/>
  </r>
  <r>
    <x v="9"/>
    <x v="62"/>
    <n v="2"/>
    <s v="VISITORID"/>
    <s v="STRING"/>
    <m/>
    <m/>
    <m/>
    <m/>
    <s v="lake_managed"/>
    <s v="GA_WEB_NET_TRANSACAO"/>
    <s v="COD_VISITANTE"/>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o visitante. E o codigo exclusivo do visitante, tambem conhecido no GA como codigo do cliente. No GA a coluna origem e &lt;FULLVISITORID&gt; e o conteudo da coluna &lt;VISITORID&gt; na origem GA foi descontinuada, onde nao se deve mais utilizar o seu conteudo. O conteudo atual da coluna &lt;VISITORID&gt; na RAW e &lt;COD_VISITANTE&gt; na MANAGED e originado da coluna &lt;FULLVISITORID&gt; no GA. Ex: 12064732831571000000; 15829855054781500000. Tabela origem: &lt;WEBNETTRANSACOES&gt;; Coluna origem: &lt;VISITORID&gt;."/>
    <x v="0"/>
    <x v="7"/>
    <x v="5"/>
    <x v="2"/>
    <x v="2"/>
    <x v="4"/>
    <s v="Carlos Tomé"/>
    <x v="11"/>
    <s v="Anderson Nakayama"/>
    <x v="0"/>
    <m/>
    <m/>
    <s v="Dado de origem (Google Big Query) não tratado"/>
    <n v="7"/>
    <n v="2"/>
    <n v="1"/>
    <n v="3"/>
    <n v="1"/>
    <n v="0"/>
    <n v="0"/>
    <x v="2"/>
    <x v="0"/>
    <x v="5"/>
    <x v="2"/>
    <x v="0"/>
    <x v="0"/>
    <x v="3"/>
  </r>
  <r>
    <x v="9"/>
    <x v="62"/>
    <n v="3"/>
    <s v="VISITID"/>
    <s v="STRING"/>
    <m/>
    <m/>
    <m/>
    <m/>
    <s v="lake_managed"/>
    <s v="GA_WEB_NET_TRANSACAO"/>
    <s v="COD_VISITA_SESSAO"/>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visita da sessao. E o codigo identificador da sessao pela visita do usuario/visitante. Este codigo faz parte do valor geralmente armazenado como o cookie_utmb (*). Esse valor so e unico para o usuario. No GA a coluna origem e &lt;VISITID&gt;. Para um codigo completamente unico, use uma combinacao de na RAW &lt;FULLVISITORID&gt; e &lt;VISITID&gt; ou na MANAGED &lt;COD_VISITANTE&gt; e &lt;COD_VISITA_SESSAO&gt;. (*) “_utmb” e “_utmc” sao utilizados para verificar aproximadamente o quao rapido as pessoas saem da aplicacao: quando uma visita e iniciada e aproximadamente termina (o de final “c” expira rapidamente). Ex: 1535468033; 1535474949. Tabela origem: &lt;WEBNETTRANSACOES&gt;; Coluna origem: &lt;VISITID&gt;."/>
    <x v="0"/>
    <x v="7"/>
    <x v="5"/>
    <x v="2"/>
    <x v="2"/>
    <x v="4"/>
    <s v="Carlos Tomé"/>
    <x v="11"/>
    <s v="Anderson Nakayama"/>
    <x v="0"/>
    <m/>
    <m/>
    <s v="Dado de origem (Google Big Query) não tratado"/>
    <n v="7"/>
    <n v="2"/>
    <n v="1"/>
    <n v="3"/>
    <n v="1"/>
    <n v="0"/>
    <n v="0"/>
    <x v="2"/>
    <x v="0"/>
    <x v="5"/>
    <x v="2"/>
    <x v="0"/>
    <x v="0"/>
    <x v="3"/>
  </r>
  <r>
    <x v="9"/>
    <x v="62"/>
    <n v="4"/>
    <s v="TIMESTAMP_HIT"/>
    <s v="STRING"/>
    <m/>
    <m/>
    <m/>
    <m/>
    <s v="lake_managed"/>
    <s v="GA_WEB_NET_TRANSACAO"/>
    <s v="DUR_POS_INICIO_VISITA_MS"/>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uracao pos inicio da visita em milisegundo. E o registro de data e hora do inicio da visita da sessao do visitante (expresso como tempo POSIX), coluna no GA &lt;HITS.VISITSTARTTIME&gt; + o numero de milissegundos apos o &lt; VISITSTARTTIME &gt; quando esse hit foi registrado, coluna no GA &lt;HITS.TIME&gt;. O primeiro hit tem um &lt;HITS.TIME&gt; de 0, dividido por 1000. Formula da composicao desta coluna: [&lt;VISITSTARTTIME&gt; + &lt;HITS.TIME&gt; / 1000]. Ex: 1535470362646; 1535474852.48. Tabela origem: &lt;WEBNETTRANSACOES&gt;; Coluna origem: &lt;TIMESTAMP_HIT&gt;."/>
    <x v="0"/>
    <x v="7"/>
    <x v="5"/>
    <x v="2"/>
    <x v="2"/>
    <x v="4"/>
    <s v="Carlos Tomé"/>
    <x v="11"/>
    <s v="Anderson Nakayama"/>
    <x v="0"/>
    <m/>
    <m/>
    <s v="Dado de origem (Google Big Query) não tratado"/>
    <n v="6"/>
    <n v="2"/>
    <n v="1"/>
    <n v="2"/>
    <n v="1"/>
    <n v="0"/>
    <n v="0"/>
    <x v="2"/>
    <x v="0"/>
    <x v="2"/>
    <x v="2"/>
    <x v="0"/>
    <x v="0"/>
    <x v="3"/>
  </r>
  <r>
    <x v="9"/>
    <x v="62"/>
    <n v="5"/>
    <s v="CONTRATO"/>
    <s v="STRING"/>
    <m/>
    <m/>
    <m/>
    <m/>
    <s v="lake_managed"/>
    <s v="GA_WEB_NET_TRANSACAO"/>
    <s v="NUM_CONTA_OPERADORA"/>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Numero da conta e operadora. E o numero do contrato concatenado com o codigo da operadora do NETSMS do cliente. Os 3 ultimos digitos referem-se ao codigo da operadora NET e o resto dos digitos da esquerda, referem-se ao contrato NET. No GA a coluna contrato e retirada diretamente do GA atraves da coluna &lt;CD&gt; que e conhecida como custom dimension. Durante a implementacao do GA nos sites e aplicativos do grupo Claro foram criadas algumas dimensoes customizadas e essas CDs recebem informaoes diversas sobre o usuario durante o periodo em que ele interage com o site/app. Uma dessas dimensoes personalizadas contem a informacao do contrato NET do cliente, porem isso so ocorre quando o usuario esta logado no sistema, entao, o site/app envia essa informacao para o GA que registra essa informacao para aquela sessao. Formula da composicao desta coluna no GA: [CASE WHEN cd.index = 5 THEN cd.value ELSE NULL END]. Ex: 379865517003; 24795818038. Tabela origem: &lt;WEBNETTRANSACOES&gt;; Coluna origem: &lt;CONTRATO&gt;."/>
    <x v="0"/>
    <x v="7"/>
    <x v="5"/>
    <x v="2"/>
    <x v="2"/>
    <x v="4"/>
    <s v="Carlos Tomé"/>
    <x v="11"/>
    <s v="Anderson Nakayama"/>
    <x v="0"/>
    <s v="Validação Domínio"/>
    <s v="Contrato presente no Cadastro de Assinaturas"/>
    <s v="Dado de origem (Google Big Query) não tratado"/>
    <n v="16"/>
    <n v="3"/>
    <n v="1"/>
    <n v="3"/>
    <n v="3"/>
    <n v="3"/>
    <n v="3"/>
    <x v="0"/>
    <x v="0"/>
    <x v="5"/>
    <x v="0"/>
    <x v="2"/>
    <x v="3"/>
    <x v="3"/>
  </r>
  <r>
    <x v="9"/>
    <x v="62"/>
    <n v="6"/>
    <s v="BRAND"/>
    <s v="STRING"/>
    <m/>
    <m/>
    <m/>
    <m/>
    <s v="lake_managed"/>
    <s v="GA_WEB_NET_TRANSACAO"/>
    <s v="DSC_MARCA"/>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marca. E o nome da marca/empresa Claro Brasil associada ao produto. No GA a origem da coluna e &lt;HITSPRODUCT.PRODUCTBRAND&gt;. Ex: (not set); net. Tabela origem: &lt;WEBNETTRANSACOES&gt;; Coluna origem: &lt;BRAND&gt;."/>
    <x v="0"/>
    <x v="7"/>
    <x v="5"/>
    <x v="2"/>
    <x v="2"/>
    <x v="4"/>
    <s v="Carlos Tomé"/>
    <x v="11"/>
    <s v="Anderson Nakayama"/>
    <x v="0"/>
    <m/>
    <m/>
    <s v="Dado de origem (Google Big Query) não tratado"/>
    <n v="4"/>
    <n v="2"/>
    <n v="1"/>
    <n v="0"/>
    <n v="1"/>
    <n v="0"/>
    <n v="0"/>
    <x v="2"/>
    <x v="0"/>
    <x v="0"/>
    <x v="2"/>
    <x v="0"/>
    <x v="0"/>
    <x v="3"/>
  </r>
  <r>
    <x v="9"/>
    <x v="62"/>
    <n v="7"/>
    <s v="SOURCE_MEDIUM_CAMPAIGN"/>
    <s v="STRING"/>
    <m/>
    <m/>
    <m/>
    <m/>
    <s v="lake_managed"/>
    <s v="GA_WEB_NET_TRANSACAO"/>
    <s v="DSC_ORIGEM_MEIO_CAMPANHA_TRAF"/>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origem, meio e campanha da origem do trafego. E uma coluna adaptada pela Zoly no Google Analytics (GA) pelo Big Query onde e composta pela concatenacao de tres colunas: (1) &lt;TRAFFICSOURCE.SOURCE&gt;, (2) &lt;TRAFFICSOURCE.MEDIUM&gt; e (3) &lt;TRAFFICSOURCE.CAMPAIGN&gt;. Formula da composicao desta coluna no GA: [CONCAT(TRAFFICSOURCE.SOURCE,&quot;/&quot;, TRAFFICSOURCE.MEDIUM,&quot;/&quot;, TRAFFICSOURCE.CAMPAIGN)]. A (1) e a origem da origem do trafego. Pode ser o nome do mecanismo de pesquisa, o nome do host de referencia ou um valor do parametro de URL utm_source. A (2) e o meio da origem de trafego. Pode ser &quot;organic&quot; (busca na ferramenta de pesquisa), &quot;cpc&quot; (custo por click no anuncio do site, cobrado atraves do cpc), &quot;referral&quot; (trafego de referencia. E qualquer procedimento que nao seja por busca organica ou cpc, por exemplo, um link de uma loja no meu facebook) ou o valor do parametro de URL utm_medium. A (3) e o valor da campanha. Geralmente, e definido pelo parametro de URL utm_campaign. Ex: google/organic/(not set); assistafox.com.br/referral/(not set); sitetelecine/linktelecine/ppvtelecinenet. Tabela origem: &lt;WEBNETTRANSACOES&gt;; Coluna origem: &lt;SOURCE_MEDIUM_CAMPAIGN&gt;."/>
    <x v="0"/>
    <x v="7"/>
    <x v="5"/>
    <x v="2"/>
    <x v="2"/>
    <x v="4"/>
    <s v="Carlos Tomé"/>
    <x v="11"/>
    <s v="Anderson Nakayama"/>
    <x v="0"/>
    <m/>
    <m/>
    <s v="Dado de origem (Google Big Query) não tratado"/>
    <n v="5"/>
    <n v="2"/>
    <n v="1"/>
    <n v="1"/>
    <n v="1"/>
    <n v="0"/>
    <n v="0"/>
    <x v="2"/>
    <x v="0"/>
    <x v="1"/>
    <x v="2"/>
    <x v="0"/>
    <x v="0"/>
    <x v="3"/>
  </r>
  <r>
    <x v="9"/>
    <x v="62"/>
    <n v="8"/>
    <s v="COUNTRY"/>
    <s v="STRING"/>
    <m/>
    <m/>
    <m/>
    <m/>
    <s v="lake_managed"/>
    <s v="GA_WEB_NET_TRANSACAO"/>
    <s v="DSC_PAIS_ORIGEM"/>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Pais de origem. E o Pais do qual as sessoes foram originadas, com base no endereco IP. No GA a coluna origem e &lt;GEONETWORK.COUNTRY&gt;. Ex: Brazil; Portugal. Tabela origem: &lt;WEBNETTRANSACOES&gt;; Coluna origem: &lt;COUNTRY&gt;."/>
    <x v="0"/>
    <x v="7"/>
    <x v="5"/>
    <x v="2"/>
    <x v="2"/>
    <x v="4"/>
    <s v="Carlos Tomé"/>
    <x v="11"/>
    <s v="Anderson Nakayama"/>
    <x v="0"/>
    <m/>
    <m/>
    <s v="Dado de origem (Google Big Query) não tratado"/>
    <n v="4"/>
    <n v="2"/>
    <n v="1"/>
    <n v="0"/>
    <n v="1"/>
    <n v="0"/>
    <n v="0"/>
    <x v="2"/>
    <x v="0"/>
    <x v="0"/>
    <x v="2"/>
    <x v="0"/>
    <x v="0"/>
    <x v="3"/>
  </r>
  <r>
    <x v="9"/>
    <x v="62"/>
    <n v="9"/>
    <s v="CITY_REGION"/>
    <s v="STRING"/>
    <m/>
    <m/>
    <m/>
    <m/>
    <s v="lake_managed"/>
    <s v="GA_WEB_NET_TRANSACAO"/>
    <s v="DSC_CIDADE_ESTADO_ORIGEM"/>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a Cidade e Estado origem. E uma coluna adaptada pela Zoly no Google Analytics (GA) pelo Big Query onde e composta pela concatenacao conforme a Formula da composicao desta coluna no GA: [CONCAT(GEONETWORK.CITY,&quot;/&quot;, GEONETWORK.REGION)], onde no GA a coluna &lt;CITY&gt; e a cidade dos usuarios, derivada de seus enderecos IP ou IDs geograficos. A coluna &lt;REGION&gt; e o Estado da cidade de onde as sessoes se originam, derivada de enderecos IP_x000a__x000a__x000a_. Ex: Sao Paulo/State of Sao Paulo; Uberlandia/State of Minas Gerais. Tabela origem: &lt;WEBNETTRANSACOES&gt;; Coluna origem: &lt;CITY_REGION&gt;."/>
    <x v="0"/>
    <x v="7"/>
    <x v="5"/>
    <x v="2"/>
    <x v="2"/>
    <x v="4"/>
    <s v="Carlos Tomé"/>
    <x v="11"/>
    <s v="Anderson Nakayama"/>
    <x v="0"/>
    <m/>
    <m/>
    <s v="Dado de origem (Google Big Query) não tratado"/>
    <n v="7"/>
    <n v="2"/>
    <n v="1"/>
    <n v="3"/>
    <n v="1"/>
    <n v="0"/>
    <n v="0"/>
    <x v="2"/>
    <x v="0"/>
    <x v="5"/>
    <x v="2"/>
    <x v="0"/>
    <x v="0"/>
    <x v="3"/>
  </r>
  <r>
    <x v="9"/>
    <x v="62"/>
    <n v="10"/>
    <s v="DEVICE_CATEGORY"/>
    <s v="STRING"/>
    <m/>
    <m/>
    <m/>
    <m/>
    <s v="lake_managed"/>
    <s v="GA_WEB_NET_TRANSACAO"/>
    <s v="DSC_TIPO_EQUIPAMENTO"/>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tipo do equipamento. E o tipo do equipamento do visitante que pode ser: mobile; tablet; desktop. No GA a coluna origem e &lt;DEVICE.DEVICECATEGORY&gt;. Ex: mobile; tablet; desktop. Tabela origem: &lt;WEBNETTRANSACOES&gt;; Coluna origem: &lt;DEVICE_CATEGORY&gt;."/>
    <x v="0"/>
    <x v="7"/>
    <x v="5"/>
    <x v="2"/>
    <x v="2"/>
    <x v="4"/>
    <s v="Carlos Tomé"/>
    <x v="11"/>
    <s v="Anderson Nakayama"/>
    <x v="0"/>
    <m/>
    <m/>
    <s v="Dado de origem (Google Big Query) não tratado"/>
    <n v="4"/>
    <n v="2"/>
    <n v="1"/>
    <n v="0"/>
    <n v="1"/>
    <n v="0"/>
    <n v="0"/>
    <x v="2"/>
    <x v="0"/>
    <x v="0"/>
    <x v="2"/>
    <x v="0"/>
    <x v="0"/>
    <x v="3"/>
  </r>
  <r>
    <x v="9"/>
    <x v="62"/>
    <n v="11"/>
    <s v="DEVICE_NAME"/>
    <s v="STRING"/>
    <m/>
    <m/>
    <m/>
    <m/>
    <s v="lake_managed"/>
    <s v="GA_WEB_NET_TRANSACAO"/>
    <s v="DSC_MERCADO_EQUIPAMENTO_MOVEL"/>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e mercado do equipamento movel. E o nome de mercado, de comercio, do modelo do equipamento utilizado para o dispositivo movel. No GA a coluna origem e &lt;DEVICE.MOBILEDEVICEMARKETINGNAME&gt;. Ex: (not set); Moto Z Play; Galaxy J3 Duos; Galaxy S9+; Zenfone 4 Selfie ZD553KL. Tabela origem: &lt;WEBNETTRANSACOES&gt;; Coluna origem: &lt;DEVICE_NAME&gt;."/>
    <x v="0"/>
    <x v="7"/>
    <x v="5"/>
    <x v="2"/>
    <x v="2"/>
    <x v="4"/>
    <s v="Carlos Tomé"/>
    <x v="11"/>
    <s v="Anderson Nakayama"/>
    <x v="0"/>
    <m/>
    <m/>
    <s v="Dado de origem (Google Big Query) não tratado"/>
    <n v="4"/>
    <n v="2"/>
    <n v="1"/>
    <n v="0"/>
    <n v="1"/>
    <n v="0"/>
    <n v="0"/>
    <x v="2"/>
    <x v="0"/>
    <x v="0"/>
    <x v="2"/>
    <x v="0"/>
    <x v="0"/>
    <x v="3"/>
  </r>
  <r>
    <x v="9"/>
    <x v="62"/>
    <n v="12"/>
    <s v="OPERATING_SYSTEM"/>
    <s v="STRING"/>
    <m/>
    <m/>
    <m/>
    <m/>
    <s v="lake_managed"/>
    <s v="GA_WEB_NET_TRANSACAO"/>
    <s v="DSC_SISTEMA_OPERACIONAL_EQUIP"/>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sistema operacional do equipamento. E nome do sistema operacional do equipamento movel. No GA a coluna origem e &lt;DEVICE.OPERATINGSYSTEM&gt;. Ex: Android; iOS. Tabela origem: &lt;WEBNETTRANSACOES&gt;; Coluna origem: &lt;OPERATING_SYSTEM&gt;."/>
    <x v="0"/>
    <x v="7"/>
    <x v="5"/>
    <x v="2"/>
    <x v="2"/>
    <x v="4"/>
    <s v="Carlos Tomé"/>
    <x v="11"/>
    <s v="Anderson Nakayama"/>
    <x v="0"/>
    <m/>
    <m/>
    <s v="Dado de origem (Google Big Query) não tratado"/>
    <n v="4"/>
    <n v="2"/>
    <n v="1"/>
    <n v="0"/>
    <n v="1"/>
    <n v="0"/>
    <n v="0"/>
    <x v="2"/>
    <x v="0"/>
    <x v="0"/>
    <x v="2"/>
    <x v="0"/>
    <x v="0"/>
    <x v="3"/>
  </r>
  <r>
    <x v="9"/>
    <x v="62"/>
    <n v="13"/>
    <s v="TRANSACTION_ID"/>
    <s v="STRING"/>
    <m/>
    <m/>
    <m/>
    <m/>
    <s v="lake_managed"/>
    <s v="GA_WEB_NET_TRANSACAO"/>
    <s v="COD_TRANSACAO"/>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transacao. Codigo da transacao do comercio eletronico. No GA a coluna origem e &lt;HITS.TRANSACTION.TRANSACTIONID&gt;. Ex: 3183854198737; 4183424531986. Tabela origem: &lt;WEBNETTRANSACOES&gt;; Coluna origem: &lt;TRANSACTION_ID&gt;."/>
    <x v="0"/>
    <x v="7"/>
    <x v="5"/>
    <x v="2"/>
    <x v="2"/>
    <x v="4"/>
    <s v="Carlos Tomé"/>
    <x v="11"/>
    <s v="Anderson Nakayama"/>
    <x v="0"/>
    <m/>
    <m/>
    <s v="Dado de origem (Google Big Query) não tratado"/>
    <n v="5"/>
    <n v="2"/>
    <n v="1"/>
    <n v="1"/>
    <n v="1"/>
    <n v="0"/>
    <n v="0"/>
    <x v="2"/>
    <x v="0"/>
    <x v="1"/>
    <x v="2"/>
    <x v="0"/>
    <x v="0"/>
    <x v="3"/>
  </r>
  <r>
    <x v="9"/>
    <x v="62"/>
    <n v="14"/>
    <s v="PRODUCT_NAME"/>
    <s v="STRING"/>
    <m/>
    <m/>
    <m/>
    <m/>
    <s v="lake_managed"/>
    <s v="GA_WEB_NET_TRANSACAO"/>
    <s v="DSC_PRODUTO"/>
    <s v="VARCHAR2"/>
    <n v="100"/>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escricao do produto. E o nome do produto adquirido pelo usuario/visitante. No GA a coluna origem e &lt;HITS.ITEM.PRODUCTNAME&gt;. Ex: NULL. Tabela origem: &lt;WEBNETTRANSACOES&gt;; Coluna origem: &lt;PRODUCT_NAME&gt;."/>
    <x v="0"/>
    <x v="7"/>
    <x v="5"/>
    <x v="2"/>
    <x v="2"/>
    <x v="4"/>
    <s v="Carlos Tomé"/>
    <x v="11"/>
    <s v="Anderson Nakayama"/>
    <x v="0"/>
    <m/>
    <m/>
    <s v="Dado de origem (Google Big Query) não tratado"/>
    <n v="3"/>
    <n v="1"/>
    <n v="1"/>
    <n v="0"/>
    <n v="1"/>
    <n v="0"/>
    <n v="0"/>
    <x v="3"/>
    <x v="0"/>
    <x v="0"/>
    <x v="2"/>
    <x v="0"/>
    <x v="0"/>
    <x v="3"/>
  </r>
  <r>
    <x v="9"/>
    <x v="62"/>
    <n v="15"/>
    <s v="TRANSACTION_REVENUE"/>
    <s v="STRING"/>
    <m/>
    <m/>
    <m/>
    <m/>
    <s v="lake_managed"/>
    <s v="GA_WEB_NET_TRANSACAO"/>
    <s v="VAL_RECEITA_TRANSACAO_TOTAL"/>
    <s v="VARCHAR2"/>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Valor total da receita da transacao. E o valor da receita total da transacao, expressa como o valor transmitido ao Analytics multiplicado por 10 ^ 6. (por exemplo, 2,40 seria dado como 2400000). No GA a coluna origem e &lt;HITS.TRANSACTION.TRANSACTIONREVENUE&gt;. Ex: 109900000; 129900000. Tabela origem: &lt;WEBNETTRANSACOES&gt;; Coluna origem: &lt;TRANSACTION_REVENUE&gt;."/>
    <x v="0"/>
    <x v="7"/>
    <x v="5"/>
    <x v="2"/>
    <x v="2"/>
    <x v="4"/>
    <s v="Carlos Tomé"/>
    <x v="11"/>
    <s v="Anderson Nakayama"/>
    <x v="0"/>
    <m/>
    <m/>
    <s v="Dado de origem (Google Big Query) não tratado"/>
    <n v="6"/>
    <n v="2"/>
    <n v="1"/>
    <n v="2"/>
    <n v="1"/>
    <n v="0"/>
    <n v="0"/>
    <x v="2"/>
    <x v="0"/>
    <x v="2"/>
    <x v="2"/>
    <x v="0"/>
    <x v="0"/>
    <x v="3"/>
  </r>
  <r>
    <x v="9"/>
    <x v="62"/>
    <n v="16"/>
    <s v="REFERENCE_DATE"/>
    <s v="DATE"/>
    <m/>
    <m/>
    <m/>
    <m/>
    <s v="lake_managed"/>
    <s v="GA_WEB_NET_TRANSACAO"/>
    <s v="DAT_REFERENCIA"/>
    <s v="DATE"/>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Data de referencia. Informa a data real do registro do momento que foi realizada a extracao do sistema origem. Quando o arquivo possuir a data da extracao dos registros informado em uma das colunas, a mesma sera registrada na coluna &lt;DAT_REFERENCIA&gt;. Quando NAO houver esta coluna na extracao, a &lt;DAT_REFERENCIA&gt; sera registrada a partir do momento da execucao da ingestao na tabela no data lake. Ex: 20180715; 20180716. Tabela origem: &lt;WEBNETTRANSACOES&gt;; Coluna origem: &lt;REFERENCE_DATE&gt;."/>
    <x v="0"/>
    <x v="7"/>
    <x v="5"/>
    <x v="2"/>
    <x v="2"/>
    <x v="4"/>
    <s v="Carlos Tomé"/>
    <x v="11"/>
    <s v="Anderson Nakayama"/>
    <x v="0"/>
    <m/>
    <m/>
    <s v="Dado de origem (Google Big Query) não tratado"/>
    <n v="5"/>
    <n v="2"/>
    <n v="1"/>
    <n v="1"/>
    <n v="1"/>
    <n v="0"/>
    <n v="0"/>
    <x v="2"/>
    <x v="0"/>
    <x v="1"/>
    <x v="2"/>
    <x v="0"/>
    <x v="0"/>
    <x v="3"/>
  </r>
  <r>
    <x v="9"/>
    <x v="62"/>
    <n v="17"/>
    <m/>
    <m/>
    <m/>
    <m/>
    <s v="TO_NUMBER(SUBSTR(NUM_CONTA_OPERADORA, LENGTH(NUM_CONTA_OPERADORA) - 2, 3)) AS COD_OPERADORA_DL"/>
    <m/>
    <s v="lake_managed"/>
    <s v="GA_WEB_NET_TRANSACAO"/>
    <s v="COD_OPERADORA_DL"/>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Codigo da operadora do data lake. E o numero do codigo da operadora no sistema NETSMS criado na camada MANAGED ou BUSINESS para facilitar o uso do dado. Toda coluna de sufixo &quot;_DL&quot; sao colunas criadas nestas camadas. Ex: 3; 38. Tabela origem: &lt;WEBNETTRANSACOE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9"/>
    <x v="62"/>
    <n v="18"/>
    <m/>
    <m/>
    <m/>
    <m/>
    <s v="TO_NUMBER (SUBSTR(NUM_CONTA_OPERADORA, 1, LENGTH(NUM_CONTA_OPERADORA) - 3)) AS NUM_CONTA_DL"/>
    <m/>
    <s v="lake_managed"/>
    <s v="GA_WEB_NET_TRANSACAO"/>
    <s v="NUM_CONTA_DL"/>
    <s v="NUMBER"/>
    <m/>
    <s v="Google Analytics web Net transacao. Contem informacoes das interacoes de transacoes de compras dos usuarios/visitantes de origem web site NET. As interacoes sao os cliques de navegacao do site ou app que o visitante realizou numa sessao. A tabela contem dados como: data da visita; codigo da visita; codigo do visitante; cidade, estado e pais sobre origem do endereco IP do visitante; nome do equipamento movel de mercado e sistema operacional; numero do contrato/conta e operadora; descricao da marca/empresa; codigo da transacao; descricao do produto; valor da receita da transacao total. Tabela origem: &lt;DW_DATALAKE&gt;."/>
    <s v="Numero da conta do data lake. E o numero do contrato no sistema NETSMS criado na camada MANAGED ou BUSINESS para facilitar o uso do dado. Toda coluna de sufixo &quot;_DL&quot; sao colunas criadas nestas camadas. Ex: 379865517; 24795818. Tabela origem: &lt;WEBNETTRANSACOES&gt;; Coluna origem: &lt;&gt;."/>
    <x v="0"/>
    <x v="7"/>
    <x v="5"/>
    <x v="2"/>
    <x v="2"/>
    <x v="4"/>
    <s v="Carlos Tomé"/>
    <x v="11"/>
    <s v="Anderson Nakayama"/>
    <x v="0"/>
    <s v="Validação Domínio"/>
    <s v="Contrato presente no Cadastro de Assinaturas"/>
    <s v="Dado de origem (Google Big Query) não tratado"/>
    <n v="14"/>
    <n v="3"/>
    <n v="1"/>
    <n v="1"/>
    <n v="3"/>
    <n v="3"/>
    <n v="3"/>
    <x v="0"/>
    <x v="0"/>
    <x v="1"/>
    <x v="0"/>
    <x v="2"/>
    <x v="3"/>
    <x v="3"/>
  </r>
  <r>
    <x v="10"/>
    <x v="46"/>
    <m/>
    <m/>
    <m/>
    <m/>
    <m/>
    <m/>
    <m/>
    <m/>
    <m/>
    <m/>
    <m/>
    <m/>
    <m/>
    <m/>
    <x v="3"/>
    <x v="8"/>
    <x v="6"/>
    <x v="3"/>
    <x v="3"/>
    <x v="5"/>
    <m/>
    <x v="12"/>
    <m/>
    <x v="1"/>
    <m/>
    <m/>
    <m/>
    <m/>
    <m/>
    <m/>
    <m/>
    <m/>
    <m/>
    <m/>
    <x v="4"/>
    <x v="3"/>
    <x v="4"/>
    <x v="4"/>
    <x v="4"/>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4">
  <location ref="A10:D13" firstHeaderRow="2" firstDataRow="2" firstDataCol="3" rowPageCount="7"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defaultSubtotal="0">
      <items count="4">
        <item x="2"/>
        <item x="1"/>
        <item x="0"/>
        <item x="3"/>
      </items>
    </pivotField>
    <pivotField axis="axisRow" compact="0" outline="0" showAll="0" defaultSubtotal="0">
      <items count="9">
        <item x="7"/>
        <item x="6"/>
        <item x="1"/>
        <item x="3"/>
        <item x="2"/>
        <item x="4"/>
        <item x="5"/>
        <item x="0"/>
        <item x="8"/>
      </items>
    </pivotField>
    <pivotField axis="axisRow" compact="0" outline="0" showAll="0" defaultSubtotal="0">
      <items count="7">
        <item x="2"/>
        <item x="4"/>
        <item x="5"/>
        <item x="1"/>
        <item x="3"/>
        <item x="0"/>
        <item x="6"/>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5">
        <item x="1"/>
        <item x="0"/>
        <item h="1" x="2"/>
        <item h="1" x="3"/>
        <item h="1" x="4"/>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defaultSubtotal="0">
      <items count="5">
        <item x="1"/>
        <item h="1" x="3"/>
        <item h="1" x="4"/>
        <item x="0"/>
        <item h="1" x="2"/>
      </items>
    </pivotField>
    <pivotField axis="axisPage" compact="0" outline="0" multipleItemSelectionAllowed="1" showAll="0" defaultSubtotal="0">
      <items count="5">
        <item x="1"/>
        <item h="1" x="3"/>
        <item x="2"/>
        <item h="1" x="0"/>
        <item h="1" x="4"/>
      </items>
    </pivotField>
    <pivotField axis="axisPage" compact="0" outline="0" multipleItemSelectionAllowed="1" showAll="0">
      <items count="6">
        <item x="1"/>
        <item h="1" x="2"/>
        <item x="3"/>
        <item h="1" x="0"/>
        <item h="1" x="4"/>
        <item t="default"/>
      </items>
    </pivotField>
    <pivotField axis="axisPage" compact="0" outline="0" showAll="0" defaultSubtotal="0">
      <items count="5">
        <item x="2"/>
        <item x="3"/>
        <item x="0"/>
        <item x="1"/>
        <item x="4"/>
      </items>
    </pivotField>
  </pivotFields>
  <rowFields count="3">
    <field x="16"/>
    <field x="17"/>
    <field x="18"/>
  </rowFields>
  <rowItems count="2">
    <i>
      <x v="2"/>
      <x v="1"/>
      <x v="1"/>
    </i>
    <i t="grand">
      <x/>
    </i>
  </rowItems>
  <colItems count="1">
    <i/>
  </colItems>
  <pageFields count="7">
    <pageField fld="42" item="0" hier="-1"/>
    <pageField fld="0" hier="-1"/>
    <pageField fld="1" hier="-1"/>
    <pageField fld="36" hier="-1"/>
    <pageField fld="39" hier="-1"/>
    <pageField fld="40" hier="-1"/>
    <pageField fld="41" hier="-1"/>
  </pageFields>
  <dataFields count="1">
    <dataField name="Contagem de MNG_COLUMN_NAME" fld="11" subtotal="count" baseField="0" baseItem="0"/>
  </dataFields>
  <formats count="26">
    <format dxfId="380">
      <pivotArea type="topRight" dataOnly="0" labelOnly="1" outline="0" fieldPosition="0"/>
    </format>
    <format dxfId="379">
      <pivotArea field="19" type="button" dataOnly="0" labelOnly="1" outline="0"/>
    </format>
    <format dxfId="378">
      <pivotArea field="20" type="button" dataOnly="0" labelOnly="1" outline="0"/>
    </format>
    <format dxfId="377">
      <pivotArea field="19" type="button" dataOnly="0" labelOnly="1" outline="0"/>
    </format>
    <format dxfId="376">
      <pivotArea field="20" type="button" dataOnly="0" labelOnly="1" outline="0"/>
    </format>
    <format dxfId="375">
      <pivotArea type="origin" dataOnly="0" labelOnly="1" outline="0" fieldPosition="0"/>
    </format>
    <format dxfId="374">
      <pivotArea type="origin" dataOnly="0" labelOnly="1" outline="0" fieldPosition="0"/>
    </format>
    <format dxfId="373">
      <pivotArea field="37" type="button" dataOnly="0" labelOnly="1" outline="0"/>
    </format>
    <format dxfId="372">
      <pivotArea field="38" type="button" dataOnly="0" labelOnly="1" outline="0"/>
    </format>
    <format dxfId="371">
      <pivotArea outline="0" collapsedLevelsAreSubtotals="1" fieldPosition="0"/>
    </format>
    <format dxfId="370">
      <pivotArea dataOnly="0" labelOnly="1" outline="0" fieldPosition="0">
        <references count="1">
          <reference field="41" count="0"/>
        </references>
      </pivotArea>
    </format>
    <format dxfId="369">
      <pivotArea dataOnly="0" labelOnly="1" grandCol="1" outline="0" fieldPosition="0"/>
    </format>
    <format dxfId="368">
      <pivotArea dataOnly="0" labelOnly="1" outline="0" fieldPosition="0">
        <references count="1">
          <reference field="41" count="0"/>
        </references>
      </pivotArea>
    </format>
    <format dxfId="367">
      <pivotArea dataOnly="0" labelOnly="1" grandCol="1" outline="0" fieldPosition="0"/>
    </format>
    <format dxfId="366">
      <pivotArea field="36" type="button" dataOnly="0" labelOnly="1" outline="0" axis="axisPage" fieldPosition="3"/>
    </format>
    <format dxfId="365">
      <pivotArea field="39" type="button" dataOnly="0" labelOnly="1" outline="0" axis="axisPage" fieldPosition="4"/>
    </format>
    <format dxfId="364">
      <pivotArea field="40" type="button" dataOnly="0" labelOnly="1" outline="0" axis="axisPage" fieldPosition="5"/>
    </format>
    <format dxfId="363">
      <pivotArea field="41" type="button" dataOnly="0" labelOnly="1" outline="0" axis="axisPage" fieldPosition="6"/>
    </format>
    <format dxfId="362">
      <pivotArea outline="0" collapsedLevelsAreSubtotals="1" fieldPosition="0"/>
    </format>
    <format dxfId="361">
      <pivotArea field="39" type="button" dataOnly="0" labelOnly="1" outline="0" axis="axisPage" fieldPosition="4"/>
    </format>
    <format dxfId="360">
      <pivotArea field="40" type="button" dataOnly="0" labelOnly="1" outline="0" axis="axisPage" fieldPosition="5"/>
    </format>
    <format dxfId="359">
      <pivotArea field="41" type="button" dataOnly="0" labelOnly="1" outline="0" axis="axisPage" fieldPosition="6"/>
    </format>
    <format dxfId="358">
      <pivotArea field="36" type="button" dataOnly="0" labelOnly="1" outline="0" axis="axisPage" fieldPosition="3"/>
    </format>
    <format dxfId="357">
      <pivotArea field="39" type="button" dataOnly="0" labelOnly="1" outline="0" axis="axisPage" fieldPosition="4"/>
    </format>
    <format dxfId="356">
      <pivotArea field="40" type="button" dataOnly="0" labelOnly="1" outline="0" axis="axisPage" fieldPosition="5"/>
    </format>
    <format dxfId="355">
      <pivotArea field="41" type="button" dataOnly="0" labelOnly="1" outline="0" axis="axisPage" fieldPosition="6"/>
    </format>
  </formats>
  <chartFormats count="2">
    <chartFormat chart="3" format="1" series="1">
      <pivotArea type="data" outline="0" fieldPosition="0"/>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1">
  <location ref="A7:E10" firstHeaderRow="2" firstDataRow="2" firstDataCol="4" rowPageCount="4" colPageCount="1"/>
  <pivotFields count="43">
    <pivotField axis="axisPage" compact="0" outline="0" multipleItemSelectionAllowed="1" showAll="0">
      <items count="12">
        <item x="0"/>
        <item x="2"/>
        <item x="3"/>
        <item x="4"/>
        <item x="5"/>
        <item x="6"/>
        <item x="10"/>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h="1" x="3"/>
      </items>
    </pivotField>
    <pivotField axis="axisRow" compact="0" outline="0" showAll="0" defaultSubtotal="0">
      <items count="9">
        <item x="3"/>
        <item x="1"/>
        <item x="0"/>
        <item x="2"/>
        <item x="4"/>
        <item x="5"/>
        <item sd="0" x="8"/>
        <item x="6"/>
        <item x="7"/>
      </items>
    </pivotField>
    <pivotField axis="axisRow" compact="0" outline="0" showAll="0" defaultSubtotal="0">
      <items count="7">
        <item x="2"/>
        <item x="1"/>
        <item x="3"/>
        <item x="0"/>
        <item x="6"/>
        <item x="4"/>
        <item x="5"/>
      </items>
    </pivotField>
    <pivotField compact="0" outline="0" showAll="0" defaultSubtotal="0">
      <items count="4">
        <item x="0"/>
        <item x="3"/>
        <item x="1"/>
        <item x="2"/>
      </items>
    </pivotField>
    <pivotField compact="0" outline="0" showAll="0" defaultSubtotal="0">
      <items count="4">
        <item x="0"/>
        <item x="3"/>
        <item x="1"/>
        <item x="2"/>
      </items>
    </pivotField>
    <pivotField axis="axisRow" compact="0" outline="0" showAll="0" defaultSubtotal="0">
      <items count="6">
        <item x="2"/>
        <item x="1"/>
        <item x="5"/>
        <item x="0"/>
        <item x="3"/>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x="2"/>
        <item x="0"/>
        <item x="1"/>
        <item x="3"/>
        <item t="default"/>
      </items>
    </pivotField>
    <pivotField compact="0" outline="0" showAll="0"/>
    <pivotField compact="0" outline="0" showAll="0"/>
    <pivotField compact="0" outline="0" showAll="0"/>
    <pivotField compact="0" outline="0" showAll="0"/>
    <pivotField axis="axisPage" compact="0" outline="0" showAll="0" defaultSubtotal="0">
      <items count="5">
        <item x="2"/>
        <item x="3"/>
        <item x="0"/>
        <item x="1"/>
        <item x="4"/>
      </items>
    </pivotField>
  </pivotFields>
  <rowFields count="4">
    <field x="16"/>
    <field x="17"/>
    <field x="18"/>
    <field x="21"/>
  </rowFields>
  <rowItems count="2">
    <i>
      <x/>
      <x v="8"/>
      <x v="6"/>
      <x v="5"/>
    </i>
    <i t="grand">
      <x/>
    </i>
  </rowItems>
  <colItems count="1">
    <i/>
  </colItems>
  <pageFields count="4">
    <pageField fld="42" item="1" hier="-1"/>
    <pageField fld="0" hier="-1"/>
    <pageField fld="1" hier="-1"/>
    <pageField fld="37" hier="-1"/>
  </pageFields>
  <dataFields count="1">
    <dataField name="Contagem de HUE-RAW COLUMN_NAME" fld="3" subtotal="count" baseField="0" baseItem="0"/>
  </dataFields>
  <formats count="8">
    <format dxfId="354">
      <pivotArea field="19" type="button" dataOnly="0" labelOnly="1" outline="0"/>
    </format>
    <format dxfId="353">
      <pivotArea field="20" type="button" dataOnly="0" labelOnly="1" outline="0"/>
    </format>
    <format dxfId="352">
      <pivotArea field="19" type="button" dataOnly="0" labelOnly="1" outline="0"/>
    </format>
    <format dxfId="351">
      <pivotArea field="20" type="button" dataOnly="0" labelOnly="1" outline="0"/>
    </format>
    <format dxfId="350">
      <pivotArea outline="0" collapsedLevelsAreSubtotals="1" fieldPosition="0"/>
    </format>
    <format dxfId="349">
      <pivotArea type="topRight" dataOnly="0" labelOnly="1" outline="0" fieldPosition="0"/>
    </format>
    <format dxfId="348">
      <pivotArea dataOnly="0" grandCol="1" outline="0" axis="axisCol" fieldPosition="0"/>
    </format>
    <format dxfId="347">
      <pivotArea dataOnly="0" grandCol="1" outline="0" axis="axisCol"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2">
  <location ref="A10:D13" firstHeaderRow="2" firstDataRow="2" firstDataCol="3" rowPageCount="7"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3"/>
        <item x="2"/>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5">
        <item x="1"/>
        <item x="0"/>
        <item h="1" x="2"/>
        <item h="1" x="3"/>
        <item h="1" x="4"/>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defaultSubtotal="0">
      <items count="5">
        <item x="1"/>
        <item h="1" x="3"/>
        <item h="1" x="4"/>
        <item x="0"/>
        <item h="1" x="2"/>
      </items>
    </pivotField>
    <pivotField axis="axisPage" compact="0" outline="0" multipleItemSelectionAllowed="1" showAll="0" defaultSubtotal="0">
      <items count="5">
        <item x="1"/>
        <item h="1" x="3"/>
        <item x="2"/>
        <item h="1" x="0"/>
        <item h="1" x="4"/>
      </items>
    </pivotField>
    <pivotField axis="axisPage" compact="0" outline="0" multipleItemSelectionAllowed="1" showAll="0">
      <items count="6">
        <item x="1"/>
        <item h="1" x="2"/>
        <item x="3"/>
        <item h="1" x="0"/>
        <item h="1" x="4"/>
        <item t="default"/>
      </items>
    </pivotField>
    <pivotField axis="axisPage" compact="0" outline="0" showAll="0" defaultSubtotal="0">
      <items count="5">
        <item x="2"/>
        <item x="3"/>
        <item x="0"/>
        <item x="1"/>
        <item x="4"/>
      </items>
    </pivotField>
  </pivotFields>
  <rowFields count="3">
    <field x="16"/>
    <field x="17"/>
    <field x="18"/>
  </rowFields>
  <rowItems count="2">
    <i>
      <x/>
      <x v="8"/>
      <x v="6"/>
    </i>
    <i t="grand">
      <x/>
    </i>
  </rowItems>
  <colItems count="1">
    <i/>
  </colItems>
  <pageFields count="7">
    <pageField fld="42" item="1" hier="-1"/>
    <pageField fld="0" hier="-1"/>
    <pageField fld="1" hier="-1"/>
    <pageField fld="36" hier="-1"/>
    <pageField fld="39" hier="-1"/>
    <pageField fld="40" hier="-1"/>
    <pageField fld="41" hier="-1"/>
  </pageFields>
  <dataFields count="1">
    <dataField name="Contagem de MNG_COLUMN_NAME" fld="11" subtotal="count" baseField="0" baseItem="0"/>
  </dataFields>
  <formats count="24">
    <format dxfId="346">
      <pivotArea type="topRight" dataOnly="0" labelOnly="1" outline="0" fieldPosition="0"/>
    </format>
    <format dxfId="345">
      <pivotArea field="19" type="button" dataOnly="0" labelOnly="1" outline="0"/>
    </format>
    <format dxfId="344">
      <pivotArea field="20" type="button" dataOnly="0" labelOnly="1" outline="0"/>
    </format>
    <format dxfId="343">
      <pivotArea field="19" type="button" dataOnly="0" labelOnly="1" outline="0"/>
    </format>
    <format dxfId="342">
      <pivotArea field="20" type="button" dataOnly="0" labelOnly="1" outline="0"/>
    </format>
    <format dxfId="341">
      <pivotArea type="origin" dataOnly="0" labelOnly="1" outline="0" fieldPosition="0"/>
    </format>
    <format dxfId="340">
      <pivotArea type="origin" dataOnly="0" labelOnly="1" outline="0" fieldPosition="0"/>
    </format>
    <format dxfId="339">
      <pivotArea field="37" type="button" dataOnly="0" labelOnly="1" outline="0"/>
    </format>
    <format dxfId="338">
      <pivotArea field="38" type="button" dataOnly="0" labelOnly="1" outline="0"/>
    </format>
    <format dxfId="337">
      <pivotArea outline="0" collapsedLevelsAreSubtotals="1" fieldPosition="0"/>
    </format>
    <format dxfId="336">
      <pivotArea dataOnly="0" labelOnly="1" grandCol="1" outline="0" fieldPosition="0"/>
    </format>
    <format dxfId="335">
      <pivotArea dataOnly="0" labelOnly="1" grandCol="1" outline="0" fieldPosition="0"/>
    </format>
    <format dxfId="334">
      <pivotArea field="36" type="button" dataOnly="0" labelOnly="1" outline="0" axis="axisPage" fieldPosition="3"/>
    </format>
    <format dxfId="333">
      <pivotArea field="39" type="button" dataOnly="0" labelOnly="1" outline="0" axis="axisPage" fieldPosition="4"/>
    </format>
    <format dxfId="332">
      <pivotArea field="40" type="button" dataOnly="0" labelOnly="1" outline="0" axis="axisPage" fieldPosition="5"/>
    </format>
    <format dxfId="331">
      <pivotArea field="41" type="button" dataOnly="0" labelOnly="1" outline="0" axis="axisPage" fieldPosition="6"/>
    </format>
    <format dxfId="330">
      <pivotArea outline="0" collapsedLevelsAreSubtotals="1" fieldPosition="0"/>
    </format>
    <format dxfId="329">
      <pivotArea field="39" type="button" dataOnly="0" labelOnly="1" outline="0" axis="axisPage" fieldPosition="4"/>
    </format>
    <format dxfId="328">
      <pivotArea field="40" type="button" dataOnly="0" labelOnly="1" outline="0" axis="axisPage" fieldPosition="5"/>
    </format>
    <format dxfId="327">
      <pivotArea field="41" type="button" dataOnly="0" labelOnly="1" outline="0" axis="axisPage" fieldPosition="6"/>
    </format>
    <format dxfId="326">
      <pivotArea field="36" type="button" dataOnly="0" labelOnly="1" outline="0" axis="axisPage" fieldPosition="3"/>
    </format>
    <format dxfId="325">
      <pivotArea field="39" type="button" dataOnly="0" labelOnly="1" outline="0" axis="axisPage" fieldPosition="4"/>
    </format>
    <format dxfId="324">
      <pivotArea field="40" type="button" dataOnly="0" labelOnly="1" outline="0" axis="axisPage" fieldPosition="5"/>
    </format>
    <format dxfId="323">
      <pivotArea field="41" type="button" dataOnly="0" labelOnly="1" outline="0" axis="axisPage" fieldPosition="6"/>
    </format>
  </formats>
  <chartFormats count="2">
    <chartFormat chart="1" format="1" series="1">
      <pivotArea type="data" outline="0" fieldPosition="0"/>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3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3">
  <location ref="A7:D28" firstHeaderRow="2" firstDataRow="2" firstDataCol="3" rowPageCount="4" colPageCount="1"/>
  <pivotFields count="43">
    <pivotField axis="axisPage" compact="0" outline="0" showAll="0">
      <items count="12">
        <item x="0"/>
        <item x="1"/>
        <item x="2"/>
        <item x="3"/>
        <item x="4"/>
        <item x="5"/>
        <item x="6"/>
        <item x="10"/>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h="1" x="3"/>
      </items>
    </pivotField>
    <pivotField axis="axisPage"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axis="axisRow" compact="0" outline="0" showAll="0" defaultSubtotal="0">
      <items count="13">
        <item x="1"/>
        <item x="3"/>
        <item x="0"/>
        <item x="2"/>
        <item x="4"/>
        <item x="8"/>
        <item x="12"/>
        <item x="5"/>
        <item x="6"/>
        <item x="7"/>
        <item x="9"/>
        <item x="10"/>
        <item x="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defaultSubtotal="0">
      <items count="5">
        <item x="2"/>
        <item x="3"/>
        <item x="0"/>
        <item x="1"/>
        <item x="4"/>
      </items>
    </pivotField>
  </pivotFields>
  <rowFields count="3">
    <field x="16"/>
    <field x="18"/>
    <field x="23"/>
  </rowFields>
  <rowItems count="20">
    <i>
      <x/>
      <x v="1"/>
      <x v="1"/>
    </i>
    <i r="2">
      <x v="3"/>
    </i>
    <i r="1">
      <x v="3"/>
      <x/>
    </i>
    <i r="2">
      <x v="2"/>
    </i>
    <i r="2">
      <x v="4"/>
    </i>
    <i r="1">
      <x v="5"/>
      <x v="10"/>
    </i>
    <i r="2">
      <x v="11"/>
    </i>
    <i r="1">
      <x v="6"/>
      <x v="12"/>
    </i>
    <i>
      <x v="1"/>
      <x/>
      <x v="1"/>
    </i>
    <i r="2">
      <x v="4"/>
    </i>
    <i r="2">
      <x v="8"/>
    </i>
    <i r="2">
      <x v="9"/>
    </i>
    <i r="1">
      <x v="2"/>
      <x v="7"/>
    </i>
    <i r="1">
      <x v="3"/>
      <x/>
    </i>
    <i r="2">
      <x v="2"/>
    </i>
    <i r="2">
      <x v="3"/>
    </i>
    <i r="2">
      <x v="9"/>
    </i>
    <i>
      <x v="2"/>
      <x v="3"/>
      <x v="3"/>
    </i>
    <i r="2">
      <x v="5"/>
    </i>
    <i t="grand">
      <x/>
    </i>
  </rowItems>
  <colItems count="1">
    <i/>
  </colItems>
  <pageFields count="4">
    <pageField fld="42" hier="-1"/>
    <pageField fld="1" hier="-1"/>
    <pageField fld="0" hier="-1"/>
    <pageField fld="17" hier="-1"/>
  </pageFields>
  <dataFields count="1">
    <dataField name="Contagem de HUE-RAW COLUMN_NAME" fld="3" subtotal="count" baseField="0" baseItem="0"/>
  </dataFields>
  <formats count="11">
    <format dxfId="322">
      <pivotArea field="19" type="button" dataOnly="0" labelOnly="1" outline="0"/>
    </format>
    <format dxfId="321">
      <pivotArea field="20" type="button" dataOnly="0" labelOnly="1" outline="0"/>
    </format>
    <format dxfId="320">
      <pivotArea field="19" type="button" dataOnly="0" labelOnly="1" outline="0"/>
    </format>
    <format dxfId="319">
      <pivotArea field="20" type="button" dataOnly="0" labelOnly="1" outline="0"/>
    </format>
    <format dxfId="318">
      <pivotArea outline="0" collapsedLevelsAreSubtotals="1" fieldPosition="0"/>
    </format>
    <format dxfId="317">
      <pivotArea type="topRight" dataOnly="0" labelOnly="1" outline="0" fieldPosition="0"/>
    </format>
    <format dxfId="316">
      <pivotArea field="17" type="button" dataOnly="0" labelOnly="1" outline="0" axis="axisPage" fieldPosition="3"/>
    </format>
    <format dxfId="315">
      <pivotArea field="0" type="button" dataOnly="0" labelOnly="1" outline="0" axis="axisPage" fieldPosition="2"/>
    </format>
    <format dxfId="314">
      <pivotArea field="16" type="button" dataOnly="0" labelOnly="1" outline="0" axis="axisRow" fieldPosition="0"/>
    </format>
    <format dxfId="313">
      <pivotArea field="18" type="button" dataOnly="0" labelOnly="1" outline="0" axis="axisRow" fieldPosition="1"/>
    </format>
    <format dxfId="312">
      <pivotArea field="23" type="button" dataOnly="0" labelOnly="1" outline="0" axis="axisRow" fieldPosition="2"/>
    </format>
  </format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Tabela dinâmica1" cacheId="1" applyNumberFormats="0" applyBorderFormats="0" applyFontFormats="0" applyPatternFormats="0" applyAlignmentFormats="0" applyWidthHeightFormats="1" dataCaption="Valores" updatedVersion="8" minRefreshableVersion="3" itemPrintTitles="1" createdVersion="5" indent="0" compact="0" compactData="0" gridDropZones="1" multipleFieldFilters="0" chartFormat="7">
  <location ref="A6:D17" firstHeaderRow="2" firstDataRow="2" firstDataCol="3" rowPageCount="3"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compact="0" outline="0" showAll="0">
      <items count="7">
        <item x="3"/>
        <item x="1"/>
        <item x="0"/>
        <item h="1" x="4"/>
        <item h="1" x="5"/>
        <item h="1" x="2"/>
        <item t="default"/>
      </items>
    </pivotField>
    <pivotField compact="0" outline="0" showAll="0">
      <items count="6">
        <item x="1"/>
        <item x="2"/>
        <item x="0"/>
        <item x="3"/>
        <item h="1" x="4"/>
        <item t="default"/>
      </items>
    </pivotField>
    <pivotField compact="0" outline="0" showAll="0">
      <items count="6">
        <item x="1"/>
        <item x="3"/>
        <item x="2"/>
        <item x="0"/>
        <item h="1" x="4"/>
        <item t="default"/>
      </items>
    </pivotField>
    <pivotField compact="0" outline="0" showAll="0">
      <items count="6">
        <item x="1"/>
        <item x="3"/>
        <item x="2"/>
        <item x="0"/>
        <item h="1" x="4"/>
        <item t="default"/>
      </items>
    </pivotField>
    <pivotField axis="axisPage" compact="0" outline="0" showAll="0" defaultSubtotal="0">
      <items count="5">
        <item x="2"/>
        <item x="3"/>
        <item x="0"/>
        <item x="1"/>
        <item x="4"/>
      </items>
    </pivotField>
  </pivotFields>
  <rowFields count="3">
    <field x="16"/>
    <field x="17"/>
    <field x="18"/>
  </rowFields>
  <rowItems count="10">
    <i>
      <x/>
      <x v="2"/>
      <x v="3"/>
    </i>
    <i r="1">
      <x v="3"/>
      <x v="1"/>
    </i>
    <i r="1">
      <x v="7"/>
      <x v="5"/>
    </i>
    <i r="1">
      <x v="8"/>
      <x v="6"/>
    </i>
    <i>
      <x v="1"/>
      <x/>
      <x/>
    </i>
    <i r="1">
      <x v="1"/>
      <x v="3"/>
    </i>
    <i r="1">
      <x v="4"/>
      <x v="2"/>
    </i>
    <i>
      <x v="2"/>
      <x v="5"/>
      <x v="3"/>
    </i>
    <i>
      <x v="3"/>
      <x v="6"/>
      <x v="4"/>
    </i>
    <i t="grand">
      <x/>
    </i>
  </rowItems>
  <colItems count="1">
    <i/>
  </colItems>
  <pageFields count="3">
    <pageField fld="42" hier="-1"/>
    <pageField fld="0" hier="-1"/>
    <pageField fld="1" hier="-1"/>
  </pageFields>
  <dataFields count="1">
    <dataField name="Contagem de MNG_COL_COMMENTS" fld="15" subtotal="count" baseField="0" baseItem="0"/>
  </dataFields>
  <formats count="18">
    <format dxfId="311">
      <pivotArea type="topRight" dataOnly="0" labelOnly="1" outline="0" fieldPosition="0"/>
    </format>
    <format dxfId="310">
      <pivotArea field="19" type="button" dataOnly="0" labelOnly="1" outline="0"/>
    </format>
    <format dxfId="309">
      <pivotArea field="20" type="button" dataOnly="0" labelOnly="1" outline="0"/>
    </format>
    <format dxfId="308">
      <pivotArea field="19" type="button" dataOnly="0" labelOnly="1" outline="0"/>
    </format>
    <format dxfId="307">
      <pivotArea field="20" type="button" dataOnly="0" labelOnly="1" outline="0"/>
    </format>
    <format dxfId="306">
      <pivotArea type="origin" dataOnly="0" labelOnly="1" outline="0" fieldPosition="0"/>
    </format>
    <format dxfId="305">
      <pivotArea type="origin" dataOnly="0" labelOnly="1" outline="0" fieldPosition="0"/>
    </format>
    <format dxfId="304">
      <pivotArea field="37" type="button" dataOnly="0" labelOnly="1" outline="0"/>
    </format>
    <format dxfId="303">
      <pivotArea field="38" type="button" dataOnly="0" labelOnly="1" outline="0"/>
    </format>
    <format dxfId="302">
      <pivotArea field="39" type="button" dataOnly="0" labelOnly="1" outline="0"/>
    </format>
    <format dxfId="301">
      <pivotArea field="39" type="button" dataOnly="0" labelOnly="1" outline="0"/>
    </format>
    <format dxfId="300">
      <pivotArea field="40" type="button" dataOnly="0" labelOnly="1" outline="0"/>
    </format>
    <format dxfId="299">
      <pivotArea field="40" type="button" dataOnly="0" labelOnly="1" outline="0"/>
    </format>
    <format dxfId="298">
      <pivotArea field="41" type="button" dataOnly="0" labelOnly="1" outline="0"/>
    </format>
    <format dxfId="297">
      <pivotArea outline="0" collapsedLevelsAreSubtotals="1" fieldPosition="0"/>
    </format>
    <format dxfId="296">
      <pivotArea dataOnly="0" labelOnly="1" grandCol="1" outline="0" fieldPosition="0"/>
    </format>
    <format dxfId="295">
      <pivotArea outline="0" collapsedLevelsAreSubtotals="1" fieldPosition="0"/>
    </format>
    <format dxfId="294">
      <pivotArea dataOnly="0" labelOnly="1" grandCol="1" outline="0" fieldPosition="0"/>
    </format>
  </formats>
  <chartFormats count="2">
    <chartFormat chart="6" format="1" series="1">
      <pivotArea type="data" outline="0" fieldPosition="0"/>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C00-000005000000}" name="Tabela dinâmica1" cacheId="1" applyNumberFormats="0" applyBorderFormats="0" applyFontFormats="0" applyPatternFormats="0" applyAlignmentFormats="0" applyWidthHeightFormats="1" dataCaption="Valores" updatedVersion="8" minRefreshableVersion="3" itemPrintTitles="1" createdVersion="5" indent="0" compact="0" compactData="0" gridDropZones="1" multipleFieldFilters="0" chartFormat="2">
  <location ref="A10:E22" firstHeaderRow="2" firstDataRow="2" firstDataCol="4" rowPageCount="7"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3"/>
        <item x="2"/>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axis="axisRow" compact="0" outline="0" showAll="0" defaultSubtotal="0">
      <items count="6">
        <item x="2"/>
        <item x="1"/>
        <item x="5"/>
        <item x="0"/>
        <item x="3"/>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5">
        <item x="1"/>
        <item x="3"/>
        <item x="0"/>
        <item h="1" x="4"/>
        <item x="2"/>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defaultSubtotal="0">
      <items count="5">
        <item x="1"/>
        <item x="2"/>
        <item x="0"/>
        <item x="3"/>
        <item h="1" x="4"/>
      </items>
    </pivotField>
    <pivotField axis="axisPage" compact="0" outline="0" multipleItemSelectionAllowed="1" showAll="0" defaultSubtotal="0">
      <items count="5">
        <item x="1"/>
        <item x="3"/>
        <item x="2"/>
        <item x="0"/>
        <item h="1" x="4"/>
      </items>
    </pivotField>
    <pivotField axis="axisPage" compact="0" outline="0" multipleItemSelectionAllowed="1" showAll="0">
      <items count="6">
        <item x="1"/>
        <item x="3"/>
        <item x="2"/>
        <item x="0"/>
        <item h="1" x="4"/>
        <item t="default"/>
      </items>
    </pivotField>
    <pivotField axis="axisPage" compact="0" outline="0" showAll="0" defaultSubtotal="0">
      <items count="5">
        <item x="2"/>
        <item x="3"/>
        <item x="0"/>
        <item x="1"/>
        <item x="4"/>
      </items>
    </pivotField>
  </pivotFields>
  <rowFields count="4">
    <field x="16"/>
    <field x="17"/>
    <field x="18"/>
    <field x="21"/>
  </rowFields>
  <rowItems count="11">
    <i>
      <x/>
      <x v="2"/>
      <x v="3"/>
      <x v="3"/>
    </i>
    <i r="1">
      <x v="3"/>
      <x v="1"/>
      <x v="3"/>
    </i>
    <i r="1">
      <x v="7"/>
      <x v="5"/>
      <x v="4"/>
    </i>
    <i r="1">
      <x v="8"/>
      <x v="6"/>
      <x v="5"/>
    </i>
    <i>
      <x v="1"/>
      <x/>
      <x/>
      <x v="3"/>
    </i>
    <i r="1">
      <x v="1"/>
      <x v="3"/>
      <x v="3"/>
    </i>
    <i r="1">
      <x v="4"/>
      <x v="2"/>
      <x v="3"/>
    </i>
    <i>
      <x v="3"/>
      <x v="5"/>
      <x v="3"/>
      <x/>
    </i>
    <i r="3">
      <x v="1"/>
    </i>
    <i r="3">
      <x v="3"/>
    </i>
    <i t="grand">
      <x/>
    </i>
  </rowItems>
  <colItems count="1">
    <i/>
  </colItems>
  <pageFields count="7">
    <pageField fld="42" hier="-1"/>
    <pageField fld="0" hier="-1"/>
    <pageField fld="1" hier="-1"/>
    <pageField fld="36" hier="-1"/>
    <pageField fld="39" hier="-1"/>
    <pageField fld="41" hier="-1"/>
    <pageField fld="40" hier="-1"/>
  </pageFields>
  <dataFields count="1">
    <dataField name="Contagem de Pontos Priorização" fld="29" subtotal="count" baseField="0" baseItem="0"/>
  </dataFields>
  <formats count="18">
    <format dxfId="293">
      <pivotArea type="topRight" dataOnly="0" labelOnly="1" outline="0" fieldPosition="0"/>
    </format>
    <format dxfId="292">
      <pivotArea field="19" type="button" dataOnly="0" labelOnly="1" outline="0"/>
    </format>
    <format dxfId="291">
      <pivotArea field="20" type="button" dataOnly="0" labelOnly="1" outline="0"/>
    </format>
    <format dxfId="290">
      <pivotArea field="19" type="button" dataOnly="0" labelOnly="1" outline="0"/>
    </format>
    <format dxfId="289">
      <pivotArea field="20" type="button" dataOnly="0" labelOnly="1" outline="0"/>
    </format>
    <format dxfId="288">
      <pivotArea type="origin" dataOnly="0" labelOnly="1" outline="0" fieldPosition="0"/>
    </format>
    <format dxfId="287">
      <pivotArea type="origin" dataOnly="0" labelOnly="1" outline="0" fieldPosition="0"/>
    </format>
    <format dxfId="286">
      <pivotArea field="37" type="button" dataOnly="0" labelOnly="1" outline="0"/>
    </format>
    <format dxfId="285">
      <pivotArea field="38" type="button" dataOnly="0" labelOnly="1" outline="0"/>
    </format>
    <format dxfId="284">
      <pivotArea field="39" type="button" dataOnly="0" labelOnly="1" outline="0" axis="axisPage" fieldPosition="4"/>
    </format>
    <format dxfId="283">
      <pivotArea field="40" type="button" dataOnly="0" labelOnly="1" outline="0" axis="axisPage" fieldPosition="6"/>
    </format>
    <format dxfId="282">
      <pivotArea field="41" type="button" dataOnly="0" labelOnly="1" outline="0" axis="axisPage" fieldPosition="5"/>
    </format>
    <format dxfId="281">
      <pivotArea outline="0" collapsedLevelsAreSubtotals="1" fieldPosition="0"/>
    </format>
    <format dxfId="280">
      <pivotArea dataOnly="0" labelOnly="1" grandCol="1" outline="0" fieldPosition="0"/>
    </format>
    <format dxfId="279">
      <pivotArea outline="0" collapsedLevelsAreSubtotals="1" fieldPosition="0"/>
    </format>
    <format dxfId="278">
      <pivotArea dataOnly="0" labelOnly="1" grandCol="1" outline="0" fieldPosition="0"/>
    </format>
    <format dxfId="277">
      <pivotArea field="40" type="button" dataOnly="0" labelOnly="1" outline="0" axis="axisPage" fieldPosition="6"/>
    </format>
    <format dxfId="276">
      <pivotArea field="39" type="button" dataOnly="0" labelOnly="1" outline="0" axis="axisPage" fieldPosition="4"/>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D00-000006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5">
  <location ref="A7:D10" firstHeaderRow="2" firstDataRow="2" firstDataCol="3" rowPageCount="4"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3"/>
        <item x="2"/>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compact="0" outline="0" showAll="0">
      <items count="7">
        <item x="3"/>
        <item x="1"/>
        <item x="0"/>
        <item h="1" x="4"/>
        <item h="1" x="5"/>
        <item h="1" x="2"/>
        <item t="default"/>
      </items>
    </pivotField>
    <pivotField compact="0" outline="0" showAll="0">
      <items count="6">
        <item x="1"/>
        <item x="2"/>
        <item x="0"/>
        <item x="3"/>
        <item h="1" x="4"/>
        <item t="default"/>
      </items>
    </pivotField>
    <pivotField compact="0" outline="0" showAll="0">
      <items count="6">
        <item x="1"/>
        <item x="3"/>
        <item x="2"/>
        <item x="0"/>
        <item h="1" x="4"/>
        <item t="default"/>
      </items>
    </pivotField>
    <pivotField compact="0" outline="0" showAll="0">
      <items count="6">
        <item x="1"/>
        <item x="3"/>
        <item x="2"/>
        <item x="0"/>
        <item h="1" x="4"/>
        <item t="default"/>
      </items>
    </pivotField>
    <pivotField axis="axisPage" compact="0" outline="0" showAll="0" defaultSubtotal="0">
      <items count="5">
        <item x="2"/>
        <item x="3"/>
        <item x="0"/>
        <item x="1"/>
        <item x="4"/>
      </items>
    </pivotField>
  </pivotFields>
  <rowFields count="3">
    <field x="16"/>
    <field x="17"/>
    <field x="18"/>
  </rowFields>
  <rowItems count="2">
    <i>
      <x/>
      <x v="8"/>
      <x v="6"/>
    </i>
    <i t="grand">
      <x/>
    </i>
  </rowItems>
  <colItems count="1">
    <i/>
  </colItems>
  <pageFields count="4">
    <pageField fld="42" item="1" hier="-1"/>
    <pageField fld="0" hier="-1"/>
    <pageField fld="1" hier="-1"/>
    <pageField fld="25" item="0" hier="-1"/>
  </pageFields>
  <dataFields count="1">
    <dataField name="Contagem de HUE-RAW COLUMN_NAME" fld="3" subtotal="count" baseField="0" baseItem="0"/>
  </dataFields>
  <formats count="46">
    <format dxfId="275">
      <pivotArea type="topRight" dataOnly="0" labelOnly="1" outline="0" fieldPosition="0"/>
    </format>
    <format dxfId="274">
      <pivotArea field="19" type="button" dataOnly="0" labelOnly="1" outline="0"/>
    </format>
    <format dxfId="273">
      <pivotArea field="20" type="button" dataOnly="0" labelOnly="1" outline="0"/>
    </format>
    <format dxfId="272">
      <pivotArea field="19" type="button" dataOnly="0" labelOnly="1" outline="0"/>
    </format>
    <format dxfId="271">
      <pivotArea field="20" type="button" dataOnly="0" labelOnly="1" outline="0"/>
    </format>
    <format dxfId="270">
      <pivotArea type="origin" dataOnly="0" labelOnly="1" outline="0" fieldPosition="0"/>
    </format>
    <format dxfId="269">
      <pivotArea type="origin" dataOnly="0" labelOnly="1" outline="0" fieldPosition="0"/>
    </format>
    <format dxfId="268">
      <pivotArea field="37" type="button" dataOnly="0" labelOnly="1" outline="0"/>
    </format>
    <format dxfId="267">
      <pivotArea field="38" type="button" dataOnly="0" labelOnly="1" outline="0"/>
    </format>
    <format dxfId="266">
      <pivotArea field="39" type="button" dataOnly="0" labelOnly="1" outline="0"/>
    </format>
    <format dxfId="265">
      <pivotArea field="39" type="button" dataOnly="0" labelOnly="1" outline="0"/>
    </format>
    <format dxfId="264">
      <pivotArea field="40" type="button" dataOnly="0" labelOnly="1" outline="0"/>
    </format>
    <format dxfId="263">
      <pivotArea field="40" type="button" dataOnly="0" labelOnly="1" outline="0"/>
    </format>
    <format dxfId="262">
      <pivotArea field="41" type="button" dataOnly="0" labelOnly="1" outline="0"/>
    </format>
    <format dxfId="261">
      <pivotArea outline="0" collapsedLevelsAreSubtotals="1" fieldPosition="0"/>
    </format>
    <format dxfId="260">
      <pivotArea dataOnly="0" labelOnly="1" grandCol="1" outline="0" fieldPosition="0"/>
    </format>
    <format dxfId="259">
      <pivotArea outline="0" collapsedLevelsAreSubtotals="1" fieldPosition="0"/>
    </format>
    <format dxfId="258">
      <pivotArea dataOnly="0" labelOnly="1" grandCol="1" outline="0" fieldPosition="0"/>
    </format>
    <format dxfId="257">
      <pivotArea type="all" dataOnly="0" outline="0" fieldPosition="0"/>
    </format>
    <format dxfId="256">
      <pivotArea outline="0" collapsedLevelsAreSubtotals="1" fieldPosition="0"/>
    </format>
    <format dxfId="255">
      <pivotArea type="topRight" dataOnly="0" labelOnly="1" outline="0" fieldPosition="0"/>
    </format>
    <format dxfId="254">
      <pivotArea dataOnly="0" labelOnly="1" outline="0" fieldPosition="0">
        <references count="1">
          <reference field="16" count="3">
            <x v="0"/>
            <x v="1"/>
            <x v="3"/>
          </reference>
        </references>
      </pivotArea>
    </format>
    <format dxfId="253">
      <pivotArea dataOnly="0" labelOnly="1" grandRow="1" outline="0" fieldPosition="0"/>
    </format>
    <format dxfId="252">
      <pivotArea dataOnly="0" labelOnly="1" outline="0" fieldPosition="0">
        <references count="2">
          <reference field="16" count="1" selected="0">
            <x v="0"/>
          </reference>
          <reference field="17" count="2">
            <x v="2"/>
            <x v="3"/>
          </reference>
        </references>
      </pivotArea>
    </format>
    <format dxfId="251">
      <pivotArea dataOnly="0" labelOnly="1" outline="0" fieldPosition="0">
        <references count="2">
          <reference field="16" count="1" selected="0">
            <x v="1"/>
          </reference>
          <reference field="17" count="3">
            <x v="0"/>
            <x v="1"/>
            <x v="4"/>
          </reference>
        </references>
      </pivotArea>
    </format>
    <format dxfId="250">
      <pivotArea dataOnly="0" labelOnly="1" outline="0" fieldPosition="0">
        <references count="2">
          <reference field="16" count="1" selected="0">
            <x v="3"/>
          </reference>
          <reference field="17" count="1">
            <x v="5"/>
          </reference>
        </references>
      </pivotArea>
    </format>
    <format dxfId="249">
      <pivotArea dataOnly="0" labelOnly="1" outline="0" fieldPosition="0">
        <references count="3">
          <reference field="16" count="1" selected="0">
            <x v="0"/>
          </reference>
          <reference field="17" count="1" selected="0">
            <x v="2"/>
          </reference>
          <reference field="18" count="1">
            <x v="3"/>
          </reference>
        </references>
      </pivotArea>
    </format>
    <format dxfId="248">
      <pivotArea dataOnly="0" labelOnly="1" outline="0" fieldPosition="0">
        <references count="3">
          <reference field="16" count="1" selected="0">
            <x v="0"/>
          </reference>
          <reference field="17" count="1" selected="0">
            <x v="3"/>
          </reference>
          <reference field="18" count="1">
            <x v="1"/>
          </reference>
        </references>
      </pivotArea>
    </format>
    <format dxfId="247">
      <pivotArea dataOnly="0" labelOnly="1" outline="0" fieldPosition="0">
        <references count="3">
          <reference field="16" count="1" selected="0">
            <x v="1"/>
          </reference>
          <reference field="17" count="1" selected="0">
            <x v="0"/>
          </reference>
          <reference field="18" count="1">
            <x v="0"/>
          </reference>
        </references>
      </pivotArea>
    </format>
    <format dxfId="246">
      <pivotArea dataOnly="0" labelOnly="1" outline="0" fieldPosition="0">
        <references count="3">
          <reference field="16" count="1" selected="0">
            <x v="1"/>
          </reference>
          <reference field="17" count="1" selected="0">
            <x v="1"/>
          </reference>
          <reference field="18" count="1">
            <x v="3"/>
          </reference>
        </references>
      </pivotArea>
    </format>
    <format dxfId="245">
      <pivotArea dataOnly="0" labelOnly="1" outline="0" fieldPosition="0">
        <references count="3">
          <reference field="16" count="1" selected="0">
            <x v="1"/>
          </reference>
          <reference field="17" count="1" selected="0">
            <x v="4"/>
          </reference>
          <reference field="18" count="1">
            <x v="2"/>
          </reference>
        </references>
      </pivotArea>
    </format>
    <format dxfId="244">
      <pivotArea dataOnly="0" labelOnly="1" outline="0" fieldPosition="0">
        <references count="3">
          <reference field="16" count="1" selected="0">
            <x v="3"/>
          </reference>
          <reference field="17" count="1" selected="0">
            <x v="5"/>
          </reference>
          <reference field="18" count="1">
            <x v="3"/>
          </reference>
        </references>
      </pivotArea>
    </format>
    <format dxfId="243">
      <pivotArea type="all" dataOnly="0" outline="0" fieldPosition="0"/>
    </format>
    <format dxfId="242">
      <pivotArea outline="0" collapsedLevelsAreSubtotals="1" fieldPosition="0"/>
    </format>
    <format dxfId="241">
      <pivotArea type="topRight" dataOnly="0" labelOnly="1" outline="0" fieldPosition="0"/>
    </format>
    <format dxfId="240">
      <pivotArea dataOnly="0" labelOnly="1" outline="0" fieldPosition="0">
        <references count="1">
          <reference field="16" count="3">
            <x v="0"/>
            <x v="1"/>
            <x v="3"/>
          </reference>
        </references>
      </pivotArea>
    </format>
    <format dxfId="239">
      <pivotArea dataOnly="0" labelOnly="1" grandRow="1" outline="0" fieldPosition="0"/>
    </format>
    <format dxfId="238">
      <pivotArea dataOnly="0" labelOnly="1" outline="0" fieldPosition="0">
        <references count="2">
          <reference field="16" count="1" selected="0">
            <x v="0"/>
          </reference>
          <reference field="17" count="2">
            <x v="2"/>
            <x v="3"/>
          </reference>
        </references>
      </pivotArea>
    </format>
    <format dxfId="237">
      <pivotArea dataOnly="0" labelOnly="1" outline="0" fieldPosition="0">
        <references count="2">
          <reference field="16" count="1" selected="0">
            <x v="1"/>
          </reference>
          <reference field="17" count="3">
            <x v="0"/>
            <x v="1"/>
            <x v="4"/>
          </reference>
        </references>
      </pivotArea>
    </format>
    <format dxfId="236">
      <pivotArea dataOnly="0" labelOnly="1" outline="0" fieldPosition="0">
        <references count="2">
          <reference field="16" count="1" selected="0">
            <x v="3"/>
          </reference>
          <reference field="17" count="1">
            <x v="5"/>
          </reference>
        </references>
      </pivotArea>
    </format>
    <format dxfId="235">
      <pivotArea dataOnly="0" labelOnly="1" outline="0" fieldPosition="0">
        <references count="3">
          <reference field="16" count="1" selected="0">
            <x v="0"/>
          </reference>
          <reference field="17" count="1" selected="0">
            <x v="2"/>
          </reference>
          <reference field="18" count="1">
            <x v="3"/>
          </reference>
        </references>
      </pivotArea>
    </format>
    <format dxfId="234">
      <pivotArea dataOnly="0" labelOnly="1" outline="0" fieldPosition="0">
        <references count="3">
          <reference field="16" count="1" selected="0">
            <x v="0"/>
          </reference>
          <reference field="17" count="1" selected="0">
            <x v="3"/>
          </reference>
          <reference field="18" count="1">
            <x v="1"/>
          </reference>
        </references>
      </pivotArea>
    </format>
    <format dxfId="233">
      <pivotArea dataOnly="0" labelOnly="1" outline="0" fieldPosition="0">
        <references count="3">
          <reference field="16" count="1" selected="0">
            <x v="1"/>
          </reference>
          <reference field="17" count="1" selected="0">
            <x v="0"/>
          </reference>
          <reference field="18" count="1">
            <x v="0"/>
          </reference>
        </references>
      </pivotArea>
    </format>
    <format dxfId="232">
      <pivotArea dataOnly="0" labelOnly="1" outline="0" fieldPosition="0">
        <references count="3">
          <reference field="16" count="1" selected="0">
            <x v="1"/>
          </reference>
          <reference field="17" count="1" selected="0">
            <x v="1"/>
          </reference>
          <reference field="18" count="1">
            <x v="3"/>
          </reference>
        </references>
      </pivotArea>
    </format>
    <format dxfId="231">
      <pivotArea dataOnly="0" labelOnly="1" outline="0" fieldPosition="0">
        <references count="3">
          <reference field="16" count="1" selected="0">
            <x v="1"/>
          </reference>
          <reference field="17" count="1" selected="0">
            <x v="4"/>
          </reference>
          <reference field="18" count="1">
            <x v="2"/>
          </reference>
        </references>
      </pivotArea>
    </format>
    <format dxfId="230">
      <pivotArea dataOnly="0" labelOnly="1" outline="0" fieldPosition="0">
        <references count="3">
          <reference field="16" count="1" selected="0">
            <x v="3"/>
          </reference>
          <reference field="17" count="1" selected="0">
            <x v="5"/>
          </reference>
          <reference field="18" count="1">
            <x v="3"/>
          </reference>
        </references>
      </pivotArea>
    </format>
  </format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6">
  <location ref="A11:D20" firstHeaderRow="2" firstDataRow="2" firstDataCol="3" rowPageCount="8"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3"/>
        <item x="2"/>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1"/>
        <item h="1" x="2"/>
        <item h="1" x="3"/>
        <item x="0"/>
        <item h="1" x="4"/>
        <item t="default"/>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items count="6">
        <item x="1"/>
        <item h="1" x="2"/>
        <item x="0"/>
        <item h="1" x="3"/>
        <item h="1" x="4"/>
        <item t="default"/>
      </items>
    </pivotField>
    <pivotField axis="axisPage" compact="0" outline="0" multipleItemSelectionAllowed="1" showAll="0">
      <items count="6">
        <item x="1"/>
        <item h="1" x="3"/>
        <item x="2"/>
        <item h="1" x="0"/>
        <item h="1" x="4"/>
        <item t="default"/>
      </items>
    </pivotField>
    <pivotField axis="axisPage" compact="0" outline="0" multipleItemSelectionAllowed="1" showAll="0">
      <items count="6">
        <item x="1"/>
        <item x="3"/>
        <item h="1" x="2"/>
        <item h="1" x="0"/>
        <item h="1" x="4"/>
        <item t="default"/>
      </items>
    </pivotField>
    <pivotField axis="axisPage" compact="0" outline="0" showAll="0" defaultSubtotal="0">
      <items count="5">
        <item x="2"/>
        <item x="3"/>
        <item x="0"/>
        <item x="1"/>
        <item x="4"/>
      </items>
    </pivotField>
  </pivotFields>
  <rowFields count="3">
    <field x="16"/>
    <field x="17"/>
    <field x="18"/>
  </rowFields>
  <rowItems count="8">
    <i>
      <x/>
      <x v="2"/>
      <x v="3"/>
    </i>
    <i r="1">
      <x v="3"/>
      <x v="1"/>
    </i>
    <i r="1">
      <x v="7"/>
      <x v="5"/>
    </i>
    <i r="1">
      <x v="8"/>
      <x v="6"/>
    </i>
    <i>
      <x v="1"/>
      <x/>
      <x/>
    </i>
    <i r="1">
      <x v="1"/>
      <x v="3"/>
    </i>
    <i>
      <x v="3"/>
      <x v="5"/>
      <x v="3"/>
    </i>
    <i t="grand">
      <x/>
    </i>
  </rowItems>
  <colItems count="1">
    <i/>
  </colItems>
  <pageFields count="8">
    <pageField fld="42" hier="-1"/>
    <pageField fld="0" hier="-1"/>
    <pageField fld="1" hier="-1"/>
    <pageField fld="25" item="0" hier="-1"/>
    <pageField fld="36" hier="-1"/>
    <pageField fld="39" hier="-1"/>
    <pageField fld="40" hier="-1"/>
    <pageField fld="41" hier="-1"/>
  </pageFields>
  <dataFields count="1">
    <dataField name="Contagem de HUE-RAW COLUMN_NAME" fld="3" subtotal="count" baseField="0" baseItem="0"/>
  </dataFields>
  <formats count="46">
    <format dxfId="229">
      <pivotArea type="topRight" dataOnly="0" labelOnly="1" outline="0" fieldPosition="0"/>
    </format>
    <format dxfId="228">
      <pivotArea field="19" type="button" dataOnly="0" labelOnly="1" outline="0"/>
    </format>
    <format dxfId="227">
      <pivotArea field="20" type="button" dataOnly="0" labelOnly="1" outline="0"/>
    </format>
    <format dxfId="226">
      <pivotArea field="19" type="button" dataOnly="0" labelOnly="1" outline="0"/>
    </format>
    <format dxfId="225">
      <pivotArea field="20" type="button" dataOnly="0" labelOnly="1" outline="0"/>
    </format>
    <format dxfId="224">
      <pivotArea type="origin" dataOnly="0" labelOnly="1" outline="0" fieldPosition="0"/>
    </format>
    <format dxfId="223">
      <pivotArea type="origin" dataOnly="0" labelOnly="1" outline="0" fieldPosition="0"/>
    </format>
    <format dxfId="222">
      <pivotArea field="37" type="button" dataOnly="0" labelOnly="1" outline="0"/>
    </format>
    <format dxfId="221">
      <pivotArea field="38" type="button" dataOnly="0" labelOnly="1" outline="0"/>
    </format>
    <format dxfId="220">
      <pivotArea field="39" type="button" dataOnly="0" labelOnly="1" outline="0" axis="axisPage" fieldPosition="5"/>
    </format>
    <format dxfId="219">
      <pivotArea field="39" type="button" dataOnly="0" labelOnly="1" outline="0" axis="axisPage" fieldPosition="5"/>
    </format>
    <format dxfId="218">
      <pivotArea field="40" type="button" dataOnly="0" labelOnly="1" outline="0" axis="axisPage" fieldPosition="6"/>
    </format>
    <format dxfId="217">
      <pivotArea field="40" type="button" dataOnly="0" labelOnly="1" outline="0" axis="axisPage" fieldPosition="6"/>
    </format>
    <format dxfId="216">
      <pivotArea field="41" type="button" dataOnly="0" labelOnly="1" outline="0" axis="axisPage" fieldPosition="7"/>
    </format>
    <format dxfId="215">
      <pivotArea outline="0" collapsedLevelsAreSubtotals="1" fieldPosition="0"/>
    </format>
    <format dxfId="214">
      <pivotArea dataOnly="0" labelOnly="1" grandCol="1" outline="0" fieldPosition="0"/>
    </format>
    <format dxfId="213">
      <pivotArea outline="0" collapsedLevelsAreSubtotals="1" fieldPosition="0"/>
    </format>
    <format dxfId="212">
      <pivotArea dataOnly="0" labelOnly="1" grandCol="1" outline="0" fieldPosition="0"/>
    </format>
    <format dxfId="211">
      <pivotArea type="all" dataOnly="0" outline="0" fieldPosition="0"/>
    </format>
    <format dxfId="210">
      <pivotArea outline="0" collapsedLevelsAreSubtotals="1" fieldPosition="0"/>
    </format>
    <format dxfId="209">
      <pivotArea type="topRight" dataOnly="0" labelOnly="1" outline="0" fieldPosition="0"/>
    </format>
    <format dxfId="208">
      <pivotArea dataOnly="0" labelOnly="1" outline="0" fieldPosition="0">
        <references count="1">
          <reference field="16" count="3">
            <x v="0"/>
            <x v="1"/>
            <x v="3"/>
          </reference>
        </references>
      </pivotArea>
    </format>
    <format dxfId="207">
      <pivotArea dataOnly="0" labelOnly="1" grandRow="1" outline="0" fieldPosition="0"/>
    </format>
    <format dxfId="206">
      <pivotArea dataOnly="0" labelOnly="1" outline="0" fieldPosition="0">
        <references count="2">
          <reference field="16" count="1" selected="0">
            <x v="0"/>
          </reference>
          <reference field="17" count="2">
            <x v="2"/>
            <x v="3"/>
          </reference>
        </references>
      </pivotArea>
    </format>
    <format dxfId="205">
      <pivotArea dataOnly="0" labelOnly="1" outline="0" fieldPosition="0">
        <references count="2">
          <reference field="16" count="1" selected="0">
            <x v="1"/>
          </reference>
          <reference field="17" count="3">
            <x v="0"/>
            <x v="1"/>
            <x v="4"/>
          </reference>
        </references>
      </pivotArea>
    </format>
    <format dxfId="204">
      <pivotArea dataOnly="0" labelOnly="1" outline="0" fieldPosition="0">
        <references count="2">
          <reference field="16" count="1" selected="0">
            <x v="3"/>
          </reference>
          <reference field="17" count="1">
            <x v="5"/>
          </reference>
        </references>
      </pivotArea>
    </format>
    <format dxfId="203">
      <pivotArea dataOnly="0" labelOnly="1" outline="0" fieldPosition="0">
        <references count="3">
          <reference field="16" count="1" selected="0">
            <x v="0"/>
          </reference>
          <reference field="17" count="1" selected="0">
            <x v="2"/>
          </reference>
          <reference field="18" count="1">
            <x v="3"/>
          </reference>
        </references>
      </pivotArea>
    </format>
    <format dxfId="202">
      <pivotArea dataOnly="0" labelOnly="1" outline="0" fieldPosition="0">
        <references count="3">
          <reference field="16" count="1" selected="0">
            <x v="0"/>
          </reference>
          <reference field="17" count="1" selected="0">
            <x v="3"/>
          </reference>
          <reference field="18" count="1">
            <x v="1"/>
          </reference>
        </references>
      </pivotArea>
    </format>
    <format dxfId="201">
      <pivotArea dataOnly="0" labelOnly="1" outline="0" fieldPosition="0">
        <references count="3">
          <reference field="16" count="1" selected="0">
            <x v="1"/>
          </reference>
          <reference field="17" count="1" selected="0">
            <x v="0"/>
          </reference>
          <reference field="18" count="1">
            <x v="0"/>
          </reference>
        </references>
      </pivotArea>
    </format>
    <format dxfId="200">
      <pivotArea dataOnly="0" labelOnly="1" outline="0" fieldPosition="0">
        <references count="3">
          <reference field="16" count="1" selected="0">
            <x v="1"/>
          </reference>
          <reference field="17" count="1" selected="0">
            <x v="1"/>
          </reference>
          <reference field="18" count="1">
            <x v="3"/>
          </reference>
        </references>
      </pivotArea>
    </format>
    <format dxfId="199">
      <pivotArea dataOnly="0" labelOnly="1" outline="0" fieldPosition="0">
        <references count="3">
          <reference field="16" count="1" selected="0">
            <x v="1"/>
          </reference>
          <reference field="17" count="1" selected="0">
            <x v="4"/>
          </reference>
          <reference field="18" count="1">
            <x v="2"/>
          </reference>
        </references>
      </pivotArea>
    </format>
    <format dxfId="198">
      <pivotArea dataOnly="0" labelOnly="1" outline="0" fieldPosition="0">
        <references count="3">
          <reference field="16" count="1" selected="0">
            <x v="3"/>
          </reference>
          <reference field="17" count="1" selected="0">
            <x v="5"/>
          </reference>
          <reference field="18" count="1">
            <x v="3"/>
          </reference>
        </references>
      </pivotArea>
    </format>
    <format dxfId="197">
      <pivotArea type="all" dataOnly="0" outline="0" fieldPosition="0"/>
    </format>
    <format dxfId="196">
      <pivotArea outline="0" collapsedLevelsAreSubtotals="1" fieldPosition="0"/>
    </format>
    <format dxfId="195">
      <pivotArea type="topRight" dataOnly="0" labelOnly="1" outline="0" fieldPosition="0"/>
    </format>
    <format dxfId="194">
      <pivotArea dataOnly="0" labelOnly="1" outline="0" fieldPosition="0">
        <references count="1">
          <reference field="16" count="3">
            <x v="0"/>
            <x v="1"/>
            <x v="3"/>
          </reference>
        </references>
      </pivotArea>
    </format>
    <format dxfId="193">
      <pivotArea dataOnly="0" labelOnly="1" grandRow="1" outline="0" fieldPosition="0"/>
    </format>
    <format dxfId="192">
      <pivotArea dataOnly="0" labelOnly="1" outline="0" fieldPosition="0">
        <references count="2">
          <reference field="16" count="1" selected="0">
            <x v="0"/>
          </reference>
          <reference field="17" count="2">
            <x v="2"/>
            <x v="3"/>
          </reference>
        </references>
      </pivotArea>
    </format>
    <format dxfId="191">
      <pivotArea dataOnly="0" labelOnly="1" outline="0" fieldPosition="0">
        <references count="2">
          <reference field="16" count="1" selected="0">
            <x v="1"/>
          </reference>
          <reference field="17" count="3">
            <x v="0"/>
            <x v="1"/>
            <x v="4"/>
          </reference>
        </references>
      </pivotArea>
    </format>
    <format dxfId="190">
      <pivotArea dataOnly="0" labelOnly="1" outline="0" fieldPosition="0">
        <references count="2">
          <reference field="16" count="1" selected="0">
            <x v="3"/>
          </reference>
          <reference field="17" count="1">
            <x v="5"/>
          </reference>
        </references>
      </pivotArea>
    </format>
    <format dxfId="189">
      <pivotArea dataOnly="0" labelOnly="1" outline="0" fieldPosition="0">
        <references count="3">
          <reference field="16" count="1" selected="0">
            <x v="0"/>
          </reference>
          <reference field="17" count="1" selected="0">
            <x v="2"/>
          </reference>
          <reference field="18" count="1">
            <x v="3"/>
          </reference>
        </references>
      </pivotArea>
    </format>
    <format dxfId="188">
      <pivotArea dataOnly="0" labelOnly="1" outline="0" fieldPosition="0">
        <references count="3">
          <reference field="16" count="1" selected="0">
            <x v="0"/>
          </reference>
          <reference field="17" count="1" selected="0">
            <x v="3"/>
          </reference>
          <reference field="18" count="1">
            <x v="1"/>
          </reference>
        </references>
      </pivotArea>
    </format>
    <format dxfId="187">
      <pivotArea dataOnly="0" labelOnly="1" outline="0" fieldPosition="0">
        <references count="3">
          <reference field="16" count="1" selected="0">
            <x v="1"/>
          </reference>
          <reference field="17" count="1" selected="0">
            <x v="0"/>
          </reference>
          <reference field="18" count="1">
            <x v="0"/>
          </reference>
        </references>
      </pivotArea>
    </format>
    <format dxfId="186">
      <pivotArea dataOnly="0" labelOnly="1" outline="0" fieldPosition="0">
        <references count="3">
          <reference field="16" count="1" selected="0">
            <x v="1"/>
          </reference>
          <reference field="17" count="1" selected="0">
            <x v="1"/>
          </reference>
          <reference field="18" count="1">
            <x v="3"/>
          </reference>
        </references>
      </pivotArea>
    </format>
    <format dxfId="185">
      <pivotArea dataOnly="0" labelOnly="1" outline="0" fieldPosition="0">
        <references count="3">
          <reference field="16" count="1" selected="0">
            <x v="1"/>
          </reference>
          <reference field="17" count="1" selected="0">
            <x v="4"/>
          </reference>
          <reference field="18" count="1">
            <x v="2"/>
          </reference>
        </references>
      </pivotArea>
    </format>
    <format dxfId="184">
      <pivotArea dataOnly="0" labelOnly="1" outline="0" fieldPosition="0">
        <references count="3">
          <reference field="16" count="1" selected="0">
            <x v="3"/>
          </reference>
          <reference field="17" count="1" selected="0">
            <x v="5"/>
          </reference>
          <reference field="18" count="1">
            <x v="3"/>
          </reference>
        </references>
      </pivotArea>
    </format>
  </formats>
  <chartFormats count="2">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F00-000008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1">
  <location ref="A10:D19" firstHeaderRow="2" firstDataRow="2" firstDataCol="3" rowPageCount="7"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h="1" x="3"/>
        <item x="2"/>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1"/>
        <item h="1" x="2"/>
        <item h="1" x="3"/>
        <item x="0"/>
        <item h="1" x="4"/>
        <item t="default"/>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items count="6">
        <item x="1"/>
        <item h="1" x="2"/>
        <item x="0"/>
        <item h="1" x="3"/>
        <item h="1" x="4"/>
        <item t="default"/>
      </items>
    </pivotField>
    <pivotField axis="axisPage" compact="0" outline="0" multipleItemSelectionAllowed="1" showAll="0">
      <items count="6">
        <item x="1"/>
        <item h="1" x="3"/>
        <item x="2"/>
        <item h="1" x="0"/>
        <item h="1" x="4"/>
        <item t="default"/>
      </items>
    </pivotField>
    <pivotField axis="axisPage" compact="0" outline="0" multipleItemSelectionAllowed="1" showAll="0">
      <items count="6">
        <item x="1"/>
        <item x="3"/>
        <item h="1" x="2"/>
        <item h="1" x="0"/>
        <item h="1" x="4"/>
        <item t="default"/>
      </items>
    </pivotField>
    <pivotField axis="axisPage" compact="0" outline="0" showAll="0" defaultSubtotal="0">
      <items count="5">
        <item x="2"/>
        <item x="3"/>
        <item x="0"/>
        <item x="1"/>
        <item x="4"/>
      </items>
    </pivotField>
  </pivotFields>
  <rowFields count="3">
    <field x="16"/>
    <field x="17"/>
    <field x="18"/>
  </rowFields>
  <rowItems count="8">
    <i>
      <x/>
      <x v="2"/>
      <x v="3"/>
    </i>
    <i r="1">
      <x v="3"/>
      <x v="1"/>
    </i>
    <i r="1">
      <x v="7"/>
      <x v="5"/>
    </i>
    <i r="1">
      <x v="8"/>
      <x v="6"/>
    </i>
    <i>
      <x v="1"/>
      <x/>
      <x/>
    </i>
    <i r="1">
      <x v="1"/>
      <x v="3"/>
    </i>
    <i>
      <x v="3"/>
      <x v="5"/>
      <x v="3"/>
    </i>
    <i t="grand">
      <x/>
    </i>
  </rowItems>
  <colItems count="1">
    <i/>
  </colItems>
  <pageFields count="7">
    <pageField fld="42" hier="-1"/>
    <pageField fld="0" hier="-1"/>
    <pageField fld="1" hier="-1"/>
    <pageField fld="36" hier="-1"/>
    <pageField fld="39" hier="-1"/>
    <pageField fld="40" hier="-1"/>
    <pageField fld="41" hier="-1"/>
  </pageFields>
  <dataFields count="1">
    <dataField name="Contagem de REGRAS DE QUALIDADE DE DADOS" fld="27" subtotal="count" baseField="0" baseItem="0"/>
  </dataFields>
  <formats count="18">
    <format dxfId="183">
      <pivotArea type="topRight" dataOnly="0" labelOnly="1" outline="0" fieldPosition="0"/>
    </format>
    <format dxfId="182">
      <pivotArea field="19" type="button" dataOnly="0" labelOnly="1" outline="0"/>
    </format>
    <format dxfId="181">
      <pivotArea field="20" type="button" dataOnly="0" labelOnly="1" outline="0"/>
    </format>
    <format dxfId="180">
      <pivotArea field="19" type="button" dataOnly="0" labelOnly="1" outline="0"/>
    </format>
    <format dxfId="179">
      <pivotArea field="20" type="button" dataOnly="0" labelOnly="1" outline="0"/>
    </format>
    <format dxfId="178">
      <pivotArea type="origin" dataOnly="0" labelOnly="1" outline="0" fieldPosition="0"/>
    </format>
    <format dxfId="177">
      <pivotArea type="origin" dataOnly="0" labelOnly="1" outline="0" fieldPosition="0"/>
    </format>
    <format dxfId="176">
      <pivotArea field="37" type="button" dataOnly="0" labelOnly="1" outline="0"/>
    </format>
    <format dxfId="175">
      <pivotArea field="38" type="button" dataOnly="0" labelOnly="1" outline="0"/>
    </format>
    <format dxfId="174">
      <pivotArea field="39" type="button" dataOnly="0" labelOnly="1" outline="0" axis="axisPage" fieldPosition="4"/>
    </format>
    <format dxfId="173">
      <pivotArea field="39" type="button" dataOnly="0" labelOnly="1" outline="0" axis="axisPage" fieldPosition="4"/>
    </format>
    <format dxfId="172">
      <pivotArea field="40" type="button" dataOnly="0" labelOnly="1" outline="0" axis="axisPage" fieldPosition="5"/>
    </format>
    <format dxfId="171">
      <pivotArea field="40" type="button" dataOnly="0" labelOnly="1" outline="0" axis="axisPage" fieldPosition="5"/>
    </format>
    <format dxfId="170">
      <pivotArea field="41" type="button" dataOnly="0" labelOnly="1" outline="0" axis="axisPage" fieldPosition="6"/>
    </format>
    <format dxfId="169">
      <pivotArea outline="0" collapsedLevelsAreSubtotals="1" fieldPosition="0"/>
    </format>
    <format dxfId="168">
      <pivotArea dataOnly="0" labelOnly="1" grandCol="1" outline="0" fieldPosition="0"/>
    </format>
    <format dxfId="167">
      <pivotArea outline="0" collapsedLevelsAreSubtotals="1" fieldPosition="0"/>
    </format>
    <format dxfId="166">
      <pivotArea dataOnly="0" labelOnly="1" grandCol="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1000-000009000000}" name="Tabela dinâmica1" cacheId="1"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chartFormat="1">
  <location ref="A10:D13" firstHeaderRow="2" firstDataRow="2" firstDataCol="3" rowPageCount="7" colPageCount="1"/>
  <pivotFields count="43">
    <pivotField axis="axisPage" compact="0" outline="0" showAll="0">
      <items count="12">
        <item x="0"/>
        <item x="2"/>
        <item x="3"/>
        <item x="6"/>
        <item x="10"/>
        <item x="4"/>
        <item x="5"/>
        <item x="1"/>
        <item x="7"/>
        <item x="8"/>
        <item x="9"/>
        <item t="default"/>
      </items>
    </pivotField>
    <pivotField axis="axisPage" compact="0" outline="0" showAll="0">
      <items count="64">
        <item x="36"/>
        <item x="11"/>
        <item x="6"/>
        <item x="37"/>
        <item x="7"/>
        <item x="0"/>
        <item x="2"/>
        <item x="10"/>
        <item x="39"/>
        <item x="41"/>
        <item x="42"/>
        <item x="43"/>
        <item x="3"/>
        <item x="46"/>
        <item x="15"/>
        <item x="16"/>
        <item x="17"/>
        <item x="18"/>
        <item x="19"/>
        <item x="22"/>
        <item x="25"/>
        <item x="26"/>
        <item x="20"/>
        <item x="21"/>
        <item x="28"/>
        <item x="29"/>
        <item x="30"/>
        <item x="23"/>
        <item x="24"/>
        <item x="27"/>
        <item x="13"/>
        <item x="14"/>
        <item x="38"/>
        <item x="12"/>
        <item x="34"/>
        <item x="35"/>
        <item x="33"/>
        <item x="31"/>
        <item x="32"/>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h="1" x="3"/>
      </items>
    </pivotField>
    <pivotField axis="axisRow" compact="0" outline="0" showAll="0" defaultSubtotal="0">
      <items count="9">
        <item x="3"/>
        <item x="1"/>
        <item x="0"/>
        <item x="2"/>
        <item x="4"/>
        <item x="5"/>
        <item x="8"/>
        <item x="6"/>
        <item x="7"/>
      </items>
    </pivotField>
    <pivotField axis="axisRow" compact="0" outline="0" showAll="0" defaultSubtotal="0">
      <items count="7">
        <item x="2"/>
        <item x="1"/>
        <item x="3"/>
        <item x="0"/>
        <item x="6"/>
        <item x="4"/>
        <item x="5"/>
      </items>
    </pivotField>
    <pivotField compact="0" outline="0" showAll="0" defaultSubtotal="0">
      <items count="4">
        <item x="0"/>
        <item h="1" x="3"/>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1"/>
        <item h="1" x="2"/>
        <item h="1" x="3"/>
        <item x="0"/>
        <item h="1" x="4"/>
        <item t="default"/>
      </items>
    </pivotField>
    <pivotField compact="0" outline="0" showAll="0">
      <items count="5">
        <item x="2"/>
        <item x="0"/>
        <item x="1"/>
        <item h="1" x="3"/>
        <item t="default"/>
      </items>
    </pivotField>
    <pivotField compact="0" outline="0" showAll="0">
      <items count="7">
        <item x="3"/>
        <item x="1"/>
        <item x="0"/>
        <item h="1" x="4"/>
        <item h="1" x="5"/>
        <item h="1" x="2"/>
        <item t="default"/>
      </items>
    </pivotField>
    <pivotField axis="axisPage" compact="0" outline="0" multipleItemSelectionAllowed="1" showAll="0">
      <items count="6">
        <item x="1"/>
        <item h="1" x="2"/>
        <item x="0"/>
        <item h="1" x="3"/>
        <item h="1" x="4"/>
        <item t="default"/>
      </items>
    </pivotField>
    <pivotField axis="axisPage" compact="0" outline="0" multipleItemSelectionAllowed="1" showAll="0">
      <items count="6">
        <item x="1"/>
        <item h="1" x="3"/>
        <item x="2"/>
        <item h="1" x="0"/>
        <item h="1" x="4"/>
        <item t="default"/>
      </items>
    </pivotField>
    <pivotField axis="axisPage" compact="0" outline="0" multipleItemSelectionAllowed="1" showAll="0">
      <items count="6">
        <item x="1"/>
        <item x="3"/>
        <item h="1" x="2"/>
        <item h="1" x="0"/>
        <item h="1" x="4"/>
        <item t="default"/>
      </items>
    </pivotField>
    <pivotField axis="axisPage" compact="0" outline="0" showAll="0" defaultSubtotal="0">
      <items count="5">
        <item x="2"/>
        <item x="3"/>
        <item x="0"/>
        <item x="1"/>
        <item x="4"/>
      </items>
    </pivotField>
  </pivotFields>
  <rowFields count="3">
    <field x="16"/>
    <field x="17"/>
    <field x="18"/>
  </rowFields>
  <rowItems count="2">
    <i>
      <x/>
      <x v="8"/>
      <x v="6"/>
    </i>
    <i t="grand">
      <x/>
    </i>
  </rowItems>
  <colItems count="1">
    <i/>
  </colItems>
  <pageFields count="7">
    <pageField fld="42" item="1" hier="-1"/>
    <pageField fld="0" hier="-1"/>
    <pageField fld="1" hier="-1"/>
    <pageField fld="36" hier="-1"/>
    <pageField fld="39" hier="-1"/>
    <pageField fld="40" hier="-1"/>
    <pageField fld="41" hier="-1"/>
  </pageFields>
  <dataFields count="1">
    <dataField name="Contagem de LINHAGEM" fld="28" subtotal="count" baseField="0" baseItem="0"/>
  </dataFields>
  <formats count="18">
    <format dxfId="165">
      <pivotArea type="topRight" dataOnly="0" labelOnly="1" outline="0" fieldPosition="0"/>
    </format>
    <format dxfId="164">
      <pivotArea field="19" type="button" dataOnly="0" labelOnly="1" outline="0"/>
    </format>
    <format dxfId="163">
      <pivotArea field="20" type="button" dataOnly="0" labelOnly="1" outline="0"/>
    </format>
    <format dxfId="162">
      <pivotArea field="19" type="button" dataOnly="0" labelOnly="1" outline="0"/>
    </format>
    <format dxfId="161">
      <pivotArea field="20" type="button" dataOnly="0" labelOnly="1" outline="0"/>
    </format>
    <format dxfId="160">
      <pivotArea type="origin" dataOnly="0" labelOnly="1" outline="0" fieldPosition="0"/>
    </format>
    <format dxfId="159">
      <pivotArea type="origin" dataOnly="0" labelOnly="1" outline="0" fieldPosition="0"/>
    </format>
    <format dxfId="158">
      <pivotArea field="37" type="button" dataOnly="0" labelOnly="1" outline="0"/>
    </format>
    <format dxfId="157">
      <pivotArea field="38" type="button" dataOnly="0" labelOnly="1" outline="0"/>
    </format>
    <format dxfId="156">
      <pivotArea field="39" type="button" dataOnly="0" labelOnly="1" outline="0" axis="axisPage" fieldPosition="4"/>
    </format>
    <format dxfId="155">
      <pivotArea field="39" type="button" dataOnly="0" labelOnly="1" outline="0" axis="axisPage" fieldPosition="4"/>
    </format>
    <format dxfId="154">
      <pivotArea field="40" type="button" dataOnly="0" labelOnly="1" outline="0" axis="axisPage" fieldPosition="5"/>
    </format>
    <format dxfId="153">
      <pivotArea field="40" type="button" dataOnly="0" labelOnly="1" outline="0" axis="axisPage" fieldPosition="5"/>
    </format>
    <format dxfId="152">
      <pivotArea field="41" type="button" dataOnly="0" labelOnly="1" outline="0" axis="axisPage" fieldPosition="6"/>
    </format>
    <format dxfId="151">
      <pivotArea outline="0" collapsedLevelsAreSubtotals="1" fieldPosition="0"/>
    </format>
    <format dxfId="150">
      <pivotArea dataOnly="0" labelOnly="1" grandCol="1" outline="0" fieldPosition="0"/>
    </format>
    <format dxfId="149">
      <pivotArea outline="0" collapsedLevelsAreSubtotals="1" fieldPosition="0"/>
    </format>
    <format dxfId="148">
      <pivotArea dataOnly="0" labelOnly="1" grandCol="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100-00000A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I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x="4"/>
        <item x="1"/>
        <item x="0"/>
        <item x="2"/>
        <item x="3"/>
        <item t="default"/>
      </items>
    </pivotField>
    <pivotField compact="0" outline="0" showAll="0"/>
    <pivotField compact="0" outline="0" showAll="0"/>
    <pivotField compact="0" outline="0" showAll="0"/>
    <pivotField compact="0" outline="0" showAll="0"/>
    <pivotField compact="0" outline="0" showAll="0"/>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36"/>
  </colFields>
  <colItems count="6">
    <i>
      <x/>
    </i>
    <i>
      <x v="1"/>
    </i>
    <i>
      <x v="2"/>
    </i>
    <i>
      <x v="3"/>
    </i>
    <i>
      <x v="4"/>
    </i>
    <i t="grand">
      <x/>
    </i>
  </colItems>
  <pageFields count="2">
    <pageField fld="0" hier="-1"/>
    <pageField fld="1" hier="-1"/>
  </pageFields>
  <dataFields count="1">
    <dataField name="Contagem de HUE-RAW COLUMN_NAME" fld="3" subtotal="count" baseField="0" baseItem="0"/>
  </dataFields>
  <formats count="22">
    <format dxfId="147">
      <pivotArea outline="0" collapsedLevelsAreSubtotals="1" fieldPosition="0"/>
    </format>
    <format dxfId="146">
      <pivotArea type="topRight" dataOnly="0" labelOnly="1" outline="0" fieldPosition="0"/>
    </format>
    <format dxfId="145">
      <pivotArea field="19" type="button" dataOnly="0" labelOnly="1" outline="0"/>
    </format>
    <format dxfId="144">
      <pivotArea field="20" type="button" dataOnly="0" labelOnly="1" outline="0"/>
    </format>
    <format dxfId="143">
      <pivotArea field="19" type="button" dataOnly="0" labelOnly="1" outline="0"/>
    </format>
    <format dxfId="142">
      <pivotArea field="20" type="button" dataOnly="0" labelOnly="1" outline="0"/>
    </format>
    <format dxfId="141">
      <pivotArea field="36" type="button" dataOnly="0" labelOnly="1" outline="0" axis="axisCol" fieldPosition="0"/>
    </format>
    <format dxfId="140">
      <pivotArea field="16" type="button" dataOnly="0" labelOnly="1" outline="0" axis="axisRow" fieldPosition="0"/>
    </format>
    <format dxfId="139">
      <pivotArea field="17" type="button" dataOnly="0" labelOnly="1" outline="0" axis="axisRow" fieldPosition="1"/>
    </format>
    <format dxfId="138">
      <pivotArea field="18" type="button" dataOnly="0" labelOnly="1" outline="0" axis="axisRow" fieldPosition="2"/>
    </format>
    <format dxfId="137">
      <pivotArea dataOnly="0" labelOnly="1" outline="0" fieldPosition="0">
        <references count="1">
          <reference field="36" count="0"/>
        </references>
      </pivotArea>
    </format>
    <format dxfId="136">
      <pivotArea dataOnly="0" labelOnly="1" grandCol="1" outline="0" fieldPosition="0"/>
    </format>
    <format dxfId="135">
      <pivotArea field="16" type="button" dataOnly="0" labelOnly="1" outline="0" axis="axisRow" fieldPosition="0"/>
    </format>
    <format dxfId="134">
      <pivotArea field="17" type="button" dataOnly="0" labelOnly="1" outline="0" axis="axisRow" fieldPosition="1"/>
    </format>
    <format dxfId="133">
      <pivotArea field="18" type="button" dataOnly="0" labelOnly="1" outline="0" axis="axisRow" fieldPosition="2"/>
    </format>
    <format dxfId="132">
      <pivotArea dataOnly="0" labelOnly="1" outline="0" fieldPosition="0">
        <references count="1">
          <reference field="36" count="0"/>
        </references>
      </pivotArea>
    </format>
    <format dxfId="131">
      <pivotArea dataOnly="0" labelOnly="1" grandCol="1" outline="0" fieldPosition="0"/>
    </format>
    <format dxfId="130">
      <pivotArea field="16" type="button" dataOnly="0" labelOnly="1" outline="0" axis="axisRow" fieldPosition="0"/>
    </format>
    <format dxfId="129">
      <pivotArea field="17" type="button" dataOnly="0" labelOnly="1" outline="0" axis="axisRow" fieldPosition="1"/>
    </format>
    <format dxfId="128">
      <pivotArea field="18" type="button" dataOnly="0" labelOnly="1" outline="0" axis="axisRow" fieldPosition="2"/>
    </format>
    <format dxfId="127">
      <pivotArea dataOnly="0" labelOnly="1" outline="0" fieldPosition="0">
        <references count="1">
          <reference field="36" count="0"/>
        </references>
      </pivotArea>
    </format>
    <format dxfId="126">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200-00000B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H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5">
        <item x="3"/>
        <item x="2"/>
        <item x="1"/>
        <item x="0"/>
        <item t="default"/>
      </items>
    </pivotField>
    <pivotField compact="0" outline="0" showAll="0"/>
    <pivotField compact="0" outline="0" showAll="0"/>
    <pivotField compact="0" outline="0" showAll="0"/>
    <pivotField compact="0" outline="0" showAll="0"/>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37"/>
  </colFields>
  <colItems count="5">
    <i>
      <x/>
    </i>
    <i>
      <x v="1"/>
    </i>
    <i>
      <x v="2"/>
    </i>
    <i>
      <x v="3"/>
    </i>
    <i t="grand">
      <x/>
    </i>
  </colItems>
  <pageFields count="2">
    <pageField fld="0" hier="-1"/>
    <pageField fld="1" hier="-1"/>
  </pageFields>
  <dataFields count="1">
    <dataField name="Contagem de HUE-RAW COLUMN_NAME" fld="3" subtotal="count" baseField="0" baseItem="0"/>
  </dataFields>
  <formats count="29">
    <format dxfId="125">
      <pivotArea outline="0" collapsedLevelsAreSubtotals="1" fieldPosition="0"/>
    </format>
    <format dxfId="124">
      <pivotArea type="topRight" dataOnly="0" labelOnly="1" outline="0" fieldPosition="0"/>
    </format>
    <format dxfId="123">
      <pivotArea field="19" type="button" dataOnly="0" labelOnly="1" outline="0"/>
    </format>
    <format dxfId="122">
      <pivotArea field="20" type="button" dataOnly="0" labelOnly="1" outline="0"/>
    </format>
    <format dxfId="121">
      <pivotArea field="19" type="button" dataOnly="0" labelOnly="1" outline="0"/>
    </format>
    <format dxfId="120">
      <pivotArea field="20" type="button" dataOnly="0" labelOnly="1" outline="0"/>
    </format>
    <format dxfId="119">
      <pivotArea type="origin" dataOnly="0" labelOnly="1" outline="0" fieldPosition="0"/>
    </format>
    <format dxfId="118">
      <pivotArea type="origin" dataOnly="0" labelOnly="1" outline="0" fieldPosition="0"/>
    </format>
    <format dxfId="117">
      <pivotArea field="37" type="button" dataOnly="0" labelOnly="1" outline="0" axis="axisCol" fieldPosition="0"/>
    </format>
    <format dxfId="116">
      <pivotArea field="16" type="button" dataOnly="0" labelOnly="1" outline="0" axis="axisRow" fieldPosition="0"/>
    </format>
    <format dxfId="115">
      <pivotArea field="17" type="button" dataOnly="0" labelOnly="1" outline="0" axis="axisRow" fieldPosition="1"/>
    </format>
    <format dxfId="114">
      <pivotArea field="18" type="button" dataOnly="0" labelOnly="1" outline="0" axis="axisRow" fieldPosition="2"/>
    </format>
    <format dxfId="113">
      <pivotArea dataOnly="0" labelOnly="1" outline="0" fieldPosition="0">
        <references count="1">
          <reference field="37" count="0"/>
        </references>
      </pivotArea>
    </format>
    <format dxfId="112">
      <pivotArea dataOnly="0" labelOnly="1" grandCol="1" outline="0" fieldPosition="0"/>
    </format>
    <format dxfId="111">
      <pivotArea field="16" type="button" dataOnly="0" labelOnly="1" outline="0" axis="axisRow" fieldPosition="0"/>
    </format>
    <format dxfId="110">
      <pivotArea field="17" type="button" dataOnly="0" labelOnly="1" outline="0" axis="axisRow" fieldPosition="1"/>
    </format>
    <format dxfId="109">
      <pivotArea field="18" type="button" dataOnly="0" labelOnly="1" outline="0" axis="axisRow" fieldPosition="2"/>
    </format>
    <format dxfId="108">
      <pivotArea dataOnly="0" labelOnly="1" outline="0" fieldPosition="0">
        <references count="1">
          <reference field="37" count="0"/>
        </references>
      </pivotArea>
    </format>
    <format dxfId="107">
      <pivotArea dataOnly="0" labelOnly="1" grandCol="1" outline="0" fieldPosition="0"/>
    </format>
    <format dxfId="106">
      <pivotArea field="16" type="button" dataOnly="0" labelOnly="1" outline="0" axis="axisRow" fieldPosition="0"/>
    </format>
    <format dxfId="105">
      <pivotArea field="17" type="button" dataOnly="0" labelOnly="1" outline="0" axis="axisRow" fieldPosition="1"/>
    </format>
    <format dxfId="104">
      <pivotArea field="18" type="button" dataOnly="0" labelOnly="1" outline="0" axis="axisRow" fieldPosition="2"/>
    </format>
    <format dxfId="103">
      <pivotArea dataOnly="0" labelOnly="1" outline="0" fieldPosition="0">
        <references count="1">
          <reference field="37" count="0"/>
        </references>
      </pivotArea>
    </format>
    <format dxfId="102">
      <pivotArea dataOnly="0" labelOnly="1" grandCol="1" outline="0" fieldPosition="0"/>
    </format>
    <format dxfId="101">
      <pivotArea field="16" type="button" dataOnly="0" labelOnly="1" outline="0" axis="axisRow" fieldPosition="0"/>
    </format>
    <format dxfId="100">
      <pivotArea field="17" type="button" dataOnly="0" labelOnly="1" outline="0" axis="axisRow" fieldPosition="1"/>
    </format>
    <format dxfId="99">
      <pivotArea field="18" type="button" dataOnly="0" labelOnly="1" outline="0" axis="axisRow" fieldPosition="2"/>
    </format>
    <format dxfId="98">
      <pivotArea dataOnly="0" labelOnly="1" outline="0" fieldPosition="0">
        <references count="1">
          <reference field="37" count="0"/>
        </references>
      </pivotArea>
    </format>
    <format dxfId="9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300-00000C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J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axis="axisCol" compact="0" outline="0" showAll="0">
      <items count="7">
        <item x="4"/>
        <item x="0"/>
        <item x="3"/>
        <item x="1"/>
        <item x="5"/>
        <item x="2"/>
        <item t="default"/>
      </items>
    </pivotField>
    <pivotField compact="0" outline="0" showAll="0"/>
    <pivotField compact="0" outline="0" showAll="0"/>
    <pivotField compact="0" outline="0" showAll="0"/>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38"/>
  </colFields>
  <colItems count="7">
    <i>
      <x/>
    </i>
    <i>
      <x v="1"/>
    </i>
    <i>
      <x v="2"/>
    </i>
    <i>
      <x v="3"/>
    </i>
    <i>
      <x v="4"/>
    </i>
    <i>
      <x v="5"/>
    </i>
    <i t="grand">
      <x/>
    </i>
  </colItems>
  <pageFields count="2">
    <pageField fld="0" hier="-1"/>
    <pageField fld="1" hier="-1"/>
  </pageFields>
  <dataFields count="1">
    <dataField name="Contagem de HUE-RAW COLUMN_NAME" fld="3" subtotal="count" baseField="0" baseItem="0"/>
  </dataFields>
  <formats count="32">
    <format dxfId="96">
      <pivotArea type="topRight" dataOnly="0" labelOnly="1" outline="0" fieldPosition="0"/>
    </format>
    <format dxfId="95">
      <pivotArea field="19" type="button" dataOnly="0" labelOnly="1" outline="0"/>
    </format>
    <format dxfId="94">
      <pivotArea field="20" type="button" dataOnly="0" labelOnly="1" outline="0"/>
    </format>
    <format dxfId="93">
      <pivotArea field="19" type="button" dataOnly="0" labelOnly="1" outline="0"/>
    </format>
    <format dxfId="92">
      <pivotArea field="20" type="button" dataOnly="0" labelOnly="1" outline="0"/>
    </format>
    <format dxfId="91">
      <pivotArea type="origin" dataOnly="0" labelOnly="1" outline="0" fieldPosition="0"/>
    </format>
    <format dxfId="90">
      <pivotArea type="origin" dataOnly="0" labelOnly="1" outline="0" fieldPosition="0"/>
    </format>
    <format dxfId="89">
      <pivotArea field="37" type="button" dataOnly="0" labelOnly="1" outline="0"/>
    </format>
    <format dxfId="88">
      <pivotArea field="38" type="button" dataOnly="0" labelOnly="1" outline="0" axis="axisCol" fieldPosition="0"/>
    </format>
    <format dxfId="87">
      <pivotArea outline="0" collapsedLevelsAreSubtotals="1" fieldPosition="0"/>
    </format>
    <format dxfId="86">
      <pivotArea dataOnly="0" labelOnly="1" outline="0" fieldPosition="0">
        <references count="1">
          <reference field="38" count="0"/>
        </references>
      </pivotArea>
    </format>
    <format dxfId="85">
      <pivotArea dataOnly="0" labelOnly="1" grandCol="1" outline="0" fieldPosition="0"/>
    </format>
    <format dxfId="84">
      <pivotArea field="16" type="button" dataOnly="0" labelOnly="1" outline="0" axis="axisRow" fieldPosition="0"/>
    </format>
    <format dxfId="83">
      <pivotArea field="17" type="button" dataOnly="0" labelOnly="1" outline="0" axis="axisRow" fieldPosition="1"/>
    </format>
    <format dxfId="82">
      <pivotArea field="18" type="button" dataOnly="0" labelOnly="1" outline="0" axis="axisRow" fieldPosition="2"/>
    </format>
    <format dxfId="81">
      <pivotArea dataOnly="0" labelOnly="1" outline="0" fieldPosition="0">
        <references count="1">
          <reference field="38" count="0"/>
        </references>
      </pivotArea>
    </format>
    <format dxfId="80">
      <pivotArea dataOnly="0" labelOnly="1" grandCol="1" outline="0" fieldPosition="0"/>
    </format>
    <format dxfId="79">
      <pivotArea field="16" type="button" dataOnly="0" labelOnly="1" outline="0" axis="axisRow" fieldPosition="0"/>
    </format>
    <format dxfId="78">
      <pivotArea field="17" type="button" dataOnly="0" labelOnly="1" outline="0" axis="axisRow" fieldPosition="1"/>
    </format>
    <format dxfId="77">
      <pivotArea field="18" type="button" dataOnly="0" labelOnly="1" outline="0" axis="axisRow" fieldPosition="2"/>
    </format>
    <format dxfId="76">
      <pivotArea dataOnly="0" labelOnly="1" outline="0" fieldPosition="0">
        <references count="1">
          <reference field="38" count="0"/>
        </references>
      </pivotArea>
    </format>
    <format dxfId="75">
      <pivotArea dataOnly="0" labelOnly="1" grandCol="1" outline="0" fieldPosition="0"/>
    </format>
    <format dxfId="74">
      <pivotArea dataOnly="0" labelOnly="1" outline="0" fieldPosition="0">
        <references count="1">
          <reference field="38" count="0"/>
        </references>
      </pivotArea>
    </format>
    <format dxfId="73">
      <pivotArea dataOnly="0" labelOnly="1" grandCol="1" outline="0" fieldPosition="0"/>
    </format>
    <format dxfId="72">
      <pivotArea field="16" type="button" dataOnly="0" labelOnly="1" outline="0" axis="axisRow" fieldPosition="0"/>
    </format>
    <format dxfId="71">
      <pivotArea field="17" type="button" dataOnly="0" labelOnly="1" outline="0" axis="axisRow" fieldPosition="1"/>
    </format>
    <format dxfId="70">
      <pivotArea field="18" type="button" dataOnly="0" labelOnly="1" outline="0" axis="axisRow" fieldPosition="2"/>
    </format>
    <format dxfId="69">
      <pivotArea dataOnly="0" labelOnly="1" outline="0" fieldPosition="0">
        <references count="1">
          <reference field="38" count="0"/>
        </references>
      </pivotArea>
    </format>
    <format dxfId="68">
      <pivotArea dataOnly="0" labelOnly="1" grandCol="1" outline="0" fieldPosition="0"/>
    </format>
    <format dxfId="67">
      <pivotArea field="16" type="button" dataOnly="0" labelOnly="1" outline="0" axis="axisRow" fieldPosition="0"/>
    </format>
    <format dxfId="66">
      <pivotArea field="17" type="button" dataOnly="0" labelOnly="1" outline="0" axis="axisRow" fieldPosition="1"/>
    </format>
    <format dxfId="65">
      <pivotArea field="18"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400-00000D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I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compact="0" outline="0" showAll="0">
      <items count="7">
        <item x="3"/>
        <item x="1"/>
        <item x="0"/>
        <item h="1" x="4"/>
        <item h="1" x="5"/>
        <item h="1" x="2"/>
        <item t="default"/>
      </items>
    </pivotField>
    <pivotField axis="axisCol" compact="0" outline="0" showAll="0">
      <items count="6">
        <item x="4"/>
        <item x="3"/>
        <item x="1"/>
        <item x="0"/>
        <item x="2"/>
        <item t="default"/>
      </items>
    </pivotField>
    <pivotField compact="0" outline="0" showAll="0"/>
    <pivotField compact="0" outline="0" showAll="0"/>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39"/>
  </colFields>
  <colItems count="6">
    <i>
      <x/>
    </i>
    <i>
      <x v="1"/>
    </i>
    <i>
      <x v="2"/>
    </i>
    <i>
      <x v="3"/>
    </i>
    <i>
      <x v="4"/>
    </i>
    <i t="grand">
      <x/>
    </i>
  </colItems>
  <pageFields count="2">
    <pageField fld="0" hier="-1"/>
    <pageField fld="1" hier="-1"/>
  </pageFields>
  <dataFields count="1">
    <dataField name="Contagem de HUE-RAW COLUMN_NAME" fld="3" subtotal="count" baseField="0" baseItem="0"/>
  </dataFields>
  <formats count="29">
    <format dxfId="64">
      <pivotArea type="topRight" dataOnly="0" labelOnly="1" outline="0" fieldPosition="0"/>
    </format>
    <format dxfId="63">
      <pivotArea field="19" type="button" dataOnly="0" labelOnly="1" outline="0"/>
    </format>
    <format dxfId="62">
      <pivotArea field="20" type="button" dataOnly="0" labelOnly="1" outline="0"/>
    </format>
    <format dxfId="61">
      <pivotArea field="19" type="button" dataOnly="0" labelOnly="1" outline="0"/>
    </format>
    <format dxfId="60">
      <pivotArea field="20" type="button" dataOnly="0" labelOnly="1" outline="0"/>
    </format>
    <format dxfId="59">
      <pivotArea type="origin" dataOnly="0" labelOnly="1" outline="0" fieldPosition="0"/>
    </format>
    <format dxfId="58">
      <pivotArea type="origin" dataOnly="0" labelOnly="1" outline="0" fieldPosition="0"/>
    </format>
    <format dxfId="57">
      <pivotArea field="37" type="button" dataOnly="0" labelOnly="1" outline="0"/>
    </format>
    <format dxfId="56">
      <pivotArea field="38" type="button" dataOnly="0" labelOnly="1" outline="0"/>
    </format>
    <format dxfId="55">
      <pivotArea outline="0" collapsedLevelsAreSubtotals="1" fieldPosition="0"/>
    </format>
    <format dxfId="54">
      <pivotArea dataOnly="0" labelOnly="1" outline="0" fieldPosition="0">
        <references count="1">
          <reference field="39" count="0"/>
        </references>
      </pivotArea>
    </format>
    <format dxfId="53">
      <pivotArea dataOnly="0" labelOnly="1" grandCol="1" outline="0" fieldPosition="0"/>
    </format>
    <format dxfId="52">
      <pivotArea field="39" type="button" dataOnly="0" labelOnly="1" outline="0" axis="axisCol" fieldPosition="0"/>
    </format>
    <format dxfId="51">
      <pivotArea field="39" type="button" dataOnly="0" labelOnly="1" outline="0" axis="axisCol" fieldPosition="0"/>
    </format>
    <format dxfId="50">
      <pivotArea field="16" type="button" dataOnly="0" labelOnly="1" outline="0" axis="axisRow" fieldPosition="0"/>
    </format>
    <format dxfId="49">
      <pivotArea field="17" type="button" dataOnly="0" labelOnly="1" outline="0" axis="axisRow" fieldPosition="1"/>
    </format>
    <format dxfId="48">
      <pivotArea field="18" type="button" dataOnly="0" labelOnly="1" outline="0" axis="axisRow" fieldPosition="2"/>
    </format>
    <format dxfId="47">
      <pivotArea dataOnly="0" labelOnly="1" outline="0" fieldPosition="0">
        <references count="1">
          <reference field="39" count="0"/>
        </references>
      </pivotArea>
    </format>
    <format dxfId="46">
      <pivotArea dataOnly="0" labelOnly="1" grandCol="1" outline="0" fieldPosition="0"/>
    </format>
    <format dxfId="45">
      <pivotArea field="16" type="button" dataOnly="0" labelOnly="1" outline="0" axis="axisRow" fieldPosition="0"/>
    </format>
    <format dxfId="44">
      <pivotArea field="17" type="button" dataOnly="0" labelOnly="1" outline="0" axis="axisRow" fieldPosition="1"/>
    </format>
    <format dxfId="43">
      <pivotArea field="18" type="button" dataOnly="0" labelOnly="1" outline="0" axis="axisRow" fieldPosition="2"/>
    </format>
    <format dxfId="42">
      <pivotArea dataOnly="0" labelOnly="1" outline="0" fieldPosition="0">
        <references count="1">
          <reference field="39" count="0"/>
        </references>
      </pivotArea>
    </format>
    <format dxfId="41">
      <pivotArea dataOnly="0" labelOnly="1" grandCol="1" outline="0" fieldPosition="0"/>
    </format>
    <format dxfId="40">
      <pivotArea dataOnly="0" labelOnly="1" outline="0" fieldPosition="0">
        <references count="1">
          <reference field="39" count="0"/>
        </references>
      </pivotArea>
    </format>
    <format dxfId="39">
      <pivotArea dataOnly="0" labelOnly="1" grandCol="1" outline="0" fieldPosition="0"/>
    </format>
    <format dxfId="38">
      <pivotArea field="16" type="button" dataOnly="0" labelOnly="1" outline="0" axis="axisRow" fieldPosition="0"/>
    </format>
    <format dxfId="37">
      <pivotArea field="17" type="button" dataOnly="0" labelOnly="1" outline="0" axis="axisRow" fieldPosition="1"/>
    </format>
    <format dxfId="36">
      <pivotArea field="18"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500-00000E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I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compact="0" outline="0" showAll="0">
      <items count="7">
        <item x="3"/>
        <item x="1"/>
        <item x="0"/>
        <item h="1" x="4"/>
        <item h="1" x="5"/>
        <item h="1" x="2"/>
        <item t="default"/>
      </items>
    </pivotField>
    <pivotField compact="0" outline="0" showAll="0">
      <items count="6">
        <item x="1"/>
        <item x="2"/>
        <item x="0"/>
        <item x="3"/>
        <item h="1" x="4"/>
        <item t="default"/>
      </items>
    </pivotField>
    <pivotField axis="axisCol" compact="0" outline="0" showAll="0">
      <items count="6">
        <item x="4"/>
        <item x="0"/>
        <item x="1"/>
        <item x="2"/>
        <item x="3"/>
        <item t="default"/>
      </items>
    </pivotField>
    <pivotField compact="0" outline="0" showAll="0"/>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40"/>
  </colFields>
  <colItems count="6">
    <i>
      <x/>
    </i>
    <i>
      <x v="1"/>
    </i>
    <i>
      <x v="2"/>
    </i>
    <i>
      <x v="3"/>
    </i>
    <i>
      <x v="4"/>
    </i>
    <i t="grand">
      <x/>
    </i>
  </colItems>
  <pageFields count="2">
    <pageField fld="0" hier="-1"/>
    <pageField fld="1" hier="-1"/>
  </pageFields>
  <dataFields count="1">
    <dataField name="Contagem de HUE-RAW COLUMN_NAME" fld="3" subtotal="count" baseField="0" baseItem="0"/>
  </dataFields>
  <formats count="16">
    <format dxfId="35">
      <pivotArea type="topRight" dataOnly="0" labelOnly="1" outline="0" fieldPosition="0"/>
    </format>
    <format dxfId="34">
      <pivotArea field="19" type="button" dataOnly="0" labelOnly="1" outline="0"/>
    </format>
    <format dxfId="33">
      <pivotArea field="20" type="button" dataOnly="0" labelOnly="1" outline="0"/>
    </format>
    <format dxfId="32">
      <pivotArea field="19" type="button" dataOnly="0" labelOnly="1" outline="0"/>
    </format>
    <format dxfId="31">
      <pivotArea field="20" type="button" dataOnly="0" labelOnly="1" outline="0"/>
    </format>
    <format dxfId="30">
      <pivotArea type="origin" dataOnly="0" labelOnly="1" outline="0" fieldPosition="0"/>
    </format>
    <format dxfId="29">
      <pivotArea type="origin" dataOnly="0" labelOnly="1" outline="0" fieldPosition="0"/>
    </format>
    <format dxfId="28">
      <pivotArea field="37" type="button" dataOnly="0" labelOnly="1" outline="0"/>
    </format>
    <format dxfId="27">
      <pivotArea field="38" type="button" dataOnly="0" labelOnly="1" outline="0"/>
    </format>
    <format dxfId="26">
      <pivotArea field="39" type="button" dataOnly="0" labelOnly="1" outline="0"/>
    </format>
    <format dxfId="25">
      <pivotArea field="39" type="button" dataOnly="0" labelOnly="1" outline="0"/>
    </format>
    <format dxfId="24">
      <pivotArea field="40" type="button" dataOnly="0" labelOnly="1" outline="0" axis="axisCol" fieldPosition="0"/>
    </format>
    <format dxfId="23">
      <pivotArea field="40" type="button" dataOnly="0" labelOnly="1" outline="0" axis="axisCol" fieldPosition="0"/>
    </format>
    <format dxfId="22">
      <pivotArea outline="0" collapsedLevelsAreSubtotals="1" fieldPosition="0"/>
    </format>
    <format dxfId="21">
      <pivotArea dataOnly="0" labelOnly="1" outline="0" fieldPosition="0">
        <references count="1">
          <reference field="40" count="0"/>
        </references>
      </pivotArea>
    </format>
    <format dxfId="2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600-00000F000000}" name="Tabela dinâmica1" cacheId="0" applyNumberFormats="0" applyBorderFormats="0" applyFontFormats="0" applyPatternFormats="0" applyAlignmentFormats="0" applyWidthHeightFormats="1" dataCaption="Valores" updatedVersion="5" minRefreshableVersion="3" itemPrintTitles="1" createdVersion="5" indent="0" compact="0" compactData="0" gridDropZones="1" multipleFieldFilters="0">
  <location ref="A4:I15" firstHeaderRow="1" firstDataRow="2" firstDataCol="3" rowPageCount="2" colPageCount="1"/>
  <pivotFields count="42">
    <pivotField axis="axisPage" compact="0" outline="0" showAll="0">
      <items count="12">
        <item x="0"/>
        <item x="2"/>
        <item x="3"/>
        <item x="6"/>
        <item x="10"/>
        <item x="4"/>
        <item x="5"/>
        <item x="1"/>
        <item x="7"/>
        <item x="8"/>
        <item x="9"/>
        <item t="default"/>
      </items>
    </pivotField>
    <pivotField axis="axisPage" compact="0" outline="0" showAll="0">
      <items count="74">
        <item x="36"/>
        <item x="11"/>
        <item m="1" x="70"/>
        <item m="1" x="71"/>
        <item x="6"/>
        <item m="1" x="65"/>
        <item m="1" x="72"/>
        <item x="37"/>
        <item x="7"/>
        <item x="0"/>
        <item m="1" x="67"/>
        <item x="2"/>
        <item x="10"/>
        <item m="1" x="66"/>
        <item x="39"/>
        <item x="41"/>
        <item x="42"/>
        <item x="43"/>
        <item x="3"/>
        <item x="46"/>
        <item m="1" x="63"/>
        <item x="15"/>
        <item x="16"/>
        <item x="17"/>
        <item x="18"/>
        <item x="19"/>
        <item x="22"/>
        <item x="25"/>
        <item x="26"/>
        <item x="20"/>
        <item x="21"/>
        <item x="28"/>
        <item x="29"/>
        <item x="30"/>
        <item x="23"/>
        <item x="24"/>
        <item x="27"/>
        <item x="13"/>
        <item x="14"/>
        <item x="38"/>
        <item x="12"/>
        <item x="34"/>
        <item x="35"/>
        <item x="33"/>
        <item x="31"/>
        <item x="32"/>
        <item m="1" x="68"/>
        <item m="1" x="64"/>
        <item m="1" x="69"/>
        <item x="4"/>
        <item x="5"/>
        <item x="8"/>
        <item x="9"/>
        <item x="1"/>
        <item x="40"/>
        <item x="44"/>
        <item x="45"/>
        <item x="47"/>
        <item x="48"/>
        <item x="49"/>
        <item x="50"/>
        <item x="51"/>
        <item x="52"/>
        <item x="53"/>
        <item x="54"/>
        <item x="55"/>
        <item x="56"/>
        <item x="57"/>
        <item x="58"/>
        <item x="59"/>
        <item x="60"/>
        <item x="61"/>
        <item x="62"/>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x="0"/>
        <item x="1"/>
        <item x="2"/>
        <item x="3"/>
      </items>
    </pivotField>
    <pivotField axis="axisRow" compact="0" outline="0" showAll="0" defaultSubtotal="0">
      <items count="9">
        <item x="3"/>
        <item x="1"/>
        <item x="0"/>
        <item x="2"/>
        <item x="4"/>
        <item x="5"/>
        <item x="8"/>
        <item x="6"/>
        <item x="7"/>
      </items>
    </pivotField>
    <pivotField axis="axisRow" compact="0" outline="0" showAll="0" defaultSubtotal="0">
      <items count="8">
        <item x="2"/>
        <item x="1"/>
        <item x="3"/>
        <item x="0"/>
        <item x="6"/>
        <item m="1" x="7"/>
        <item x="4"/>
        <item x="5"/>
      </items>
    </pivotField>
    <pivotField compact="0" outline="0" showAll="0" defaultSubtotal="0">
      <items count="5">
        <item x="0"/>
        <item h="1" x="3"/>
        <item h="1" m="1" x="4"/>
        <item h="1" x="1"/>
        <item h="1" x="2"/>
      </items>
    </pivotField>
    <pivotField compact="0" outline="0" showAll="0" defaultSubtotal="0">
      <items count="4">
        <item x="0"/>
        <item x="3"/>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2"/>
        <item x="0"/>
        <item x="1"/>
        <item h="1" x="3"/>
        <item t="default"/>
      </items>
    </pivotField>
    <pivotField compact="0" outline="0" showAll="0">
      <items count="7">
        <item x="3"/>
        <item x="1"/>
        <item x="0"/>
        <item h="1" x="4"/>
        <item h="1" x="5"/>
        <item h="1" x="2"/>
        <item t="default"/>
      </items>
    </pivotField>
    <pivotField compact="0" outline="0" showAll="0">
      <items count="6">
        <item x="1"/>
        <item x="2"/>
        <item x="0"/>
        <item x="3"/>
        <item h="1" x="4"/>
        <item t="default"/>
      </items>
    </pivotField>
    <pivotField compact="0" outline="0" showAll="0">
      <items count="6">
        <item x="1"/>
        <item x="3"/>
        <item x="2"/>
        <item x="0"/>
        <item h="1" x="4"/>
        <item t="default"/>
      </items>
    </pivotField>
    <pivotField axis="axisCol" compact="0" outline="0" showAll="0">
      <items count="6">
        <item x="4"/>
        <item x="0"/>
        <item x="1"/>
        <item x="3"/>
        <item x="2"/>
        <item t="default"/>
      </items>
    </pivotField>
  </pivotFields>
  <rowFields count="3">
    <field x="16"/>
    <field x="17"/>
    <field x="18"/>
  </rowFields>
  <rowItems count="10">
    <i>
      <x/>
      <x v="2"/>
      <x v="3"/>
    </i>
    <i r="1">
      <x v="3"/>
      <x v="1"/>
    </i>
    <i r="1">
      <x v="7"/>
      <x v="6"/>
    </i>
    <i r="1">
      <x v="8"/>
      <x v="7"/>
    </i>
    <i>
      <x v="1"/>
      <x/>
      <x/>
    </i>
    <i r="1">
      <x v="1"/>
      <x v="3"/>
    </i>
    <i r="1">
      <x v="4"/>
      <x v="2"/>
    </i>
    <i>
      <x v="2"/>
      <x v="5"/>
      <x v="3"/>
    </i>
    <i>
      <x v="3"/>
      <x v="6"/>
      <x v="4"/>
    </i>
    <i t="grand">
      <x/>
    </i>
  </rowItems>
  <colFields count="1">
    <field x="41"/>
  </colFields>
  <colItems count="6">
    <i>
      <x/>
    </i>
    <i>
      <x v="1"/>
    </i>
    <i>
      <x v="2"/>
    </i>
    <i>
      <x v="3"/>
    </i>
    <i>
      <x v="4"/>
    </i>
    <i t="grand">
      <x/>
    </i>
  </colItems>
  <pageFields count="2">
    <pageField fld="0" hier="-1"/>
    <pageField fld="1" hier="-1"/>
  </pageFields>
  <dataFields count="1">
    <dataField name="Contagem de HUE-RAW COLUMN_NAME" fld="3" subtotal="count" baseField="0" baseItem="0"/>
  </dataFields>
  <formats count="20">
    <format dxfId="19">
      <pivotArea type="topRight" dataOnly="0" labelOnly="1" outline="0" fieldPosition="0"/>
    </format>
    <format dxfId="18">
      <pivotArea field="19" type="button" dataOnly="0" labelOnly="1" outline="0"/>
    </format>
    <format dxfId="17">
      <pivotArea field="20" type="button" dataOnly="0" labelOnly="1" outline="0"/>
    </format>
    <format dxfId="16">
      <pivotArea field="19" type="button" dataOnly="0" labelOnly="1" outline="0"/>
    </format>
    <format dxfId="15">
      <pivotArea field="20" type="button" dataOnly="0" labelOnly="1" outline="0"/>
    </format>
    <format dxfId="14">
      <pivotArea type="origin" dataOnly="0" labelOnly="1" outline="0" fieldPosition="0"/>
    </format>
    <format dxfId="13">
      <pivotArea type="origin" dataOnly="0" labelOnly="1" outline="0" fieldPosition="0"/>
    </format>
    <format dxfId="12">
      <pivotArea field="37" type="button" dataOnly="0" labelOnly="1" outline="0"/>
    </format>
    <format dxfId="11">
      <pivotArea field="38" type="button" dataOnly="0" labelOnly="1" outline="0"/>
    </format>
    <format dxfId="10">
      <pivotArea field="39" type="button" dataOnly="0" labelOnly="1" outline="0"/>
    </format>
    <format dxfId="9">
      <pivotArea field="39" type="button" dataOnly="0" labelOnly="1" outline="0"/>
    </format>
    <format dxfId="8">
      <pivotArea field="40" type="button" dataOnly="0" labelOnly="1" outline="0"/>
    </format>
    <format dxfId="7">
      <pivotArea field="40" type="button" dataOnly="0" labelOnly="1" outline="0"/>
    </format>
    <format dxfId="6">
      <pivotArea field="41" type="button" dataOnly="0" labelOnly="1" outline="0" axis="axisCol" fieldPosition="0"/>
    </format>
    <format dxfId="5">
      <pivotArea outline="0" collapsedLevelsAreSubtotals="1" fieldPosition="0"/>
    </format>
    <format dxfId="4">
      <pivotArea dataOnly="0" labelOnly="1" outline="0" fieldPosition="0">
        <references count="1">
          <reference field="41" count="0"/>
        </references>
      </pivotArea>
    </format>
    <format dxfId="3">
      <pivotArea dataOnly="0" labelOnly="1" grandCol="1" outline="0" fieldPosition="0"/>
    </format>
    <format dxfId="2">
      <pivotArea outline="0" collapsedLevelsAreSubtotals="1" fieldPosition="0"/>
    </format>
    <format dxfId="1">
      <pivotArea dataOnly="0" labelOnly="1" outline="0" fieldPosition="0">
        <references count="1">
          <reference field="41"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hyperlink" Target="https://api.amxrest.net/v2%20(A%20confirmar)" TargetMode="External"/><Relationship Id="rId2" Type="http://schemas.openxmlformats.org/officeDocument/2006/relationships/hyperlink" Target="https://intelligence.speedtest.net/extracts" TargetMode="External"/><Relationship Id="rId1" Type="http://schemas.openxmlformats.org/officeDocument/2006/relationships/hyperlink" Target="https://intelligence.speedtest.net/extracts" TargetMode="External"/><Relationship Id="rId6" Type="http://schemas.openxmlformats.org/officeDocument/2006/relationships/comments" Target="../comments1.xml"/><Relationship Id="rId5" Type="http://schemas.openxmlformats.org/officeDocument/2006/relationships/vmlDrawing" Target="../drawings/vmlDrawing4.v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ivotTable" Target="../pivotTables/pivotTable1.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ivotTable" Target="../pivotTables/pivotTable2.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ivotTable" Target="../pivotTables/pivotTable3.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ivotTable" Target="../pivotTables/pivotTable4.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ivotTable" Target="../pivotTables/pivotTable5.xml"/><Relationship Id="rId4"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ivotTable" Target="../pivotTables/pivotTable6.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5" Type="http://schemas.openxmlformats.org/officeDocument/2006/relationships/ctrlProp" Target="../ctrlProps/ctrlProp10.xml"/><Relationship Id="rId4"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8.bin"/><Relationship Id="rId1" Type="http://schemas.openxmlformats.org/officeDocument/2006/relationships/pivotTable" Target="../pivotTables/pivotTable8.xml"/><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9.bin"/><Relationship Id="rId1" Type="http://schemas.openxmlformats.org/officeDocument/2006/relationships/pivotTable" Target="../pivotTables/pivotTable9.xml"/><Relationship Id="rId5" Type="http://schemas.openxmlformats.org/officeDocument/2006/relationships/ctrlProp" Target="../ctrlProps/ctrlProp12.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0.bin"/><Relationship Id="rId1" Type="http://schemas.openxmlformats.org/officeDocument/2006/relationships/pivotTable" Target="../pivotTables/pivotTable10.xml"/><Relationship Id="rId5" Type="http://schemas.openxmlformats.org/officeDocument/2006/relationships/ctrlProp" Target="../ctrlProps/ctrlProp13.xml"/><Relationship Id="rId4"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3.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tabColor rgb="FFFF0000"/>
  </sheetPr>
  <dimension ref="A1:R1"/>
  <sheetViews>
    <sheetView showGridLines="0" showRowColHeaders="0" tabSelected="1" zoomScale="75" zoomScaleNormal="75" workbookViewId="0">
      <pane ySplit="1" topLeftCell="A6" activePane="bottomLeft" state="frozen"/>
      <selection pane="bottomLeft" activeCell="AE11" sqref="AE11"/>
    </sheetView>
  </sheetViews>
  <sheetFormatPr defaultRowHeight="14.4" x14ac:dyDescent="0.3"/>
  <cols>
    <col min="18" max="18" width="9.5546875" customWidth="1"/>
  </cols>
  <sheetData>
    <row r="1" spans="1:18" ht="39.75" customHeight="1" x14ac:dyDescent="0.3">
      <c r="A1" s="62"/>
      <c r="G1" s="104" t="s">
        <v>3146</v>
      </c>
      <c r="H1" s="104"/>
      <c r="I1" s="104"/>
      <c r="J1" s="104"/>
      <c r="K1" s="104"/>
      <c r="L1" s="104"/>
      <c r="M1" s="104"/>
      <c r="N1" s="104"/>
      <c r="O1" s="104"/>
      <c r="P1" s="104"/>
      <c r="Q1" s="104"/>
      <c r="R1" s="104"/>
    </row>
  </sheetData>
  <mergeCells count="1">
    <mergeCell ref="G1:R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ibeFormulario">
                <anchor moveWithCells="1" sizeWithCells="1">
                  <from>
                    <xdr:col>20</xdr:col>
                    <xdr:colOff>518160</xdr:colOff>
                    <xdr:row>1</xdr:row>
                    <xdr:rowOff>175260</xdr:rowOff>
                  </from>
                  <to>
                    <xdr:col>24</xdr:col>
                    <xdr:colOff>304800</xdr:colOff>
                    <xdr:row>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rgb="FFFFC000"/>
  </sheetPr>
  <dimension ref="B1:E38"/>
  <sheetViews>
    <sheetView showGridLines="0" zoomScale="80" zoomScaleNormal="80" workbookViewId="0">
      <pane xSplit="2" ySplit="2" topLeftCell="C3" activePane="bottomRight" state="frozen"/>
      <selection pane="topRight" activeCell="B1" sqref="B1"/>
      <selection pane="bottomLeft" activeCell="A3" sqref="A3"/>
      <selection pane="bottomRight"/>
    </sheetView>
  </sheetViews>
  <sheetFormatPr defaultRowHeight="14.4" x14ac:dyDescent="0.3"/>
  <cols>
    <col min="1" max="1" width="3.6640625" customWidth="1"/>
    <col min="2" max="2" width="23.44140625" customWidth="1"/>
    <col min="3" max="3" width="6.88671875" customWidth="1"/>
    <col min="4" max="4" width="73.33203125" customWidth="1"/>
    <col min="5" max="5" width="115.33203125" customWidth="1"/>
  </cols>
  <sheetData>
    <row r="1" spans="2:5" ht="69.75" customHeight="1" x14ac:dyDescent="0.3">
      <c r="B1" s="19" t="s">
        <v>1829</v>
      </c>
      <c r="D1" s="19" t="s">
        <v>1875</v>
      </c>
      <c r="E1" s="51" t="s">
        <v>465</v>
      </c>
    </row>
    <row r="2" spans="2:5" ht="6.75" customHeight="1" x14ac:dyDescent="0.3">
      <c r="B2" s="20"/>
    </row>
    <row r="3" spans="2:5" ht="15" x14ac:dyDescent="0.3">
      <c r="B3" s="66" t="s">
        <v>466</v>
      </c>
      <c r="C3" s="105" t="s">
        <v>1828</v>
      </c>
      <c r="D3" s="108" t="s">
        <v>467</v>
      </c>
      <c r="E3" s="72" t="s">
        <v>468</v>
      </c>
    </row>
    <row r="4" spans="2:5" ht="15.6" x14ac:dyDescent="0.3">
      <c r="B4" s="67"/>
      <c r="C4" s="105"/>
      <c r="D4" s="109"/>
      <c r="E4" s="73" t="s">
        <v>469</v>
      </c>
    </row>
    <row r="5" spans="2:5" ht="15.6" x14ac:dyDescent="0.3">
      <c r="B5" s="67"/>
      <c r="C5" s="105"/>
      <c r="D5" s="109"/>
      <c r="E5" s="74" t="s">
        <v>470</v>
      </c>
    </row>
    <row r="6" spans="2:5" ht="15.6" x14ac:dyDescent="0.3">
      <c r="B6" s="67"/>
      <c r="C6" s="105"/>
      <c r="D6" s="109"/>
      <c r="E6" s="73" t="s">
        <v>471</v>
      </c>
    </row>
    <row r="7" spans="2:5" ht="5.25" customHeight="1" x14ac:dyDescent="0.3">
      <c r="B7" s="68"/>
      <c r="C7" s="105"/>
      <c r="D7" s="63"/>
      <c r="E7" s="75"/>
    </row>
    <row r="8" spans="2:5" ht="15" x14ac:dyDescent="0.3">
      <c r="B8" s="66" t="s">
        <v>406</v>
      </c>
      <c r="C8" s="105"/>
      <c r="D8" s="108" t="s">
        <v>1338</v>
      </c>
      <c r="E8" s="76" t="s">
        <v>481</v>
      </c>
    </row>
    <row r="9" spans="2:5" ht="15.6" x14ac:dyDescent="0.3">
      <c r="B9" s="67"/>
      <c r="C9" s="105"/>
      <c r="D9" s="109"/>
      <c r="E9" s="73" t="s">
        <v>482</v>
      </c>
    </row>
    <row r="10" spans="2:5" ht="15.6" x14ac:dyDescent="0.3">
      <c r="B10" s="67"/>
      <c r="C10" s="105"/>
      <c r="D10" s="109"/>
      <c r="E10" s="73" t="s">
        <v>483</v>
      </c>
    </row>
    <row r="11" spans="2:5" ht="15.6" x14ac:dyDescent="0.3">
      <c r="B11" s="67"/>
      <c r="C11" s="105"/>
      <c r="D11" s="109"/>
      <c r="E11" s="73" t="s">
        <v>484</v>
      </c>
    </row>
    <row r="12" spans="2:5" ht="5.25" customHeight="1" x14ac:dyDescent="0.3">
      <c r="B12" s="68"/>
      <c r="C12" s="105"/>
      <c r="D12" s="64"/>
      <c r="E12" s="75"/>
    </row>
    <row r="13" spans="2:5" ht="15" x14ac:dyDescent="0.3">
      <c r="B13" s="66" t="s">
        <v>407</v>
      </c>
      <c r="C13" s="105"/>
      <c r="D13" s="108" t="s">
        <v>1337</v>
      </c>
      <c r="E13" s="76" t="s">
        <v>485</v>
      </c>
    </row>
    <row r="14" spans="2:5" ht="15.6" x14ac:dyDescent="0.3">
      <c r="B14" s="67"/>
      <c r="C14" s="105"/>
      <c r="D14" s="109"/>
      <c r="E14" s="73" t="s">
        <v>486</v>
      </c>
    </row>
    <row r="15" spans="2:5" ht="15.6" x14ac:dyDescent="0.3">
      <c r="B15" s="67"/>
      <c r="C15" s="105"/>
      <c r="D15" s="109"/>
      <c r="E15" s="73" t="s">
        <v>487</v>
      </c>
    </row>
    <row r="16" spans="2:5" ht="15.6" x14ac:dyDescent="0.3">
      <c r="B16" s="67"/>
      <c r="C16" s="105"/>
      <c r="D16" s="65"/>
      <c r="E16" s="73" t="s">
        <v>488</v>
      </c>
    </row>
    <row r="17" spans="2:5" ht="5.25" customHeight="1" x14ac:dyDescent="0.3">
      <c r="B17" s="68"/>
      <c r="C17" s="105"/>
      <c r="D17" s="64"/>
      <c r="E17" s="75"/>
    </row>
    <row r="18" spans="2:5" ht="15" x14ac:dyDescent="0.3">
      <c r="B18" s="66" t="s">
        <v>408</v>
      </c>
      <c r="C18" s="105"/>
      <c r="D18" s="108" t="s">
        <v>1336</v>
      </c>
      <c r="E18" s="76" t="s">
        <v>489</v>
      </c>
    </row>
    <row r="19" spans="2:5" ht="15.6" x14ac:dyDescent="0.3">
      <c r="B19" s="67"/>
      <c r="C19" s="105"/>
      <c r="D19" s="109"/>
      <c r="E19" s="73" t="s">
        <v>490</v>
      </c>
    </row>
    <row r="20" spans="2:5" ht="15.6" x14ac:dyDescent="0.3">
      <c r="B20" s="67"/>
      <c r="C20" s="105"/>
      <c r="D20" s="109"/>
      <c r="E20" s="73" t="s">
        <v>491</v>
      </c>
    </row>
    <row r="21" spans="2:5" ht="15.6" x14ac:dyDescent="0.3">
      <c r="B21" s="67"/>
      <c r="C21" s="105"/>
      <c r="D21" s="65"/>
      <c r="E21" s="73" t="s">
        <v>492</v>
      </c>
    </row>
    <row r="22" spans="2:5" ht="5.25" customHeight="1" x14ac:dyDescent="0.3">
      <c r="B22" s="68"/>
      <c r="C22" s="105"/>
      <c r="D22" s="24"/>
      <c r="E22" s="75"/>
    </row>
    <row r="23" spans="2:5" ht="5.25" customHeight="1" x14ac:dyDescent="0.3">
      <c r="B23" s="69"/>
      <c r="E23" s="77"/>
    </row>
    <row r="24" spans="2:5" ht="15" x14ac:dyDescent="0.3">
      <c r="B24" s="70" t="s">
        <v>404</v>
      </c>
      <c r="C24" s="106"/>
      <c r="D24" s="108" t="s">
        <v>1026</v>
      </c>
      <c r="E24" s="76" t="s">
        <v>472</v>
      </c>
    </row>
    <row r="25" spans="2:5" ht="15.6" x14ac:dyDescent="0.3">
      <c r="B25" s="71"/>
      <c r="C25" s="106"/>
      <c r="D25" s="109"/>
      <c r="E25" s="73" t="s">
        <v>473</v>
      </c>
    </row>
    <row r="26" spans="2:5" ht="15.6" x14ac:dyDescent="0.3">
      <c r="B26" s="71"/>
      <c r="C26" s="106"/>
      <c r="D26" s="109"/>
      <c r="E26" s="73" t="s">
        <v>474</v>
      </c>
    </row>
    <row r="27" spans="2:5" ht="15.6" x14ac:dyDescent="0.3">
      <c r="B27" s="71"/>
      <c r="C27" s="106"/>
      <c r="D27" s="65"/>
      <c r="E27" s="73" t="s">
        <v>1027</v>
      </c>
    </row>
    <row r="28" spans="2:5" ht="5.25" customHeight="1" x14ac:dyDescent="0.3">
      <c r="B28" s="71"/>
      <c r="C28" s="106"/>
      <c r="D28" s="65"/>
      <c r="E28" s="73"/>
    </row>
    <row r="29" spans="2:5" ht="15" x14ac:dyDescent="0.3">
      <c r="B29" s="70" t="s">
        <v>405</v>
      </c>
      <c r="C29" s="106"/>
      <c r="D29" s="108" t="s">
        <v>475</v>
      </c>
      <c r="E29" s="76" t="s">
        <v>476</v>
      </c>
    </row>
    <row r="30" spans="2:5" x14ac:dyDescent="0.3">
      <c r="B30" s="21"/>
      <c r="C30" s="106"/>
      <c r="D30" s="109"/>
      <c r="E30" s="73" t="s">
        <v>477</v>
      </c>
    </row>
    <row r="31" spans="2:5" x14ac:dyDescent="0.3">
      <c r="B31" s="21"/>
      <c r="C31" s="106"/>
      <c r="D31" s="109"/>
      <c r="E31" s="73" t="s">
        <v>478</v>
      </c>
    </row>
    <row r="32" spans="2:5" x14ac:dyDescent="0.3">
      <c r="B32" s="21"/>
      <c r="C32" s="106"/>
      <c r="D32" s="53"/>
      <c r="E32" s="73" t="s">
        <v>479</v>
      </c>
    </row>
    <row r="33" spans="2:5" x14ac:dyDescent="0.3">
      <c r="B33" s="22"/>
      <c r="C33" s="106"/>
      <c r="D33" s="23"/>
      <c r="E33" s="75" t="s">
        <v>480</v>
      </c>
    </row>
    <row r="34" spans="2:5" x14ac:dyDescent="0.3">
      <c r="B34" s="25" t="s">
        <v>493</v>
      </c>
      <c r="D34" s="26"/>
      <c r="E34" s="26"/>
    </row>
    <row r="35" spans="2:5" x14ac:dyDescent="0.3">
      <c r="B35" s="27" t="s">
        <v>494</v>
      </c>
      <c r="D35" s="28" t="s">
        <v>495</v>
      </c>
      <c r="E35" s="28"/>
    </row>
    <row r="36" spans="2:5" x14ac:dyDescent="0.3">
      <c r="B36" s="27" t="s">
        <v>496</v>
      </c>
      <c r="D36" s="28" t="s">
        <v>497</v>
      </c>
      <c r="E36" s="28"/>
    </row>
    <row r="37" spans="2:5" x14ac:dyDescent="0.3">
      <c r="B37" s="27" t="s">
        <v>498</v>
      </c>
      <c r="D37" s="28" t="s">
        <v>499</v>
      </c>
      <c r="E37" s="28"/>
    </row>
    <row r="38" spans="2:5" ht="30.75" customHeight="1" x14ac:dyDescent="0.3">
      <c r="B38" s="27" t="s">
        <v>500</v>
      </c>
      <c r="D38" s="107" t="s">
        <v>501</v>
      </c>
      <c r="E38" s="107"/>
    </row>
  </sheetData>
  <mergeCells count="10">
    <mergeCell ref="C3:C22"/>
    <mergeCell ref="C24:C28"/>
    <mergeCell ref="C29:C33"/>
    <mergeCell ref="D38:E38"/>
    <mergeCell ref="D3:D6"/>
    <mergeCell ref="D8:D11"/>
    <mergeCell ref="D13:D15"/>
    <mergeCell ref="D18:D20"/>
    <mergeCell ref="D24:D26"/>
    <mergeCell ref="D29:D3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ibeFormulario">
                <anchor moveWithCells="1" sizeWithCells="1">
                  <from>
                    <xdr:col>4</xdr:col>
                    <xdr:colOff>4480560</xdr:colOff>
                    <xdr:row>0</xdr:row>
                    <xdr:rowOff>68580</xdr:rowOff>
                  </from>
                  <to>
                    <xdr:col>4</xdr:col>
                    <xdr:colOff>6697980</xdr:colOff>
                    <xdr:row>0</xdr:row>
                    <xdr:rowOff>388620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tabColor rgb="FF92D050"/>
  </sheetPr>
  <dimension ref="B1:D18"/>
  <sheetViews>
    <sheetView showGridLines="0" showRowColHeaders="0" zoomScaleNormal="100" workbookViewId="0">
      <pane ySplit="1" topLeftCell="A2" activePane="bottomLeft" state="frozen"/>
      <selection pane="bottomLeft"/>
    </sheetView>
  </sheetViews>
  <sheetFormatPr defaultColWidth="9.109375" defaultRowHeight="14.4" x14ac:dyDescent="0.3"/>
  <cols>
    <col min="1" max="1" width="1.5546875" style="55" customWidth="1"/>
    <col min="2" max="2" width="31.6640625" style="58" customWidth="1"/>
    <col min="3" max="3" width="1.5546875" style="55" customWidth="1"/>
    <col min="4" max="4" width="151.6640625" style="55" customWidth="1"/>
    <col min="5" max="5" width="50.6640625" style="55" customWidth="1"/>
    <col min="6" max="16384" width="9.109375" style="55"/>
  </cols>
  <sheetData>
    <row r="1" spans="2:4" s="56" customFormat="1" ht="30.75" customHeight="1" x14ac:dyDescent="0.3">
      <c r="B1" s="59" t="s">
        <v>1850</v>
      </c>
      <c r="C1" s="57"/>
      <c r="D1" s="57" t="s">
        <v>1851</v>
      </c>
    </row>
    <row r="2" spans="2:4" s="58" customFormat="1" ht="21.75" customHeight="1" x14ac:dyDescent="0.3">
      <c r="B2" s="60" t="s">
        <v>1856</v>
      </c>
      <c r="D2" s="60" t="s">
        <v>1855</v>
      </c>
    </row>
    <row r="3" spans="2:4" s="58" customFormat="1" ht="21.75" customHeight="1" x14ac:dyDescent="0.3">
      <c r="B3" s="60" t="s">
        <v>1831</v>
      </c>
      <c r="D3" s="60" t="s">
        <v>1857</v>
      </c>
    </row>
    <row r="4" spans="2:4" s="58" customFormat="1" ht="21.75" customHeight="1" x14ac:dyDescent="0.3">
      <c r="B4" s="60" t="s">
        <v>1830</v>
      </c>
      <c r="D4" s="60" t="s">
        <v>1854</v>
      </c>
    </row>
    <row r="5" spans="2:4" s="58" customFormat="1" ht="21.75" customHeight="1" x14ac:dyDescent="0.3">
      <c r="B5" s="60" t="s">
        <v>1832</v>
      </c>
      <c r="D5" s="60" t="s">
        <v>1840</v>
      </c>
    </row>
    <row r="6" spans="2:4" s="58" customFormat="1" ht="21.75" customHeight="1" x14ac:dyDescent="0.3">
      <c r="B6" s="61" t="s">
        <v>1841</v>
      </c>
      <c r="D6" s="60" t="s">
        <v>1844</v>
      </c>
    </row>
    <row r="7" spans="2:4" s="58" customFormat="1" ht="21.75" customHeight="1" x14ac:dyDescent="0.3">
      <c r="B7" s="61" t="s">
        <v>1842</v>
      </c>
      <c r="D7" s="60" t="s">
        <v>1845</v>
      </c>
    </row>
    <row r="8" spans="2:4" s="58" customFormat="1" ht="21.75" customHeight="1" x14ac:dyDescent="0.3">
      <c r="B8" s="61" t="s">
        <v>1843</v>
      </c>
      <c r="D8" s="60" t="s">
        <v>1846</v>
      </c>
    </row>
    <row r="9" spans="2:4" s="58" customFormat="1" x14ac:dyDescent="0.3">
      <c r="B9" s="60" t="s">
        <v>1</v>
      </c>
      <c r="D9" s="60" t="s">
        <v>1839</v>
      </c>
    </row>
    <row r="10" spans="2:4" s="58" customFormat="1" ht="12.75" customHeight="1" x14ac:dyDescent="0.3">
      <c r="B10" s="60" t="s">
        <v>1833</v>
      </c>
      <c r="D10" s="60" t="s">
        <v>1847</v>
      </c>
    </row>
    <row r="11" spans="2:4" s="58" customFormat="1" ht="28.8" x14ac:dyDescent="0.3">
      <c r="B11" s="60" t="s">
        <v>212</v>
      </c>
      <c r="D11" s="60" t="s">
        <v>1848</v>
      </c>
    </row>
    <row r="12" spans="2:4" s="58" customFormat="1" ht="33.75" customHeight="1" x14ac:dyDescent="0.3">
      <c r="B12" s="60" t="s">
        <v>1834</v>
      </c>
      <c r="D12" s="60" t="s">
        <v>1849</v>
      </c>
    </row>
    <row r="13" spans="2:4" s="58" customFormat="1" x14ac:dyDescent="0.3">
      <c r="B13" s="60" t="s">
        <v>1835</v>
      </c>
      <c r="D13" s="60" t="s">
        <v>1852</v>
      </c>
    </row>
    <row r="14" spans="2:4" s="58" customFormat="1" x14ac:dyDescent="0.3">
      <c r="B14" s="60" t="s">
        <v>1836</v>
      </c>
      <c r="D14" s="60" t="s">
        <v>1853</v>
      </c>
    </row>
    <row r="15" spans="2:4" s="58" customFormat="1" x14ac:dyDescent="0.3">
      <c r="B15" s="60" t="s">
        <v>1837</v>
      </c>
      <c r="D15" s="60" t="s">
        <v>1858</v>
      </c>
    </row>
    <row r="16" spans="2:4" s="58" customFormat="1" ht="28.8" x14ac:dyDescent="0.3">
      <c r="B16" s="60" t="s">
        <v>1838</v>
      </c>
      <c r="D16" s="60" t="s">
        <v>1859</v>
      </c>
    </row>
    <row r="17" spans="2:4" x14ac:dyDescent="0.3">
      <c r="B17" s="60"/>
      <c r="D17" s="3"/>
    </row>
    <row r="18" spans="2:4" x14ac:dyDescent="0.3">
      <c r="B18" s="60"/>
      <c r="D18" s="3"/>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ExibeFormulario">
                <anchor moveWithCells="1" sizeWithCells="1">
                  <from>
                    <xdr:col>3</xdr:col>
                    <xdr:colOff>6903720</xdr:colOff>
                    <xdr:row>0</xdr:row>
                    <xdr:rowOff>45720</xdr:rowOff>
                  </from>
                  <to>
                    <xdr:col>3</xdr:col>
                    <xdr:colOff>9128760</xdr:colOff>
                    <xdr:row>0</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3">
    <tabColor theme="5" tint="0.39997558519241921"/>
  </sheetPr>
  <dimension ref="A1:D10"/>
  <sheetViews>
    <sheetView workbookViewId="0">
      <selection activeCell="D18" sqref="D18"/>
    </sheetView>
  </sheetViews>
  <sheetFormatPr defaultRowHeight="14.4" x14ac:dyDescent="0.3"/>
  <cols>
    <col min="1" max="1" width="18.5546875" bestFit="1" customWidth="1"/>
    <col min="4" max="4" width="48.5546875" bestFit="1" customWidth="1"/>
  </cols>
  <sheetData>
    <row r="1" spans="1:4" x14ac:dyDescent="0.3">
      <c r="A1" s="82" t="s">
        <v>3155</v>
      </c>
    </row>
    <row r="2" spans="1:4" ht="15.6" x14ac:dyDescent="0.3">
      <c r="A2" t="s">
        <v>3156</v>
      </c>
      <c r="D2" s="80" t="s">
        <v>3149</v>
      </c>
    </row>
    <row r="3" spans="1:4" ht="15.6" x14ac:dyDescent="0.3">
      <c r="A3" t="s">
        <v>409</v>
      </c>
      <c r="D3" s="80" t="s">
        <v>3150</v>
      </c>
    </row>
    <row r="4" spans="1:4" ht="15.6" x14ac:dyDescent="0.3">
      <c r="A4" t="s">
        <v>1976</v>
      </c>
      <c r="D4" s="81" t="s">
        <v>3151</v>
      </c>
    </row>
    <row r="5" spans="1:4" ht="15.6" x14ac:dyDescent="0.3">
      <c r="A5" t="s">
        <v>2304</v>
      </c>
      <c r="D5" s="80" t="s">
        <v>3152</v>
      </c>
    </row>
    <row r="6" spans="1:4" ht="15.6" x14ac:dyDescent="0.3">
      <c r="A6" t="s">
        <v>3148</v>
      </c>
      <c r="D6" s="80" t="s">
        <v>3153</v>
      </c>
    </row>
    <row r="7" spans="1:4" ht="15.6" x14ac:dyDescent="0.3">
      <c r="D7" s="80" t="s">
        <v>3154</v>
      </c>
    </row>
    <row r="10" spans="1:4" x14ac:dyDescent="0.3">
      <c r="D10" t="str">
        <f>SUBSTITUTE(A4," ","_")</f>
        <v>YELLOW_PILL</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K47"/>
  <sheetViews>
    <sheetView topLeftCell="B1" zoomScaleNormal="100" workbookViewId="0">
      <pane xSplit="2" ySplit="2" topLeftCell="D3" activePane="bottomRight" state="frozen"/>
      <selection activeCell="B1" sqref="B1"/>
      <selection pane="topRight" activeCell="C1" sqref="C1"/>
      <selection pane="bottomLeft" activeCell="B3" sqref="B3"/>
      <selection pane="bottomRight" activeCell="C8" sqref="C8"/>
    </sheetView>
  </sheetViews>
  <sheetFormatPr defaultColWidth="55.109375" defaultRowHeight="15.75" customHeight="1" x14ac:dyDescent="0.3"/>
  <cols>
    <col min="1" max="1" width="2" style="1" bestFit="1" customWidth="1"/>
    <col min="2" max="2" width="4.6640625" style="1" customWidth="1"/>
    <col min="3" max="3" width="41.6640625" style="83" bestFit="1" customWidth="1"/>
    <col min="4" max="4" width="64.109375" style="88" customWidth="1"/>
    <col min="5" max="5" width="42.6640625" style="89" bestFit="1" customWidth="1"/>
    <col min="6" max="6" width="11.88671875" style="89" bestFit="1" customWidth="1"/>
    <col min="7" max="7" width="14.109375" style="89" bestFit="1" customWidth="1"/>
    <col min="8" max="8" width="15.33203125" style="89" customWidth="1"/>
    <col min="9" max="9" width="31.88671875" style="89" customWidth="1"/>
    <col min="10" max="10" width="17.5546875" style="90" customWidth="1"/>
    <col min="11" max="11" width="28.44140625" style="90" customWidth="1"/>
    <col min="12" max="12" width="30.6640625" style="90" bestFit="1" customWidth="1"/>
    <col min="13" max="13" width="10.88671875" style="90" bestFit="1" customWidth="1"/>
    <col min="14" max="14" width="29.5546875" style="90" customWidth="1"/>
    <col min="15" max="15" width="38.109375" style="90" customWidth="1"/>
    <col min="16" max="16" width="16.5546875" style="90" customWidth="1"/>
    <col min="17" max="17" width="14.33203125" style="90" bestFit="1" customWidth="1"/>
    <col min="18" max="18" width="10.88671875" style="90" bestFit="1" customWidth="1"/>
    <col min="19" max="19" width="18" style="90" customWidth="1"/>
    <col min="20" max="20" width="20.44140625" style="90" customWidth="1"/>
    <col min="21" max="21" width="11" style="93" customWidth="1"/>
    <col min="22" max="23" width="4.33203125" style="93" bestFit="1" customWidth="1"/>
    <col min="24" max="24" width="50" style="93" bestFit="1" customWidth="1"/>
    <col min="25" max="25" width="35.6640625" style="93" bestFit="1" customWidth="1"/>
    <col min="26" max="26" width="10.88671875" style="93" bestFit="1" customWidth="1"/>
    <col min="27" max="27" width="14.33203125" style="93" bestFit="1" customWidth="1"/>
    <col min="28" max="28" width="4.33203125" style="93" bestFit="1" customWidth="1"/>
    <col min="29" max="35" width="7.5546875" style="93" bestFit="1" customWidth="1"/>
    <col min="36" max="36" width="10.88671875" style="93" bestFit="1" customWidth="1"/>
    <col min="37" max="37" width="7.5546875" style="93" bestFit="1" customWidth="1"/>
    <col min="38" max="16384" width="55.109375" style="1"/>
  </cols>
  <sheetData>
    <row r="1" spans="1:37" ht="15.75" customHeight="1" x14ac:dyDescent="0.3">
      <c r="D1" s="110" t="s">
        <v>3164</v>
      </c>
      <c r="E1" s="111"/>
      <c r="F1" s="111"/>
      <c r="G1" s="111"/>
      <c r="H1" s="111"/>
      <c r="I1" s="112"/>
      <c r="J1" s="113" t="s">
        <v>3165</v>
      </c>
      <c r="K1" s="114"/>
      <c r="L1" s="114"/>
      <c r="M1" s="114"/>
      <c r="N1" s="114"/>
      <c r="O1" s="114"/>
      <c r="P1" s="114"/>
      <c r="Q1" s="114"/>
      <c r="R1" s="114"/>
      <c r="S1" s="114"/>
      <c r="T1" s="115"/>
      <c r="U1" s="116" t="s">
        <v>3166</v>
      </c>
      <c r="V1" s="117"/>
      <c r="W1" s="117"/>
      <c r="X1" s="117"/>
      <c r="Y1" s="117"/>
      <c r="Z1" s="117"/>
      <c r="AA1" s="117"/>
      <c r="AB1" s="117"/>
      <c r="AC1" s="117"/>
      <c r="AD1" s="117"/>
      <c r="AE1" s="117"/>
      <c r="AF1" s="117"/>
      <c r="AG1" s="117"/>
      <c r="AH1" s="117"/>
      <c r="AI1" s="117"/>
      <c r="AJ1" s="117"/>
      <c r="AK1" s="118"/>
    </row>
    <row r="2" spans="1:37" s="84" customFormat="1" ht="88.5" customHeight="1" x14ac:dyDescent="0.3">
      <c r="B2" s="84" t="s">
        <v>3167</v>
      </c>
      <c r="C2" s="84" t="s">
        <v>3168</v>
      </c>
      <c r="D2" s="85" t="s">
        <v>3169</v>
      </c>
      <c r="E2" s="85" t="s">
        <v>3170</v>
      </c>
      <c r="F2" s="85" t="s">
        <v>212</v>
      </c>
      <c r="G2" s="85" t="s">
        <v>1834</v>
      </c>
      <c r="H2" s="85" t="s">
        <v>3171</v>
      </c>
      <c r="I2" s="85" t="s">
        <v>3172</v>
      </c>
      <c r="J2" s="86" t="s">
        <v>3173</v>
      </c>
      <c r="K2" s="86" t="s">
        <v>3174</v>
      </c>
      <c r="L2" s="86" t="s">
        <v>3175</v>
      </c>
      <c r="M2" s="86" t="s">
        <v>3176</v>
      </c>
      <c r="N2" s="86" t="s">
        <v>3177</v>
      </c>
      <c r="O2" s="86" t="s">
        <v>3178</v>
      </c>
      <c r="P2" s="86" t="s">
        <v>3179</v>
      </c>
      <c r="Q2" s="86" t="s">
        <v>3180</v>
      </c>
      <c r="R2" s="86" t="s">
        <v>3181</v>
      </c>
      <c r="S2" s="86" t="s">
        <v>3182</v>
      </c>
      <c r="T2" s="86" t="s">
        <v>3183</v>
      </c>
      <c r="U2" s="87" t="s">
        <v>3184</v>
      </c>
      <c r="V2" s="87" t="s">
        <v>3185</v>
      </c>
      <c r="W2" s="87" t="s">
        <v>3186</v>
      </c>
      <c r="X2" s="87" t="s">
        <v>3187</v>
      </c>
      <c r="Y2" s="87" t="s">
        <v>3188</v>
      </c>
      <c r="Z2" s="87" t="s">
        <v>3189</v>
      </c>
      <c r="AA2" s="87" t="s">
        <v>3190</v>
      </c>
      <c r="AB2" s="87" t="s">
        <v>3191</v>
      </c>
      <c r="AC2" s="87" t="s">
        <v>16</v>
      </c>
      <c r="AD2" s="87" t="s">
        <v>3192</v>
      </c>
      <c r="AE2" s="87" t="s">
        <v>3193</v>
      </c>
      <c r="AF2" s="87" t="s">
        <v>3194</v>
      </c>
      <c r="AG2" s="87" t="s">
        <v>3195</v>
      </c>
      <c r="AH2" s="87" t="s">
        <v>3196</v>
      </c>
      <c r="AI2" s="87" t="s">
        <v>3197</v>
      </c>
      <c r="AJ2" s="87" t="s">
        <v>3198</v>
      </c>
      <c r="AK2" s="87" t="s">
        <v>3199</v>
      </c>
    </row>
    <row r="3" spans="1:37" ht="15.75" customHeight="1" x14ac:dyDescent="0.3">
      <c r="A3">
        <v>0</v>
      </c>
      <c r="B3">
        <v>0</v>
      </c>
      <c r="C3" s="83" t="s">
        <v>3200</v>
      </c>
      <c r="D3" s="88" t="s">
        <v>3201</v>
      </c>
      <c r="E3" s="89" t="s">
        <v>3202</v>
      </c>
      <c r="F3" s="89" t="s">
        <v>213</v>
      </c>
      <c r="G3" s="89" t="s">
        <v>900</v>
      </c>
      <c r="H3" s="89" t="s">
        <v>3203</v>
      </c>
      <c r="I3" s="89" t="s">
        <v>3204</v>
      </c>
      <c r="J3" s="90" t="s">
        <v>3205</v>
      </c>
      <c r="K3" s="90" t="s">
        <v>3206</v>
      </c>
      <c r="L3" s="90" t="s">
        <v>3207</v>
      </c>
      <c r="M3" s="90" t="s">
        <v>3208</v>
      </c>
      <c r="N3" s="90" t="s">
        <v>3208</v>
      </c>
      <c r="O3" s="91" t="s">
        <v>3209</v>
      </c>
      <c r="P3" s="91" t="s">
        <v>3210</v>
      </c>
      <c r="Q3" s="90" t="s">
        <v>97</v>
      </c>
      <c r="R3" s="91" t="s">
        <v>3211</v>
      </c>
      <c r="S3" s="90" t="s">
        <v>3212</v>
      </c>
      <c r="T3" s="90" t="s">
        <v>3212</v>
      </c>
      <c r="U3" s="92" t="s">
        <v>3213</v>
      </c>
      <c r="V3" s="93" t="s">
        <v>3214</v>
      </c>
      <c r="W3" s="93" t="s">
        <v>3214</v>
      </c>
      <c r="X3" s="93" t="s">
        <v>3214</v>
      </c>
      <c r="Y3" s="93" t="s">
        <v>3214</v>
      </c>
      <c r="Z3" s="93" t="s">
        <v>3214</v>
      </c>
      <c r="AA3" s="93" t="s">
        <v>3214</v>
      </c>
      <c r="AB3" s="93" t="s">
        <v>3214</v>
      </c>
      <c r="AC3" s="93" t="s">
        <v>3214</v>
      </c>
      <c r="AD3" s="93" t="s">
        <v>3214</v>
      </c>
      <c r="AE3" s="93" t="s">
        <v>3214</v>
      </c>
      <c r="AF3" s="93" t="s">
        <v>3214</v>
      </c>
      <c r="AG3" s="93" t="s">
        <v>3214</v>
      </c>
      <c r="AH3" s="93" t="s">
        <v>3214</v>
      </c>
      <c r="AI3" s="93" t="s">
        <v>3214</v>
      </c>
      <c r="AJ3" s="93" t="s">
        <v>3214</v>
      </c>
      <c r="AK3" s="93" t="s">
        <v>3214</v>
      </c>
    </row>
    <row r="4" spans="1:37" ht="15.75" customHeight="1" x14ac:dyDescent="0.3">
      <c r="A4">
        <v>0</v>
      </c>
      <c r="B4">
        <v>0</v>
      </c>
      <c r="C4" s="83" t="s">
        <v>3215</v>
      </c>
      <c r="D4" s="88" t="s">
        <v>3216</v>
      </c>
      <c r="E4" s="88" t="s">
        <v>3217</v>
      </c>
      <c r="F4" s="89" t="s">
        <v>213</v>
      </c>
      <c r="G4" s="89" t="s">
        <v>900</v>
      </c>
      <c r="H4" s="89" t="s">
        <v>3218</v>
      </c>
      <c r="I4" s="88" t="s">
        <v>3219</v>
      </c>
      <c r="J4" s="90" t="s">
        <v>3205</v>
      </c>
      <c r="K4" s="90" t="s">
        <v>3220</v>
      </c>
      <c r="L4" s="90" t="s">
        <v>3218</v>
      </c>
      <c r="M4" s="90" t="s">
        <v>3221</v>
      </c>
      <c r="N4" s="90" t="s">
        <v>3208</v>
      </c>
      <c r="O4" s="91" t="s">
        <v>72</v>
      </c>
      <c r="P4" s="91" t="s">
        <v>73</v>
      </c>
      <c r="Q4" s="90" t="s">
        <v>3222</v>
      </c>
      <c r="R4" s="90" t="s">
        <v>3223</v>
      </c>
      <c r="S4" s="90" t="s">
        <v>3212</v>
      </c>
      <c r="T4" s="90" t="s">
        <v>3212</v>
      </c>
      <c r="U4" s="92" t="s">
        <v>3224</v>
      </c>
      <c r="V4" s="93" t="s">
        <v>3214</v>
      </c>
      <c r="W4" s="93" t="s">
        <v>3214</v>
      </c>
      <c r="X4" s="93" t="s">
        <v>3214</v>
      </c>
      <c r="Y4" s="93" t="s">
        <v>3214</v>
      </c>
      <c r="Z4" s="93" t="s">
        <v>3214</v>
      </c>
      <c r="AA4" s="93" t="s">
        <v>3214</v>
      </c>
      <c r="AB4" s="93" t="s">
        <v>3214</v>
      </c>
      <c r="AC4" s="93" t="s">
        <v>3214</v>
      </c>
      <c r="AD4" s="93" t="s">
        <v>3214</v>
      </c>
      <c r="AE4" s="93" t="s">
        <v>3214</v>
      </c>
      <c r="AF4" s="93" t="s">
        <v>3225</v>
      </c>
      <c r="AG4" s="93" t="s">
        <v>3214</v>
      </c>
      <c r="AH4" s="93" t="s">
        <v>3214</v>
      </c>
      <c r="AI4" s="93" t="s">
        <v>3214</v>
      </c>
      <c r="AJ4" s="93" t="s">
        <v>3214</v>
      </c>
      <c r="AK4" s="93" t="s">
        <v>3214</v>
      </c>
    </row>
    <row r="5" spans="1:37" ht="15.75" customHeight="1" x14ac:dyDescent="0.3">
      <c r="A5">
        <v>0</v>
      </c>
      <c r="B5">
        <v>0</v>
      </c>
      <c r="C5" s="83" t="s">
        <v>3226</v>
      </c>
      <c r="D5" s="88" t="s">
        <v>3227</v>
      </c>
      <c r="E5" s="88" t="s">
        <v>3228</v>
      </c>
      <c r="F5" s="89" t="s">
        <v>213</v>
      </c>
      <c r="G5" s="89" t="s">
        <v>900</v>
      </c>
      <c r="H5" s="89" t="s">
        <v>3229</v>
      </c>
      <c r="I5" s="89" t="s">
        <v>3230</v>
      </c>
      <c r="J5" s="90" t="s">
        <v>3205</v>
      </c>
      <c r="K5" s="90" t="s">
        <v>3231</v>
      </c>
      <c r="L5" s="90" t="s">
        <v>3229</v>
      </c>
      <c r="M5" s="90" t="s">
        <v>3221</v>
      </c>
      <c r="N5" s="90" t="s">
        <v>3208</v>
      </c>
      <c r="O5" s="90" t="s">
        <v>166</v>
      </c>
      <c r="P5" s="90" t="s">
        <v>167</v>
      </c>
      <c r="Q5" s="90" t="s">
        <v>3232</v>
      </c>
      <c r="R5" s="90" t="s">
        <v>3223</v>
      </c>
      <c r="S5" s="90" t="s">
        <v>3212</v>
      </c>
      <c r="T5" s="90" t="s">
        <v>3212</v>
      </c>
      <c r="U5" s="92" t="s">
        <v>3233</v>
      </c>
      <c r="V5" s="93" t="s">
        <v>3214</v>
      </c>
      <c r="W5" s="93" t="s">
        <v>3214</v>
      </c>
      <c r="X5" s="93" t="s">
        <v>3214</v>
      </c>
      <c r="Y5" s="93" t="s">
        <v>3214</v>
      </c>
      <c r="Z5" s="93" t="s">
        <v>3214</v>
      </c>
      <c r="AA5" s="93" t="s">
        <v>3214</v>
      </c>
      <c r="AB5" s="93" t="s">
        <v>3214</v>
      </c>
      <c r="AC5" s="93" t="s">
        <v>3214</v>
      </c>
      <c r="AD5" s="93" t="s">
        <v>3214</v>
      </c>
      <c r="AE5" s="93" t="s">
        <v>3214</v>
      </c>
      <c r="AF5" s="93" t="s">
        <v>3225</v>
      </c>
      <c r="AG5" s="93" t="s">
        <v>3214</v>
      </c>
      <c r="AH5" s="93" t="s">
        <v>3214</v>
      </c>
      <c r="AI5" s="93" t="s">
        <v>3214</v>
      </c>
      <c r="AJ5" s="93" t="s">
        <v>3214</v>
      </c>
      <c r="AK5" s="93" t="s">
        <v>3214</v>
      </c>
    </row>
    <row r="6" spans="1:37" ht="15.75" customHeight="1" x14ac:dyDescent="0.3">
      <c r="A6"/>
      <c r="B6">
        <v>0</v>
      </c>
      <c r="C6" s="83" t="s">
        <v>3234</v>
      </c>
      <c r="D6" s="88" t="s">
        <v>3235</v>
      </c>
      <c r="E6" s="89" t="s">
        <v>3236</v>
      </c>
      <c r="F6" s="89" t="s">
        <v>213</v>
      </c>
      <c r="G6" s="89" t="s">
        <v>900</v>
      </c>
      <c r="H6" s="89" t="s">
        <v>3237</v>
      </c>
      <c r="I6" s="89" t="s">
        <v>3238</v>
      </c>
      <c r="J6" s="90" t="s">
        <v>3205</v>
      </c>
      <c r="K6" s="90" t="s">
        <v>3239</v>
      </c>
      <c r="L6" s="90" t="s">
        <v>3207</v>
      </c>
      <c r="M6" s="90" t="s">
        <v>3240</v>
      </c>
      <c r="N6" s="90" t="s">
        <v>1452</v>
      </c>
      <c r="O6" s="90" t="s">
        <v>95</v>
      </c>
      <c r="P6" s="90" t="s">
        <v>131</v>
      </c>
      <c r="Q6" s="90" t="s">
        <v>97</v>
      </c>
      <c r="R6" s="90" t="s">
        <v>3223</v>
      </c>
      <c r="S6" s="90" t="s">
        <v>3212</v>
      </c>
      <c r="T6" s="90" t="s">
        <v>3212</v>
      </c>
      <c r="U6" s="92" t="s">
        <v>3241</v>
      </c>
      <c r="V6" s="93" t="s">
        <v>3214</v>
      </c>
      <c r="W6" s="93" t="s">
        <v>3214</v>
      </c>
      <c r="X6" s="93" t="s">
        <v>3214</v>
      </c>
      <c r="Y6" s="93" t="s">
        <v>3214</v>
      </c>
      <c r="Z6" s="93" t="s">
        <v>3214</v>
      </c>
      <c r="AA6" s="93" t="s">
        <v>3214</v>
      </c>
      <c r="AB6" s="93" t="s">
        <v>3214</v>
      </c>
      <c r="AC6" s="93" t="s">
        <v>3214</v>
      </c>
      <c r="AD6" s="93" t="s">
        <v>3214</v>
      </c>
      <c r="AE6" s="93" t="s">
        <v>3214</v>
      </c>
      <c r="AF6" s="93" t="s">
        <v>3225</v>
      </c>
      <c r="AG6" s="93" t="s">
        <v>3214</v>
      </c>
      <c r="AH6" s="93" t="s">
        <v>3214</v>
      </c>
      <c r="AI6" s="93" t="s">
        <v>3214</v>
      </c>
      <c r="AJ6" s="93" t="s">
        <v>3214</v>
      </c>
      <c r="AK6" s="93" t="s">
        <v>3214</v>
      </c>
    </row>
    <row r="7" spans="1:37" ht="15.75" customHeight="1" x14ac:dyDescent="0.3">
      <c r="A7">
        <v>0</v>
      </c>
      <c r="B7">
        <v>0</v>
      </c>
      <c r="C7" s="83" t="s">
        <v>3242</v>
      </c>
      <c r="D7" s="88" t="s">
        <v>3243</v>
      </c>
      <c r="E7" s="89" t="s">
        <v>3244</v>
      </c>
      <c r="F7" s="89" t="s">
        <v>213</v>
      </c>
      <c r="G7" s="89" t="s">
        <v>900</v>
      </c>
      <c r="H7" s="89" t="s">
        <v>3245</v>
      </c>
      <c r="I7" s="89" t="s">
        <v>3246</v>
      </c>
      <c r="J7" s="90" t="s">
        <v>3205</v>
      </c>
      <c r="K7" s="90" t="s">
        <v>3247</v>
      </c>
      <c r="L7" s="90" t="s">
        <v>3207</v>
      </c>
      <c r="M7" s="90" t="s">
        <v>3240</v>
      </c>
      <c r="N7" s="90" t="s">
        <v>1452</v>
      </c>
      <c r="O7" s="90" t="s">
        <v>105</v>
      </c>
      <c r="P7" s="90" t="s">
        <v>106</v>
      </c>
      <c r="Q7" s="90" t="s">
        <v>97</v>
      </c>
      <c r="R7" s="90" t="s">
        <v>3223</v>
      </c>
      <c r="S7" s="90" t="s">
        <v>3212</v>
      </c>
      <c r="T7" s="90" t="s">
        <v>3212</v>
      </c>
      <c r="U7" s="92" t="s">
        <v>3248</v>
      </c>
      <c r="V7" s="93" t="s">
        <v>3214</v>
      </c>
      <c r="W7" s="93" t="s">
        <v>3214</v>
      </c>
      <c r="X7" s="93" t="s">
        <v>3214</v>
      </c>
      <c r="Y7" s="93" t="s">
        <v>3214</v>
      </c>
      <c r="Z7" s="93" t="s">
        <v>3214</v>
      </c>
      <c r="AA7" s="93" t="s">
        <v>3214</v>
      </c>
      <c r="AB7" s="93" t="s">
        <v>3214</v>
      </c>
      <c r="AC7" s="93" t="s">
        <v>3214</v>
      </c>
      <c r="AD7" s="93" t="s">
        <v>3214</v>
      </c>
      <c r="AE7" s="93" t="s">
        <v>3214</v>
      </c>
      <c r="AF7" s="93" t="s">
        <v>3225</v>
      </c>
      <c r="AG7" s="93" t="s">
        <v>3214</v>
      </c>
      <c r="AH7" s="93" t="s">
        <v>3214</v>
      </c>
      <c r="AI7" s="93" t="s">
        <v>3214</v>
      </c>
      <c r="AJ7" s="93" t="s">
        <v>3214</v>
      </c>
      <c r="AK7" s="93" t="s">
        <v>3214</v>
      </c>
    </row>
    <row r="8" spans="1:37" ht="15.75" customHeight="1" x14ac:dyDescent="0.3">
      <c r="A8">
        <v>0</v>
      </c>
      <c r="B8" t="s">
        <v>3249</v>
      </c>
      <c r="C8" s="83" t="s">
        <v>3250</v>
      </c>
      <c r="F8" s="89" t="s">
        <v>213</v>
      </c>
      <c r="G8" s="89" t="s">
        <v>900</v>
      </c>
    </row>
    <row r="9" spans="1:37" ht="15.75" customHeight="1" x14ac:dyDescent="0.3">
      <c r="A9">
        <v>1</v>
      </c>
      <c r="B9" t="s">
        <v>3249</v>
      </c>
      <c r="C9" s="94" t="s">
        <v>3251</v>
      </c>
      <c r="D9" s="88" t="s">
        <v>3252</v>
      </c>
      <c r="E9" s="88" t="s">
        <v>3253</v>
      </c>
      <c r="F9" s="89" t="s">
        <v>3208</v>
      </c>
      <c r="G9" s="89" t="s">
        <v>900</v>
      </c>
      <c r="H9" s="89" t="s">
        <v>3254</v>
      </c>
      <c r="I9" s="88" t="s">
        <v>3255</v>
      </c>
      <c r="J9" s="90" t="s">
        <v>3205</v>
      </c>
      <c r="K9" s="90" t="s">
        <v>3256</v>
      </c>
      <c r="L9" s="90" t="s">
        <v>3257</v>
      </c>
      <c r="M9" s="90" t="s">
        <v>3258</v>
      </c>
      <c r="N9" s="90" t="s">
        <v>3208</v>
      </c>
      <c r="O9" s="90" t="s">
        <v>3208</v>
      </c>
      <c r="P9" s="90" t="s">
        <v>3208</v>
      </c>
      <c r="R9" s="90" t="s">
        <v>3259</v>
      </c>
      <c r="S9" s="91" t="s">
        <v>3260</v>
      </c>
      <c r="T9" s="91" t="s">
        <v>3261</v>
      </c>
      <c r="U9" s="93" t="s">
        <v>3214</v>
      </c>
      <c r="V9" s="93" t="s">
        <v>3214</v>
      </c>
      <c r="W9" s="93" t="s">
        <v>3214</v>
      </c>
      <c r="X9" s="93" t="s">
        <v>3214</v>
      </c>
      <c r="Y9" s="93" t="s">
        <v>3214</v>
      </c>
      <c r="Z9" s="93" t="s">
        <v>3214</v>
      </c>
      <c r="AA9" s="93" t="s">
        <v>3214</v>
      </c>
      <c r="AB9" s="93" t="s">
        <v>3214</v>
      </c>
      <c r="AC9" s="93" t="s">
        <v>3214</v>
      </c>
      <c r="AD9" s="93" t="s">
        <v>3214</v>
      </c>
      <c r="AE9" s="93" t="s">
        <v>3214</v>
      </c>
      <c r="AF9" s="93" t="s">
        <v>3214</v>
      </c>
      <c r="AG9" s="93" t="s">
        <v>3214</v>
      </c>
      <c r="AH9" s="93" t="s">
        <v>3214</v>
      </c>
      <c r="AI9" s="93" t="s">
        <v>3214</v>
      </c>
      <c r="AJ9" s="93" t="s">
        <v>3214</v>
      </c>
      <c r="AK9" s="93" t="s">
        <v>3214</v>
      </c>
    </row>
    <row r="10" spans="1:37" ht="15.75" customHeight="1" x14ac:dyDescent="0.3">
      <c r="A10">
        <v>2</v>
      </c>
      <c r="B10">
        <v>1</v>
      </c>
      <c r="C10" s="83" t="s">
        <v>3262</v>
      </c>
      <c r="Q10" s="90" t="s">
        <v>3263</v>
      </c>
    </row>
    <row r="11" spans="1:37" ht="15.75" customHeight="1" x14ac:dyDescent="0.3">
      <c r="A11">
        <v>2</v>
      </c>
      <c r="B11">
        <v>1</v>
      </c>
      <c r="C11" s="83" t="s">
        <v>3264</v>
      </c>
      <c r="D11" s="88" t="s">
        <v>3265</v>
      </c>
      <c r="E11" s="88" t="s">
        <v>3266</v>
      </c>
      <c r="F11" s="89" t="s">
        <v>3267</v>
      </c>
      <c r="G11" s="89" t="s">
        <v>3268</v>
      </c>
      <c r="H11" s="88" t="s">
        <v>3269</v>
      </c>
      <c r="I11" s="88" t="s">
        <v>3270</v>
      </c>
      <c r="J11" s="90" t="s">
        <v>3205</v>
      </c>
      <c r="K11" s="90" t="s">
        <v>3208</v>
      </c>
      <c r="L11" s="90" t="s">
        <v>3271</v>
      </c>
      <c r="M11" s="90" t="s">
        <v>3272</v>
      </c>
      <c r="N11" s="90" t="s">
        <v>3214</v>
      </c>
      <c r="O11" s="90" t="s">
        <v>3214</v>
      </c>
      <c r="P11" s="90" t="s">
        <v>3214</v>
      </c>
      <c r="Q11" s="95" t="s">
        <v>3273</v>
      </c>
      <c r="R11" s="90" t="s">
        <v>3274</v>
      </c>
      <c r="S11" s="90" t="s">
        <v>3214</v>
      </c>
      <c r="T11" s="90" t="s">
        <v>3214</v>
      </c>
      <c r="U11" s="93" t="s">
        <v>3214</v>
      </c>
      <c r="V11" s="93" t="s">
        <v>3214</v>
      </c>
      <c r="W11" s="93" t="s">
        <v>3214</v>
      </c>
      <c r="X11" s="93" t="s">
        <v>3214</v>
      </c>
      <c r="Y11" s="93" t="s">
        <v>3214</v>
      </c>
      <c r="Z11" s="93" t="s">
        <v>3214</v>
      </c>
      <c r="AA11" s="93" t="s">
        <v>3214</v>
      </c>
      <c r="AB11" s="93" t="s">
        <v>3214</v>
      </c>
      <c r="AC11" s="93" t="s">
        <v>3214</v>
      </c>
      <c r="AD11" s="93" t="s">
        <v>3214</v>
      </c>
      <c r="AE11" s="93" t="s">
        <v>3214</v>
      </c>
      <c r="AF11" s="93" t="s">
        <v>3214</v>
      </c>
      <c r="AG11" s="93" t="s">
        <v>3214</v>
      </c>
      <c r="AH11" s="93" t="s">
        <v>3214</v>
      </c>
      <c r="AI11" s="93" t="s">
        <v>3214</v>
      </c>
      <c r="AJ11" s="93" t="s">
        <v>3214</v>
      </c>
      <c r="AK11" s="93" t="s">
        <v>3214</v>
      </c>
    </row>
    <row r="12" spans="1:37" ht="15.75" customHeight="1" x14ac:dyDescent="0.3">
      <c r="A12" s="7">
        <v>2</v>
      </c>
      <c r="B12" s="7">
        <v>2</v>
      </c>
      <c r="C12" s="94" t="s">
        <v>3275</v>
      </c>
      <c r="D12" s="96" t="s">
        <v>3276</v>
      </c>
      <c r="E12" s="96" t="s">
        <v>3277</v>
      </c>
      <c r="F12" s="97" t="s">
        <v>3273</v>
      </c>
      <c r="G12" s="97" t="s">
        <v>3273</v>
      </c>
      <c r="H12" s="97" t="s">
        <v>3278</v>
      </c>
      <c r="I12" s="96" t="s">
        <v>3279</v>
      </c>
      <c r="J12" s="95" t="s">
        <v>3205</v>
      </c>
      <c r="K12" s="98" t="s">
        <v>3280</v>
      </c>
      <c r="L12" s="90" t="s">
        <v>3281</v>
      </c>
      <c r="M12" s="90" t="s">
        <v>3275</v>
      </c>
      <c r="N12" s="90" t="s">
        <v>3273</v>
      </c>
      <c r="O12" s="90" t="s">
        <v>3273</v>
      </c>
      <c r="P12" s="90" t="s">
        <v>3273</v>
      </c>
      <c r="R12" s="90" t="s">
        <v>3281</v>
      </c>
      <c r="S12" s="90" t="s">
        <v>3282</v>
      </c>
      <c r="T12" s="90" t="s">
        <v>3212</v>
      </c>
      <c r="U12" s="93" t="s">
        <v>3283</v>
      </c>
      <c r="V12" s="93" t="s">
        <v>3284</v>
      </c>
      <c r="W12" s="93" t="s">
        <v>3285</v>
      </c>
      <c r="X12" s="93" t="s">
        <v>3286</v>
      </c>
      <c r="Y12" s="93" t="s">
        <v>3287</v>
      </c>
      <c r="Z12" s="93" t="s">
        <v>3273</v>
      </c>
      <c r="AA12" s="93" t="s">
        <v>3288</v>
      </c>
      <c r="AB12" s="93" t="s">
        <v>3288</v>
      </c>
      <c r="AC12" s="93" t="s">
        <v>3289</v>
      </c>
      <c r="AD12" s="93" t="s">
        <v>3288</v>
      </c>
      <c r="AE12" s="93" t="s">
        <v>3290</v>
      </c>
      <c r="AF12" s="93" t="s">
        <v>3225</v>
      </c>
      <c r="AG12" s="93" t="s">
        <v>3291</v>
      </c>
      <c r="AH12" s="93" t="s">
        <v>38</v>
      </c>
      <c r="AI12" s="93" t="s">
        <v>38</v>
      </c>
      <c r="AJ12" s="93" t="s">
        <v>3292</v>
      </c>
      <c r="AK12" s="93" t="s">
        <v>3293</v>
      </c>
    </row>
    <row r="13" spans="1:37" ht="15.75" customHeight="1" x14ac:dyDescent="0.3">
      <c r="A13">
        <v>2</v>
      </c>
      <c r="B13">
        <v>2</v>
      </c>
      <c r="C13" s="83" t="s">
        <v>3294</v>
      </c>
    </row>
    <row r="14" spans="1:37" ht="15.75" customHeight="1" x14ac:dyDescent="0.3">
      <c r="A14">
        <v>3</v>
      </c>
      <c r="B14">
        <v>3</v>
      </c>
      <c r="C14" s="99" t="s">
        <v>3295</v>
      </c>
      <c r="D14" s="88" t="s">
        <v>3296</v>
      </c>
      <c r="E14" s="89" t="s">
        <v>3297</v>
      </c>
      <c r="F14" s="89" t="s">
        <v>3298</v>
      </c>
      <c r="G14" s="89" t="s">
        <v>3299</v>
      </c>
      <c r="H14" s="89" t="s">
        <v>3300</v>
      </c>
      <c r="I14" s="89" t="s">
        <v>3301</v>
      </c>
      <c r="J14" s="90" t="s">
        <v>3205</v>
      </c>
      <c r="K14" s="90" t="s">
        <v>3302</v>
      </c>
      <c r="L14" s="90" t="s">
        <v>3303</v>
      </c>
      <c r="M14" s="90" t="s">
        <v>3304</v>
      </c>
      <c r="N14" s="90" t="s">
        <v>3305</v>
      </c>
      <c r="O14" s="90" t="s">
        <v>3306</v>
      </c>
      <c r="P14" s="90" t="s">
        <v>3306</v>
      </c>
      <c r="Q14" s="90" t="s">
        <v>3306</v>
      </c>
      <c r="R14" s="90" t="s">
        <v>3307</v>
      </c>
      <c r="S14" s="90" t="s">
        <v>3306</v>
      </c>
      <c r="T14" s="90" t="s">
        <v>3303</v>
      </c>
      <c r="U14" s="93" t="s">
        <v>3306</v>
      </c>
      <c r="V14" s="93" t="s">
        <v>3306</v>
      </c>
      <c r="W14" s="93" t="s">
        <v>3308</v>
      </c>
      <c r="X14" s="93" t="s">
        <v>3309</v>
      </c>
      <c r="Y14" s="93" t="s">
        <v>3310</v>
      </c>
      <c r="Z14" s="93" t="s">
        <v>3311</v>
      </c>
      <c r="AA14" s="93" t="s">
        <v>3312</v>
      </c>
      <c r="AB14" s="93" t="s">
        <v>3306</v>
      </c>
      <c r="AC14" s="93" t="s">
        <v>3306</v>
      </c>
      <c r="AD14" s="93" t="s">
        <v>3306</v>
      </c>
      <c r="AE14" s="93" t="s">
        <v>3306</v>
      </c>
      <c r="AF14" s="93" t="s">
        <v>3306</v>
      </c>
      <c r="AG14" s="93" t="s">
        <v>3306</v>
      </c>
      <c r="AH14" s="93" t="s">
        <v>3306</v>
      </c>
      <c r="AI14" s="93" t="s">
        <v>3306</v>
      </c>
      <c r="AJ14" s="93" t="s">
        <v>3306</v>
      </c>
      <c r="AK14" s="93" t="s">
        <v>3306</v>
      </c>
    </row>
    <row r="15" spans="1:37" ht="15.75" customHeight="1" x14ac:dyDescent="0.3">
      <c r="A15">
        <v>3</v>
      </c>
      <c r="B15">
        <v>3</v>
      </c>
      <c r="C15" s="99" t="s">
        <v>3313</v>
      </c>
      <c r="D15" s="88" t="s">
        <v>3314</v>
      </c>
      <c r="E15" s="89" t="s">
        <v>3297</v>
      </c>
      <c r="F15" s="89" t="s">
        <v>3298</v>
      </c>
      <c r="G15" s="89" t="s">
        <v>3299</v>
      </c>
      <c r="H15" s="89" t="s">
        <v>3300</v>
      </c>
      <c r="I15" s="89" t="s">
        <v>3301</v>
      </c>
      <c r="J15" s="90" t="s">
        <v>3205</v>
      </c>
      <c r="K15" s="90" t="s">
        <v>3315</v>
      </c>
      <c r="L15" s="90" t="s">
        <v>3303</v>
      </c>
      <c r="M15" s="90" t="s">
        <v>3304</v>
      </c>
      <c r="N15" s="90" t="s">
        <v>3305</v>
      </c>
      <c r="O15" s="90" t="s">
        <v>3306</v>
      </c>
      <c r="P15" s="90" t="s">
        <v>3306</v>
      </c>
      <c r="Q15" s="90" t="s">
        <v>3306</v>
      </c>
      <c r="R15" s="90" t="s">
        <v>3307</v>
      </c>
      <c r="S15" s="90" t="s">
        <v>3306</v>
      </c>
      <c r="T15" s="90" t="s">
        <v>3303</v>
      </c>
      <c r="U15" s="93" t="s">
        <v>3306</v>
      </c>
      <c r="V15" s="93" t="s">
        <v>3306</v>
      </c>
      <c r="W15" s="93" t="s">
        <v>3308</v>
      </c>
      <c r="X15" s="93" t="s">
        <v>3309</v>
      </c>
      <c r="Y15" s="93" t="s">
        <v>3316</v>
      </c>
      <c r="Z15" s="93" t="s">
        <v>3311</v>
      </c>
      <c r="AA15" s="93" t="s">
        <v>3312</v>
      </c>
      <c r="AB15" s="93" t="s">
        <v>3306</v>
      </c>
      <c r="AC15" s="93" t="s">
        <v>3306</v>
      </c>
      <c r="AD15" s="93" t="s">
        <v>3306</v>
      </c>
      <c r="AE15" s="93" t="s">
        <v>3306</v>
      </c>
      <c r="AF15" s="93" t="s">
        <v>3306</v>
      </c>
      <c r="AG15" s="93" t="s">
        <v>3306</v>
      </c>
      <c r="AH15" s="93" t="s">
        <v>3306</v>
      </c>
      <c r="AI15" s="93" t="s">
        <v>3306</v>
      </c>
      <c r="AJ15" s="93" t="s">
        <v>3306</v>
      </c>
      <c r="AK15" s="93" t="s">
        <v>3306</v>
      </c>
    </row>
    <row r="16" spans="1:37" ht="15.75" customHeight="1" x14ac:dyDescent="0.3">
      <c r="A16">
        <v>3</v>
      </c>
      <c r="B16">
        <v>6</v>
      </c>
      <c r="C16" s="83" t="s">
        <v>3317</v>
      </c>
      <c r="D16" s="88" t="s">
        <v>3318</v>
      </c>
      <c r="E16" s="89" t="s">
        <v>3297</v>
      </c>
      <c r="F16" s="89" t="s">
        <v>3298</v>
      </c>
      <c r="G16" s="89" t="s">
        <v>3299</v>
      </c>
      <c r="H16" s="89" t="s">
        <v>3300</v>
      </c>
      <c r="I16" s="89" t="s">
        <v>3301</v>
      </c>
      <c r="J16" s="90" t="s">
        <v>3205</v>
      </c>
      <c r="K16" s="90" t="s">
        <v>3319</v>
      </c>
      <c r="L16" s="90" t="s">
        <v>3303</v>
      </c>
      <c r="M16" s="90" t="s">
        <v>3304</v>
      </c>
      <c r="N16" s="90" t="s">
        <v>3305</v>
      </c>
      <c r="O16" s="90" t="s">
        <v>3306</v>
      </c>
      <c r="P16" s="90" t="s">
        <v>3306</v>
      </c>
      <c r="Q16" s="90" t="s">
        <v>3306</v>
      </c>
      <c r="R16" s="90" t="s">
        <v>3307</v>
      </c>
      <c r="S16" s="90" t="s">
        <v>3306</v>
      </c>
      <c r="T16" s="90" t="s">
        <v>3303</v>
      </c>
      <c r="U16" s="93" t="s">
        <v>3306</v>
      </c>
      <c r="V16" s="93" t="s">
        <v>3306</v>
      </c>
      <c r="W16" s="93" t="s">
        <v>3308</v>
      </c>
      <c r="X16" s="93" t="s">
        <v>3309</v>
      </c>
      <c r="Y16" s="93" t="s">
        <v>3320</v>
      </c>
      <c r="Z16" s="93" t="s">
        <v>3311</v>
      </c>
      <c r="AA16" s="93" t="s">
        <v>3312</v>
      </c>
      <c r="AB16" s="93" t="s">
        <v>3306</v>
      </c>
      <c r="AC16" s="93" t="s">
        <v>3306</v>
      </c>
      <c r="AD16" s="93" t="s">
        <v>3306</v>
      </c>
      <c r="AE16" s="93" t="s">
        <v>3306</v>
      </c>
      <c r="AF16" s="93" t="s">
        <v>3306</v>
      </c>
      <c r="AG16" s="93" t="s">
        <v>3306</v>
      </c>
      <c r="AH16" s="93" t="s">
        <v>3306</v>
      </c>
      <c r="AI16" s="93" t="s">
        <v>3306</v>
      </c>
      <c r="AJ16" s="93" t="s">
        <v>3306</v>
      </c>
      <c r="AK16" s="93" t="s">
        <v>3306</v>
      </c>
    </row>
    <row r="17" spans="1:37" ht="15.75" customHeight="1" x14ac:dyDescent="0.3">
      <c r="A17">
        <v>3</v>
      </c>
      <c r="B17">
        <v>6</v>
      </c>
      <c r="C17" s="83" t="s">
        <v>3321</v>
      </c>
      <c r="D17" s="88" t="s">
        <v>3322</v>
      </c>
      <c r="E17" s="89" t="s">
        <v>3297</v>
      </c>
      <c r="F17" s="89" t="s">
        <v>3298</v>
      </c>
      <c r="G17" s="89" t="s">
        <v>3299</v>
      </c>
      <c r="H17" s="89" t="s">
        <v>3300</v>
      </c>
      <c r="I17" s="89" t="s">
        <v>3301</v>
      </c>
      <c r="J17" s="90" t="s">
        <v>3205</v>
      </c>
      <c r="K17" s="90" t="s">
        <v>3323</v>
      </c>
      <c r="L17" s="90" t="s">
        <v>3303</v>
      </c>
      <c r="M17" s="90" t="s">
        <v>3304</v>
      </c>
      <c r="N17" s="90" t="s">
        <v>3305</v>
      </c>
      <c r="O17" s="90" t="s">
        <v>3306</v>
      </c>
      <c r="P17" s="90" t="s">
        <v>3306</v>
      </c>
      <c r="Q17" s="90" t="s">
        <v>3306</v>
      </c>
      <c r="R17" s="90" t="s">
        <v>3307</v>
      </c>
      <c r="S17" s="90" t="s">
        <v>3306</v>
      </c>
      <c r="T17" s="90" t="s">
        <v>3303</v>
      </c>
      <c r="U17" s="93" t="s">
        <v>3306</v>
      </c>
      <c r="V17" s="93" t="s">
        <v>3306</v>
      </c>
      <c r="W17" s="93" t="s">
        <v>3308</v>
      </c>
      <c r="X17" s="93" t="s">
        <v>3309</v>
      </c>
      <c r="Y17" s="93" t="s">
        <v>3324</v>
      </c>
      <c r="Z17" s="93" t="s">
        <v>3311</v>
      </c>
      <c r="AA17" s="93" t="s">
        <v>3312</v>
      </c>
      <c r="AB17" s="93" t="s">
        <v>3306</v>
      </c>
      <c r="AC17" s="93" t="s">
        <v>3306</v>
      </c>
      <c r="AD17" s="93" t="s">
        <v>3306</v>
      </c>
      <c r="AE17" s="93" t="s">
        <v>3306</v>
      </c>
      <c r="AF17" s="93" t="s">
        <v>3306</v>
      </c>
      <c r="AG17" s="93" t="s">
        <v>3306</v>
      </c>
      <c r="AH17" s="93" t="s">
        <v>3306</v>
      </c>
      <c r="AI17" s="93" t="s">
        <v>3306</v>
      </c>
      <c r="AJ17" s="93" t="s">
        <v>3306</v>
      </c>
      <c r="AK17" s="93" t="s">
        <v>3306</v>
      </c>
    </row>
    <row r="18" spans="1:37" ht="15.75" customHeight="1" x14ac:dyDescent="0.3">
      <c r="A18">
        <v>3</v>
      </c>
      <c r="B18">
        <v>6</v>
      </c>
      <c r="C18" s="83" t="s">
        <v>3325</v>
      </c>
      <c r="D18" s="88" t="s">
        <v>3326</v>
      </c>
      <c r="E18" s="89" t="s">
        <v>3297</v>
      </c>
      <c r="F18" s="89" t="s">
        <v>3298</v>
      </c>
      <c r="G18" s="89" t="s">
        <v>3299</v>
      </c>
      <c r="H18" s="89" t="s">
        <v>3300</v>
      </c>
      <c r="I18" s="89" t="s">
        <v>3301</v>
      </c>
      <c r="J18" s="90" t="s">
        <v>3205</v>
      </c>
      <c r="K18" s="90" t="s">
        <v>3327</v>
      </c>
      <c r="L18" s="90" t="s">
        <v>3303</v>
      </c>
      <c r="M18" s="90" t="s">
        <v>3304</v>
      </c>
      <c r="N18" s="90" t="s">
        <v>3305</v>
      </c>
      <c r="O18" s="90" t="s">
        <v>3306</v>
      </c>
      <c r="P18" s="90" t="s">
        <v>3306</v>
      </c>
      <c r="Q18" s="90" t="s">
        <v>3306</v>
      </c>
      <c r="R18" s="90" t="s">
        <v>3307</v>
      </c>
      <c r="S18" s="90" t="s">
        <v>3306</v>
      </c>
      <c r="T18" s="90" t="s">
        <v>3303</v>
      </c>
      <c r="U18" s="93" t="s">
        <v>3306</v>
      </c>
      <c r="V18" s="93" t="s">
        <v>3306</v>
      </c>
      <c r="W18" s="93" t="s">
        <v>3308</v>
      </c>
      <c r="X18" s="93" t="s">
        <v>3309</v>
      </c>
      <c r="Y18" s="93" t="s">
        <v>3328</v>
      </c>
      <c r="Z18" s="93" t="s">
        <v>3311</v>
      </c>
      <c r="AA18" s="93" t="s">
        <v>3312</v>
      </c>
      <c r="AB18" s="93" t="s">
        <v>3306</v>
      </c>
      <c r="AC18" s="93" t="s">
        <v>3306</v>
      </c>
      <c r="AD18" s="93" t="s">
        <v>3306</v>
      </c>
      <c r="AE18" s="93" t="s">
        <v>3306</v>
      </c>
      <c r="AF18" s="93" t="s">
        <v>3306</v>
      </c>
      <c r="AG18" s="93" t="s">
        <v>3306</v>
      </c>
      <c r="AH18" s="93" t="s">
        <v>3306</v>
      </c>
      <c r="AI18" s="93" t="s">
        <v>3306</v>
      </c>
      <c r="AJ18" s="93" t="s">
        <v>3306</v>
      </c>
      <c r="AK18" s="93" t="s">
        <v>3306</v>
      </c>
    </row>
    <row r="19" spans="1:37" ht="15.75" customHeight="1" x14ac:dyDescent="0.3">
      <c r="A19">
        <v>3</v>
      </c>
      <c r="B19">
        <v>6</v>
      </c>
      <c r="C19" s="83" t="s">
        <v>3329</v>
      </c>
      <c r="D19" s="88" t="s">
        <v>3330</v>
      </c>
      <c r="E19" s="89" t="s">
        <v>3297</v>
      </c>
      <c r="F19" s="89" t="s">
        <v>3298</v>
      </c>
      <c r="G19" s="89" t="s">
        <v>3299</v>
      </c>
      <c r="H19" s="89" t="s">
        <v>3300</v>
      </c>
      <c r="I19" s="89" t="s">
        <v>3301</v>
      </c>
      <c r="J19" s="90" t="s">
        <v>3205</v>
      </c>
      <c r="K19" s="90" t="s">
        <v>3331</v>
      </c>
      <c r="L19" s="90" t="s">
        <v>3303</v>
      </c>
      <c r="M19" s="90" t="s">
        <v>3304</v>
      </c>
      <c r="N19" s="90" t="s">
        <v>3305</v>
      </c>
      <c r="O19" s="90" t="s">
        <v>3306</v>
      </c>
      <c r="P19" s="90" t="s">
        <v>3306</v>
      </c>
      <c r="Q19" s="90" t="s">
        <v>3306</v>
      </c>
      <c r="R19" s="90" t="s">
        <v>3307</v>
      </c>
      <c r="S19" s="90" t="s">
        <v>3306</v>
      </c>
      <c r="T19" s="90" t="s">
        <v>3303</v>
      </c>
      <c r="U19" s="93" t="s">
        <v>3306</v>
      </c>
      <c r="V19" s="93" t="s">
        <v>3306</v>
      </c>
      <c r="W19" s="93" t="s">
        <v>3308</v>
      </c>
      <c r="X19" s="93" t="s">
        <v>3309</v>
      </c>
      <c r="Y19" s="93" t="s">
        <v>3332</v>
      </c>
      <c r="Z19" s="93" t="s">
        <v>3311</v>
      </c>
      <c r="AA19" s="93" t="s">
        <v>3312</v>
      </c>
      <c r="AB19" s="93" t="s">
        <v>3306</v>
      </c>
      <c r="AC19" s="93" t="s">
        <v>3306</v>
      </c>
      <c r="AD19" s="93" t="s">
        <v>3306</v>
      </c>
      <c r="AE19" s="93" t="s">
        <v>3306</v>
      </c>
      <c r="AF19" s="93" t="s">
        <v>3306</v>
      </c>
      <c r="AG19" s="93" t="s">
        <v>3306</v>
      </c>
      <c r="AH19" s="93" t="s">
        <v>3306</v>
      </c>
      <c r="AI19" s="93" t="s">
        <v>3306</v>
      </c>
      <c r="AJ19" s="93" t="s">
        <v>3306</v>
      </c>
      <c r="AK19" s="93" t="s">
        <v>3306</v>
      </c>
    </row>
    <row r="20" spans="1:37" ht="15.75" customHeight="1" x14ac:dyDescent="0.3">
      <c r="A20">
        <v>3</v>
      </c>
      <c r="B20">
        <v>6</v>
      </c>
      <c r="C20" s="83" t="s">
        <v>3333</v>
      </c>
      <c r="D20" s="88" t="s">
        <v>3334</v>
      </c>
      <c r="E20" s="89" t="s">
        <v>3297</v>
      </c>
      <c r="F20" s="89" t="s">
        <v>3298</v>
      </c>
      <c r="G20" s="89" t="s">
        <v>3299</v>
      </c>
      <c r="H20" s="89" t="s">
        <v>3300</v>
      </c>
      <c r="I20" s="89" t="s">
        <v>3301</v>
      </c>
      <c r="J20" s="90" t="s">
        <v>3205</v>
      </c>
      <c r="K20" s="90" t="s">
        <v>3335</v>
      </c>
      <c r="L20" s="90" t="s">
        <v>3303</v>
      </c>
      <c r="M20" s="90" t="s">
        <v>3304</v>
      </c>
      <c r="N20" s="90" t="s">
        <v>3305</v>
      </c>
      <c r="O20" s="90" t="s">
        <v>3306</v>
      </c>
      <c r="P20" s="90" t="s">
        <v>3306</v>
      </c>
      <c r="Q20" s="90" t="s">
        <v>3306</v>
      </c>
      <c r="R20" s="90" t="s">
        <v>3307</v>
      </c>
      <c r="S20" s="90" t="s">
        <v>3306</v>
      </c>
      <c r="T20" s="90" t="s">
        <v>3303</v>
      </c>
      <c r="U20" s="93" t="s">
        <v>3306</v>
      </c>
      <c r="V20" s="93" t="s">
        <v>3306</v>
      </c>
      <c r="W20" s="93" t="s">
        <v>3308</v>
      </c>
      <c r="X20" s="93" t="s">
        <v>3309</v>
      </c>
      <c r="Y20" s="93" t="s">
        <v>3336</v>
      </c>
      <c r="Z20" s="93" t="s">
        <v>3311</v>
      </c>
      <c r="AA20" s="93" t="s">
        <v>3312</v>
      </c>
      <c r="AB20" s="93" t="s">
        <v>3306</v>
      </c>
      <c r="AC20" s="93" t="s">
        <v>3306</v>
      </c>
      <c r="AD20" s="93" t="s">
        <v>3306</v>
      </c>
      <c r="AE20" s="93" t="s">
        <v>3306</v>
      </c>
      <c r="AF20" s="93" t="s">
        <v>3306</v>
      </c>
      <c r="AG20" s="93" t="s">
        <v>3306</v>
      </c>
      <c r="AH20" s="93" t="s">
        <v>3306</v>
      </c>
      <c r="AI20" s="93" t="s">
        <v>3306</v>
      </c>
      <c r="AJ20" s="93" t="s">
        <v>3306</v>
      </c>
      <c r="AK20" s="93" t="s">
        <v>3306</v>
      </c>
    </row>
    <row r="21" spans="1:37" ht="15.75" customHeight="1" x14ac:dyDescent="0.3">
      <c r="A21">
        <v>3</v>
      </c>
      <c r="B21">
        <v>6</v>
      </c>
      <c r="C21" s="83" t="s">
        <v>3337</v>
      </c>
      <c r="D21" s="88" t="s">
        <v>3338</v>
      </c>
      <c r="E21" s="89" t="s">
        <v>3297</v>
      </c>
      <c r="F21" s="89" t="s">
        <v>3298</v>
      </c>
      <c r="G21" s="89" t="s">
        <v>3299</v>
      </c>
      <c r="H21" s="89" t="s">
        <v>3300</v>
      </c>
      <c r="I21" s="89" t="s">
        <v>3301</v>
      </c>
      <c r="J21" s="90" t="s">
        <v>3205</v>
      </c>
      <c r="K21" s="90" t="s">
        <v>3339</v>
      </c>
      <c r="L21" s="90" t="s">
        <v>3303</v>
      </c>
      <c r="M21" s="90" t="s">
        <v>3304</v>
      </c>
      <c r="N21" s="90" t="s">
        <v>3305</v>
      </c>
      <c r="O21" s="90" t="s">
        <v>3306</v>
      </c>
      <c r="P21" s="90" t="s">
        <v>3306</v>
      </c>
      <c r="Q21" s="90" t="s">
        <v>3306</v>
      </c>
      <c r="R21" s="90" t="s">
        <v>3307</v>
      </c>
      <c r="S21" s="90" t="s">
        <v>3306</v>
      </c>
      <c r="T21" s="90" t="s">
        <v>3303</v>
      </c>
      <c r="U21" s="93" t="s">
        <v>3306</v>
      </c>
      <c r="V21" s="93" t="s">
        <v>3306</v>
      </c>
      <c r="W21" s="93" t="s">
        <v>3308</v>
      </c>
      <c r="X21" s="93" t="s">
        <v>3309</v>
      </c>
      <c r="Y21" s="93" t="s">
        <v>3340</v>
      </c>
      <c r="Z21" s="93" t="s">
        <v>3311</v>
      </c>
      <c r="AA21" s="93" t="s">
        <v>3312</v>
      </c>
      <c r="AB21" s="93" t="s">
        <v>3306</v>
      </c>
      <c r="AC21" s="93" t="s">
        <v>3306</v>
      </c>
      <c r="AD21" s="93" t="s">
        <v>3306</v>
      </c>
      <c r="AE21" s="93" t="s">
        <v>3306</v>
      </c>
      <c r="AF21" s="93" t="s">
        <v>3306</v>
      </c>
      <c r="AG21" s="93" t="s">
        <v>3306</v>
      </c>
      <c r="AH21" s="93" t="s">
        <v>3306</v>
      </c>
      <c r="AI21" s="93" t="s">
        <v>3306</v>
      </c>
      <c r="AJ21" s="93" t="s">
        <v>3306</v>
      </c>
      <c r="AK21" s="93" t="s">
        <v>3306</v>
      </c>
    </row>
    <row r="22" spans="1:37" ht="15.75" customHeight="1" x14ac:dyDescent="0.3">
      <c r="A22">
        <v>3</v>
      </c>
      <c r="B22">
        <v>6</v>
      </c>
      <c r="C22" s="83" t="s">
        <v>3341</v>
      </c>
      <c r="D22" s="88" t="s">
        <v>3342</v>
      </c>
      <c r="E22" s="89" t="s">
        <v>3297</v>
      </c>
      <c r="F22" s="89" t="s">
        <v>3298</v>
      </c>
      <c r="G22" s="89" t="s">
        <v>3299</v>
      </c>
      <c r="H22" s="89" t="s">
        <v>3300</v>
      </c>
      <c r="I22" s="89" t="s">
        <v>3301</v>
      </c>
      <c r="J22" s="90" t="s">
        <v>3205</v>
      </c>
      <c r="K22" s="90" t="s">
        <v>3343</v>
      </c>
      <c r="L22" s="90" t="s">
        <v>3303</v>
      </c>
      <c r="M22" s="90" t="s">
        <v>3304</v>
      </c>
      <c r="N22" s="90" t="s">
        <v>3305</v>
      </c>
      <c r="O22" s="90" t="s">
        <v>3306</v>
      </c>
      <c r="P22" s="90" t="s">
        <v>3306</v>
      </c>
      <c r="Q22" s="90" t="s">
        <v>3306</v>
      </c>
      <c r="R22" s="90" t="s">
        <v>3307</v>
      </c>
      <c r="S22" s="90" t="s">
        <v>3306</v>
      </c>
      <c r="T22" s="90" t="s">
        <v>3303</v>
      </c>
      <c r="U22" s="93" t="s">
        <v>3306</v>
      </c>
      <c r="V22" s="93" t="s">
        <v>3306</v>
      </c>
      <c r="W22" s="93" t="s">
        <v>3308</v>
      </c>
      <c r="X22" s="93" t="s">
        <v>3309</v>
      </c>
      <c r="Y22" s="93" t="s">
        <v>3344</v>
      </c>
      <c r="Z22" s="93" t="s">
        <v>3311</v>
      </c>
      <c r="AA22" s="93" t="s">
        <v>3312</v>
      </c>
      <c r="AB22" s="93" t="s">
        <v>3306</v>
      </c>
      <c r="AC22" s="93" t="s">
        <v>3306</v>
      </c>
      <c r="AD22" s="93" t="s">
        <v>3306</v>
      </c>
      <c r="AE22" s="93" t="s">
        <v>3306</v>
      </c>
      <c r="AF22" s="93" t="s">
        <v>3306</v>
      </c>
      <c r="AG22" s="93" t="s">
        <v>3306</v>
      </c>
      <c r="AH22" s="93" t="s">
        <v>3306</v>
      </c>
      <c r="AI22" s="93" t="s">
        <v>3306</v>
      </c>
      <c r="AJ22" s="93" t="s">
        <v>3306</v>
      </c>
      <c r="AK22" s="93" t="s">
        <v>3306</v>
      </c>
    </row>
    <row r="23" spans="1:37" ht="15.75" customHeight="1" x14ac:dyDescent="0.3">
      <c r="A23">
        <v>3</v>
      </c>
      <c r="B23">
        <v>6</v>
      </c>
      <c r="C23" s="83" t="s">
        <v>3345</v>
      </c>
      <c r="D23" s="88" t="s">
        <v>3346</v>
      </c>
      <c r="E23" s="89" t="s">
        <v>3297</v>
      </c>
      <c r="F23" s="89" t="s">
        <v>3298</v>
      </c>
      <c r="G23" s="89" t="s">
        <v>3299</v>
      </c>
      <c r="H23" s="89" t="s">
        <v>3300</v>
      </c>
      <c r="I23" s="89" t="s">
        <v>3301</v>
      </c>
      <c r="J23" s="90" t="s">
        <v>3205</v>
      </c>
      <c r="K23" s="90" t="s">
        <v>3343</v>
      </c>
      <c r="L23" s="90" t="s">
        <v>3303</v>
      </c>
      <c r="M23" s="90" t="s">
        <v>3304</v>
      </c>
      <c r="N23" s="90" t="s">
        <v>3305</v>
      </c>
      <c r="O23" s="90" t="s">
        <v>3306</v>
      </c>
      <c r="P23" s="90" t="s">
        <v>3306</v>
      </c>
      <c r="Q23" s="90" t="s">
        <v>3306</v>
      </c>
      <c r="R23" s="90" t="s">
        <v>3307</v>
      </c>
      <c r="S23" s="90" t="s">
        <v>3306</v>
      </c>
      <c r="T23" s="90" t="s">
        <v>3303</v>
      </c>
      <c r="U23" s="93" t="s">
        <v>3306</v>
      </c>
      <c r="V23" s="93" t="s">
        <v>3306</v>
      </c>
      <c r="W23" s="93" t="s">
        <v>3308</v>
      </c>
      <c r="X23" s="93" t="s">
        <v>3309</v>
      </c>
      <c r="Y23" s="93" t="s">
        <v>3344</v>
      </c>
      <c r="Z23" s="93" t="s">
        <v>3311</v>
      </c>
      <c r="AA23" s="93" t="s">
        <v>3312</v>
      </c>
      <c r="AB23" s="93" t="s">
        <v>3306</v>
      </c>
      <c r="AC23" s="93" t="s">
        <v>3306</v>
      </c>
      <c r="AD23" s="93" t="s">
        <v>3306</v>
      </c>
      <c r="AE23" s="93" t="s">
        <v>3306</v>
      </c>
      <c r="AF23" s="93" t="s">
        <v>3306</v>
      </c>
      <c r="AG23" s="93" t="s">
        <v>3306</v>
      </c>
      <c r="AH23" s="93" t="s">
        <v>3306</v>
      </c>
      <c r="AI23" s="93" t="s">
        <v>3306</v>
      </c>
      <c r="AJ23" s="93" t="s">
        <v>3306</v>
      </c>
      <c r="AK23" s="93" t="s">
        <v>3306</v>
      </c>
    </row>
    <row r="24" spans="1:37" ht="15.75" customHeight="1" x14ac:dyDescent="0.3">
      <c r="A24">
        <v>3</v>
      </c>
      <c r="B24" t="s">
        <v>3249</v>
      </c>
      <c r="C24" s="100" t="s">
        <v>3347</v>
      </c>
      <c r="D24" s="96"/>
      <c r="E24" s="97"/>
      <c r="F24" s="97"/>
      <c r="G24" s="97"/>
      <c r="H24" s="97"/>
      <c r="I24" s="97"/>
      <c r="J24" s="95"/>
      <c r="K24" s="95"/>
      <c r="Q24" s="95"/>
    </row>
    <row r="25" spans="1:37" ht="15.75" customHeight="1" x14ac:dyDescent="0.3">
      <c r="A25">
        <v>3</v>
      </c>
      <c r="B25">
        <v>4</v>
      </c>
      <c r="C25" s="100" t="s">
        <v>3348</v>
      </c>
      <c r="D25" s="96"/>
      <c r="E25" s="97"/>
      <c r="F25" s="97"/>
      <c r="G25" s="97"/>
      <c r="H25" s="97"/>
      <c r="I25" s="97"/>
      <c r="J25" s="95"/>
      <c r="K25" s="95"/>
      <c r="Q25" s="95"/>
    </row>
    <row r="26" spans="1:37" ht="15.75" customHeight="1" x14ac:dyDescent="0.3">
      <c r="A26" s="7">
        <v>4</v>
      </c>
      <c r="B26" s="7">
        <v>4</v>
      </c>
      <c r="C26" s="100" t="s">
        <v>3349</v>
      </c>
      <c r="D26" s="96"/>
      <c r="E26" s="97"/>
      <c r="F26" s="97"/>
      <c r="G26" s="97"/>
      <c r="H26" s="97"/>
      <c r="I26" s="97"/>
      <c r="J26" s="95"/>
      <c r="K26" s="95"/>
      <c r="Q26" s="95"/>
    </row>
    <row r="27" spans="1:37" ht="15.75" customHeight="1" x14ac:dyDescent="0.3">
      <c r="A27" s="7">
        <v>4</v>
      </c>
      <c r="B27" s="7">
        <v>4</v>
      </c>
      <c r="C27" s="100" t="s">
        <v>3350</v>
      </c>
      <c r="D27" s="96"/>
      <c r="E27" s="97"/>
      <c r="F27" s="97"/>
      <c r="G27" s="97"/>
      <c r="H27" s="97"/>
      <c r="I27" s="97"/>
      <c r="J27" s="95"/>
      <c r="K27" s="95"/>
      <c r="Q27" s="95"/>
    </row>
    <row r="28" spans="1:37" ht="15.75" customHeight="1" x14ac:dyDescent="0.3">
      <c r="A28" s="7">
        <v>4</v>
      </c>
      <c r="B28" s="7">
        <v>4</v>
      </c>
      <c r="C28" s="100" t="s">
        <v>3351</v>
      </c>
      <c r="D28" s="96"/>
      <c r="E28" s="97"/>
      <c r="F28" s="97"/>
      <c r="G28" s="97"/>
      <c r="H28" s="97"/>
      <c r="I28" s="97"/>
      <c r="J28" s="95"/>
      <c r="K28" s="95"/>
      <c r="Q28" s="95"/>
    </row>
    <row r="29" spans="1:37" ht="15.75" customHeight="1" x14ac:dyDescent="0.3">
      <c r="A29">
        <v>4</v>
      </c>
      <c r="B29">
        <v>4</v>
      </c>
      <c r="C29" s="100" t="s">
        <v>3352</v>
      </c>
      <c r="D29" s="96"/>
      <c r="E29" s="97"/>
      <c r="F29" s="97"/>
      <c r="G29" s="97"/>
      <c r="H29" s="97"/>
      <c r="I29" s="97"/>
      <c r="J29" s="95"/>
      <c r="K29" s="95"/>
      <c r="Q29" s="95"/>
    </row>
    <row r="30" spans="1:37" ht="15.75" customHeight="1" x14ac:dyDescent="0.3">
      <c r="A30" s="7">
        <v>4</v>
      </c>
      <c r="B30" s="7">
        <v>4</v>
      </c>
      <c r="C30" s="100" t="s">
        <v>3353</v>
      </c>
      <c r="D30" s="96"/>
      <c r="E30" s="97"/>
      <c r="F30" s="97"/>
      <c r="G30" s="97"/>
      <c r="H30" s="97"/>
      <c r="I30" s="97"/>
      <c r="J30" s="95"/>
      <c r="K30" s="95"/>
      <c r="Q30" s="95"/>
    </row>
    <row r="31" spans="1:37" ht="15.75" customHeight="1" x14ac:dyDescent="0.3">
      <c r="A31" s="7">
        <v>4</v>
      </c>
      <c r="B31" s="7">
        <v>4</v>
      </c>
      <c r="C31" s="100" t="s">
        <v>3354</v>
      </c>
      <c r="D31" s="96"/>
      <c r="E31" s="97"/>
      <c r="F31" s="97"/>
      <c r="G31" s="97"/>
      <c r="H31" s="97"/>
      <c r="I31" s="97"/>
      <c r="J31" s="95"/>
      <c r="K31" s="95"/>
    </row>
    <row r="32" spans="1:37" ht="15.75" customHeight="1" x14ac:dyDescent="0.3">
      <c r="A32" s="7">
        <v>4</v>
      </c>
      <c r="B32" s="7">
        <v>4</v>
      </c>
      <c r="C32" s="83" t="s">
        <v>3355</v>
      </c>
    </row>
    <row r="33" spans="1:37" ht="15.75" customHeight="1" x14ac:dyDescent="0.3">
      <c r="A33">
        <v>4</v>
      </c>
      <c r="B33">
        <v>4</v>
      </c>
      <c r="C33" s="83" t="s">
        <v>3356</v>
      </c>
    </row>
    <row r="34" spans="1:37" ht="15.75" customHeight="1" x14ac:dyDescent="0.3">
      <c r="A34">
        <v>4</v>
      </c>
      <c r="B34">
        <v>4</v>
      </c>
      <c r="C34" s="83" t="s">
        <v>3357</v>
      </c>
    </row>
    <row r="35" spans="1:37" ht="15.75" customHeight="1" x14ac:dyDescent="0.3">
      <c r="A35">
        <v>4</v>
      </c>
      <c r="B35">
        <v>4</v>
      </c>
      <c r="C35" s="83" t="s">
        <v>3358</v>
      </c>
    </row>
    <row r="36" spans="1:37" ht="15.75" customHeight="1" x14ac:dyDescent="0.3">
      <c r="A36">
        <v>4</v>
      </c>
      <c r="B36">
        <v>4</v>
      </c>
      <c r="C36" s="83" t="s">
        <v>3359</v>
      </c>
    </row>
    <row r="37" spans="1:37" ht="15.75" customHeight="1" x14ac:dyDescent="0.3">
      <c r="A37">
        <v>4</v>
      </c>
      <c r="B37">
        <v>5</v>
      </c>
      <c r="C37" s="83" t="s">
        <v>3360</v>
      </c>
    </row>
    <row r="38" spans="1:37" ht="15.75" customHeight="1" x14ac:dyDescent="0.3">
      <c r="A38">
        <v>4</v>
      </c>
      <c r="B38">
        <v>5</v>
      </c>
      <c r="C38" s="83" t="s">
        <v>3361</v>
      </c>
    </row>
    <row r="39" spans="1:37" ht="15.75" customHeight="1" x14ac:dyDescent="0.3">
      <c r="A39">
        <v>4</v>
      </c>
      <c r="B39">
        <v>6</v>
      </c>
      <c r="C39" s="83" t="s">
        <v>3362</v>
      </c>
    </row>
    <row r="40" spans="1:37" ht="15.75" customHeight="1" x14ac:dyDescent="0.3">
      <c r="A40">
        <v>4</v>
      </c>
      <c r="B40">
        <v>6</v>
      </c>
      <c r="C40" s="83" t="s">
        <v>3363</v>
      </c>
    </row>
    <row r="41" spans="1:37" ht="15.75" customHeight="1" x14ac:dyDescent="0.3">
      <c r="A41">
        <v>4</v>
      </c>
      <c r="B41">
        <v>6</v>
      </c>
      <c r="C41" s="83" t="s">
        <v>3364</v>
      </c>
    </row>
    <row r="42" spans="1:37" ht="15.75" customHeight="1" x14ac:dyDescent="0.3">
      <c r="A42">
        <v>5</v>
      </c>
      <c r="B42">
        <v>6</v>
      </c>
      <c r="C42" s="83" t="s">
        <v>3365</v>
      </c>
    </row>
    <row r="43" spans="1:37" ht="15.75" customHeight="1" x14ac:dyDescent="0.3">
      <c r="A43" s="7">
        <v>5</v>
      </c>
      <c r="B43" s="7">
        <v>5</v>
      </c>
      <c r="C43" s="83" t="s">
        <v>3366</v>
      </c>
    </row>
    <row r="44" spans="1:37" ht="98.25" customHeight="1" x14ac:dyDescent="0.3">
      <c r="A44"/>
      <c r="B44">
        <v>5</v>
      </c>
      <c r="C44" s="83" t="s">
        <v>3367</v>
      </c>
      <c r="D44" s="88" t="s">
        <v>3368</v>
      </c>
      <c r="E44" s="88" t="s">
        <v>3369</v>
      </c>
      <c r="F44" s="89" t="s">
        <v>3142</v>
      </c>
      <c r="G44" s="89" t="s">
        <v>900</v>
      </c>
      <c r="H44" s="89" t="s">
        <v>3370</v>
      </c>
      <c r="I44" s="89" t="s">
        <v>3371</v>
      </c>
      <c r="J44" s="91" t="s">
        <v>3372</v>
      </c>
      <c r="K44" s="91" t="s">
        <v>3373</v>
      </c>
      <c r="L44" s="90" t="s">
        <v>3374</v>
      </c>
      <c r="M44" s="90" t="s">
        <v>3367</v>
      </c>
      <c r="N44" s="91" t="s">
        <v>3375</v>
      </c>
      <c r="O44" s="90" t="s">
        <v>3273</v>
      </c>
      <c r="P44" s="90" t="s">
        <v>3376</v>
      </c>
      <c r="Q44" s="90" t="s">
        <v>3377</v>
      </c>
      <c r="R44" s="90" t="s">
        <v>3307</v>
      </c>
      <c r="S44" s="91" t="s">
        <v>3378</v>
      </c>
      <c r="T44" s="91" t="s">
        <v>3379</v>
      </c>
      <c r="U44" s="101" t="s">
        <v>3380</v>
      </c>
      <c r="V44" s="93" t="s">
        <v>3381</v>
      </c>
      <c r="W44" s="93" t="s">
        <v>3382</v>
      </c>
      <c r="X44" s="93" t="s">
        <v>3383</v>
      </c>
      <c r="Y44" s="93" t="s">
        <v>3384</v>
      </c>
      <c r="Z44" s="93" t="s">
        <v>3311</v>
      </c>
      <c r="AA44" s="93" t="s">
        <v>3385</v>
      </c>
      <c r="AB44" s="93" t="s">
        <v>3385</v>
      </c>
      <c r="AC44" s="93" t="s">
        <v>3386</v>
      </c>
      <c r="AD44" s="93" t="s">
        <v>3387</v>
      </c>
      <c r="AE44" s="93" t="s">
        <v>3388</v>
      </c>
      <c r="AF44" s="93" t="s">
        <v>3389</v>
      </c>
      <c r="AG44" s="93" t="s">
        <v>3389</v>
      </c>
      <c r="AH44" s="93" t="s">
        <v>3390</v>
      </c>
      <c r="AI44" s="93" t="s">
        <v>3390</v>
      </c>
      <c r="AJ44" s="93" t="s">
        <v>3391</v>
      </c>
      <c r="AK44" s="93" t="s">
        <v>3389</v>
      </c>
    </row>
    <row r="45" spans="1:37" ht="15.75" customHeight="1" x14ac:dyDescent="0.3">
      <c r="A45" s="7"/>
      <c r="B45" s="7" t="s">
        <v>3249</v>
      </c>
      <c r="C45" s="83" t="s">
        <v>3392</v>
      </c>
      <c r="D45" s="88" t="s">
        <v>3393</v>
      </c>
      <c r="E45" s="89" t="s">
        <v>3394</v>
      </c>
    </row>
    <row r="46" spans="1:37" ht="15.75" customHeight="1" x14ac:dyDescent="0.3">
      <c r="C46" s="83" t="s">
        <v>3395</v>
      </c>
      <c r="D46" s="88" t="s">
        <v>3396</v>
      </c>
      <c r="E46" s="88" t="s">
        <v>3397</v>
      </c>
      <c r="F46" s="89" t="s">
        <v>3398</v>
      </c>
      <c r="G46" s="89" t="s">
        <v>900</v>
      </c>
      <c r="H46" s="89" t="s">
        <v>3399</v>
      </c>
      <c r="I46" s="89" t="s">
        <v>3400</v>
      </c>
      <c r="J46" s="90" t="s">
        <v>3205</v>
      </c>
      <c r="K46" s="91" t="s">
        <v>3401</v>
      </c>
      <c r="L46" s="90" t="s">
        <v>3402</v>
      </c>
      <c r="M46" s="91" t="s">
        <v>3403</v>
      </c>
      <c r="N46" s="90" t="s">
        <v>3404</v>
      </c>
      <c r="O46" s="91" t="s">
        <v>3405</v>
      </c>
      <c r="P46" s="90" t="s">
        <v>3406</v>
      </c>
      <c r="Q46" s="90" t="s">
        <v>3407</v>
      </c>
      <c r="R46" s="90" t="s">
        <v>3408</v>
      </c>
      <c r="S46" s="90" t="s">
        <v>3409</v>
      </c>
      <c r="T46" s="90" t="s">
        <v>3410</v>
      </c>
      <c r="U46" s="92" t="s">
        <v>3411</v>
      </c>
      <c r="V46" s="93" t="s">
        <v>3214</v>
      </c>
      <c r="W46" s="93" t="s">
        <v>3214</v>
      </c>
      <c r="X46" s="93" t="s">
        <v>3214</v>
      </c>
      <c r="Y46" s="93" t="s">
        <v>3214</v>
      </c>
      <c r="Z46" s="93" t="s">
        <v>3214</v>
      </c>
      <c r="AA46" s="93" t="s">
        <v>3387</v>
      </c>
      <c r="AB46" s="93" t="s">
        <v>3387</v>
      </c>
      <c r="AC46" s="93" t="s">
        <v>3412</v>
      </c>
      <c r="AD46" s="93" t="s">
        <v>3387</v>
      </c>
      <c r="AE46" s="93" t="s">
        <v>3290</v>
      </c>
      <c r="AF46" s="93" t="s">
        <v>3413</v>
      </c>
      <c r="AG46" s="93" t="s">
        <v>3413</v>
      </c>
      <c r="AH46" s="93" t="s">
        <v>3414</v>
      </c>
      <c r="AI46" s="93" t="s">
        <v>3413</v>
      </c>
      <c r="AJ46" s="93" t="s">
        <v>3292</v>
      </c>
      <c r="AK46" s="93" t="s">
        <v>1873</v>
      </c>
    </row>
    <row r="47" spans="1:37" ht="15.75" customHeight="1" x14ac:dyDescent="0.3">
      <c r="C47" s="83" t="s">
        <v>3415</v>
      </c>
      <c r="D47" s="88" t="s">
        <v>3416</v>
      </c>
      <c r="E47" s="88" t="s">
        <v>3417</v>
      </c>
      <c r="G47" s="89" t="s">
        <v>900</v>
      </c>
      <c r="H47" s="89" t="s">
        <v>3418</v>
      </c>
      <c r="J47" s="91" t="s">
        <v>3419</v>
      </c>
      <c r="K47" s="91" t="s">
        <v>3420</v>
      </c>
      <c r="L47" s="90" t="s">
        <v>3303</v>
      </c>
      <c r="M47" s="91" t="s">
        <v>3421</v>
      </c>
      <c r="N47" s="102" t="s">
        <v>3422</v>
      </c>
      <c r="O47" s="103" t="s">
        <v>3422</v>
      </c>
      <c r="P47" s="90" t="s">
        <v>3406</v>
      </c>
      <c r="Q47" s="90" t="s">
        <v>3377</v>
      </c>
      <c r="R47" s="90" t="s">
        <v>3423</v>
      </c>
      <c r="S47" s="90" t="s">
        <v>3424</v>
      </c>
      <c r="T47" s="90" t="s">
        <v>3424</v>
      </c>
      <c r="U47" s="93" t="s">
        <v>3424</v>
      </c>
      <c r="V47" s="93" t="s">
        <v>3214</v>
      </c>
      <c r="W47" s="93" t="s">
        <v>3214</v>
      </c>
      <c r="Y47" s="93" t="s">
        <v>3214</v>
      </c>
      <c r="Z47" s="93" t="s">
        <v>3425</v>
      </c>
      <c r="AA47" s="93" t="s">
        <v>3214</v>
      </c>
      <c r="AB47" s="93" t="s">
        <v>3214</v>
      </c>
      <c r="AC47" s="93" t="s">
        <v>3412</v>
      </c>
      <c r="AD47" s="93" t="s">
        <v>3214</v>
      </c>
      <c r="AE47" s="93" t="s">
        <v>3290</v>
      </c>
      <c r="AF47" s="93" t="s">
        <v>3413</v>
      </c>
      <c r="AG47" s="93" t="s">
        <v>3413</v>
      </c>
      <c r="AH47" s="93" t="s">
        <v>3414</v>
      </c>
      <c r="AI47" s="93" t="s">
        <v>3413</v>
      </c>
      <c r="AJ47" s="93" t="s">
        <v>3292</v>
      </c>
    </row>
  </sheetData>
  <sheetProtection algorithmName="SHA-512" hashValue="SAE4R460Ohgy6knxqbX0nXCD/Ne7HNdBep7+ZULnOAV1r0ufDINs/gDvP8QzJxtNHTRhaYaSiSTdnJWUj1ufnA==" saltValue="Xugll6t/REoWUYb89sjLbg==" spinCount="100000" sheet="1" objects="1" scenarios="1"/>
  <mergeCells count="3">
    <mergeCell ref="D1:I1"/>
    <mergeCell ref="J1:T1"/>
    <mergeCell ref="U1:AK1"/>
  </mergeCells>
  <hyperlinks>
    <hyperlink ref="O47" r:id="rId1" xr:uid="{00000000-0004-0000-0400-000000000000}"/>
    <hyperlink ref="N47" r:id="rId2" xr:uid="{00000000-0004-0000-0400-000001000000}"/>
    <hyperlink ref="U44" r:id="rId3" xr:uid="{00000000-0004-0000-0400-000002000000}"/>
  </hyperlinks>
  <pageMargins left="0.511811024" right="0.511811024" top="0.78740157499999996" bottom="0.78740157499999996" header="0.31496062000000002" footer="0.31496062000000002"/>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tabColor theme="4" tint="-0.249977111117893"/>
  </sheetPr>
  <dimension ref="A1:AK59"/>
  <sheetViews>
    <sheetView workbookViewId="0">
      <pane xSplit="1" ySplit="1" topLeftCell="B38" activePane="bottomRight" state="frozen"/>
      <selection pane="topRight" activeCell="B1" sqref="B1"/>
      <selection pane="bottomLeft" activeCell="A2" sqref="A2"/>
      <selection pane="bottomRight" activeCell="E50" sqref="E50"/>
    </sheetView>
  </sheetViews>
  <sheetFormatPr defaultColWidth="9.109375" defaultRowHeight="14.4" x14ac:dyDescent="0.3"/>
  <cols>
    <col min="1" max="1" width="18.5546875" bestFit="1" customWidth="1"/>
    <col min="2" max="2" width="10.6640625" style="8" bestFit="1" customWidth="1"/>
    <col min="3" max="3" width="35.33203125" bestFit="1" customWidth="1"/>
    <col min="4" max="4" width="15" customWidth="1"/>
    <col min="5" max="5" width="23.44140625" bestFit="1" customWidth="1"/>
    <col min="6" max="6" width="14.109375" customWidth="1"/>
    <col min="7" max="7" width="45.5546875" bestFit="1" customWidth="1"/>
    <col min="8" max="8" width="32" customWidth="1"/>
    <col min="9" max="9" width="11.44140625" customWidth="1"/>
    <col min="10" max="10" width="65.88671875" bestFit="1" customWidth="1"/>
    <col min="11" max="11" width="14.88671875" customWidth="1"/>
    <col min="12" max="12" width="81.5546875" bestFit="1" customWidth="1"/>
    <col min="13" max="13" width="14.6640625" customWidth="1"/>
    <col min="14" max="14" width="11.6640625" bestFit="1" customWidth="1"/>
    <col min="15" max="15" width="15.88671875" customWidth="1"/>
    <col min="16" max="16" width="13.6640625" bestFit="1" customWidth="1"/>
    <col min="17" max="17" width="21.44140625" customWidth="1"/>
    <col min="18" max="19" width="15.88671875" customWidth="1"/>
    <col min="20" max="20" width="15.5546875" customWidth="1"/>
    <col min="21" max="21" width="18.88671875" customWidth="1"/>
    <col min="22" max="23" width="19.6640625" customWidth="1"/>
    <col min="24" max="24" width="15.5546875" customWidth="1"/>
    <col min="25" max="25" width="11.88671875" customWidth="1"/>
    <col min="26" max="26" width="14.44140625" customWidth="1"/>
    <col min="27" max="27" width="14.6640625" customWidth="1"/>
    <col min="28" max="28" width="17" customWidth="1"/>
    <col min="29" max="29" width="29.6640625" customWidth="1"/>
    <col min="30" max="31" width="17" customWidth="1"/>
    <col min="32" max="32" width="23.88671875" customWidth="1"/>
    <col min="33" max="33" width="19.44140625" customWidth="1"/>
    <col min="34" max="34" width="149.44140625" bestFit="1" customWidth="1"/>
    <col min="35" max="37" width="23.44140625" customWidth="1"/>
  </cols>
  <sheetData>
    <row r="1" spans="1:37" s="10" customFormat="1" ht="38.25" customHeight="1" x14ac:dyDescent="0.3">
      <c r="A1" s="9" t="s">
        <v>3147</v>
      </c>
      <c r="B1" s="9" t="s">
        <v>26</v>
      </c>
      <c r="C1" s="9" t="s">
        <v>268</v>
      </c>
      <c r="D1" s="9" t="s">
        <v>14</v>
      </c>
      <c r="E1" s="9" t="s">
        <v>10</v>
      </c>
      <c r="F1" s="9" t="s">
        <v>3</v>
      </c>
      <c r="G1" s="9" t="s">
        <v>4</v>
      </c>
      <c r="H1" s="9" t="s">
        <v>25</v>
      </c>
      <c r="I1" s="9" t="s">
        <v>15</v>
      </c>
      <c r="J1" s="9" t="s">
        <v>29</v>
      </c>
      <c r="K1" s="9" t="s">
        <v>218</v>
      </c>
      <c r="L1" s="9" t="s">
        <v>18</v>
      </c>
      <c r="M1" s="9" t="s">
        <v>30</v>
      </c>
      <c r="N1" s="9" t="s">
        <v>0</v>
      </c>
      <c r="O1" s="9" t="s">
        <v>2</v>
      </c>
      <c r="P1" s="9" t="s">
        <v>11</v>
      </c>
      <c r="Q1" s="9" t="s">
        <v>16</v>
      </c>
      <c r="R1" s="9" t="s">
        <v>9</v>
      </c>
      <c r="S1" s="9" t="s">
        <v>32</v>
      </c>
      <c r="T1" s="9" t="s">
        <v>219</v>
      </c>
      <c r="U1" s="9" t="s">
        <v>34</v>
      </c>
      <c r="V1" s="9" t="s">
        <v>35</v>
      </c>
      <c r="W1" s="9" t="s">
        <v>33</v>
      </c>
      <c r="X1" s="9" t="s">
        <v>220</v>
      </c>
      <c r="Y1" s="9" t="s">
        <v>12</v>
      </c>
      <c r="Z1" s="9" t="s">
        <v>17</v>
      </c>
      <c r="AA1" s="9" t="s">
        <v>19</v>
      </c>
      <c r="AB1" s="9" t="s">
        <v>13</v>
      </c>
      <c r="AC1" s="9" t="s">
        <v>27</v>
      </c>
      <c r="AD1" s="9" t="s">
        <v>31</v>
      </c>
      <c r="AE1" s="9" t="s">
        <v>36</v>
      </c>
      <c r="AF1" s="9" t="s">
        <v>28</v>
      </c>
      <c r="AG1" s="9" t="s">
        <v>210</v>
      </c>
      <c r="AH1" s="9" t="s">
        <v>20</v>
      </c>
      <c r="AI1" s="9" t="s">
        <v>211</v>
      </c>
      <c r="AJ1" s="9" t="s">
        <v>212</v>
      </c>
      <c r="AK1" s="9" t="s">
        <v>1</v>
      </c>
    </row>
    <row r="2" spans="1:37" x14ac:dyDescent="0.3">
      <c r="A2" t="s">
        <v>409</v>
      </c>
      <c r="B2" s="8">
        <v>1</v>
      </c>
      <c r="C2" t="s">
        <v>41</v>
      </c>
      <c r="D2" t="s">
        <v>49</v>
      </c>
      <c r="E2" t="s">
        <v>48</v>
      </c>
      <c r="F2" s="11"/>
      <c r="G2" s="11" t="s">
        <v>72</v>
      </c>
      <c r="H2" s="11" t="s">
        <v>73</v>
      </c>
      <c r="I2" t="s">
        <v>90</v>
      </c>
      <c r="J2" t="s">
        <v>42</v>
      </c>
      <c r="K2" s="11">
        <v>20</v>
      </c>
      <c r="L2" t="s">
        <v>175</v>
      </c>
      <c r="M2" s="8"/>
      <c r="N2" s="8"/>
      <c r="O2" t="s">
        <v>43</v>
      </c>
      <c r="P2" t="s">
        <v>37</v>
      </c>
      <c r="Q2" s="11" t="s">
        <v>183</v>
      </c>
      <c r="R2" s="8"/>
      <c r="S2" s="8"/>
      <c r="T2" s="12">
        <v>638</v>
      </c>
      <c r="U2" s="13">
        <v>62400</v>
      </c>
      <c r="V2" s="13">
        <v>65000</v>
      </c>
      <c r="W2" s="13">
        <f>(V2*T2)</f>
        <v>41470000</v>
      </c>
      <c r="X2" s="12">
        <v>65000</v>
      </c>
      <c r="Y2" t="s">
        <v>38</v>
      </c>
      <c r="Z2" t="s">
        <v>38</v>
      </c>
      <c r="AA2" t="s">
        <v>174</v>
      </c>
      <c r="AB2" t="s">
        <v>45</v>
      </c>
      <c r="AC2" s="8"/>
      <c r="AD2" s="8"/>
      <c r="AE2" s="8"/>
      <c r="AF2" s="8"/>
      <c r="AG2" s="8">
        <v>1</v>
      </c>
      <c r="AH2" s="11" t="s">
        <v>163</v>
      </c>
      <c r="AJ2" t="s">
        <v>213</v>
      </c>
      <c r="AK2" t="s">
        <v>216</v>
      </c>
    </row>
    <row r="3" spans="1:37" x14ac:dyDescent="0.3">
      <c r="A3" t="s">
        <v>409</v>
      </c>
      <c r="B3" s="8">
        <v>2</v>
      </c>
      <c r="C3" t="s">
        <v>359</v>
      </c>
      <c r="D3" t="s">
        <v>49</v>
      </c>
      <c r="E3" t="s">
        <v>48</v>
      </c>
      <c r="F3" s="11"/>
      <c r="G3" s="11" t="s">
        <v>72</v>
      </c>
      <c r="H3" s="11" t="s">
        <v>73</v>
      </c>
      <c r="I3" t="s">
        <v>91</v>
      </c>
      <c r="J3" t="s">
        <v>172</v>
      </c>
      <c r="K3" s="11">
        <v>500</v>
      </c>
      <c r="L3" t="s">
        <v>177</v>
      </c>
      <c r="M3" s="8"/>
      <c r="O3" t="s">
        <v>43</v>
      </c>
      <c r="P3" t="s">
        <v>37</v>
      </c>
      <c r="Q3" s="11" t="s">
        <v>103</v>
      </c>
      <c r="T3" s="13">
        <v>214</v>
      </c>
      <c r="U3" s="13">
        <v>3000</v>
      </c>
      <c r="V3" s="13">
        <v>10000</v>
      </c>
      <c r="W3" s="13">
        <f t="shared" ref="W3:W13" si="0">(V3*T3)</f>
        <v>2140000</v>
      </c>
      <c r="X3" s="12">
        <v>10000</v>
      </c>
      <c r="Y3" t="s">
        <v>38</v>
      </c>
      <c r="Z3" t="s">
        <v>38</v>
      </c>
      <c r="AA3" t="s">
        <v>174</v>
      </c>
      <c r="AB3" t="s">
        <v>45</v>
      </c>
      <c r="AG3" s="8">
        <v>2</v>
      </c>
      <c r="AH3" t="s">
        <v>154</v>
      </c>
      <c r="AJ3" t="s">
        <v>213</v>
      </c>
      <c r="AK3" t="s">
        <v>217</v>
      </c>
    </row>
    <row r="4" spans="1:37" x14ac:dyDescent="0.3">
      <c r="A4" t="s">
        <v>409</v>
      </c>
      <c r="B4" s="8">
        <v>3</v>
      </c>
      <c r="C4" t="s">
        <v>366</v>
      </c>
      <c r="D4" t="s">
        <v>49</v>
      </c>
      <c r="E4" t="s">
        <v>48</v>
      </c>
      <c r="F4" s="11"/>
      <c r="G4" s="11" t="s">
        <v>72</v>
      </c>
      <c r="H4" s="11" t="s">
        <v>73</v>
      </c>
      <c r="I4" t="s">
        <v>91</v>
      </c>
      <c r="J4" t="s">
        <v>172</v>
      </c>
      <c r="K4" s="11">
        <v>500</v>
      </c>
      <c r="L4" t="s">
        <v>176</v>
      </c>
      <c r="M4" s="8"/>
      <c r="O4" t="s">
        <v>43</v>
      </c>
      <c r="P4" t="s">
        <v>37</v>
      </c>
      <c r="Q4" s="11" t="s">
        <v>103</v>
      </c>
      <c r="T4" s="13">
        <v>200</v>
      </c>
      <c r="U4" s="13">
        <v>27000</v>
      </c>
      <c r="V4" s="13">
        <v>140000</v>
      </c>
      <c r="W4" s="13">
        <f t="shared" si="0"/>
        <v>28000000</v>
      </c>
      <c r="X4" s="12">
        <v>140000</v>
      </c>
      <c r="Y4" t="s">
        <v>38</v>
      </c>
      <c r="Z4" t="s">
        <v>38</v>
      </c>
      <c r="AA4" t="s">
        <v>174</v>
      </c>
      <c r="AB4" t="s">
        <v>45</v>
      </c>
      <c r="AG4" s="8">
        <v>2</v>
      </c>
      <c r="AH4" t="s">
        <v>155</v>
      </c>
      <c r="AJ4" t="s">
        <v>213</v>
      </c>
      <c r="AK4" t="s">
        <v>217</v>
      </c>
    </row>
    <row r="5" spans="1:37" x14ac:dyDescent="0.3">
      <c r="A5" t="s">
        <v>409</v>
      </c>
      <c r="B5" s="8">
        <v>4</v>
      </c>
      <c r="C5" t="s">
        <v>333</v>
      </c>
      <c r="D5" t="s">
        <v>49</v>
      </c>
      <c r="E5" t="s">
        <v>48</v>
      </c>
      <c r="F5" s="11"/>
      <c r="G5" s="11" t="s">
        <v>72</v>
      </c>
      <c r="H5" s="11" t="s">
        <v>73</v>
      </c>
      <c r="I5" t="s">
        <v>91</v>
      </c>
      <c r="J5" t="s">
        <v>172</v>
      </c>
      <c r="K5" s="11">
        <v>500</v>
      </c>
      <c r="L5" t="s">
        <v>178</v>
      </c>
      <c r="M5" s="8"/>
      <c r="N5" s="8"/>
      <c r="O5" t="s">
        <v>43</v>
      </c>
      <c r="P5" t="s">
        <v>37</v>
      </c>
      <c r="Q5" s="11" t="s">
        <v>103</v>
      </c>
      <c r="R5" s="8"/>
      <c r="S5" s="8"/>
      <c r="T5" s="13">
        <v>665</v>
      </c>
      <c r="U5" s="13">
        <v>30000</v>
      </c>
      <c r="V5" s="13">
        <v>150000</v>
      </c>
      <c r="W5" s="13">
        <f t="shared" si="0"/>
        <v>99750000</v>
      </c>
      <c r="X5" s="12">
        <v>150000</v>
      </c>
      <c r="Y5" t="s">
        <v>38</v>
      </c>
      <c r="Z5" t="s">
        <v>38</v>
      </c>
      <c r="AA5" t="s">
        <v>174</v>
      </c>
      <c r="AB5" t="s">
        <v>45</v>
      </c>
      <c r="AC5" s="8"/>
      <c r="AD5" s="8"/>
      <c r="AE5" s="8"/>
      <c r="AF5" s="8"/>
      <c r="AG5" s="8">
        <v>1</v>
      </c>
      <c r="AH5" s="11" t="s">
        <v>159</v>
      </c>
      <c r="AJ5" t="s">
        <v>213</v>
      </c>
      <c r="AK5" t="s">
        <v>217</v>
      </c>
    </row>
    <row r="6" spans="1:37" x14ac:dyDescent="0.3">
      <c r="A6" t="s">
        <v>409</v>
      </c>
      <c r="B6" s="8">
        <v>5</v>
      </c>
      <c r="C6" t="s">
        <v>381</v>
      </c>
      <c r="D6" t="s">
        <v>49</v>
      </c>
      <c r="E6" t="s">
        <v>48</v>
      </c>
      <c r="F6" s="11"/>
      <c r="G6" s="11" t="s">
        <v>72</v>
      </c>
      <c r="H6" s="11" t="s">
        <v>73</v>
      </c>
      <c r="I6" t="s">
        <v>91</v>
      </c>
      <c r="J6" t="s">
        <v>172</v>
      </c>
      <c r="K6" s="11">
        <v>500</v>
      </c>
      <c r="L6" t="s">
        <v>181</v>
      </c>
      <c r="M6" s="8"/>
      <c r="N6" s="8"/>
      <c r="O6" t="s">
        <v>43</v>
      </c>
      <c r="P6" t="s">
        <v>37</v>
      </c>
      <c r="Q6" s="11" t="s">
        <v>103</v>
      </c>
      <c r="R6" s="8"/>
      <c r="S6" s="8"/>
      <c r="T6" s="13">
        <v>164</v>
      </c>
      <c r="U6" s="13">
        <v>30000</v>
      </c>
      <c r="V6" s="13">
        <v>150000</v>
      </c>
      <c r="W6" s="13">
        <f t="shared" si="0"/>
        <v>24600000</v>
      </c>
      <c r="X6" s="13">
        <v>65000</v>
      </c>
      <c r="Y6" t="s">
        <v>38</v>
      </c>
      <c r="Z6" t="s">
        <v>38</v>
      </c>
      <c r="AA6" t="s">
        <v>174</v>
      </c>
      <c r="AB6" t="s">
        <v>45</v>
      </c>
      <c r="AC6" s="8"/>
      <c r="AD6" s="8"/>
      <c r="AE6" s="8"/>
      <c r="AF6" s="8"/>
      <c r="AG6" s="8">
        <v>1</v>
      </c>
      <c r="AH6" s="11" t="s">
        <v>157</v>
      </c>
      <c r="AJ6" t="s">
        <v>213</v>
      </c>
      <c r="AK6" t="s">
        <v>217</v>
      </c>
    </row>
    <row r="7" spans="1:37" x14ac:dyDescent="0.3">
      <c r="A7" t="s">
        <v>409</v>
      </c>
      <c r="B7" s="8">
        <v>6</v>
      </c>
      <c r="C7" t="s">
        <v>875</v>
      </c>
      <c r="D7" t="s">
        <v>49</v>
      </c>
      <c r="E7" t="s">
        <v>48</v>
      </c>
      <c r="F7" s="11"/>
      <c r="G7" s="11" t="s">
        <v>72</v>
      </c>
      <c r="H7" s="11" t="s">
        <v>73</v>
      </c>
      <c r="I7" t="s">
        <v>91</v>
      </c>
      <c r="J7" t="s">
        <v>172</v>
      </c>
      <c r="K7" s="11">
        <v>500</v>
      </c>
      <c r="L7" t="s">
        <v>180</v>
      </c>
      <c r="M7" s="8"/>
      <c r="N7" s="8"/>
      <c r="O7" t="s">
        <v>43</v>
      </c>
      <c r="P7" t="s">
        <v>37</v>
      </c>
      <c r="Q7" s="11" t="s">
        <v>103</v>
      </c>
      <c r="R7" s="8"/>
      <c r="S7" s="8"/>
      <c r="T7" s="13">
        <v>264</v>
      </c>
      <c r="U7" s="13">
        <v>40000</v>
      </c>
      <c r="V7" s="13">
        <v>60000</v>
      </c>
      <c r="W7" s="13">
        <f t="shared" si="0"/>
        <v>15840000</v>
      </c>
      <c r="X7" s="13">
        <v>4000</v>
      </c>
      <c r="Y7" t="s">
        <v>38</v>
      </c>
      <c r="Z7" t="s">
        <v>38</v>
      </c>
      <c r="AA7" t="s">
        <v>174</v>
      </c>
      <c r="AB7" t="s">
        <v>45</v>
      </c>
      <c r="AC7" s="8"/>
      <c r="AD7" s="8"/>
      <c r="AE7" s="8"/>
      <c r="AF7" s="8"/>
      <c r="AG7" s="8">
        <v>1</v>
      </c>
      <c r="AH7" s="11" t="s">
        <v>156</v>
      </c>
      <c r="AJ7" t="s">
        <v>213</v>
      </c>
      <c r="AK7" t="s">
        <v>217</v>
      </c>
    </row>
    <row r="8" spans="1:37" x14ac:dyDescent="0.3">
      <c r="A8" t="s">
        <v>409</v>
      </c>
      <c r="B8" s="8">
        <v>7</v>
      </c>
      <c r="C8" t="s">
        <v>1698</v>
      </c>
      <c r="D8" t="s">
        <v>49</v>
      </c>
      <c r="E8" t="s">
        <v>48</v>
      </c>
      <c r="F8" s="11"/>
      <c r="G8" s="11" t="s">
        <v>72</v>
      </c>
      <c r="H8" s="11" t="s">
        <v>73</v>
      </c>
      <c r="I8" t="s">
        <v>91</v>
      </c>
      <c r="J8" t="s">
        <v>172</v>
      </c>
      <c r="K8" s="11">
        <v>500</v>
      </c>
      <c r="L8" t="s">
        <v>1860</v>
      </c>
      <c r="M8" s="8"/>
      <c r="N8" s="8"/>
      <c r="O8" t="s">
        <v>43</v>
      </c>
      <c r="P8" t="s">
        <v>37</v>
      </c>
      <c r="Q8" s="11" t="s">
        <v>103</v>
      </c>
      <c r="R8" s="8"/>
      <c r="S8" s="8"/>
      <c r="T8" s="13">
        <v>222</v>
      </c>
      <c r="U8" s="13">
        <v>40000</v>
      </c>
      <c r="V8" s="13">
        <v>60000</v>
      </c>
      <c r="W8" s="13">
        <f t="shared" ref="W8" si="1">(V8*T8)</f>
        <v>13320000</v>
      </c>
      <c r="X8" s="13">
        <v>4000</v>
      </c>
      <c r="Y8" t="s">
        <v>38</v>
      </c>
      <c r="Z8" t="s">
        <v>38</v>
      </c>
      <c r="AA8" t="s">
        <v>174</v>
      </c>
      <c r="AB8" t="s">
        <v>45</v>
      </c>
      <c r="AC8" s="8"/>
      <c r="AD8" s="8"/>
      <c r="AE8" s="8"/>
      <c r="AF8" s="8"/>
      <c r="AG8" s="8">
        <v>1</v>
      </c>
      <c r="AH8" s="11" t="s">
        <v>158</v>
      </c>
      <c r="AJ8" t="s">
        <v>213</v>
      </c>
      <c r="AK8" t="s">
        <v>217</v>
      </c>
    </row>
    <row r="9" spans="1:37" x14ac:dyDescent="0.3">
      <c r="A9" t="s">
        <v>409</v>
      </c>
      <c r="B9" s="8">
        <v>8</v>
      </c>
      <c r="C9" t="s">
        <v>309</v>
      </c>
      <c r="D9" t="s">
        <v>49</v>
      </c>
      <c r="E9" t="s">
        <v>48</v>
      </c>
      <c r="F9" s="11"/>
      <c r="G9" s="11" t="s">
        <v>72</v>
      </c>
      <c r="H9" s="11" t="s">
        <v>73</v>
      </c>
      <c r="I9" t="s">
        <v>91</v>
      </c>
      <c r="J9" t="s">
        <v>172</v>
      </c>
      <c r="K9" s="11">
        <v>500</v>
      </c>
      <c r="L9" t="s">
        <v>182</v>
      </c>
      <c r="M9" s="8"/>
      <c r="N9" s="8"/>
      <c r="O9" t="s">
        <v>43</v>
      </c>
      <c r="P9" t="s">
        <v>37</v>
      </c>
      <c r="Q9" s="11" t="s">
        <v>103</v>
      </c>
      <c r="R9" s="8"/>
      <c r="S9" s="8"/>
      <c r="T9" s="13">
        <v>222</v>
      </c>
      <c r="U9" s="13">
        <v>40000</v>
      </c>
      <c r="V9" s="13">
        <v>60000</v>
      </c>
      <c r="W9" s="13">
        <f t="shared" si="0"/>
        <v>13320000</v>
      </c>
      <c r="X9" s="13">
        <v>4000</v>
      </c>
      <c r="Y9" t="s">
        <v>38</v>
      </c>
      <c r="Z9" t="s">
        <v>38</v>
      </c>
      <c r="AA9" t="s">
        <v>174</v>
      </c>
      <c r="AB9" t="s">
        <v>45</v>
      </c>
      <c r="AC9" s="8"/>
      <c r="AD9" s="8"/>
      <c r="AE9" s="8"/>
      <c r="AF9" s="8"/>
      <c r="AG9" s="8">
        <v>1</v>
      </c>
      <c r="AH9" s="11" t="s">
        <v>158</v>
      </c>
      <c r="AJ9" t="s">
        <v>213</v>
      </c>
      <c r="AK9" t="s">
        <v>217</v>
      </c>
    </row>
    <row r="10" spans="1:37" x14ac:dyDescent="0.3">
      <c r="A10" t="s">
        <v>409</v>
      </c>
      <c r="B10" s="8">
        <v>9</v>
      </c>
      <c r="C10" t="s">
        <v>1186</v>
      </c>
      <c r="D10" t="s">
        <v>49</v>
      </c>
      <c r="E10" t="s">
        <v>1185</v>
      </c>
      <c r="F10" s="11"/>
      <c r="G10" s="11" t="s">
        <v>95</v>
      </c>
      <c r="H10" s="11" t="s">
        <v>96</v>
      </c>
      <c r="I10" t="s">
        <v>97</v>
      </c>
      <c r="J10" t="s">
        <v>98</v>
      </c>
      <c r="K10" s="11">
        <v>10</v>
      </c>
      <c r="L10" t="s">
        <v>225</v>
      </c>
      <c r="M10" s="8"/>
      <c r="N10" s="8"/>
      <c r="O10" t="s">
        <v>43</v>
      </c>
      <c r="P10" t="s">
        <v>37</v>
      </c>
      <c r="Q10" s="11" t="s">
        <v>183</v>
      </c>
      <c r="R10" s="8"/>
      <c r="S10" s="8"/>
      <c r="T10" s="13">
        <v>668</v>
      </c>
      <c r="U10" s="13">
        <v>50000</v>
      </c>
      <c r="V10" s="13">
        <v>50000</v>
      </c>
      <c r="W10" s="13">
        <f t="shared" si="0"/>
        <v>33400000</v>
      </c>
      <c r="X10" s="13">
        <v>35000</v>
      </c>
      <c r="Y10" t="s">
        <v>38</v>
      </c>
      <c r="Z10" t="s">
        <v>38</v>
      </c>
      <c r="AA10" t="s">
        <v>174</v>
      </c>
      <c r="AB10" t="s">
        <v>45</v>
      </c>
      <c r="AC10" s="8"/>
      <c r="AD10" s="8"/>
      <c r="AE10" s="8"/>
      <c r="AF10" s="8"/>
      <c r="AG10" s="8">
        <v>1</v>
      </c>
      <c r="AH10" s="11" t="s">
        <v>93</v>
      </c>
      <c r="AJ10" t="s">
        <v>213</v>
      </c>
      <c r="AK10" t="s">
        <v>216</v>
      </c>
    </row>
    <row r="11" spans="1:37" x14ac:dyDescent="0.3">
      <c r="A11" t="s">
        <v>409</v>
      </c>
      <c r="B11" s="8">
        <v>10</v>
      </c>
      <c r="C11" t="s">
        <v>1469</v>
      </c>
      <c r="D11" t="s">
        <v>49</v>
      </c>
      <c r="E11" t="s">
        <v>50</v>
      </c>
      <c r="F11" s="11"/>
      <c r="G11" s="11" t="s">
        <v>74</v>
      </c>
      <c r="H11" s="11" t="s">
        <v>164</v>
      </c>
      <c r="I11" t="s">
        <v>51</v>
      </c>
      <c r="J11" t="s">
        <v>169</v>
      </c>
      <c r="K11" s="11">
        <v>30</v>
      </c>
      <c r="L11" t="s">
        <v>222</v>
      </c>
      <c r="M11" s="8"/>
      <c r="N11" s="8"/>
      <c r="O11" t="s">
        <v>43</v>
      </c>
      <c r="P11" t="s">
        <v>37</v>
      </c>
      <c r="Q11" s="11" t="s">
        <v>103</v>
      </c>
      <c r="R11" s="8"/>
      <c r="S11" s="8"/>
      <c r="T11" s="13">
        <v>562</v>
      </c>
      <c r="U11" s="13">
        <v>90000</v>
      </c>
      <c r="V11" s="13">
        <v>130000</v>
      </c>
      <c r="W11" s="13">
        <f t="shared" si="0"/>
        <v>73060000</v>
      </c>
      <c r="X11" s="13">
        <v>130000</v>
      </c>
      <c r="Y11" t="s">
        <v>38</v>
      </c>
      <c r="Z11" t="s">
        <v>38</v>
      </c>
      <c r="AA11" t="s">
        <v>174</v>
      </c>
      <c r="AB11" t="s">
        <v>45</v>
      </c>
      <c r="AC11" s="8"/>
      <c r="AD11" s="8"/>
      <c r="AE11" s="8"/>
      <c r="AF11" s="8"/>
      <c r="AG11" s="8">
        <v>2</v>
      </c>
      <c r="AH11" s="11" t="s">
        <v>221</v>
      </c>
      <c r="AJ11" t="s">
        <v>213</v>
      </c>
      <c r="AK11" t="s">
        <v>217</v>
      </c>
    </row>
    <row r="12" spans="1:37" x14ac:dyDescent="0.3">
      <c r="A12" t="s">
        <v>409</v>
      </c>
      <c r="B12" s="8">
        <v>11</v>
      </c>
      <c r="C12" t="s">
        <v>1468</v>
      </c>
      <c r="D12" t="s">
        <v>49</v>
      </c>
      <c r="E12" t="s">
        <v>50</v>
      </c>
      <c r="F12" s="11"/>
      <c r="G12" s="11" t="s">
        <v>74</v>
      </c>
      <c r="H12" s="11" t="s">
        <v>164</v>
      </c>
      <c r="I12" t="s">
        <v>51</v>
      </c>
      <c r="J12" t="s">
        <v>170</v>
      </c>
      <c r="K12" s="11">
        <v>10</v>
      </c>
      <c r="L12" t="s">
        <v>223</v>
      </c>
      <c r="M12" s="8"/>
      <c r="N12" s="8"/>
      <c r="O12" t="s">
        <v>43</v>
      </c>
      <c r="P12" t="s">
        <v>37</v>
      </c>
      <c r="Q12" s="11" t="s">
        <v>103</v>
      </c>
      <c r="R12" s="8"/>
      <c r="S12" s="8"/>
      <c r="T12" s="13">
        <v>544</v>
      </c>
      <c r="U12" s="13">
        <v>20000</v>
      </c>
      <c r="V12" s="13">
        <v>30000</v>
      </c>
      <c r="W12" s="13">
        <f t="shared" si="0"/>
        <v>16320000</v>
      </c>
      <c r="X12" s="13">
        <v>30000</v>
      </c>
      <c r="Y12" t="s">
        <v>38</v>
      </c>
      <c r="Z12" t="s">
        <v>38</v>
      </c>
      <c r="AA12" t="s">
        <v>174</v>
      </c>
      <c r="AB12" t="s">
        <v>45</v>
      </c>
      <c r="AC12" s="8"/>
      <c r="AD12" s="8"/>
      <c r="AE12" s="8"/>
      <c r="AF12" s="8"/>
      <c r="AG12" s="8">
        <v>2</v>
      </c>
      <c r="AH12" s="11" t="s">
        <v>75</v>
      </c>
      <c r="AJ12" t="s">
        <v>213</v>
      </c>
      <c r="AK12" t="s">
        <v>217</v>
      </c>
    </row>
    <row r="13" spans="1:37" x14ac:dyDescent="0.3">
      <c r="A13" t="s">
        <v>409</v>
      </c>
      <c r="B13" s="8">
        <v>12</v>
      </c>
      <c r="C13" t="s">
        <v>1467</v>
      </c>
      <c r="D13" t="s">
        <v>49</v>
      </c>
      <c r="E13" t="s">
        <v>50</v>
      </c>
      <c r="F13" s="11"/>
      <c r="G13" s="11" t="s">
        <v>74</v>
      </c>
      <c r="H13" s="11" t="s">
        <v>164</v>
      </c>
      <c r="I13" t="s">
        <v>51</v>
      </c>
      <c r="J13" t="s">
        <v>171</v>
      </c>
      <c r="K13" s="11">
        <v>20</v>
      </c>
      <c r="L13" t="s">
        <v>224</v>
      </c>
      <c r="M13" s="8"/>
      <c r="N13" s="8"/>
      <c r="O13" t="s">
        <v>43</v>
      </c>
      <c r="P13" t="s">
        <v>37</v>
      </c>
      <c r="Q13" s="11" t="s">
        <v>103</v>
      </c>
      <c r="R13" s="8"/>
      <c r="S13" s="8"/>
      <c r="T13" s="13">
        <v>106</v>
      </c>
      <c r="U13" s="13">
        <v>60000</v>
      </c>
      <c r="V13" s="13">
        <v>160000</v>
      </c>
      <c r="W13" s="13">
        <f t="shared" si="0"/>
        <v>16960000</v>
      </c>
      <c r="X13" s="13">
        <v>160000</v>
      </c>
      <c r="Y13" t="s">
        <v>38</v>
      </c>
      <c r="Z13" t="s">
        <v>38</v>
      </c>
      <c r="AA13" t="s">
        <v>174</v>
      </c>
      <c r="AB13" t="s">
        <v>45</v>
      </c>
      <c r="AC13" s="8"/>
      <c r="AD13" s="8"/>
      <c r="AE13" s="8"/>
      <c r="AF13" s="8"/>
      <c r="AG13" s="8">
        <v>2</v>
      </c>
      <c r="AH13" s="11" t="s">
        <v>89</v>
      </c>
      <c r="AJ13" t="s">
        <v>213</v>
      </c>
      <c r="AK13" t="s">
        <v>217</v>
      </c>
    </row>
    <row r="14" spans="1:37" x14ac:dyDescent="0.3">
      <c r="A14" t="s">
        <v>409</v>
      </c>
      <c r="B14" s="8">
        <v>13</v>
      </c>
      <c r="C14" t="s">
        <v>1184</v>
      </c>
      <c r="D14" t="s">
        <v>49</v>
      </c>
      <c r="E14" t="s">
        <v>1185</v>
      </c>
      <c r="F14" s="11"/>
      <c r="G14" s="11" t="s">
        <v>92</v>
      </c>
      <c r="H14" s="11" t="s">
        <v>165</v>
      </c>
      <c r="I14" t="s">
        <v>97</v>
      </c>
      <c r="J14" t="s">
        <v>99</v>
      </c>
      <c r="K14" s="11">
        <v>20</v>
      </c>
      <c r="L14" t="s">
        <v>100</v>
      </c>
      <c r="M14" s="8"/>
      <c r="N14" s="8"/>
      <c r="O14" t="s">
        <v>43</v>
      </c>
      <c r="P14" t="s">
        <v>37</v>
      </c>
      <c r="Q14" s="11" t="s">
        <v>183</v>
      </c>
      <c r="R14" s="8"/>
      <c r="S14" s="8"/>
      <c r="T14" s="13">
        <v>70</v>
      </c>
      <c r="U14" s="13">
        <v>1900000</v>
      </c>
      <c r="V14" s="13">
        <v>2500000</v>
      </c>
      <c r="W14" s="13">
        <f t="shared" ref="W14:W19" si="2">(V14*T14)</f>
        <v>175000000</v>
      </c>
      <c r="X14" s="13">
        <v>2500000</v>
      </c>
      <c r="Y14" t="s">
        <v>38</v>
      </c>
      <c r="Z14" t="s">
        <v>38</v>
      </c>
      <c r="AA14" t="s">
        <v>174</v>
      </c>
      <c r="AB14" t="s">
        <v>45</v>
      </c>
      <c r="AC14" s="8"/>
      <c r="AD14" s="8"/>
      <c r="AE14" s="8"/>
      <c r="AF14" s="8"/>
      <c r="AG14" s="8">
        <v>2</v>
      </c>
      <c r="AH14" s="11" t="s">
        <v>94</v>
      </c>
      <c r="AJ14" t="s">
        <v>214</v>
      </c>
      <c r="AK14" t="s">
        <v>217</v>
      </c>
    </row>
    <row r="15" spans="1:37" x14ac:dyDescent="0.3">
      <c r="A15" t="s">
        <v>409</v>
      </c>
      <c r="B15" s="8">
        <v>14</v>
      </c>
      <c r="C15" t="s">
        <v>1269</v>
      </c>
      <c r="D15" t="s">
        <v>102</v>
      </c>
      <c r="E15" t="s">
        <v>1025</v>
      </c>
      <c r="F15" s="11"/>
      <c r="G15" s="11" t="s">
        <v>105</v>
      </c>
      <c r="H15" s="11" t="s">
        <v>106</v>
      </c>
      <c r="I15" t="s">
        <v>97</v>
      </c>
      <c r="J15" t="s">
        <v>512</v>
      </c>
      <c r="K15" s="11">
        <v>10</v>
      </c>
      <c r="L15" t="s">
        <v>460</v>
      </c>
      <c r="M15" s="8"/>
      <c r="N15" s="8"/>
      <c r="O15" t="s">
        <v>43</v>
      </c>
      <c r="P15" t="s">
        <v>37</v>
      </c>
      <c r="Q15" s="11" t="s">
        <v>103</v>
      </c>
      <c r="R15" s="8"/>
      <c r="S15" s="8"/>
      <c r="T15" s="13">
        <v>400</v>
      </c>
      <c r="U15" s="13">
        <v>500000</v>
      </c>
      <c r="V15" s="13">
        <v>700000</v>
      </c>
      <c r="W15" s="13">
        <f t="shared" ref="W15" si="3">(V15*T15)</f>
        <v>280000000</v>
      </c>
      <c r="X15" s="13">
        <v>700000</v>
      </c>
      <c r="Y15" t="s">
        <v>38</v>
      </c>
      <c r="Z15" t="s">
        <v>38</v>
      </c>
      <c r="AA15" t="s">
        <v>174</v>
      </c>
      <c r="AB15" t="s">
        <v>45</v>
      </c>
      <c r="AC15" s="8"/>
      <c r="AD15" s="8"/>
      <c r="AE15" s="8"/>
      <c r="AF15" s="8"/>
      <c r="AG15" s="8">
        <v>2</v>
      </c>
      <c r="AH15" s="11" t="s">
        <v>104</v>
      </c>
      <c r="AJ15" t="s">
        <v>215</v>
      </c>
      <c r="AK15" t="s">
        <v>217</v>
      </c>
    </row>
    <row r="16" spans="1:37" x14ac:dyDescent="0.3">
      <c r="A16" t="s">
        <v>409</v>
      </c>
      <c r="B16" s="8">
        <v>15</v>
      </c>
      <c r="C16" t="s">
        <v>1270</v>
      </c>
      <c r="D16" t="s">
        <v>102</v>
      </c>
      <c r="E16" t="s">
        <v>1025</v>
      </c>
      <c r="F16" s="11"/>
      <c r="G16" s="11" t="s">
        <v>105</v>
      </c>
      <c r="H16" s="11" t="s">
        <v>106</v>
      </c>
      <c r="I16" t="s">
        <v>97</v>
      </c>
      <c r="J16" t="s">
        <v>107</v>
      </c>
      <c r="K16" s="11">
        <v>10</v>
      </c>
      <c r="L16" t="s">
        <v>461</v>
      </c>
      <c r="N16" s="8"/>
      <c r="O16" t="s">
        <v>43</v>
      </c>
      <c r="P16" t="s">
        <v>37</v>
      </c>
      <c r="Q16" s="11" t="s">
        <v>103</v>
      </c>
      <c r="R16" s="8"/>
      <c r="S16" s="8"/>
      <c r="T16" s="8">
        <v>400</v>
      </c>
      <c r="U16" s="13">
        <v>500000</v>
      </c>
      <c r="V16" s="13">
        <v>700000</v>
      </c>
      <c r="W16" s="13">
        <f t="shared" si="2"/>
        <v>280000000</v>
      </c>
      <c r="X16" s="13">
        <v>700000</v>
      </c>
      <c r="Y16" t="s">
        <v>38</v>
      </c>
      <c r="Z16" t="s">
        <v>38</v>
      </c>
      <c r="AA16" t="s">
        <v>174</v>
      </c>
      <c r="AB16" t="s">
        <v>45</v>
      </c>
      <c r="AC16" s="8"/>
      <c r="AD16" s="8"/>
      <c r="AE16" s="8"/>
      <c r="AF16" s="8"/>
      <c r="AG16" s="8">
        <v>2</v>
      </c>
      <c r="AH16" t="s">
        <v>104</v>
      </c>
      <c r="AJ16" t="s">
        <v>215</v>
      </c>
      <c r="AK16" t="s">
        <v>217</v>
      </c>
    </row>
    <row r="17" spans="1:37" x14ac:dyDescent="0.3">
      <c r="A17" t="s">
        <v>409</v>
      </c>
      <c r="B17" s="8">
        <v>16</v>
      </c>
      <c r="C17" t="s">
        <v>109</v>
      </c>
      <c r="D17" t="s">
        <v>102</v>
      </c>
      <c r="E17" t="s">
        <v>1025</v>
      </c>
      <c r="F17" s="11"/>
      <c r="G17" s="11" t="s">
        <v>95</v>
      </c>
      <c r="H17" s="11" t="s">
        <v>113</v>
      </c>
      <c r="I17" t="s">
        <v>97</v>
      </c>
      <c r="J17" t="s">
        <v>112</v>
      </c>
      <c r="K17" s="11">
        <v>10</v>
      </c>
      <c r="L17" t="s">
        <v>111</v>
      </c>
      <c r="N17" s="8"/>
      <c r="O17" t="s">
        <v>43</v>
      </c>
      <c r="P17" t="s">
        <v>37</v>
      </c>
      <c r="Q17" s="11" t="s">
        <v>103</v>
      </c>
      <c r="R17" s="8"/>
      <c r="S17" s="8"/>
      <c r="T17" s="8">
        <v>200</v>
      </c>
      <c r="U17" s="13">
        <v>300</v>
      </c>
      <c r="V17" s="13">
        <v>400</v>
      </c>
      <c r="W17" s="13">
        <f t="shared" si="2"/>
        <v>80000</v>
      </c>
      <c r="X17" s="13">
        <v>400</v>
      </c>
      <c r="Y17" t="s">
        <v>38</v>
      </c>
      <c r="Z17" t="s">
        <v>38</v>
      </c>
      <c r="AA17" t="s">
        <v>174</v>
      </c>
      <c r="AB17" t="s">
        <v>45</v>
      </c>
      <c r="AC17" s="8"/>
      <c r="AD17" s="8"/>
      <c r="AE17" s="8"/>
      <c r="AF17" s="8"/>
      <c r="AG17" s="8">
        <v>2</v>
      </c>
      <c r="AH17" t="s">
        <v>110</v>
      </c>
      <c r="AJ17" t="s">
        <v>213</v>
      </c>
      <c r="AK17" t="s">
        <v>217</v>
      </c>
    </row>
    <row r="18" spans="1:37" x14ac:dyDescent="0.3">
      <c r="A18" t="s">
        <v>409</v>
      </c>
      <c r="B18" s="8">
        <v>17</v>
      </c>
      <c r="C18" t="s">
        <v>117</v>
      </c>
      <c r="D18" t="s">
        <v>102</v>
      </c>
      <c r="E18" t="s">
        <v>119</v>
      </c>
      <c r="F18" s="11"/>
      <c r="G18" s="11" t="s">
        <v>166</v>
      </c>
      <c r="H18" s="11" t="s">
        <v>167</v>
      </c>
      <c r="I18" t="s">
        <v>51</v>
      </c>
      <c r="J18" t="s">
        <v>173</v>
      </c>
      <c r="K18" s="11">
        <v>10</v>
      </c>
      <c r="L18" t="s">
        <v>118</v>
      </c>
      <c r="O18" t="s">
        <v>43</v>
      </c>
      <c r="P18" t="s">
        <v>37</v>
      </c>
      <c r="Q18" s="11" t="s">
        <v>44</v>
      </c>
      <c r="T18" s="8">
        <v>600</v>
      </c>
      <c r="U18" s="13">
        <v>20000000</v>
      </c>
      <c r="V18" s="13">
        <v>25000000</v>
      </c>
      <c r="W18" s="13">
        <f t="shared" si="2"/>
        <v>15000000000</v>
      </c>
      <c r="X18" s="13">
        <v>70000000</v>
      </c>
      <c r="Y18" t="s">
        <v>38</v>
      </c>
      <c r="Z18" t="s">
        <v>38</v>
      </c>
      <c r="AA18" t="s">
        <v>174</v>
      </c>
      <c r="AB18" t="s">
        <v>45</v>
      </c>
      <c r="AG18" s="8">
        <v>1</v>
      </c>
      <c r="AH18" t="s">
        <v>208</v>
      </c>
      <c r="AJ18" t="s">
        <v>214</v>
      </c>
      <c r="AK18" t="s">
        <v>217</v>
      </c>
    </row>
    <row r="19" spans="1:37" x14ac:dyDescent="0.3">
      <c r="A19" t="s">
        <v>409</v>
      </c>
      <c r="B19" s="8">
        <v>18</v>
      </c>
      <c r="C19" t="s">
        <v>876</v>
      </c>
      <c r="D19" t="s">
        <v>102</v>
      </c>
      <c r="E19" t="s">
        <v>119</v>
      </c>
      <c r="F19" s="11"/>
      <c r="G19" s="11" t="s">
        <v>166</v>
      </c>
      <c r="H19" s="11" t="s">
        <v>167</v>
      </c>
      <c r="I19" t="s">
        <v>51</v>
      </c>
      <c r="J19" t="s">
        <v>168</v>
      </c>
      <c r="K19" s="11">
        <v>10</v>
      </c>
      <c r="L19" t="s">
        <v>120</v>
      </c>
      <c r="O19" t="s">
        <v>43</v>
      </c>
      <c r="P19" t="s">
        <v>37</v>
      </c>
      <c r="Q19" s="11" t="s">
        <v>103</v>
      </c>
      <c r="T19" s="8">
        <v>500</v>
      </c>
      <c r="U19" s="13">
        <v>2000000</v>
      </c>
      <c r="V19" s="13">
        <v>2500000</v>
      </c>
      <c r="W19" s="13">
        <f t="shared" si="2"/>
        <v>1250000000</v>
      </c>
      <c r="X19" s="13">
        <v>5000000</v>
      </c>
      <c r="Y19" t="s">
        <v>38</v>
      </c>
      <c r="Z19" t="s">
        <v>38</v>
      </c>
      <c r="AA19" t="s">
        <v>174</v>
      </c>
      <c r="AB19" t="s">
        <v>45</v>
      </c>
      <c r="AG19" s="8">
        <v>2</v>
      </c>
      <c r="AH19" t="s">
        <v>209</v>
      </c>
      <c r="AJ19" t="s">
        <v>214</v>
      </c>
      <c r="AK19" t="s">
        <v>217</v>
      </c>
    </row>
    <row r="20" spans="1:37" x14ac:dyDescent="0.3">
      <c r="A20" t="s">
        <v>409</v>
      </c>
      <c r="B20" s="8">
        <v>19</v>
      </c>
      <c r="C20" t="s">
        <v>122</v>
      </c>
      <c r="D20" t="s">
        <v>1861</v>
      </c>
      <c r="E20" t="s">
        <v>1862</v>
      </c>
      <c r="F20" s="11"/>
      <c r="G20" s="11" t="s">
        <v>95</v>
      </c>
      <c r="H20" s="11" t="s">
        <v>131</v>
      </c>
      <c r="I20" t="s">
        <v>97</v>
      </c>
      <c r="J20" t="s">
        <v>132</v>
      </c>
      <c r="K20" s="11">
        <v>50</v>
      </c>
      <c r="L20" t="s">
        <v>123</v>
      </c>
      <c r="O20" t="s">
        <v>121</v>
      </c>
      <c r="Q20" s="11" t="s">
        <v>44</v>
      </c>
      <c r="T20" s="8">
        <v>188</v>
      </c>
      <c r="U20" s="13" t="s">
        <v>191</v>
      </c>
      <c r="V20" s="13" t="s">
        <v>192</v>
      </c>
      <c r="W20" s="13">
        <f>T20*800</f>
        <v>150400</v>
      </c>
      <c r="X20" s="13">
        <v>3200</v>
      </c>
      <c r="Y20" t="s">
        <v>38</v>
      </c>
      <c r="Z20" t="s">
        <v>38</v>
      </c>
      <c r="AA20" t="s">
        <v>174</v>
      </c>
      <c r="AB20" t="s">
        <v>45</v>
      </c>
      <c r="AG20" s="8">
        <v>1</v>
      </c>
      <c r="AH20" t="s">
        <v>124</v>
      </c>
      <c r="AJ20" t="s">
        <v>213</v>
      </c>
      <c r="AK20" t="s">
        <v>217</v>
      </c>
    </row>
    <row r="21" spans="1:37" x14ac:dyDescent="0.3">
      <c r="A21" t="s">
        <v>409</v>
      </c>
      <c r="B21" s="8">
        <v>20</v>
      </c>
      <c r="C21" t="s">
        <v>126</v>
      </c>
      <c r="D21" t="s">
        <v>1861</v>
      </c>
      <c r="E21" t="s">
        <v>1862</v>
      </c>
      <c r="F21" s="11"/>
      <c r="G21" s="11" t="s">
        <v>95</v>
      </c>
      <c r="H21" s="11" t="s">
        <v>131</v>
      </c>
      <c r="I21" t="s">
        <v>97</v>
      </c>
      <c r="J21" t="s">
        <v>130</v>
      </c>
      <c r="K21" s="11">
        <v>30</v>
      </c>
      <c r="L21" t="s">
        <v>127</v>
      </c>
      <c r="O21" t="s">
        <v>128</v>
      </c>
      <c r="Q21" s="11" t="s">
        <v>44</v>
      </c>
      <c r="T21" s="8">
        <v>104</v>
      </c>
      <c r="U21" s="8" t="s">
        <v>129</v>
      </c>
      <c r="V21" s="8" t="s">
        <v>129</v>
      </c>
      <c r="W21" s="13">
        <f>T21*60000</f>
        <v>6240000</v>
      </c>
      <c r="X21" s="13">
        <v>60000</v>
      </c>
      <c r="Y21" t="s">
        <v>38</v>
      </c>
      <c r="Z21" t="s">
        <v>38</v>
      </c>
      <c r="AA21" t="s">
        <v>174</v>
      </c>
      <c r="AB21" t="s">
        <v>45</v>
      </c>
      <c r="AG21" s="8">
        <v>2</v>
      </c>
      <c r="AH21" t="s">
        <v>125</v>
      </c>
      <c r="AJ21" t="s">
        <v>215</v>
      </c>
      <c r="AK21" t="s">
        <v>217</v>
      </c>
    </row>
    <row r="22" spans="1:37" x14ac:dyDescent="0.3">
      <c r="A22" t="s">
        <v>409</v>
      </c>
      <c r="B22" s="8">
        <v>21</v>
      </c>
      <c r="C22" s="15" t="s">
        <v>1022</v>
      </c>
      <c r="D22" t="s">
        <v>1452</v>
      </c>
      <c r="E22" s="15" t="s">
        <v>950</v>
      </c>
      <c r="Q22" s="11"/>
    </row>
    <row r="23" spans="1:37" x14ac:dyDescent="0.3">
      <c r="A23" t="s">
        <v>409</v>
      </c>
      <c r="B23" s="8">
        <v>22</v>
      </c>
      <c r="C23" s="15" t="s">
        <v>1028</v>
      </c>
      <c r="D23" t="s">
        <v>1452</v>
      </c>
      <c r="E23" s="15" t="s">
        <v>950</v>
      </c>
      <c r="Q23" s="11"/>
    </row>
    <row r="24" spans="1:37" x14ac:dyDescent="0.3">
      <c r="A24" t="s">
        <v>409</v>
      </c>
      <c r="B24" s="8">
        <v>23</v>
      </c>
      <c r="C24" s="15" t="s">
        <v>1019</v>
      </c>
      <c r="D24" t="s">
        <v>1452</v>
      </c>
      <c r="E24" s="15" t="s">
        <v>950</v>
      </c>
      <c r="Q24" s="11"/>
    </row>
    <row r="25" spans="1:37" x14ac:dyDescent="0.3">
      <c r="A25" t="s">
        <v>409</v>
      </c>
      <c r="B25" s="8">
        <v>24</v>
      </c>
      <c r="C25" s="15" t="s">
        <v>951</v>
      </c>
      <c r="D25" t="s">
        <v>1452</v>
      </c>
      <c r="E25" s="15" t="s">
        <v>950</v>
      </c>
      <c r="Q25" s="11"/>
    </row>
    <row r="26" spans="1:37" x14ac:dyDescent="0.3">
      <c r="A26" t="s">
        <v>409</v>
      </c>
      <c r="B26" s="8">
        <v>25</v>
      </c>
      <c r="C26" s="15" t="s">
        <v>1017</v>
      </c>
      <c r="D26" t="s">
        <v>1452</v>
      </c>
      <c r="E26" s="15" t="s">
        <v>950</v>
      </c>
      <c r="Q26" s="11"/>
    </row>
    <row r="27" spans="1:37" x14ac:dyDescent="0.3">
      <c r="A27" t="s">
        <v>409</v>
      </c>
      <c r="B27" s="8">
        <v>26</v>
      </c>
      <c r="C27" s="15" t="s">
        <v>612</v>
      </c>
      <c r="D27" t="s">
        <v>1462</v>
      </c>
      <c r="E27" s="15" t="s">
        <v>1461</v>
      </c>
      <c r="Q27" s="11"/>
    </row>
    <row r="28" spans="1:37" x14ac:dyDescent="0.3">
      <c r="A28" t="s">
        <v>409</v>
      </c>
      <c r="B28" s="8">
        <v>27</v>
      </c>
      <c r="C28" s="15" t="s">
        <v>661</v>
      </c>
      <c r="D28" t="s">
        <v>1462</v>
      </c>
      <c r="E28" s="15" t="s">
        <v>1461</v>
      </c>
      <c r="Q28" s="11"/>
    </row>
    <row r="29" spans="1:37" x14ac:dyDescent="0.3">
      <c r="A29" t="s">
        <v>409</v>
      </c>
      <c r="B29" s="8">
        <v>28</v>
      </c>
      <c r="C29" s="15" t="s">
        <v>664</v>
      </c>
      <c r="D29" t="s">
        <v>1462</v>
      </c>
      <c r="E29" s="15" t="s">
        <v>1461</v>
      </c>
      <c r="Q29" s="11"/>
    </row>
    <row r="30" spans="1:37" x14ac:dyDescent="0.3">
      <c r="A30" t="s">
        <v>409</v>
      </c>
      <c r="B30" s="8">
        <v>29</v>
      </c>
      <c r="C30" s="15" t="s">
        <v>666</v>
      </c>
      <c r="D30" t="s">
        <v>1462</v>
      </c>
      <c r="E30" s="15" t="s">
        <v>1461</v>
      </c>
      <c r="Q30" s="11"/>
    </row>
    <row r="31" spans="1:37" x14ac:dyDescent="0.3">
      <c r="A31" t="s">
        <v>409</v>
      </c>
      <c r="B31" s="8">
        <v>30</v>
      </c>
      <c r="C31" s="15" t="s">
        <v>667</v>
      </c>
      <c r="D31" t="s">
        <v>1462</v>
      </c>
      <c r="E31" s="15" t="s">
        <v>1461</v>
      </c>
      <c r="Q31" s="11"/>
    </row>
    <row r="32" spans="1:37" x14ac:dyDescent="0.3">
      <c r="A32" t="s">
        <v>409</v>
      </c>
      <c r="B32" s="8">
        <v>31</v>
      </c>
      <c r="C32" s="15" t="s">
        <v>787</v>
      </c>
      <c r="D32" t="s">
        <v>1462</v>
      </c>
      <c r="E32" s="15" t="s">
        <v>1461</v>
      </c>
      <c r="Q32" s="11"/>
    </row>
    <row r="33" spans="1:17" x14ac:dyDescent="0.3">
      <c r="A33" t="s">
        <v>409</v>
      </c>
      <c r="B33" s="8">
        <v>32</v>
      </c>
      <c r="C33" s="15" t="s">
        <v>815</v>
      </c>
      <c r="D33" t="s">
        <v>1462</v>
      </c>
      <c r="E33" s="15" t="s">
        <v>1461</v>
      </c>
      <c r="Q33" s="11"/>
    </row>
    <row r="34" spans="1:17" x14ac:dyDescent="0.3">
      <c r="A34" t="s">
        <v>409</v>
      </c>
      <c r="B34" s="8">
        <v>33</v>
      </c>
      <c r="C34" s="15" t="s">
        <v>668</v>
      </c>
      <c r="D34" t="s">
        <v>1462</v>
      </c>
      <c r="E34" s="15" t="s">
        <v>1461</v>
      </c>
      <c r="Q34" s="11"/>
    </row>
    <row r="35" spans="1:17" x14ac:dyDescent="0.3">
      <c r="A35" t="s">
        <v>409</v>
      </c>
      <c r="B35" s="8">
        <v>34</v>
      </c>
      <c r="C35" s="15" t="s">
        <v>826</v>
      </c>
      <c r="D35" t="s">
        <v>1462</v>
      </c>
      <c r="E35" s="15" t="s">
        <v>1461</v>
      </c>
      <c r="Q35" s="11"/>
    </row>
    <row r="36" spans="1:17" x14ac:dyDescent="0.3">
      <c r="A36" t="s">
        <v>409</v>
      </c>
      <c r="B36" s="8">
        <v>35</v>
      </c>
      <c r="C36" s="15" t="s">
        <v>841</v>
      </c>
      <c r="D36" t="s">
        <v>1462</v>
      </c>
      <c r="E36" s="15" t="s">
        <v>1461</v>
      </c>
      <c r="Q36" s="11"/>
    </row>
    <row r="37" spans="1:17" x14ac:dyDescent="0.3">
      <c r="A37" t="s">
        <v>409</v>
      </c>
      <c r="B37" s="8">
        <v>36</v>
      </c>
      <c r="C37" s="15" t="s">
        <v>669</v>
      </c>
      <c r="D37" t="s">
        <v>1462</v>
      </c>
      <c r="E37" s="15" t="s">
        <v>1461</v>
      </c>
      <c r="Q37" s="11"/>
    </row>
    <row r="38" spans="1:17" x14ac:dyDescent="0.3">
      <c r="A38" t="s">
        <v>409</v>
      </c>
      <c r="B38" s="8">
        <v>37</v>
      </c>
      <c r="C38" s="15" t="s">
        <v>670</v>
      </c>
      <c r="D38" t="s">
        <v>1462</v>
      </c>
      <c r="E38" s="15" t="s">
        <v>1461</v>
      </c>
      <c r="Q38" s="11"/>
    </row>
    <row r="39" spans="1:17" x14ac:dyDescent="0.3">
      <c r="A39" t="s">
        <v>409</v>
      </c>
      <c r="B39" s="8">
        <v>38</v>
      </c>
      <c r="C39" s="15" t="s">
        <v>848</v>
      </c>
      <c r="D39" t="s">
        <v>1462</v>
      </c>
      <c r="E39" s="15" t="s">
        <v>1461</v>
      </c>
      <c r="Q39" s="11"/>
    </row>
    <row r="40" spans="1:17" x14ac:dyDescent="0.3">
      <c r="A40" t="s">
        <v>409</v>
      </c>
      <c r="B40" s="8">
        <v>39</v>
      </c>
      <c r="C40" s="15" t="s">
        <v>816</v>
      </c>
      <c r="D40" t="s">
        <v>1462</v>
      </c>
      <c r="E40" s="15" t="s">
        <v>1461</v>
      </c>
      <c r="Q40" s="11"/>
    </row>
    <row r="41" spans="1:17" x14ac:dyDescent="0.3">
      <c r="A41" t="s">
        <v>409</v>
      </c>
      <c r="B41" s="8">
        <v>40</v>
      </c>
      <c r="C41" s="15" t="s">
        <v>819</v>
      </c>
      <c r="D41" t="s">
        <v>1462</v>
      </c>
      <c r="E41" s="15" t="s">
        <v>1461</v>
      </c>
      <c r="Q41" s="11"/>
    </row>
    <row r="42" spans="1:17" x14ac:dyDescent="0.3">
      <c r="A42" t="s">
        <v>409</v>
      </c>
      <c r="B42" s="8">
        <v>41</v>
      </c>
      <c r="C42" s="15" t="s">
        <v>820</v>
      </c>
      <c r="D42" t="s">
        <v>1462</v>
      </c>
      <c r="E42" s="15" t="s">
        <v>1461</v>
      </c>
      <c r="Q42" s="11"/>
    </row>
    <row r="43" spans="1:17" x14ac:dyDescent="0.3">
      <c r="A43" t="s">
        <v>1976</v>
      </c>
      <c r="B43" s="8">
        <v>1</v>
      </c>
      <c r="C43" t="s">
        <v>1957</v>
      </c>
      <c r="E43" t="str">
        <f>'[1]1-Levantamento'!M$12</f>
        <v>Yellowpill</v>
      </c>
      <c r="F43" t="str">
        <f>'[1]1-Levantamento'!N$12</f>
        <v>NA</v>
      </c>
      <c r="G43" t="str">
        <f>'[1]1-Levantamento'!O$12</f>
        <v>NA</v>
      </c>
      <c r="H43" t="str">
        <f>'[1]1-Levantamento'!P$12</f>
        <v>NA</v>
      </c>
      <c r="I43" t="str">
        <f>'[1]1-Levantamento'!R$12</f>
        <v>.data (txt delmitado por | (pipe))</v>
      </c>
      <c r="Q43" s="11"/>
    </row>
    <row r="44" spans="1:17" x14ac:dyDescent="0.3">
      <c r="A44" s="15" t="s">
        <v>2978</v>
      </c>
      <c r="B44" s="8">
        <v>1</v>
      </c>
      <c r="C44" t="s">
        <v>2947</v>
      </c>
      <c r="Q44" s="11"/>
    </row>
    <row r="45" spans="1:17" x14ac:dyDescent="0.3">
      <c r="A45" s="15" t="s">
        <v>2978</v>
      </c>
      <c r="B45" s="8">
        <v>2</v>
      </c>
      <c r="C45" t="s">
        <v>2964</v>
      </c>
      <c r="Q45" s="11"/>
    </row>
    <row r="46" spans="1:17" x14ac:dyDescent="0.3">
      <c r="A46" s="15" t="s">
        <v>2978</v>
      </c>
      <c r="B46" s="8">
        <v>3</v>
      </c>
      <c r="C46" t="s">
        <v>2968</v>
      </c>
      <c r="Q46" s="11"/>
    </row>
    <row r="47" spans="1:17" x14ac:dyDescent="0.3">
      <c r="A47" s="15" t="s">
        <v>2978</v>
      </c>
      <c r="B47" s="8">
        <v>4</v>
      </c>
      <c r="C47" t="s">
        <v>2972</v>
      </c>
      <c r="Q47" s="11"/>
    </row>
    <row r="48" spans="1:17" x14ac:dyDescent="0.3">
      <c r="A48" s="15" t="s">
        <v>2978</v>
      </c>
      <c r="B48" s="8">
        <v>5</v>
      </c>
      <c r="C48" t="s">
        <v>2975</v>
      </c>
    </row>
    <row r="49" spans="1:3" x14ac:dyDescent="0.3">
      <c r="A49" s="15" t="s">
        <v>2978</v>
      </c>
      <c r="B49" s="8">
        <v>6</v>
      </c>
      <c r="C49" t="s">
        <v>2977</v>
      </c>
    </row>
    <row r="50" spans="1:3" x14ac:dyDescent="0.3">
      <c r="A50" t="s">
        <v>2304</v>
      </c>
      <c r="B50" s="8">
        <v>1</v>
      </c>
      <c r="C50" t="s">
        <v>2019</v>
      </c>
    </row>
    <row r="51" spans="1:3" x14ac:dyDescent="0.3">
      <c r="A51" t="s">
        <v>2304</v>
      </c>
      <c r="B51" s="8">
        <v>2</v>
      </c>
      <c r="C51" t="s">
        <v>2032</v>
      </c>
    </row>
    <row r="52" spans="1:3" x14ac:dyDescent="0.3">
      <c r="A52" t="s">
        <v>2304</v>
      </c>
      <c r="B52" s="8">
        <v>3</v>
      </c>
      <c r="C52" t="s">
        <v>2046</v>
      </c>
    </row>
    <row r="53" spans="1:3" x14ac:dyDescent="0.3">
      <c r="A53" t="s">
        <v>2304</v>
      </c>
      <c r="B53" s="8">
        <v>4</v>
      </c>
      <c r="C53" t="s">
        <v>2085</v>
      </c>
    </row>
    <row r="54" spans="1:3" x14ac:dyDescent="0.3">
      <c r="A54" t="s">
        <v>2304</v>
      </c>
      <c r="B54" s="8">
        <v>5</v>
      </c>
      <c r="C54" t="s">
        <v>2123</v>
      </c>
    </row>
    <row r="55" spans="1:3" x14ac:dyDescent="0.3">
      <c r="A55" t="s">
        <v>2304</v>
      </c>
      <c r="B55" s="8">
        <v>6</v>
      </c>
      <c r="C55" t="s">
        <v>2164</v>
      </c>
    </row>
    <row r="56" spans="1:3" x14ac:dyDescent="0.3">
      <c r="A56" t="s">
        <v>2304</v>
      </c>
      <c r="B56" s="8">
        <v>7</v>
      </c>
      <c r="C56" t="s">
        <v>2205</v>
      </c>
    </row>
    <row r="57" spans="1:3" x14ac:dyDescent="0.3">
      <c r="A57" t="s">
        <v>2304</v>
      </c>
      <c r="B57" s="8">
        <v>8</v>
      </c>
      <c r="C57" t="s">
        <v>2246</v>
      </c>
    </row>
    <row r="58" spans="1:3" x14ac:dyDescent="0.3">
      <c r="A58" t="s">
        <v>2304</v>
      </c>
      <c r="B58" s="8">
        <v>9</v>
      </c>
      <c r="C58" t="s">
        <v>2258</v>
      </c>
    </row>
    <row r="59" spans="1:3" x14ac:dyDescent="0.3">
      <c r="A59" t="s">
        <v>2304</v>
      </c>
      <c r="B59" s="8">
        <v>10</v>
      </c>
      <c r="C59" t="s">
        <v>2299</v>
      </c>
    </row>
  </sheetData>
  <autoFilter ref="B1:AK1" xr:uid="{00000000-0009-0000-0000-000005000000}"/>
  <pageMargins left="0.511811024" right="0.511811024" top="0.78740157499999996" bottom="0.78740157499999996" header="0.31496062000000002" footer="0.31496062000000002"/>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tabColor rgb="FF00B0F0"/>
  </sheetPr>
  <dimension ref="A1:AQ1348"/>
  <sheetViews>
    <sheetView zoomScale="80" zoomScaleNormal="80" workbookViewId="0">
      <pane xSplit="1" ySplit="1" topLeftCell="B2" activePane="bottomRight" state="frozen"/>
      <selection pane="topRight" activeCell="B1" sqref="B1"/>
      <selection pane="bottomLeft" activeCell="A2" sqref="A2"/>
      <selection pane="bottomRight"/>
    </sheetView>
  </sheetViews>
  <sheetFormatPr defaultColWidth="9.109375" defaultRowHeight="14.4" x14ac:dyDescent="0.3"/>
  <cols>
    <col min="1" max="1" width="32.109375" style="15" bestFit="1" customWidth="1"/>
    <col min="2" max="2" width="37.6640625" style="15" customWidth="1"/>
    <col min="3" max="3" width="10.5546875" style="15" customWidth="1"/>
    <col min="4" max="4" width="30.109375" style="15" customWidth="1"/>
    <col min="5" max="5" width="23.88671875" style="15" customWidth="1"/>
    <col min="6" max="6" width="13.6640625" style="15" customWidth="1"/>
    <col min="7" max="7" width="19.88671875" style="15" customWidth="1"/>
    <col min="8" max="8" width="30.6640625" style="15" customWidth="1"/>
    <col min="9" max="9" width="34.44140625" style="15" customWidth="1"/>
    <col min="10" max="10" width="19.109375" style="15" customWidth="1"/>
    <col min="11" max="11" width="41.5546875" style="15" customWidth="1"/>
    <col min="12" max="12" width="41.33203125" style="15" bestFit="1" customWidth="1"/>
    <col min="13" max="13" width="20.33203125" style="15" customWidth="1"/>
    <col min="14" max="14" width="23.5546875" style="15" customWidth="1"/>
    <col min="15" max="15" width="38.44140625" style="15" customWidth="1"/>
    <col min="16" max="16" width="32.88671875" style="15" customWidth="1"/>
    <col min="17" max="17" width="20.33203125" style="15" bestFit="1" customWidth="1"/>
    <col min="18" max="18" width="22.33203125" style="15" customWidth="1"/>
    <col min="19" max="19" width="17.44140625" style="15" customWidth="1"/>
    <col min="20" max="20" width="19.33203125" style="15" customWidth="1"/>
    <col min="21" max="21" width="19.88671875" style="15" customWidth="1"/>
    <col min="22" max="22" width="17.6640625" style="15" customWidth="1"/>
    <col min="23" max="23" width="20.5546875" style="15" customWidth="1"/>
    <col min="24" max="24" width="34.33203125" style="15" customWidth="1"/>
    <col min="25" max="25" width="25.33203125" style="15" customWidth="1"/>
    <col min="26" max="26" width="10.33203125" style="15" customWidth="1"/>
    <col min="27" max="27" width="25.5546875" style="15" customWidth="1"/>
    <col min="28" max="28" width="52.44140625" style="15" customWidth="1"/>
    <col min="29" max="29" width="55.109375" style="15" customWidth="1"/>
    <col min="30" max="30" width="14.88671875" style="15" customWidth="1"/>
    <col min="31" max="31" width="22.44140625" style="15" customWidth="1"/>
    <col min="32" max="32" width="26.5546875" style="15" customWidth="1"/>
    <col min="33" max="33" width="19.88671875" style="15" customWidth="1"/>
    <col min="34" max="35" width="18" style="15" customWidth="1"/>
    <col min="36" max="36" width="23.88671875" style="15" customWidth="1"/>
    <col min="37" max="37" width="22.44140625" style="15" customWidth="1"/>
    <col min="38" max="38" width="20.109375" style="15" customWidth="1"/>
    <col min="39" max="39" width="19.88671875" style="15" customWidth="1"/>
    <col min="40" max="40" width="12" style="15" customWidth="1"/>
    <col min="41" max="41" width="14.5546875" style="15" customWidth="1"/>
    <col min="42" max="42" width="17.88671875" style="15" customWidth="1"/>
    <col min="43" max="43" width="20.109375" style="15" customWidth="1"/>
    <col min="44" max="16384" width="9.109375" style="15"/>
  </cols>
  <sheetData>
    <row r="1" spans="1:43" s="43" customFormat="1" ht="46.5" customHeight="1" x14ac:dyDescent="0.3">
      <c r="A1" s="41" t="s">
        <v>267</v>
      </c>
      <c r="B1" s="41" t="s">
        <v>268</v>
      </c>
      <c r="C1" s="41" t="s">
        <v>269</v>
      </c>
      <c r="D1" s="41" t="s">
        <v>270</v>
      </c>
      <c r="E1" s="41" t="s">
        <v>271</v>
      </c>
      <c r="F1" s="41" t="s">
        <v>382</v>
      </c>
      <c r="G1" s="41" t="s">
        <v>226</v>
      </c>
      <c r="H1" s="41" t="s">
        <v>227</v>
      </c>
      <c r="I1" s="41" t="s">
        <v>228</v>
      </c>
      <c r="J1" s="41" t="s">
        <v>1071</v>
      </c>
      <c r="K1" s="41" t="s">
        <v>383</v>
      </c>
      <c r="L1" s="41" t="s">
        <v>384</v>
      </c>
      <c r="M1" s="41" t="s">
        <v>385</v>
      </c>
      <c r="N1" s="41" t="s">
        <v>386</v>
      </c>
      <c r="O1" s="41" t="s">
        <v>387</v>
      </c>
      <c r="P1" s="41" t="s">
        <v>388</v>
      </c>
      <c r="Q1" s="42" t="s">
        <v>1064</v>
      </c>
      <c r="R1" s="42" t="s">
        <v>1061</v>
      </c>
      <c r="S1" s="42" t="s">
        <v>1062</v>
      </c>
      <c r="T1" s="42" t="s">
        <v>394</v>
      </c>
      <c r="U1" s="42" t="s">
        <v>395</v>
      </c>
      <c r="V1" s="42" t="s">
        <v>1063</v>
      </c>
      <c r="W1" s="42" t="s">
        <v>1065</v>
      </c>
      <c r="X1" s="42" t="s">
        <v>895</v>
      </c>
      <c r="Y1" s="42" t="s">
        <v>1458</v>
      </c>
      <c r="Z1" s="42" t="s">
        <v>1067</v>
      </c>
      <c r="AA1" s="42" t="s">
        <v>1459</v>
      </c>
      <c r="AB1" s="42" t="s">
        <v>1066</v>
      </c>
      <c r="AC1" s="42" t="s">
        <v>1069</v>
      </c>
      <c r="AD1" s="42" t="s">
        <v>396</v>
      </c>
      <c r="AE1" s="42" t="s">
        <v>397</v>
      </c>
      <c r="AF1" s="42" t="s">
        <v>398</v>
      </c>
      <c r="AG1" s="42" t="s">
        <v>399</v>
      </c>
      <c r="AH1" s="42" t="s">
        <v>400</v>
      </c>
      <c r="AI1" s="42" t="s">
        <v>401</v>
      </c>
      <c r="AJ1" s="42" t="s">
        <v>402</v>
      </c>
      <c r="AK1" s="78" t="s">
        <v>403</v>
      </c>
      <c r="AL1" s="42" t="s">
        <v>404</v>
      </c>
      <c r="AM1" s="42" t="s">
        <v>405</v>
      </c>
      <c r="AN1" s="78" t="s">
        <v>406</v>
      </c>
      <c r="AO1" s="78" t="s">
        <v>407</v>
      </c>
      <c r="AP1" s="78" t="s">
        <v>408</v>
      </c>
      <c r="AQ1" s="79" t="s">
        <v>3147</v>
      </c>
    </row>
    <row r="2" spans="1:43" x14ac:dyDescent="0.3">
      <c r="A2" s="15" t="s">
        <v>3200</v>
      </c>
      <c r="B2" s="15" t="s">
        <v>1467</v>
      </c>
      <c r="C2" s="15">
        <v>1</v>
      </c>
      <c r="D2" s="16" t="s">
        <v>63</v>
      </c>
      <c r="E2" s="15" t="s">
        <v>47</v>
      </c>
      <c r="F2" s="15">
        <v>20</v>
      </c>
      <c r="J2" s="15" t="s">
        <v>1072</v>
      </c>
      <c r="K2" s="15" t="s">
        <v>1073</v>
      </c>
      <c r="L2" s="15" t="s">
        <v>1074</v>
      </c>
      <c r="M2" s="15" t="s">
        <v>47</v>
      </c>
      <c r="N2" s="15">
        <v>20</v>
      </c>
      <c r="O2" s="15" t="s">
        <v>1085</v>
      </c>
      <c r="P2" s="17" t="s">
        <v>1086</v>
      </c>
      <c r="Q2" s="15" t="s">
        <v>103</v>
      </c>
      <c r="R2" s="15" t="s">
        <v>413</v>
      </c>
      <c r="S2" s="15" t="s">
        <v>412</v>
      </c>
      <c r="T2" s="15" t="s">
        <v>409</v>
      </c>
      <c r="U2" s="15" t="s">
        <v>213</v>
      </c>
      <c r="V2" s="15" t="s">
        <v>1464</v>
      </c>
      <c r="W2" s="15" t="s">
        <v>900</v>
      </c>
      <c r="X2" s="15" t="s">
        <v>897</v>
      </c>
      <c r="Y2" s="15" t="s">
        <v>908</v>
      </c>
      <c r="Z2" s="15">
        <f t="shared" ref="Z2:Z65" si="0">IF(LEN(V2)&gt;0,IF(LEN(W2)&gt;0,IF(LEN(X2)&gt;0,IF(LEN(Y2)&gt;0,1,""),""),""),"")</f>
        <v>1</v>
      </c>
      <c r="AC2" s="15" t="s">
        <v>1448</v>
      </c>
      <c r="AD2" s="15">
        <f t="shared" ref="AD2:AD23" si="1">SUM(AE2:AJ2)</f>
        <v>7</v>
      </c>
      <c r="AE2" s="15">
        <v>3</v>
      </c>
      <c r="AF2" s="15">
        <v>1</v>
      </c>
      <c r="AG2" s="15">
        <v>0</v>
      </c>
      <c r="AH2" s="15">
        <v>3</v>
      </c>
      <c r="AI2" s="15">
        <v>0</v>
      </c>
      <c r="AJ2" s="15">
        <v>0</v>
      </c>
      <c r="AK2" t="str">
        <f t="shared" ref="AK2:AK65" si="2">IF(AE2=4,"Confidencial",IF(AE2=3,"Restrita",IF(AE2=2,"Interna","Publica")))</f>
        <v>Restrita</v>
      </c>
      <c r="AL2" t="str">
        <f t="shared" ref="AL2:AL65" si="3">IF(AF2=3,"Alto",IF(AF2=2,"Médio","Baixo"))</f>
        <v>Baixo</v>
      </c>
      <c r="AM2" t="str">
        <f t="shared" ref="AM2:AM65" si="4">IF(AG2=4,"Complexo",IF(AG2=3,"Combinação",IF(AG2=2,"Cumulativa",IF(AG2=1,"Formato","NSA"))))</f>
        <v>NSA</v>
      </c>
      <c r="AN2" t="str">
        <f t="shared" ref="AN2:AP23" si="5">IF(AH2=5,"Alto",IF(AH2=3,"Médio",IF(AH2=1,"Baixo","NSA")))</f>
        <v>Médio</v>
      </c>
      <c r="AO2" t="str">
        <f t="shared" si="5"/>
        <v>NSA</v>
      </c>
      <c r="AP2" t="str">
        <f t="shared" si="5"/>
        <v>NSA</v>
      </c>
      <c r="AQ2" s="15" t="s">
        <v>409</v>
      </c>
    </row>
    <row r="3" spans="1:43" x14ac:dyDescent="0.3">
      <c r="A3" s="15" t="s">
        <v>3200</v>
      </c>
      <c r="B3" s="15" t="s">
        <v>1467</v>
      </c>
      <c r="C3" s="15">
        <v>2</v>
      </c>
      <c r="D3" s="16" t="s">
        <v>416</v>
      </c>
      <c r="E3" s="15" t="s">
        <v>47</v>
      </c>
      <c r="F3" s="15">
        <v>20</v>
      </c>
      <c r="J3" s="15" t="s">
        <v>1072</v>
      </c>
      <c r="K3" s="15" t="s">
        <v>1073</v>
      </c>
      <c r="L3" s="15" t="s">
        <v>298</v>
      </c>
      <c r="M3" s="15" t="s">
        <v>47</v>
      </c>
      <c r="N3" s="15">
        <v>20</v>
      </c>
      <c r="O3" s="15" t="s">
        <v>1085</v>
      </c>
      <c r="P3" s="15" t="s">
        <v>1087</v>
      </c>
      <c r="Q3" s="15" t="s">
        <v>103</v>
      </c>
      <c r="R3" s="15" t="s">
        <v>413</v>
      </c>
      <c r="S3" s="15" t="s">
        <v>412</v>
      </c>
      <c r="T3" s="15" t="s">
        <v>409</v>
      </c>
      <c r="U3" s="15" t="s">
        <v>213</v>
      </c>
      <c r="V3" s="15" t="s">
        <v>1464</v>
      </c>
      <c r="W3" s="15" t="s">
        <v>900</v>
      </c>
      <c r="X3" s="15" t="s">
        <v>897</v>
      </c>
      <c r="Y3" s="15" t="s">
        <v>908</v>
      </c>
      <c r="Z3" s="15">
        <f t="shared" si="0"/>
        <v>1</v>
      </c>
      <c r="AA3" s="15" t="s">
        <v>1339</v>
      </c>
      <c r="AB3" s="15" t="s">
        <v>1876</v>
      </c>
      <c r="AC3" s="15" t="s">
        <v>1448</v>
      </c>
      <c r="AD3" s="15">
        <f t="shared" si="1"/>
        <v>17</v>
      </c>
      <c r="AE3" s="15">
        <v>3</v>
      </c>
      <c r="AF3" s="15">
        <v>1</v>
      </c>
      <c r="AG3" s="15">
        <v>0</v>
      </c>
      <c r="AH3" s="15">
        <v>3</v>
      </c>
      <c r="AI3">
        <v>5</v>
      </c>
      <c r="AJ3">
        <v>5</v>
      </c>
      <c r="AK3" t="str">
        <f t="shared" si="2"/>
        <v>Restrita</v>
      </c>
      <c r="AL3" t="str">
        <f t="shared" si="3"/>
        <v>Baixo</v>
      </c>
      <c r="AM3" t="str">
        <f t="shared" si="4"/>
        <v>NSA</v>
      </c>
      <c r="AN3" t="str">
        <f t="shared" si="5"/>
        <v>Médio</v>
      </c>
      <c r="AO3" t="str">
        <f t="shared" si="5"/>
        <v>Alto</v>
      </c>
      <c r="AP3" t="str">
        <f t="shared" si="5"/>
        <v>Alto</v>
      </c>
      <c r="AQ3" s="15" t="s">
        <v>409</v>
      </c>
    </row>
    <row r="4" spans="1:43" x14ac:dyDescent="0.3">
      <c r="A4" s="15" t="s">
        <v>3200</v>
      </c>
      <c r="B4" s="15" t="s">
        <v>1467</v>
      </c>
      <c r="C4">
        <v>3</v>
      </c>
      <c r="D4" s="15" t="s">
        <v>56</v>
      </c>
      <c r="E4" s="15" t="s">
        <v>47</v>
      </c>
      <c r="F4" s="15">
        <v>20</v>
      </c>
      <c r="G4"/>
      <c r="H4"/>
      <c r="I4"/>
      <c r="J4" t="s">
        <v>1072</v>
      </c>
      <c r="K4" t="s">
        <v>1073</v>
      </c>
      <c r="L4" t="s">
        <v>245</v>
      </c>
      <c r="M4" s="15" t="s">
        <v>47</v>
      </c>
      <c r="N4" s="15">
        <v>20</v>
      </c>
      <c r="O4" s="15" t="s">
        <v>1085</v>
      </c>
      <c r="P4" t="s">
        <v>1088</v>
      </c>
      <c r="Q4" s="15" t="s">
        <v>103</v>
      </c>
      <c r="R4" s="15" t="s">
        <v>413</v>
      </c>
      <c r="S4" s="15" t="s">
        <v>412</v>
      </c>
      <c r="T4" s="15" t="s">
        <v>409</v>
      </c>
      <c r="U4" s="15" t="s">
        <v>213</v>
      </c>
      <c r="V4" s="15" t="s">
        <v>1464</v>
      </c>
      <c r="W4" s="15" t="s">
        <v>900</v>
      </c>
      <c r="X4" s="15" t="s">
        <v>897</v>
      </c>
      <c r="Y4" s="15" t="s">
        <v>908</v>
      </c>
      <c r="Z4" s="15">
        <f t="shared" si="0"/>
        <v>1</v>
      </c>
      <c r="AC4" s="15" t="s">
        <v>1448</v>
      </c>
      <c r="AD4" s="15">
        <f t="shared" si="1"/>
        <v>15</v>
      </c>
      <c r="AE4" s="15">
        <v>3</v>
      </c>
      <c r="AF4" s="15">
        <v>1</v>
      </c>
      <c r="AG4">
        <v>0</v>
      </c>
      <c r="AH4" s="15">
        <v>5</v>
      </c>
      <c r="AI4" s="15">
        <v>5</v>
      </c>
      <c r="AJ4" s="15">
        <v>1</v>
      </c>
      <c r="AK4" t="str">
        <f t="shared" si="2"/>
        <v>Restrita</v>
      </c>
      <c r="AL4" t="str">
        <f t="shared" si="3"/>
        <v>Baixo</v>
      </c>
      <c r="AM4" t="str">
        <f t="shared" si="4"/>
        <v>NSA</v>
      </c>
      <c r="AN4" t="str">
        <f t="shared" si="5"/>
        <v>Alto</v>
      </c>
      <c r="AO4" t="str">
        <f t="shared" si="5"/>
        <v>Alto</v>
      </c>
      <c r="AP4" t="str">
        <f t="shared" si="5"/>
        <v>Baixo</v>
      </c>
      <c r="AQ4" s="15" t="s">
        <v>409</v>
      </c>
    </row>
    <row r="5" spans="1:43" x14ac:dyDescent="0.3">
      <c r="A5" s="15" t="s">
        <v>3200</v>
      </c>
      <c r="B5" s="15" t="s">
        <v>1467</v>
      </c>
      <c r="C5" s="15">
        <v>4</v>
      </c>
      <c r="D5" s="16" t="s">
        <v>54</v>
      </c>
      <c r="E5" s="15" t="s">
        <v>39</v>
      </c>
      <c r="F5" s="15">
        <v>20</v>
      </c>
      <c r="J5" s="15" t="s">
        <v>1072</v>
      </c>
      <c r="K5" s="15" t="s">
        <v>1073</v>
      </c>
      <c r="L5" s="15" t="s">
        <v>302</v>
      </c>
      <c r="M5" s="15" t="s">
        <v>39</v>
      </c>
      <c r="O5" s="15" t="s">
        <v>1085</v>
      </c>
      <c r="P5" s="15" t="s">
        <v>1089</v>
      </c>
      <c r="Q5" s="15" t="s">
        <v>103</v>
      </c>
      <c r="R5" s="15" t="s">
        <v>413</v>
      </c>
      <c r="S5" s="15" t="s">
        <v>412</v>
      </c>
      <c r="T5" s="15" t="s">
        <v>409</v>
      </c>
      <c r="U5" s="15" t="s">
        <v>213</v>
      </c>
      <c r="V5" s="15" t="s">
        <v>1464</v>
      </c>
      <c r="W5" s="15" t="s">
        <v>900</v>
      </c>
      <c r="X5" s="15" t="s">
        <v>897</v>
      </c>
      <c r="Y5" s="15" t="s">
        <v>908</v>
      </c>
      <c r="Z5" s="15">
        <f t="shared" si="0"/>
        <v>1</v>
      </c>
      <c r="AA5" s="15" t="s">
        <v>1339</v>
      </c>
      <c r="AB5" s="15" t="s">
        <v>906</v>
      </c>
      <c r="AC5" s="15" t="s">
        <v>1448</v>
      </c>
      <c r="AD5" s="15">
        <f t="shared" si="1"/>
        <v>14</v>
      </c>
      <c r="AE5" s="15">
        <v>3</v>
      </c>
      <c r="AF5" s="15">
        <v>1</v>
      </c>
      <c r="AG5" s="15">
        <v>1</v>
      </c>
      <c r="AH5" s="15">
        <v>3</v>
      </c>
      <c r="AI5" s="15">
        <v>3</v>
      </c>
      <c r="AJ5" s="15">
        <v>3</v>
      </c>
      <c r="AK5" t="str">
        <f t="shared" si="2"/>
        <v>Restrita</v>
      </c>
      <c r="AL5" t="str">
        <f t="shared" si="3"/>
        <v>Baixo</v>
      </c>
      <c r="AM5" t="str">
        <f t="shared" si="4"/>
        <v>Formato</v>
      </c>
      <c r="AN5" t="str">
        <f t="shared" si="5"/>
        <v>Médio</v>
      </c>
      <c r="AO5" t="str">
        <f t="shared" si="5"/>
        <v>Médio</v>
      </c>
      <c r="AP5" t="str">
        <f t="shared" si="5"/>
        <v>Médio</v>
      </c>
      <c r="AQ5" s="15" t="s">
        <v>409</v>
      </c>
    </row>
    <row r="6" spans="1:43" x14ac:dyDescent="0.3">
      <c r="A6" s="15" t="s">
        <v>3200</v>
      </c>
      <c r="B6" s="15" t="s">
        <v>1467</v>
      </c>
      <c r="C6" s="15">
        <v>5</v>
      </c>
      <c r="D6" s="16" t="s">
        <v>69</v>
      </c>
      <c r="E6" s="15" t="s">
        <v>47</v>
      </c>
      <c r="F6" s="15">
        <v>20</v>
      </c>
      <c r="J6" s="15" t="s">
        <v>1072</v>
      </c>
      <c r="K6" s="15" t="s">
        <v>1073</v>
      </c>
      <c r="L6" s="15" t="s">
        <v>240</v>
      </c>
      <c r="M6" s="15" t="s">
        <v>47</v>
      </c>
      <c r="N6" s="15">
        <v>100</v>
      </c>
      <c r="O6" s="15" t="s">
        <v>1085</v>
      </c>
      <c r="P6" s="15" t="s">
        <v>1090</v>
      </c>
      <c r="Q6" s="15" t="s">
        <v>103</v>
      </c>
      <c r="R6" s="15" t="s">
        <v>413</v>
      </c>
      <c r="S6" s="15" t="s">
        <v>412</v>
      </c>
      <c r="T6" s="15" t="s">
        <v>409</v>
      </c>
      <c r="U6" s="15" t="s">
        <v>213</v>
      </c>
      <c r="V6" s="15" t="s">
        <v>1464</v>
      </c>
      <c r="W6" s="15" t="s">
        <v>900</v>
      </c>
      <c r="X6" s="15" t="s">
        <v>897</v>
      </c>
      <c r="Y6" s="15" t="s">
        <v>908</v>
      </c>
      <c r="Z6" s="15">
        <f t="shared" si="0"/>
        <v>1</v>
      </c>
      <c r="AC6" s="15" t="s">
        <v>1448</v>
      </c>
      <c r="AD6" s="15">
        <f t="shared" si="1"/>
        <v>7</v>
      </c>
      <c r="AE6" s="15">
        <v>3</v>
      </c>
      <c r="AF6" s="15">
        <v>1</v>
      </c>
      <c r="AG6" s="15">
        <v>0</v>
      </c>
      <c r="AH6" s="15">
        <v>1</v>
      </c>
      <c r="AI6" s="15">
        <v>1</v>
      </c>
      <c r="AJ6" s="15">
        <v>1</v>
      </c>
      <c r="AK6" t="str">
        <f t="shared" si="2"/>
        <v>Restrita</v>
      </c>
      <c r="AL6" t="str">
        <f t="shared" si="3"/>
        <v>Baixo</v>
      </c>
      <c r="AM6" t="str">
        <f t="shared" si="4"/>
        <v>NSA</v>
      </c>
      <c r="AN6" t="str">
        <f t="shared" si="5"/>
        <v>Baixo</v>
      </c>
      <c r="AO6" t="str">
        <f t="shared" si="5"/>
        <v>Baixo</v>
      </c>
      <c r="AP6" t="str">
        <f t="shared" si="5"/>
        <v>Baixo</v>
      </c>
      <c r="AQ6" s="15" t="s">
        <v>409</v>
      </c>
    </row>
    <row r="7" spans="1:43" x14ac:dyDescent="0.3">
      <c r="A7" s="15" t="s">
        <v>3200</v>
      </c>
      <c r="B7" s="15" t="s">
        <v>1467</v>
      </c>
      <c r="C7" s="15">
        <v>6</v>
      </c>
      <c r="D7" s="16" t="s">
        <v>64</v>
      </c>
      <c r="E7" s="15" t="s">
        <v>47</v>
      </c>
      <c r="F7" s="15">
        <v>20</v>
      </c>
      <c r="J7" s="15" t="s">
        <v>1072</v>
      </c>
      <c r="K7" s="15" t="s">
        <v>1073</v>
      </c>
      <c r="L7" s="15" t="s">
        <v>1075</v>
      </c>
      <c r="M7" s="15" t="s">
        <v>47</v>
      </c>
      <c r="N7" s="15">
        <v>20</v>
      </c>
      <c r="O7" s="15" t="s">
        <v>1085</v>
      </c>
      <c r="P7" s="15" t="s">
        <v>1091</v>
      </c>
      <c r="Q7" s="15" t="s">
        <v>103</v>
      </c>
      <c r="R7" s="15" t="s">
        <v>413</v>
      </c>
      <c r="S7" s="15" t="s">
        <v>412</v>
      </c>
      <c r="T7" s="15" t="s">
        <v>409</v>
      </c>
      <c r="U7" s="15" t="s">
        <v>213</v>
      </c>
      <c r="V7" s="15" t="s">
        <v>1464</v>
      </c>
      <c r="W7" s="15" t="s">
        <v>900</v>
      </c>
      <c r="X7" s="15" t="s">
        <v>897</v>
      </c>
      <c r="Y7" s="15" t="s">
        <v>908</v>
      </c>
      <c r="Z7" s="15">
        <f t="shared" si="0"/>
        <v>1</v>
      </c>
      <c r="AC7" s="15" t="s">
        <v>1448</v>
      </c>
      <c r="AD7" s="15">
        <f t="shared" si="1"/>
        <v>15</v>
      </c>
      <c r="AE7" s="15">
        <v>3</v>
      </c>
      <c r="AF7" s="15">
        <v>1</v>
      </c>
      <c r="AG7" s="15">
        <v>0</v>
      </c>
      <c r="AH7" s="15">
        <v>5</v>
      </c>
      <c r="AI7" s="15">
        <v>5</v>
      </c>
      <c r="AJ7" s="15">
        <v>1</v>
      </c>
      <c r="AK7" t="str">
        <f t="shared" si="2"/>
        <v>Restrita</v>
      </c>
      <c r="AL7" t="str">
        <f t="shared" si="3"/>
        <v>Baixo</v>
      </c>
      <c r="AM7" t="str">
        <f t="shared" si="4"/>
        <v>NSA</v>
      </c>
      <c r="AN7" t="str">
        <f t="shared" si="5"/>
        <v>Alto</v>
      </c>
      <c r="AO7" t="str">
        <f t="shared" si="5"/>
        <v>Alto</v>
      </c>
      <c r="AP7" t="str">
        <f t="shared" si="5"/>
        <v>Baixo</v>
      </c>
      <c r="AQ7" s="15" t="s">
        <v>409</v>
      </c>
    </row>
    <row r="8" spans="1:43" x14ac:dyDescent="0.3">
      <c r="A8" s="15" t="s">
        <v>3200</v>
      </c>
      <c r="B8" s="15" t="s">
        <v>1467</v>
      </c>
      <c r="C8" s="15">
        <v>7</v>
      </c>
      <c r="D8" s="15" t="s">
        <v>66</v>
      </c>
      <c r="E8" s="15" t="s">
        <v>47</v>
      </c>
      <c r="F8" s="15">
        <v>20</v>
      </c>
      <c r="J8" s="15" t="s">
        <v>1072</v>
      </c>
      <c r="K8" s="15" t="s">
        <v>1073</v>
      </c>
      <c r="L8" s="15" t="s">
        <v>1076</v>
      </c>
      <c r="M8" s="15" t="s">
        <v>47</v>
      </c>
      <c r="N8" s="15">
        <v>20</v>
      </c>
      <c r="O8" s="15" t="s">
        <v>1085</v>
      </c>
      <c r="P8" s="15" t="s">
        <v>1092</v>
      </c>
      <c r="Q8" s="15" t="s">
        <v>103</v>
      </c>
      <c r="R8" s="15" t="s">
        <v>413</v>
      </c>
      <c r="S8" s="15" t="s">
        <v>412</v>
      </c>
      <c r="T8" s="15" t="s">
        <v>409</v>
      </c>
      <c r="U8" s="15" t="s">
        <v>213</v>
      </c>
      <c r="V8" s="15" t="s">
        <v>1464</v>
      </c>
      <c r="W8" s="15" t="s">
        <v>900</v>
      </c>
      <c r="X8" s="15" t="s">
        <v>897</v>
      </c>
      <c r="Y8" s="15" t="s">
        <v>908</v>
      </c>
      <c r="Z8" s="15">
        <f t="shared" si="0"/>
        <v>1</v>
      </c>
      <c r="AC8" s="15" t="s">
        <v>1448</v>
      </c>
      <c r="AD8" s="15">
        <f t="shared" si="1"/>
        <v>7</v>
      </c>
      <c r="AE8" s="15">
        <v>3</v>
      </c>
      <c r="AF8" s="15">
        <v>1</v>
      </c>
      <c r="AG8" s="15">
        <v>0</v>
      </c>
      <c r="AH8" s="15">
        <v>1</v>
      </c>
      <c r="AI8" s="15">
        <v>1</v>
      </c>
      <c r="AJ8" s="15">
        <v>1</v>
      </c>
      <c r="AK8" t="str">
        <f t="shared" si="2"/>
        <v>Restrita</v>
      </c>
      <c r="AL8" t="str">
        <f t="shared" si="3"/>
        <v>Baixo</v>
      </c>
      <c r="AM8" t="str">
        <f t="shared" si="4"/>
        <v>NSA</v>
      </c>
      <c r="AN8" t="str">
        <f t="shared" si="5"/>
        <v>Baixo</v>
      </c>
      <c r="AO8" t="str">
        <f t="shared" si="5"/>
        <v>Baixo</v>
      </c>
      <c r="AP8" t="str">
        <f t="shared" si="5"/>
        <v>Baixo</v>
      </c>
      <c r="AQ8" s="15" t="s">
        <v>409</v>
      </c>
    </row>
    <row r="9" spans="1:43" x14ac:dyDescent="0.3">
      <c r="A9" s="15" t="s">
        <v>3200</v>
      </c>
      <c r="B9" s="15" t="s">
        <v>1467</v>
      </c>
      <c r="C9" s="15">
        <v>8</v>
      </c>
      <c r="D9" s="15" t="s">
        <v>67</v>
      </c>
      <c r="E9" s="15" t="s">
        <v>47</v>
      </c>
      <c r="F9" s="15">
        <v>20</v>
      </c>
      <c r="J9" s="15" t="s">
        <v>1072</v>
      </c>
      <c r="K9" s="15" t="s">
        <v>1073</v>
      </c>
      <c r="L9" s="15" t="s">
        <v>253</v>
      </c>
      <c r="M9" s="15" t="s">
        <v>47</v>
      </c>
      <c r="N9" s="15">
        <v>20</v>
      </c>
      <c r="O9" s="15" t="s">
        <v>1085</v>
      </c>
      <c r="P9" s="15" t="s">
        <v>1093</v>
      </c>
      <c r="Q9" s="15" t="s">
        <v>103</v>
      </c>
      <c r="R9" s="15" t="s">
        <v>413</v>
      </c>
      <c r="S9" s="15" t="s">
        <v>412</v>
      </c>
      <c r="T9" s="15" t="s">
        <v>409</v>
      </c>
      <c r="U9" s="15" t="s">
        <v>213</v>
      </c>
      <c r="V9" s="15" t="s">
        <v>1464</v>
      </c>
      <c r="W9" s="15" t="s">
        <v>900</v>
      </c>
      <c r="X9" s="15" t="s">
        <v>897</v>
      </c>
      <c r="Y9" s="15" t="s">
        <v>908</v>
      </c>
      <c r="Z9" s="15">
        <f t="shared" si="0"/>
        <v>1</v>
      </c>
      <c r="AA9" s="15" t="s">
        <v>1340</v>
      </c>
      <c r="AB9" s="15" t="s">
        <v>1451</v>
      </c>
      <c r="AC9" s="15" t="s">
        <v>1448</v>
      </c>
      <c r="AD9" s="15">
        <f t="shared" si="1"/>
        <v>15</v>
      </c>
      <c r="AE9" s="15">
        <v>3</v>
      </c>
      <c r="AF9" s="15">
        <v>1</v>
      </c>
      <c r="AG9" s="15">
        <v>0</v>
      </c>
      <c r="AH9" s="15">
        <v>1</v>
      </c>
      <c r="AI9" s="15">
        <v>5</v>
      </c>
      <c r="AJ9" s="15">
        <v>5</v>
      </c>
      <c r="AK9" t="str">
        <f t="shared" si="2"/>
        <v>Restrita</v>
      </c>
      <c r="AL9" t="str">
        <f t="shared" si="3"/>
        <v>Baixo</v>
      </c>
      <c r="AM9" t="str">
        <f t="shared" si="4"/>
        <v>NSA</v>
      </c>
      <c r="AN9" t="str">
        <f t="shared" si="5"/>
        <v>Baixo</v>
      </c>
      <c r="AO9" t="str">
        <f t="shared" si="5"/>
        <v>Alto</v>
      </c>
      <c r="AP9" t="str">
        <f t="shared" si="5"/>
        <v>Alto</v>
      </c>
      <c r="AQ9" s="15" t="s">
        <v>409</v>
      </c>
    </row>
    <row r="10" spans="1:43" x14ac:dyDescent="0.3">
      <c r="A10" s="15" t="s">
        <v>3200</v>
      </c>
      <c r="B10" s="15" t="s">
        <v>1467</v>
      </c>
      <c r="C10" s="15">
        <v>9</v>
      </c>
      <c r="D10" s="15" t="s">
        <v>57</v>
      </c>
      <c r="E10" s="15" t="s">
        <v>47</v>
      </c>
      <c r="F10" s="15">
        <v>20</v>
      </c>
      <c r="J10" s="15" t="s">
        <v>1072</v>
      </c>
      <c r="K10" s="15" t="s">
        <v>1073</v>
      </c>
      <c r="L10" s="15" t="s">
        <v>243</v>
      </c>
      <c r="M10" s="15" t="s">
        <v>47</v>
      </c>
      <c r="N10" s="15">
        <v>20</v>
      </c>
      <c r="O10" s="15" t="s">
        <v>1085</v>
      </c>
      <c r="P10" s="15" t="s">
        <v>1094</v>
      </c>
      <c r="Q10" s="15" t="s">
        <v>103</v>
      </c>
      <c r="R10" s="15" t="s">
        <v>413</v>
      </c>
      <c r="S10" s="15" t="s">
        <v>412</v>
      </c>
      <c r="T10" s="15" t="s">
        <v>409</v>
      </c>
      <c r="U10" s="15" t="s">
        <v>213</v>
      </c>
      <c r="V10" s="15" t="s">
        <v>1464</v>
      </c>
      <c r="W10" s="15" t="s">
        <v>900</v>
      </c>
      <c r="X10" s="15" t="s">
        <v>897</v>
      </c>
      <c r="Y10" s="15" t="s">
        <v>908</v>
      </c>
      <c r="Z10" s="15">
        <f t="shared" si="0"/>
        <v>1</v>
      </c>
      <c r="AA10" s="15" t="s">
        <v>1340</v>
      </c>
      <c r="AB10" s="15" t="s">
        <v>1863</v>
      </c>
      <c r="AC10" s="15" t="s">
        <v>1448</v>
      </c>
      <c r="AD10" s="15">
        <f t="shared" si="1"/>
        <v>11</v>
      </c>
      <c r="AE10" s="15">
        <v>3</v>
      </c>
      <c r="AF10" s="15">
        <v>1</v>
      </c>
      <c r="AG10" s="15">
        <v>0</v>
      </c>
      <c r="AH10" s="15">
        <v>1</v>
      </c>
      <c r="AI10" s="15">
        <v>3</v>
      </c>
      <c r="AJ10" s="15">
        <v>3</v>
      </c>
      <c r="AK10" t="str">
        <f t="shared" si="2"/>
        <v>Restrita</v>
      </c>
      <c r="AL10" t="str">
        <f t="shared" si="3"/>
        <v>Baixo</v>
      </c>
      <c r="AM10" t="str">
        <f t="shared" si="4"/>
        <v>NSA</v>
      </c>
      <c r="AN10" t="str">
        <f t="shared" si="5"/>
        <v>Baixo</v>
      </c>
      <c r="AO10" t="str">
        <f t="shared" si="5"/>
        <v>Médio</v>
      </c>
      <c r="AP10" t="str">
        <f t="shared" si="5"/>
        <v>Médio</v>
      </c>
      <c r="AQ10" s="15" t="s">
        <v>409</v>
      </c>
    </row>
    <row r="11" spans="1:43" x14ac:dyDescent="0.3">
      <c r="A11" s="15" t="s">
        <v>3200</v>
      </c>
      <c r="B11" s="15" t="s">
        <v>1467</v>
      </c>
      <c r="C11" s="15">
        <v>10</v>
      </c>
      <c r="D11" s="15" t="s">
        <v>65</v>
      </c>
      <c r="E11" s="15" t="s">
        <v>47</v>
      </c>
      <c r="F11" s="15">
        <v>20</v>
      </c>
      <c r="J11" s="15" t="s">
        <v>1072</v>
      </c>
      <c r="K11" s="15" t="s">
        <v>1073</v>
      </c>
      <c r="L11" s="15" t="s">
        <v>242</v>
      </c>
      <c r="M11" s="15" t="s">
        <v>47</v>
      </c>
      <c r="N11" s="15">
        <v>20</v>
      </c>
      <c r="O11" s="15" t="s">
        <v>1085</v>
      </c>
      <c r="P11" s="15" t="s">
        <v>1095</v>
      </c>
      <c r="Q11" s="15" t="s">
        <v>103</v>
      </c>
      <c r="R11" s="15" t="s">
        <v>413</v>
      </c>
      <c r="S11" s="15" t="s">
        <v>412</v>
      </c>
      <c r="T11" s="15" t="s">
        <v>409</v>
      </c>
      <c r="U11" s="15" t="s">
        <v>213</v>
      </c>
      <c r="V11" s="15" t="s">
        <v>1464</v>
      </c>
      <c r="W11" s="15" t="s">
        <v>900</v>
      </c>
      <c r="X11" s="15" t="s">
        <v>897</v>
      </c>
      <c r="Y11" s="15" t="s">
        <v>908</v>
      </c>
      <c r="Z11" s="15">
        <f t="shared" si="0"/>
        <v>1</v>
      </c>
      <c r="AC11" s="15" t="s">
        <v>1448</v>
      </c>
      <c r="AD11" s="15">
        <f t="shared" si="1"/>
        <v>15</v>
      </c>
      <c r="AE11" s="15">
        <v>3</v>
      </c>
      <c r="AF11" s="15">
        <v>1</v>
      </c>
      <c r="AG11" s="15">
        <v>0</v>
      </c>
      <c r="AH11" s="15">
        <v>5</v>
      </c>
      <c r="AI11" s="15">
        <v>5</v>
      </c>
      <c r="AJ11" s="15">
        <v>1</v>
      </c>
      <c r="AK11" t="str">
        <f t="shared" si="2"/>
        <v>Restrita</v>
      </c>
      <c r="AL11" t="str">
        <f t="shared" si="3"/>
        <v>Baixo</v>
      </c>
      <c r="AM11" t="str">
        <f t="shared" si="4"/>
        <v>NSA</v>
      </c>
      <c r="AN11" t="str">
        <f t="shared" si="5"/>
        <v>Alto</v>
      </c>
      <c r="AO11" t="str">
        <f t="shared" si="5"/>
        <v>Alto</v>
      </c>
      <c r="AP11" t="str">
        <f t="shared" si="5"/>
        <v>Baixo</v>
      </c>
      <c r="AQ11" s="15" t="s">
        <v>409</v>
      </c>
    </row>
    <row r="12" spans="1:43" x14ac:dyDescent="0.3">
      <c r="A12" s="15" t="s">
        <v>3200</v>
      </c>
      <c r="B12" s="15" t="s">
        <v>1467</v>
      </c>
      <c r="C12" s="15">
        <v>11</v>
      </c>
      <c r="D12" s="15" t="s">
        <v>70</v>
      </c>
      <c r="E12" s="15" t="s">
        <v>47</v>
      </c>
      <c r="F12" s="15">
        <v>20</v>
      </c>
      <c r="J12" s="15" t="s">
        <v>1072</v>
      </c>
      <c r="K12" s="15" t="s">
        <v>1073</v>
      </c>
      <c r="L12" s="15" t="s">
        <v>250</v>
      </c>
      <c r="M12" s="15" t="s">
        <v>47</v>
      </c>
      <c r="N12" s="15">
        <v>20</v>
      </c>
      <c r="O12" s="15" t="s">
        <v>1085</v>
      </c>
      <c r="P12" s="15" t="s">
        <v>1096</v>
      </c>
      <c r="Q12" s="15" t="s">
        <v>103</v>
      </c>
      <c r="R12" s="15" t="s">
        <v>413</v>
      </c>
      <c r="S12" s="15" t="s">
        <v>412</v>
      </c>
      <c r="T12" s="15" t="s">
        <v>409</v>
      </c>
      <c r="U12" s="15" t="s">
        <v>213</v>
      </c>
      <c r="V12" s="15" t="s">
        <v>1464</v>
      </c>
      <c r="W12" s="15" t="s">
        <v>900</v>
      </c>
      <c r="X12" s="15" t="s">
        <v>897</v>
      </c>
      <c r="Y12" s="15" t="s">
        <v>908</v>
      </c>
      <c r="Z12" s="15">
        <f t="shared" si="0"/>
        <v>1</v>
      </c>
      <c r="AC12" s="15" t="s">
        <v>1448</v>
      </c>
      <c r="AD12" s="15">
        <f t="shared" si="1"/>
        <v>9</v>
      </c>
      <c r="AE12" s="15">
        <v>3</v>
      </c>
      <c r="AF12" s="15">
        <v>1</v>
      </c>
      <c r="AG12" s="15">
        <v>0</v>
      </c>
      <c r="AH12" s="15">
        <v>1</v>
      </c>
      <c r="AI12" s="15">
        <v>1</v>
      </c>
      <c r="AJ12" s="15">
        <v>3</v>
      </c>
      <c r="AK12" t="str">
        <f t="shared" si="2"/>
        <v>Restrita</v>
      </c>
      <c r="AL12" t="str">
        <f t="shared" si="3"/>
        <v>Baixo</v>
      </c>
      <c r="AM12" t="str">
        <f t="shared" si="4"/>
        <v>NSA</v>
      </c>
      <c r="AN12" t="str">
        <f t="shared" si="5"/>
        <v>Baixo</v>
      </c>
      <c r="AO12" t="str">
        <f t="shared" si="5"/>
        <v>Baixo</v>
      </c>
      <c r="AP12" t="str">
        <f t="shared" si="5"/>
        <v>Médio</v>
      </c>
      <c r="AQ12" s="15" t="s">
        <v>409</v>
      </c>
    </row>
    <row r="13" spans="1:43" x14ac:dyDescent="0.3">
      <c r="A13" s="15" t="s">
        <v>3200</v>
      </c>
      <c r="B13" s="15" t="s">
        <v>1467</v>
      </c>
      <c r="C13" s="15">
        <v>12</v>
      </c>
      <c r="D13" s="15" t="s">
        <v>55</v>
      </c>
      <c r="E13" s="15" t="s">
        <v>47</v>
      </c>
      <c r="F13" s="15">
        <v>20</v>
      </c>
      <c r="J13" s="15" t="s">
        <v>1072</v>
      </c>
      <c r="K13" s="15" t="s">
        <v>1073</v>
      </c>
      <c r="L13" s="15" t="s">
        <v>236</v>
      </c>
      <c r="M13" s="15" t="s">
        <v>47</v>
      </c>
      <c r="N13" s="15">
        <v>20</v>
      </c>
      <c r="O13" s="15" t="s">
        <v>1085</v>
      </c>
      <c r="P13" s="15" t="s">
        <v>1097</v>
      </c>
      <c r="Q13" s="15" t="s">
        <v>103</v>
      </c>
      <c r="R13" s="15" t="s">
        <v>413</v>
      </c>
      <c r="S13" s="15" t="s">
        <v>412</v>
      </c>
      <c r="T13" s="15" t="s">
        <v>409</v>
      </c>
      <c r="U13" s="15" t="s">
        <v>213</v>
      </c>
      <c r="V13" s="15" t="s">
        <v>1464</v>
      </c>
      <c r="W13" s="15" t="s">
        <v>900</v>
      </c>
      <c r="X13" s="15" t="s">
        <v>897</v>
      </c>
      <c r="Y13" s="15" t="s">
        <v>908</v>
      </c>
      <c r="Z13" s="15">
        <f t="shared" si="0"/>
        <v>1</v>
      </c>
      <c r="AC13" s="15" t="s">
        <v>1448</v>
      </c>
      <c r="AD13" s="15">
        <f t="shared" si="1"/>
        <v>8</v>
      </c>
      <c r="AE13" s="15">
        <v>3</v>
      </c>
      <c r="AF13" s="15">
        <v>1</v>
      </c>
      <c r="AG13" s="15">
        <v>0</v>
      </c>
      <c r="AH13" s="15">
        <v>1</v>
      </c>
      <c r="AI13" s="15">
        <v>0</v>
      </c>
      <c r="AJ13" s="15">
        <v>3</v>
      </c>
      <c r="AK13" t="str">
        <f t="shared" si="2"/>
        <v>Restrita</v>
      </c>
      <c r="AL13" t="str">
        <f t="shared" si="3"/>
        <v>Baixo</v>
      </c>
      <c r="AM13" t="str">
        <f t="shared" si="4"/>
        <v>NSA</v>
      </c>
      <c r="AN13" t="str">
        <f t="shared" si="5"/>
        <v>Baixo</v>
      </c>
      <c r="AO13" t="str">
        <f t="shared" si="5"/>
        <v>NSA</v>
      </c>
      <c r="AP13" t="str">
        <f t="shared" si="5"/>
        <v>Médio</v>
      </c>
      <c r="AQ13" s="15" t="s">
        <v>409</v>
      </c>
    </row>
    <row r="14" spans="1:43" x14ac:dyDescent="0.3">
      <c r="A14" s="15" t="s">
        <v>3200</v>
      </c>
      <c r="B14" s="15" t="s">
        <v>1467</v>
      </c>
      <c r="C14" s="15">
        <v>13</v>
      </c>
      <c r="D14" s="15" t="s">
        <v>58</v>
      </c>
      <c r="E14" s="15" t="s">
        <v>47</v>
      </c>
      <c r="F14" s="15">
        <v>20</v>
      </c>
      <c r="J14" s="15" t="s">
        <v>1072</v>
      </c>
      <c r="K14" s="15" t="s">
        <v>1073</v>
      </c>
      <c r="L14" s="15" t="s">
        <v>247</v>
      </c>
      <c r="M14" s="15" t="s">
        <v>47</v>
      </c>
      <c r="N14" s="15">
        <v>20</v>
      </c>
      <c r="O14" s="15" t="s">
        <v>1085</v>
      </c>
      <c r="P14" s="15" t="s">
        <v>1098</v>
      </c>
      <c r="Q14" s="15" t="s">
        <v>103</v>
      </c>
      <c r="R14" s="15" t="s">
        <v>413</v>
      </c>
      <c r="S14" s="15" t="s">
        <v>412</v>
      </c>
      <c r="T14" s="15" t="s">
        <v>409</v>
      </c>
      <c r="U14" s="15" t="s">
        <v>213</v>
      </c>
      <c r="V14" s="15" t="s">
        <v>1464</v>
      </c>
      <c r="W14" s="15" t="s">
        <v>900</v>
      </c>
      <c r="X14" s="15" t="s">
        <v>897</v>
      </c>
      <c r="Y14" s="15" t="s">
        <v>908</v>
      </c>
      <c r="Z14" s="15">
        <f t="shared" si="0"/>
        <v>1</v>
      </c>
      <c r="AC14" s="15" t="s">
        <v>1448</v>
      </c>
      <c r="AD14" s="15">
        <f t="shared" si="1"/>
        <v>5</v>
      </c>
      <c r="AE14" s="15">
        <v>3</v>
      </c>
      <c r="AF14" s="15">
        <v>1</v>
      </c>
      <c r="AG14" s="15">
        <v>0</v>
      </c>
      <c r="AH14" s="15">
        <v>1</v>
      </c>
      <c r="AI14" s="15">
        <v>0</v>
      </c>
      <c r="AJ14" s="15">
        <v>0</v>
      </c>
      <c r="AK14" t="str">
        <f t="shared" si="2"/>
        <v>Restrita</v>
      </c>
      <c r="AL14" t="str">
        <f t="shared" si="3"/>
        <v>Baixo</v>
      </c>
      <c r="AM14" t="str">
        <f t="shared" si="4"/>
        <v>NSA</v>
      </c>
      <c r="AN14" t="str">
        <f t="shared" si="5"/>
        <v>Baixo</v>
      </c>
      <c r="AO14" t="str">
        <f t="shared" si="5"/>
        <v>NSA</v>
      </c>
      <c r="AP14" t="str">
        <f t="shared" si="5"/>
        <v>NSA</v>
      </c>
      <c r="AQ14" s="15" t="s">
        <v>409</v>
      </c>
    </row>
    <row r="15" spans="1:43" x14ac:dyDescent="0.3">
      <c r="A15" s="15" t="s">
        <v>3200</v>
      </c>
      <c r="B15" s="15" t="s">
        <v>1467</v>
      </c>
      <c r="C15" s="15">
        <v>14</v>
      </c>
      <c r="D15" s="15" t="s">
        <v>427</v>
      </c>
      <c r="E15" s="15" t="s">
        <v>47</v>
      </c>
      <c r="F15" s="15">
        <v>20</v>
      </c>
      <c r="J15" s="15" t="s">
        <v>1072</v>
      </c>
      <c r="K15" s="15" t="s">
        <v>1073</v>
      </c>
      <c r="L15" s="15" t="s">
        <v>1077</v>
      </c>
      <c r="M15" s="15" t="s">
        <v>47</v>
      </c>
      <c r="N15" s="15">
        <v>20</v>
      </c>
      <c r="O15" s="15" t="s">
        <v>1085</v>
      </c>
      <c r="P15" s="15" t="s">
        <v>1099</v>
      </c>
      <c r="Q15" s="15" t="s">
        <v>103</v>
      </c>
      <c r="R15" s="15" t="s">
        <v>413</v>
      </c>
      <c r="S15" s="15" t="s">
        <v>412</v>
      </c>
      <c r="T15" s="15" t="s">
        <v>409</v>
      </c>
      <c r="U15" s="15" t="s">
        <v>213</v>
      </c>
      <c r="V15" s="15" t="s">
        <v>1464</v>
      </c>
      <c r="W15" s="15" t="s">
        <v>900</v>
      </c>
      <c r="X15" s="15" t="s">
        <v>897</v>
      </c>
      <c r="Y15" s="15" t="s">
        <v>908</v>
      </c>
      <c r="Z15" s="15">
        <f t="shared" si="0"/>
        <v>1</v>
      </c>
      <c r="AC15" s="15" t="s">
        <v>1448</v>
      </c>
      <c r="AD15" s="15">
        <f t="shared" si="1"/>
        <v>17</v>
      </c>
      <c r="AE15" s="15">
        <v>4</v>
      </c>
      <c r="AF15" s="15">
        <v>2</v>
      </c>
      <c r="AG15" s="15">
        <v>0</v>
      </c>
      <c r="AH15" s="15">
        <v>1</v>
      </c>
      <c r="AI15">
        <v>5</v>
      </c>
      <c r="AJ15">
        <v>5</v>
      </c>
      <c r="AK15" t="str">
        <f t="shared" si="2"/>
        <v>Confidencial</v>
      </c>
      <c r="AL15" t="str">
        <f t="shared" si="3"/>
        <v>Médio</v>
      </c>
      <c r="AM15" t="str">
        <f t="shared" si="4"/>
        <v>NSA</v>
      </c>
      <c r="AN15" t="str">
        <f t="shared" si="5"/>
        <v>Baixo</v>
      </c>
      <c r="AO15" t="str">
        <f t="shared" si="5"/>
        <v>Alto</v>
      </c>
      <c r="AP15" t="str">
        <f t="shared" si="5"/>
        <v>Alto</v>
      </c>
      <c r="AQ15" s="15" t="s">
        <v>409</v>
      </c>
    </row>
    <row r="16" spans="1:43" x14ac:dyDescent="0.3">
      <c r="A16" s="15" t="s">
        <v>3200</v>
      </c>
      <c r="B16" s="15" t="s">
        <v>1467</v>
      </c>
      <c r="C16" s="15">
        <v>15</v>
      </c>
      <c r="D16" s="15" t="s">
        <v>424</v>
      </c>
      <c r="E16" s="15" t="s">
        <v>47</v>
      </c>
      <c r="F16" s="15">
        <v>20</v>
      </c>
      <c r="J16" s="15" t="s">
        <v>1072</v>
      </c>
      <c r="K16" s="15" t="s">
        <v>1073</v>
      </c>
      <c r="L16" s="15" t="s">
        <v>1156</v>
      </c>
      <c r="M16" s="15" t="s">
        <v>47</v>
      </c>
      <c r="N16" s="15">
        <v>20</v>
      </c>
      <c r="O16" s="15" t="s">
        <v>1085</v>
      </c>
      <c r="P16" s="15" t="s">
        <v>1100</v>
      </c>
      <c r="Q16" s="15" t="s">
        <v>103</v>
      </c>
      <c r="R16" s="15" t="s">
        <v>413</v>
      </c>
      <c r="S16" s="15" t="s">
        <v>412</v>
      </c>
      <c r="T16" s="15" t="s">
        <v>409</v>
      </c>
      <c r="U16" s="15" t="s">
        <v>213</v>
      </c>
      <c r="V16" s="15" t="s">
        <v>1464</v>
      </c>
      <c r="W16" s="15" t="s">
        <v>900</v>
      </c>
      <c r="X16" s="15" t="s">
        <v>897</v>
      </c>
      <c r="Y16" s="15" t="s">
        <v>908</v>
      </c>
      <c r="Z16" s="15">
        <f t="shared" si="0"/>
        <v>1</v>
      </c>
      <c r="AC16" s="15" t="s">
        <v>1448</v>
      </c>
      <c r="AD16" s="15">
        <f t="shared" si="1"/>
        <v>5</v>
      </c>
      <c r="AE16" s="15">
        <v>3</v>
      </c>
      <c r="AF16" s="15">
        <v>1</v>
      </c>
      <c r="AG16" s="15">
        <v>0</v>
      </c>
      <c r="AH16" s="15">
        <v>1</v>
      </c>
      <c r="AI16" s="15">
        <v>0</v>
      </c>
      <c r="AJ16" s="15">
        <v>0</v>
      </c>
      <c r="AK16" t="str">
        <f t="shared" si="2"/>
        <v>Restrita</v>
      </c>
      <c r="AL16" t="str">
        <f t="shared" si="3"/>
        <v>Baixo</v>
      </c>
      <c r="AM16" t="str">
        <f t="shared" si="4"/>
        <v>NSA</v>
      </c>
      <c r="AN16" t="str">
        <f t="shared" si="5"/>
        <v>Baixo</v>
      </c>
      <c r="AO16" t="str">
        <f t="shared" si="5"/>
        <v>NSA</v>
      </c>
      <c r="AP16" t="str">
        <f t="shared" si="5"/>
        <v>NSA</v>
      </c>
      <c r="AQ16" s="15" t="s">
        <v>409</v>
      </c>
    </row>
    <row r="17" spans="1:43" x14ac:dyDescent="0.3">
      <c r="A17" s="15" t="s">
        <v>3200</v>
      </c>
      <c r="B17" s="15" t="s">
        <v>1467</v>
      </c>
      <c r="C17" s="15">
        <v>16</v>
      </c>
      <c r="D17" s="15" t="s">
        <v>426</v>
      </c>
      <c r="E17" s="15" t="s">
        <v>47</v>
      </c>
      <c r="F17" s="15">
        <v>20</v>
      </c>
      <c r="J17" s="15" t="s">
        <v>1072</v>
      </c>
      <c r="K17" s="15" t="s">
        <v>1073</v>
      </c>
      <c r="L17" s="15" t="s">
        <v>1079</v>
      </c>
      <c r="M17" s="15" t="s">
        <v>47</v>
      </c>
      <c r="N17" s="15">
        <v>20</v>
      </c>
      <c r="O17" s="15" t="s">
        <v>1085</v>
      </c>
      <c r="P17" s="15" t="s">
        <v>1101</v>
      </c>
      <c r="Q17" s="15" t="s">
        <v>103</v>
      </c>
      <c r="R17" s="15" t="s">
        <v>413</v>
      </c>
      <c r="S17" s="15" t="s">
        <v>412</v>
      </c>
      <c r="T17" s="15" t="s">
        <v>409</v>
      </c>
      <c r="U17" s="15" t="s">
        <v>213</v>
      </c>
      <c r="V17" s="15" t="s">
        <v>1464</v>
      </c>
      <c r="W17" s="15" t="s">
        <v>900</v>
      </c>
      <c r="X17" s="15" t="s">
        <v>897</v>
      </c>
      <c r="Y17" s="15" t="s">
        <v>908</v>
      </c>
      <c r="Z17" s="15">
        <f t="shared" si="0"/>
        <v>1</v>
      </c>
      <c r="AC17" s="15" t="s">
        <v>1448</v>
      </c>
      <c r="AD17" s="15">
        <f t="shared" si="1"/>
        <v>5</v>
      </c>
      <c r="AE17" s="15">
        <v>3</v>
      </c>
      <c r="AF17" s="15">
        <v>1</v>
      </c>
      <c r="AG17" s="15">
        <v>0</v>
      </c>
      <c r="AH17" s="15">
        <v>1</v>
      </c>
      <c r="AI17" s="15">
        <v>0</v>
      </c>
      <c r="AJ17" s="15">
        <v>0</v>
      </c>
      <c r="AK17" t="str">
        <f t="shared" si="2"/>
        <v>Restrita</v>
      </c>
      <c r="AL17" t="str">
        <f t="shared" si="3"/>
        <v>Baixo</v>
      </c>
      <c r="AM17" t="str">
        <f t="shared" si="4"/>
        <v>NSA</v>
      </c>
      <c r="AN17" t="str">
        <f t="shared" si="5"/>
        <v>Baixo</v>
      </c>
      <c r="AO17" t="str">
        <f t="shared" si="5"/>
        <v>NSA</v>
      </c>
      <c r="AP17" t="str">
        <f t="shared" si="5"/>
        <v>NSA</v>
      </c>
      <c r="AQ17" s="15" t="s">
        <v>409</v>
      </c>
    </row>
    <row r="18" spans="1:43" x14ac:dyDescent="0.3">
      <c r="A18" s="15" t="s">
        <v>3200</v>
      </c>
      <c r="B18" s="15" t="s">
        <v>1467</v>
      </c>
      <c r="C18" s="15">
        <v>17</v>
      </c>
      <c r="D18" s="15" t="s">
        <v>428</v>
      </c>
      <c r="E18" s="15" t="s">
        <v>47</v>
      </c>
      <c r="F18" s="15">
        <v>20</v>
      </c>
      <c r="J18" s="15" t="s">
        <v>1072</v>
      </c>
      <c r="K18" s="15" t="s">
        <v>1073</v>
      </c>
      <c r="L18" s="15" t="s">
        <v>1080</v>
      </c>
      <c r="M18" s="15" t="s">
        <v>47</v>
      </c>
      <c r="N18" s="15">
        <v>20</v>
      </c>
      <c r="O18" s="15" t="s">
        <v>1085</v>
      </c>
      <c r="P18" s="15" t="s">
        <v>1102</v>
      </c>
      <c r="Q18" s="15" t="s">
        <v>103</v>
      </c>
      <c r="R18" s="15" t="s">
        <v>413</v>
      </c>
      <c r="S18" s="15" t="s">
        <v>412</v>
      </c>
      <c r="T18" s="15" t="s">
        <v>409</v>
      </c>
      <c r="U18" s="15" t="s">
        <v>213</v>
      </c>
      <c r="V18" s="15" t="s">
        <v>1464</v>
      </c>
      <c r="W18" s="15" t="s">
        <v>900</v>
      </c>
      <c r="X18" s="15" t="s">
        <v>897</v>
      </c>
      <c r="Y18" s="15" t="s">
        <v>908</v>
      </c>
      <c r="Z18" s="15">
        <f t="shared" si="0"/>
        <v>1</v>
      </c>
      <c r="AC18" s="15" t="s">
        <v>1448</v>
      </c>
      <c r="AD18" s="15">
        <f t="shared" si="1"/>
        <v>8</v>
      </c>
      <c r="AE18" s="15">
        <v>3</v>
      </c>
      <c r="AF18" s="15">
        <v>1</v>
      </c>
      <c r="AG18" s="15">
        <v>0</v>
      </c>
      <c r="AH18" s="15">
        <v>1</v>
      </c>
      <c r="AI18" s="15">
        <v>3</v>
      </c>
      <c r="AJ18" s="15">
        <v>0</v>
      </c>
      <c r="AK18" t="str">
        <f t="shared" si="2"/>
        <v>Restrita</v>
      </c>
      <c r="AL18" t="str">
        <f t="shared" si="3"/>
        <v>Baixo</v>
      </c>
      <c r="AM18" t="str">
        <f t="shared" si="4"/>
        <v>NSA</v>
      </c>
      <c r="AN18" t="str">
        <f t="shared" si="5"/>
        <v>Baixo</v>
      </c>
      <c r="AO18" t="str">
        <f t="shared" si="5"/>
        <v>Médio</v>
      </c>
      <c r="AP18" t="str">
        <f t="shared" si="5"/>
        <v>NSA</v>
      </c>
      <c r="AQ18" s="15" t="s">
        <v>409</v>
      </c>
    </row>
    <row r="19" spans="1:43" x14ac:dyDescent="0.3">
      <c r="A19" s="15" t="s">
        <v>3200</v>
      </c>
      <c r="B19" s="15" t="s">
        <v>1467</v>
      </c>
      <c r="C19" s="15">
        <v>18</v>
      </c>
      <c r="D19" s="15" t="s">
        <v>417</v>
      </c>
      <c r="E19" s="15" t="s">
        <v>47</v>
      </c>
      <c r="F19" s="15">
        <v>20</v>
      </c>
      <c r="J19" s="15" t="s">
        <v>1072</v>
      </c>
      <c r="K19" s="15" t="s">
        <v>1073</v>
      </c>
      <c r="L19" s="15" t="s">
        <v>1081</v>
      </c>
      <c r="M19" s="15" t="s">
        <v>47</v>
      </c>
      <c r="N19" s="15">
        <v>20</v>
      </c>
      <c r="O19" s="15" t="s">
        <v>1085</v>
      </c>
      <c r="P19" s="15" t="s">
        <v>1103</v>
      </c>
      <c r="Q19" s="15" t="s">
        <v>103</v>
      </c>
      <c r="R19" s="15" t="s">
        <v>413</v>
      </c>
      <c r="S19" s="15" t="s">
        <v>412</v>
      </c>
      <c r="T19" s="15" t="s">
        <v>409</v>
      </c>
      <c r="U19" s="15" t="s">
        <v>213</v>
      </c>
      <c r="V19" s="15" t="s">
        <v>1464</v>
      </c>
      <c r="W19" s="15" t="s">
        <v>900</v>
      </c>
      <c r="X19" s="15" t="s">
        <v>897</v>
      </c>
      <c r="Y19" s="15" t="s">
        <v>908</v>
      </c>
      <c r="Z19" s="15">
        <f t="shared" si="0"/>
        <v>1</v>
      </c>
      <c r="AA19" s="15" t="s">
        <v>1339</v>
      </c>
      <c r="AB19" s="15" t="s">
        <v>1876</v>
      </c>
      <c r="AC19" s="15" t="s">
        <v>1448</v>
      </c>
      <c r="AD19" s="15">
        <f t="shared" si="1"/>
        <v>19</v>
      </c>
      <c r="AE19" s="15">
        <v>4</v>
      </c>
      <c r="AF19" s="15">
        <v>2</v>
      </c>
      <c r="AG19" s="15">
        <v>0</v>
      </c>
      <c r="AH19" s="15">
        <v>5</v>
      </c>
      <c r="AI19" s="15">
        <v>5</v>
      </c>
      <c r="AJ19" s="15">
        <v>3</v>
      </c>
      <c r="AK19" t="str">
        <f t="shared" si="2"/>
        <v>Confidencial</v>
      </c>
      <c r="AL19" t="str">
        <f t="shared" si="3"/>
        <v>Médio</v>
      </c>
      <c r="AM19" t="str">
        <f t="shared" si="4"/>
        <v>NSA</v>
      </c>
      <c r="AN19" t="str">
        <f t="shared" si="5"/>
        <v>Alto</v>
      </c>
      <c r="AO19" t="str">
        <f t="shared" si="5"/>
        <v>Alto</v>
      </c>
      <c r="AP19" t="str">
        <f t="shared" si="5"/>
        <v>Médio</v>
      </c>
      <c r="AQ19" s="15" t="s">
        <v>409</v>
      </c>
    </row>
    <row r="20" spans="1:43" x14ac:dyDescent="0.3">
      <c r="A20" s="15" t="s">
        <v>3200</v>
      </c>
      <c r="B20" s="15" t="s">
        <v>1467</v>
      </c>
      <c r="C20" s="15">
        <v>19</v>
      </c>
      <c r="D20" s="15" t="s">
        <v>429</v>
      </c>
      <c r="E20" s="15" t="s">
        <v>47</v>
      </c>
      <c r="F20" s="15">
        <v>20</v>
      </c>
      <c r="J20" s="15" t="s">
        <v>1072</v>
      </c>
      <c r="K20" s="15" t="s">
        <v>1073</v>
      </c>
      <c r="L20" s="15" t="s">
        <v>1082</v>
      </c>
      <c r="M20" s="15" t="s">
        <v>47</v>
      </c>
      <c r="N20" s="15">
        <v>20</v>
      </c>
      <c r="O20" s="15" t="s">
        <v>1085</v>
      </c>
      <c r="P20" s="15" t="s">
        <v>1104</v>
      </c>
      <c r="Q20" s="15" t="s">
        <v>103</v>
      </c>
      <c r="R20" s="15" t="s">
        <v>413</v>
      </c>
      <c r="S20" s="15" t="s">
        <v>412</v>
      </c>
      <c r="T20" s="15" t="s">
        <v>409</v>
      </c>
      <c r="U20" s="15" t="s">
        <v>213</v>
      </c>
      <c r="V20" s="15" t="s">
        <v>1464</v>
      </c>
      <c r="W20" s="15" t="s">
        <v>900</v>
      </c>
      <c r="X20" s="15" t="s">
        <v>897</v>
      </c>
      <c r="Y20" s="15" t="s">
        <v>908</v>
      </c>
      <c r="Z20" s="15">
        <f t="shared" si="0"/>
        <v>1</v>
      </c>
      <c r="AC20" s="15" t="s">
        <v>1448</v>
      </c>
      <c r="AD20" s="15">
        <f t="shared" si="1"/>
        <v>11</v>
      </c>
      <c r="AE20" s="15">
        <v>3</v>
      </c>
      <c r="AF20" s="15">
        <v>1</v>
      </c>
      <c r="AG20" s="15">
        <v>0</v>
      </c>
      <c r="AH20" s="15">
        <v>1</v>
      </c>
      <c r="AI20" s="15">
        <v>3</v>
      </c>
      <c r="AJ20" s="15">
        <v>3</v>
      </c>
      <c r="AK20" t="str">
        <f t="shared" si="2"/>
        <v>Restrita</v>
      </c>
      <c r="AL20" t="str">
        <f t="shared" si="3"/>
        <v>Baixo</v>
      </c>
      <c r="AM20" t="str">
        <f t="shared" si="4"/>
        <v>NSA</v>
      </c>
      <c r="AN20" t="str">
        <f t="shared" si="5"/>
        <v>Baixo</v>
      </c>
      <c r="AO20" t="str">
        <f t="shared" si="5"/>
        <v>Médio</v>
      </c>
      <c r="AP20" t="str">
        <f t="shared" si="5"/>
        <v>Médio</v>
      </c>
      <c r="AQ20" s="15" t="s">
        <v>409</v>
      </c>
    </row>
    <row r="21" spans="1:43" x14ac:dyDescent="0.3">
      <c r="A21" s="15" t="s">
        <v>3200</v>
      </c>
      <c r="B21" s="15" t="s">
        <v>1467</v>
      </c>
      <c r="C21" s="15">
        <v>20</v>
      </c>
      <c r="D21" s="15" t="s">
        <v>430</v>
      </c>
      <c r="E21" s="15" t="s">
        <v>47</v>
      </c>
      <c r="F21" s="15">
        <v>20</v>
      </c>
      <c r="J21" s="15" t="s">
        <v>1072</v>
      </c>
      <c r="K21" s="15" t="s">
        <v>1073</v>
      </c>
      <c r="L21" s="15" t="s">
        <v>1083</v>
      </c>
      <c r="M21" s="15" t="s">
        <v>47</v>
      </c>
      <c r="N21" s="15">
        <v>20</v>
      </c>
      <c r="O21" s="15" t="s">
        <v>1085</v>
      </c>
      <c r="P21" s="15" t="s">
        <v>1105</v>
      </c>
      <c r="Q21" s="15" t="s">
        <v>103</v>
      </c>
      <c r="R21" s="15" t="s">
        <v>413</v>
      </c>
      <c r="S21" s="15" t="s">
        <v>412</v>
      </c>
      <c r="T21" s="15" t="s">
        <v>409</v>
      </c>
      <c r="U21" s="15" t="s">
        <v>213</v>
      </c>
      <c r="V21" s="15" t="s">
        <v>1464</v>
      </c>
      <c r="W21" s="15" t="s">
        <v>900</v>
      </c>
      <c r="X21" s="15" t="s">
        <v>897</v>
      </c>
      <c r="Y21" s="15" t="s">
        <v>908</v>
      </c>
      <c r="Z21" s="15">
        <f t="shared" si="0"/>
        <v>1</v>
      </c>
      <c r="AA21" s="15" t="s">
        <v>1340</v>
      </c>
      <c r="AB21" s="15" t="s">
        <v>1864</v>
      </c>
      <c r="AC21" s="15" t="s">
        <v>1448</v>
      </c>
      <c r="AD21" s="15">
        <f t="shared" si="1"/>
        <v>7</v>
      </c>
      <c r="AE21" s="15">
        <v>3</v>
      </c>
      <c r="AF21" s="15">
        <v>1</v>
      </c>
      <c r="AG21" s="15">
        <v>0</v>
      </c>
      <c r="AH21" s="15">
        <v>1</v>
      </c>
      <c r="AI21" s="15">
        <v>1</v>
      </c>
      <c r="AJ21" s="15">
        <v>1</v>
      </c>
      <c r="AK21" t="str">
        <f t="shared" si="2"/>
        <v>Restrita</v>
      </c>
      <c r="AL21" t="str">
        <f t="shared" si="3"/>
        <v>Baixo</v>
      </c>
      <c r="AM21" t="str">
        <f t="shared" si="4"/>
        <v>NSA</v>
      </c>
      <c r="AN21" t="str">
        <f t="shared" si="5"/>
        <v>Baixo</v>
      </c>
      <c r="AO21" t="str">
        <f t="shared" si="5"/>
        <v>Baixo</v>
      </c>
      <c r="AP21" t="str">
        <f t="shared" si="5"/>
        <v>Baixo</v>
      </c>
      <c r="AQ21" s="15" t="s">
        <v>409</v>
      </c>
    </row>
    <row r="22" spans="1:43" x14ac:dyDescent="0.3">
      <c r="A22" s="15" t="s">
        <v>3200</v>
      </c>
      <c r="B22" s="15" t="s">
        <v>1467</v>
      </c>
      <c r="C22" s="15">
        <v>21</v>
      </c>
      <c r="D22" s="15" t="s">
        <v>422</v>
      </c>
      <c r="E22" s="15" t="s">
        <v>47</v>
      </c>
      <c r="F22" s="15">
        <v>20</v>
      </c>
      <c r="J22" s="15" t="s">
        <v>1072</v>
      </c>
      <c r="K22" s="15" t="s">
        <v>1073</v>
      </c>
      <c r="L22" s="15" t="s">
        <v>1084</v>
      </c>
      <c r="M22" s="15" t="s">
        <v>47</v>
      </c>
      <c r="N22" s="15">
        <v>20</v>
      </c>
      <c r="O22" s="15" t="s">
        <v>1085</v>
      </c>
      <c r="P22" s="15" t="s">
        <v>1106</v>
      </c>
      <c r="Q22" s="15" t="s">
        <v>103</v>
      </c>
      <c r="R22" s="15" t="s">
        <v>413</v>
      </c>
      <c r="S22" s="15" t="s">
        <v>412</v>
      </c>
      <c r="T22" s="15" t="s">
        <v>409</v>
      </c>
      <c r="U22" s="15" t="s">
        <v>213</v>
      </c>
      <c r="V22" s="15" t="s">
        <v>1464</v>
      </c>
      <c r="W22" s="15" t="s">
        <v>900</v>
      </c>
      <c r="X22" s="15" t="s">
        <v>897</v>
      </c>
      <c r="Y22" s="15" t="s">
        <v>908</v>
      </c>
      <c r="Z22" s="15">
        <f t="shared" si="0"/>
        <v>1</v>
      </c>
      <c r="AA22" s="15" t="s">
        <v>1340</v>
      </c>
      <c r="AB22" s="15" t="s">
        <v>1865</v>
      </c>
      <c r="AC22" s="15" t="s">
        <v>1448</v>
      </c>
      <c r="AD22" s="15">
        <f t="shared" si="1"/>
        <v>5</v>
      </c>
      <c r="AE22" s="15">
        <v>3</v>
      </c>
      <c r="AF22" s="15">
        <v>1</v>
      </c>
      <c r="AG22" s="15">
        <v>0</v>
      </c>
      <c r="AH22" s="15">
        <v>1</v>
      </c>
      <c r="AI22" s="15">
        <v>0</v>
      </c>
      <c r="AJ22" s="15">
        <v>0</v>
      </c>
      <c r="AK22" t="str">
        <f t="shared" si="2"/>
        <v>Restrita</v>
      </c>
      <c r="AL22" t="str">
        <f t="shared" si="3"/>
        <v>Baixo</v>
      </c>
      <c r="AM22" t="str">
        <f t="shared" si="4"/>
        <v>NSA</v>
      </c>
      <c r="AN22" t="str">
        <f t="shared" si="5"/>
        <v>Baixo</v>
      </c>
      <c r="AO22" t="str">
        <f t="shared" si="5"/>
        <v>NSA</v>
      </c>
      <c r="AP22" t="str">
        <f t="shared" si="5"/>
        <v>NSA</v>
      </c>
      <c r="AQ22" s="15" t="s">
        <v>409</v>
      </c>
    </row>
    <row r="23" spans="1:43" x14ac:dyDescent="0.3">
      <c r="A23" s="15" t="s">
        <v>3200</v>
      </c>
      <c r="B23" s="15" t="s">
        <v>1467</v>
      </c>
      <c r="C23" s="15">
        <v>22</v>
      </c>
      <c r="D23" s="15" t="s">
        <v>1070</v>
      </c>
      <c r="E23" s="15" t="s">
        <v>40</v>
      </c>
      <c r="F23" s="15">
        <v>20</v>
      </c>
      <c r="J23" s="15" t="s">
        <v>1072</v>
      </c>
      <c r="K23" s="15" t="s">
        <v>1073</v>
      </c>
      <c r="L23" s="15" t="s">
        <v>287</v>
      </c>
      <c r="M23" s="15" t="s">
        <v>40</v>
      </c>
      <c r="O23" s="15" t="s">
        <v>1085</v>
      </c>
      <c r="P23" s="15" t="s">
        <v>1107</v>
      </c>
      <c r="Q23" s="15" t="s">
        <v>103</v>
      </c>
      <c r="R23" s="15" t="s">
        <v>413</v>
      </c>
      <c r="S23" s="15" t="s">
        <v>412</v>
      </c>
      <c r="T23" s="15" t="s">
        <v>409</v>
      </c>
      <c r="U23" s="15" t="s">
        <v>213</v>
      </c>
      <c r="V23" s="15" t="s">
        <v>1464</v>
      </c>
      <c r="W23" s="15" t="s">
        <v>900</v>
      </c>
      <c r="X23" s="15" t="s">
        <v>897</v>
      </c>
      <c r="Y23" s="15" t="s">
        <v>908</v>
      </c>
      <c r="Z23" s="15">
        <f t="shared" si="0"/>
        <v>1</v>
      </c>
      <c r="AA23" s="15" t="s">
        <v>1339</v>
      </c>
      <c r="AB23" s="15" t="s">
        <v>906</v>
      </c>
      <c r="AC23" s="15" t="s">
        <v>1448</v>
      </c>
      <c r="AD23" s="15">
        <f t="shared" si="1"/>
        <v>5</v>
      </c>
      <c r="AE23" s="15">
        <v>3</v>
      </c>
      <c r="AF23" s="15">
        <v>1</v>
      </c>
      <c r="AG23" s="15">
        <v>0</v>
      </c>
      <c r="AH23" s="15">
        <v>1</v>
      </c>
      <c r="AI23" s="15">
        <v>0</v>
      </c>
      <c r="AJ23" s="15">
        <v>0</v>
      </c>
      <c r="AK23" t="str">
        <f t="shared" si="2"/>
        <v>Restrita</v>
      </c>
      <c r="AL23" t="str">
        <f t="shared" si="3"/>
        <v>Baixo</v>
      </c>
      <c r="AM23" t="str">
        <f t="shared" si="4"/>
        <v>NSA</v>
      </c>
      <c r="AN23" t="str">
        <f t="shared" si="5"/>
        <v>Baixo</v>
      </c>
      <c r="AO23" t="str">
        <f t="shared" si="5"/>
        <v>NSA</v>
      </c>
      <c r="AP23" t="str">
        <f t="shared" si="5"/>
        <v>NSA</v>
      </c>
      <c r="AQ23" s="15" t="s">
        <v>409</v>
      </c>
    </row>
    <row r="24" spans="1:43" x14ac:dyDescent="0.3">
      <c r="A24" s="15" t="s">
        <v>3200</v>
      </c>
      <c r="B24" s="15" t="s">
        <v>1512</v>
      </c>
      <c r="C24" s="15">
        <v>1</v>
      </c>
      <c r="D24" s="16" t="s">
        <v>1513</v>
      </c>
      <c r="E24" s="15" t="s">
        <v>1271</v>
      </c>
      <c r="I24"/>
      <c r="J24" s="15" t="s">
        <v>1072</v>
      </c>
      <c r="K24" s="15" t="s">
        <v>1514</v>
      </c>
      <c r="L24" s="15" t="s">
        <v>1515</v>
      </c>
      <c r="M24" s="15" t="s">
        <v>39</v>
      </c>
      <c r="O24" s="15" t="s">
        <v>1516</v>
      </c>
      <c r="P24" s="15" t="s">
        <v>1517</v>
      </c>
      <c r="Q24" s="15" t="s">
        <v>103</v>
      </c>
      <c r="R24" s="15" t="s">
        <v>413</v>
      </c>
      <c r="S24" s="15" t="s">
        <v>412</v>
      </c>
      <c r="T24" s="15" t="s">
        <v>409</v>
      </c>
      <c r="U24" s="15" t="s">
        <v>213</v>
      </c>
      <c r="V24" s="15" t="s">
        <v>1464</v>
      </c>
      <c r="W24" s="15" t="s">
        <v>900</v>
      </c>
      <c r="X24" s="15" t="s">
        <v>897</v>
      </c>
      <c r="Y24" s="15" t="s">
        <v>908</v>
      </c>
      <c r="Z24" s="15">
        <f t="shared" si="0"/>
        <v>1</v>
      </c>
      <c r="AC24" s="15" t="s">
        <v>1448</v>
      </c>
      <c r="AD24" s="15">
        <f t="shared" ref="AD24:AD87" si="6">SUM(AE24:AJ24)</f>
        <v>10</v>
      </c>
      <c r="AE24" s="15">
        <v>2</v>
      </c>
      <c r="AF24" s="15">
        <v>1</v>
      </c>
      <c r="AG24" s="15">
        <v>2</v>
      </c>
      <c r="AH24" s="15">
        <v>1</v>
      </c>
      <c r="AI24" s="15">
        <v>3</v>
      </c>
      <c r="AJ24" s="15">
        <v>1</v>
      </c>
      <c r="AK24" t="str">
        <f t="shared" si="2"/>
        <v>Interna</v>
      </c>
      <c r="AL24" t="str">
        <f t="shared" si="3"/>
        <v>Baixo</v>
      </c>
      <c r="AM24" t="str">
        <f t="shared" si="4"/>
        <v>Cumulativa</v>
      </c>
      <c r="AN24" t="str">
        <f t="shared" ref="AN24:AP39" si="7">IF(AH24=5,"Alto",IF(AH24=3,"Médio",IF(AH24=1,"Baixo","NSA")))</f>
        <v>Baixo</v>
      </c>
      <c r="AO24" t="str">
        <f t="shared" si="7"/>
        <v>Médio</v>
      </c>
      <c r="AP24" t="str">
        <f t="shared" si="7"/>
        <v>Baixo</v>
      </c>
      <c r="AQ24" s="15" t="s">
        <v>409</v>
      </c>
    </row>
    <row r="25" spans="1:43" x14ac:dyDescent="0.3">
      <c r="A25" s="15" t="s">
        <v>3200</v>
      </c>
      <c r="B25" s="15" t="s">
        <v>1512</v>
      </c>
      <c r="C25" s="15">
        <v>2</v>
      </c>
      <c r="D25" s="16" t="s">
        <v>1518</v>
      </c>
      <c r="E25" s="15" t="s">
        <v>1271</v>
      </c>
      <c r="I25"/>
      <c r="J25" s="15" t="s">
        <v>1072</v>
      </c>
      <c r="K25" s="15" t="s">
        <v>1514</v>
      </c>
      <c r="L25" s="15" t="s">
        <v>1519</v>
      </c>
      <c r="M25" s="15" t="s">
        <v>47</v>
      </c>
      <c r="N25" s="15">
        <v>10</v>
      </c>
      <c r="O25" s="15" t="s">
        <v>1516</v>
      </c>
      <c r="P25" s="15" t="s">
        <v>1520</v>
      </c>
      <c r="Q25" s="15" t="s">
        <v>103</v>
      </c>
      <c r="R25" s="15" t="s">
        <v>413</v>
      </c>
      <c r="S25" s="15" t="s">
        <v>412</v>
      </c>
      <c r="T25" s="15" t="s">
        <v>409</v>
      </c>
      <c r="U25" s="15" t="s">
        <v>213</v>
      </c>
      <c r="V25" s="15" t="s">
        <v>1464</v>
      </c>
      <c r="W25" s="15" t="s">
        <v>900</v>
      </c>
      <c r="X25" s="15" t="s">
        <v>897</v>
      </c>
      <c r="Y25" s="15" t="s">
        <v>908</v>
      </c>
      <c r="Z25" s="15">
        <f t="shared" si="0"/>
        <v>1</v>
      </c>
      <c r="AC25" s="15" t="s">
        <v>1448</v>
      </c>
      <c r="AD25" s="15">
        <f t="shared" si="6"/>
        <v>8</v>
      </c>
      <c r="AE25" s="15">
        <v>2</v>
      </c>
      <c r="AF25" s="15">
        <v>1</v>
      </c>
      <c r="AG25" s="15">
        <v>0</v>
      </c>
      <c r="AH25" s="15">
        <v>1</v>
      </c>
      <c r="AI25" s="15">
        <v>3</v>
      </c>
      <c r="AJ25" s="15">
        <v>1</v>
      </c>
      <c r="AK25" t="str">
        <f t="shared" si="2"/>
        <v>Interna</v>
      </c>
      <c r="AL25" t="str">
        <f t="shared" si="3"/>
        <v>Baixo</v>
      </c>
      <c r="AM25" t="str">
        <f t="shared" si="4"/>
        <v>NSA</v>
      </c>
      <c r="AN25" t="str">
        <f t="shared" si="7"/>
        <v>Baixo</v>
      </c>
      <c r="AO25" t="str">
        <f t="shared" si="7"/>
        <v>Médio</v>
      </c>
      <c r="AP25" t="str">
        <f t="shared" si="7"/>
        <v>Baixo</v>
      </c>
      <c r="AQ25" s="15" t="s">
        <v>409</v>
      </c>
    </row>
    <row r="26" spans="1:43" x14ac:dyDescent="0.3">
      <c r="A26" s="15" t="s">
        <v>3200</v>
      </c>
      <c r="B26" s="15" t="s">
        <v>1512</v>
      </c>
      <c r="C26" s="15">
        <v>3</v>
      </c>
      <c r="D26" s="16" t="s">
        <v>1521</v>
      </c>
      <c r="E26" s="15" t="s">
        <v>1271</v>
      </c>
      <c r="I26"/>
      <c r="J26" s="15" t="s">
        <v>1072</v>
      </c>
      <c r="K26" s="15" t="s">
        <v>1514</v>
      </c>
      <c r="L26" s="15" t="s">
        <v>1522</v>
      </c>
      <c r="M26" s="15" t="s">
        <v>39</v>
      </c>
      <c r="O26" s="15" t="s">
        <v>1516</v>
      </c>
      <c r="P26" s="15" t="s">
        <v>1523</v>
      </c>
      <c r="Q26" s="15" t="s">
        <v>103</v>
      </c>
      <c r="R26" s="15" t="s">
        <v>413</v>
      </c>
      <c r="S26" s="15" t="s">
        <v>412</v>
      </c>
      <c r="T26" s="15" t="s">
        <v>409</v>
      </c>
      <c r="U26" s="15" t="s">
        <v>213</v>
      </c>
      <c r="V26" s="15" t="s">
        <v>1464</v>
      </c>
      <c r="W26" s="15" t="s">
        <v>900</v>
      </c>
      <c r="X26" s="15" t="s">
        <v>897</v>
      </c>
      <c r="Y26" s="15" t="s">
        <v>908</v>
      </c>
      <c r="Z26" s="15">
        <f t="shared" si="0"/>
        <v>1</v>
      </c>
      <c r="AC26" s="15" t="s">
        <v>1448</v>
      </c>
      <c r="AD26" s="15">
        <f t="shared" si="6"/>
        <v>10</v>
      </c>
      <c r="AE26" s="15">
        <v>2</v>
      </c>
      <c r="AF26" s="15">
        <v>1</v>
      </c>
      <c r="AG26" s="15">
        <v>2</v>
      </c>
      <c r="AH26" s="15">
        <v>1</v>
      </c>
      <c r="AI26" s="15">
        <v>3</v>
      </c>
      <c r="AJ26" s="15">
        <v>1</v>
      </c>
      <c r="AK26" t="str">
        <f t="shared" si="2"/>
        <v>Interna</v>
      </c>
      <c r="AL26" t="str">
        <f t="shared" si="3"/>
        <v>Baixo</v>
      </c>
      <c r="AM26" t="str">
        <f t="shared" si="4"/>
        <v>Cumulativa</v>
      </c>
      <c r="AN26" t="str">
        <f t="shared" si="7"/>
        <v>Baixo</v>
      </c>
      <c r="AO26" t="str">
        <f t="shared" si="7"/>
        <v>Médio</v>
      </c>
      <c r="AP26" t="str">
        <f t="shared" si="7"/>
        <v>Baixo</v>
      </c>
      <c r="AQ26" s="15" t="s">
        <v>409</v>
      </c>
    </row>
    <row r="27" spans="1:43" x14ac:dyDescent="0.3">
      <c r="A27" s="15" t="s">
        <v>3200</v>
      </c>
      <c r="B27" s="15" t="s">
        <v>1512</v>
      </c>
      <c r="C27" s="15">
        <v>4</v>
      </c>
      <c r="D27" s="16" t="s">
        <v>1524</v>
      </c>
      <c r="E27" s="15" t="s">
        <v>1271</v>
      </c>
      <c r="I27"/>
      <c r="J27" s="15" t="s">
        <v>1072</v>
      </c>
      <c r="K27" s="15" t="s">
        <v>1514</v>
      </c>
      <c r="L27" s="15" t="s">
        <v>1525</v>
      </c>
      <c r="M27" s="15" t="s">
        <v>47</v>
      </c>
      <c r="N27" s="15">
        <v>10</v>
      </c>
      <c r="O27" s="15" t="s">
        <v>1516</v>
      </c>
      <c r="P27" s="15" t="s">
        <v>1526</v>
      </c>
      <c r="Q27" s="15" t="s">
        <v>103</v>
      </c>
      <c r="R27" s="15" t="s">
        <v>413</v>
      </c>
      <c r="S27" s="15" t="s">
        <v>412</v>
      </c>
      <c r="T27" s="15" t="s">
        <v>409</v>
      </c>
      <c r="U27" s="15" t="s">
        <v>213</v>
      </c>
      <c r="V27" s="15" t="s">
        <v>1464</v>
      </c>
      <c r="W27" s="15" t="s">
        <v>900</v>
      </c>
      <c r="X27" s="15" t="s">
        <v>897</v>
      </c>
      <c r="Y27" s="15" t="s">
        <v>908</v>
      </c>
      <c r="Z27" s="15">
        <f t="shared" si="0"/>
        <v>1</v>
      </c>
      <c r="AC27" s="15" t="s">
        <v>1448</v>
      </c>
      <c r="AD27" s="15">
        <f t="shared" si="6"/>
        <v>9</v>
      </c>
      <c r="AE27" s="15">
        <v>3</v>
      </c>
      <c r="AF27" s="15">
        <v>1</v>
      </c>
      <c r="AG27" s="15">
        <v>0</v>
      </c>
      <c r="AH27" s="15">
        <v>1</v>
      </c>
      <c r="AI27" s="15">
        <v>3</v>
      </c>
      <c r="AJ27" s="15">
        <v>1</v>
      </c>
      <c r="AK27" t="str">
        <f t="shared" si="2"/>
        <v>Restrita</v>
      </c>
      <c r="AL27" t="str">
        <f t="shared" si="3"/>
        <v>Baixo</v>
      </c>
      <c r="AM27" t="str">
        <f t="shared" si="4"/>
        <v>NSA</v>
      </c>
      <c r="AN27" t="str">
        <f t="shared" si="7"/>
        <v>Baixo</v>
      </c>
      <c r="AO27" t="str">
        <f t="shared" si="7"/>
        <v>Médio</v>
      </c>
      <c r="AP27" t="str">
        <f t="shared" si="7"/>
        <v>Baixo</v>
      </c>
      <c r="AQ27" s="15" t="s">
        <v>409</v>
      </c>
    </row>
    <row r="28" spans="1:43" x14ac:dyDescent="0.3">
      <c r="A28" s="15" t="s">
        <v>3200</v>
      </c>
      <c r="B28" s="15" t="s">
        <v>1512</v>
      </c>
      <c r="C28" s="15">
        <v>5</v>
      </c>
      <c r="D28" s="16" t="s">
        <v>1527</v>
      </c>
      <c r="E28" s="15" t="s">
        <v>1271</v>
      </c>
      <c r="I28"/>
      <c r="J28" s="15" t="s">
        <v>1072</v>
      </c>
      <c r="K28" s="15" t="s">
        <v>1514</v>
      </c>
      <c r="L28" s="15" t="s">
        <v>302</v>
      </c>
      <c r="M28" s="15" t="s">
        <v>40</v>
      </c>
      <c r="O28" s="15" t="s">
        <v>1516</v>
      </c>
      <c r="P28" s="15" t="s">
        <v>1528</v>
      </c>
      <c r="Q28" s="15" t="s">
        <v>103</v>
      </c>
      <c r="R28" s="15" t="s">
        <v>413</v>
      </c>
      <c r="S28" s="15" t="s">
        <v>412</v>
      </c>
      <c r="T28" s="15" t="s">
        <v>409</v>
      </c>
      <c r="U28" s="15" t="s">
        <v>213</v>
      </c>
      <c r="V28" s="15" t="s">
        <v>1464</v>
      </c>
      <c r="W28" s="15" t="s">
        <v>900</v>
      </c>
      <c r="X28" s="15" t="s">
        <v>897</v>
      </c>
      <c r="Y28" s="15" t="s">
        <v>908</v>
      </c>
      <c r="Z28" s="15">
        <f t="shared" si="0"/>
        <v>1</v>
      </c>
      <c r="AA28" s="15" t="s">
        <v>1339</v>
      </c>
      <c r="AB28" s="15" t="s">
        <v>906</v>
      </c>
      <c r="AC28" s="15" t="s">
        <v>1448</v>
      </c>
      <c r="AD28" s="15">
        <f t="shared" si="6"/>
        <v>9</v>
      </c>
      <c r="AE28" s="15">
        <v>3</v>
      </c>
      <c r="AF28" s="15">
        <v>1</v>
      </c>
      <c r="AG28" s="15">
        <v>0</v>
      </c>
      <c r="AH28" s="15">
        <v>1</v>
      </c>
      <c r="AI28" s="15">
        <v>3</v>
      </c>
      <c r="AJ28" s="15">
        <v>1</v>
      </c>
      <c r="AK28" t="str">
        <f t="shared" si="2"/>
        <v>Restrita</v>
      </c>
      <c r="AL28" t="str">
        <f t="shared" si="3"/>
        <v>Baixo</v>
      </c>
      <c r="AM28" t="str">
        <f t="shared" si="4"/>
        <v>NSA</v>
      </c>
      <c r="AN28" t="str">
        <f t="shared" si="7"/>
        <v>Baixo</v>
      </c>
      <c r="AO28" t="str">
        <f t="shared" si="7"/>
        <v>Médio</v>
      </c>
      <c r="AP28" t="str">
        <f t="shared" si="7"/>
        <v>Baixo</v>
      </c>
      <c r="AQ28" s="15" t="s">
        <v>409</v>
      </c>
    </row>
    <row r="29" spans="1:43" x14ac:dyDescent="0.3">
      <c r="A29" s="15" t="s">
        <v>3200</v>
      </c>
      <c r="B29" s="15" t="s">
        <v>1512</v>
      </c>
      <c r="C29" s="15">
        <v>6</v>
      </c>
      <c r="D29" s="16" t="s">
        <v>1529</v>
      </c>
      <c r="E29" s="15" t="s">
        <v>1271</v>
      </c>
      <c r="I29"/>
      <c r="J29" s="15" t="s">
        <v>1072</v>
      </c>
      <c r="K29" s="15" t="s">
        <v>1514</v>
      </c>
      <c r="L29" s="15" t="s">
        <v>1530</v>
      </c>
      <c r="M29" s="15" t="s">
        <v>39</v>
      </c>
      <c r="O29" s="15" t="s">
        <v>1516</v>
      </c>
      <c r="P29" s="15" t="s">
        <v>1531</v>
      </c>
      <c r="Q29" s="15" t="s">
        <v>103</v>
      </c>
      <c r="R29" s="15" t="s">
        <v>413</v>
      </c>
      <c r="S29" s="15" t="s">
        <v>412</v>
      </c>
      <c r="T29" s="15" t="s">
        <v>409</v>
      </c>
      <c r="U29" s="15" t="s">
        <v>213</v>
      </c>
      <c r="V29" s="15" t="s">
        <v>1464</v>
      </c>
      <c r="W29" s="15" t="s">
        <v>900</v>
      </c>
      <c r="X29" s="15" t="s">
        <v>897</v>
      </c>
      <c r="Y29" s="15" t="s">
        <v>908</v>
      </c>
      <c r="Z29" s="15">
        <f t="shared" si="0"/>
        <v>1</v>
      </c>
      <c r="AC29" s="15" t="s">
        <v>1448</v>
      </c>
      <c r="AD29" s="15">
        <f t="shared" si="6"/>
        <v>10</v>
      </c>
      <c r="AE29" s="15">
        <v>2</v>
      </c>
      <c r="AF29" s="15">
        <v>1</v>
      </c>
      <c r="AG29" s="15">
        <v>2</v>
      </c>
      <c r="AH29" s="15">
        <v>1</v>
      </c>
      <c r="AI29" s="15">
        <v>3</v>
      </c>
      <c r="AJ29" s="15">
        <v>1</v>
      </c>
      <c r="AK29" t="str">
        <f t="shared" si="2"/>
        <v>Interna</v>
      </c>
      <c r="AL29" t="str">
        <f t="shared" si="3"/>
        <v>Baixo</v>
      </c>
      <c r="AM29" t="str">
        <f t="shared" si="4"/>
        <v>Cumulativa</v>
      </c>
      <c r="AN29" t="str">
        <f t="shared" si="7"/>
        <v>Baixo</v>
      </c>
      <c r="AO29" t="str">
        <f t="shared" si="7"/>
        <v>Médio</v>
      </c>
      <c r="AP29" t="str">
        <f t="shared" si="7"/>
        <v>Baixo</v>
      </c>
      <c r="AQ29" s="15" t="s">
        <v>409</v>
      </c>
    </row>
    <row r="30" spans="1:43" x14ac:dyDescent="0.3">
      <c r="A30" s="15" t="s">
        <v>3200</v>
      </c>
      <c r="B30" s="15" t="s">
        <v>1512</v>
      </c>
      <c r="C30" s="15">
        <v>7</v>
      </c>
      <c r="D30" s="16" t="s">
        <v>1532</v>
      </c>
      <c r="E30" s="15" t="s">
        <v>1271</v>
      </c>
      <c r="I30"/>
      <c r="J30" s="15" t="s">
        <v>1072</v>
      </c>
      <c r="K30" s="15" t="s">
        <v>1514</v>
      </c>
      <c r="L30" s="15" t="s">
        <v>1533</v>
      </c>
      <c r="M30" s="15" t="s">
        <v>39</v>
      </c>
      <c r="O30" s="15" t="s">
        <v>1516</v>
      </c>
      <c r="P30" s="15" t="s">
        <v>1534</v>
      </c>
      <c r="Q30" s="15" t="s">
        <v>103</v>
      </c>
      <c r="R30" s="15" t="s">
        <v>413</v>
      </c>
      <c r="S30" s="15" t="s">
        <v>412</v>
      </c>
      <c r="T30" s="15" t="s">
        <v>409</v>
      </c>
      <c r="U30" s="15" t="s">
        <v>213</v>
      </c>
      <c r="V30" s="15" t="s">
        <v>1464</v>
      </c>
      <c r="W30" s="15" t="s">
        <v>900</v>
      </c>
      <c r="X30" s="15" t="s">
        <v>897</v>
      </c>
      <c r="Y30" s="15" t="s">
        <v>908</v>
      </c>
      <c r="Z30" s="15">
        <f t="shared" si="0"/>
        <v>1</v>
      </c>
      <c r="AC30" s="15" t="s">
        <v>1448</v>
      </c>
      <c r="AD30" s="15">
        <f t="shared" si="6"/>
        <v>10</v>
      </c>
      <c r="AE30" s="15">
        <v>2</v>
      </c>
      <c r="AF30" s="15">
        <v>1</v>
      </c>
      <c r="AG30" s="15">
        <v>2</v>
      </c>
      <c r="AH30" s="15">
        <v>1</v>
      </c>
      <c r="AI30" s="15">
        <v>3</v>
      </c>
      <c r="AJ30" s="15">
        <v>1</v>
      </c>
      <c r="AK30" t="str">
        <f t="shared" si="2"/>
        <v>Interna</v>
      </c>
      <c r="AL30" t="str">
        <f t="shared" si="3"/>
        <v>Baixo</v>
      </c>
      <c r="AM30" t="str">
        <f t="shared" si="4"/>
        <v>Cumulativa</v>
      </c>
      <c r="AN30" t="str">
        <f t="shared" si="7"/>
        <v>Baixo</v>
      </c>
      <c r="AO30" t="str">
        <f t="shared" si="7"/>
        <v>Médio</v>
      </c>
      <c r="AP30" t="str">
        <f t="shared" si="7"/>
        <v>Baixo</v>
      </c>
      <c r="AQ30" s="15" t="s">
        <v>409</v>
      </c>
    </row>
    <row r="31" spans="1:43" x14ac:dyDescent="0.3">
      <c r="A31" s="15" t="s">
        <v>3200</v>
      </c>
      <c r="B31" s="15" t="s">
        <v>1512</v>
      </c>
      <c r="C31" s="15">
        <v>8</v>
      </c>
      <c r="D31" s="16" t="s">
        <v>1535</v>
      </c>
      <c r="E31" s="15" t="s">
        <v>1271</v>
      </c>
      <c r="I31"/>
      <c r="J31" s="15" t="s">
        <v>1072</v>
      </c>
      <c r="K31" s="15" t="s">
        <v>1514</v>
      </c>
      <c r="L31" s="15" t="s">
        <v>1536</v>
      </c>
      <c r="M31" s="15" t="s">
        <v>39</v>
      </c>
      <c r="O31" s="15" t="s">
        <v>1516</v>
      </c>
      <c r="P31" s="15" t="s">
        <v>1537</v>
      </c>
      <c r="Q31" s="15" t="s">
        <v>103</v>
      </c>
      <c r="R31" s="15" t="s">
        <v>413</v>
      </c>
      <c r="S31" s="15" t="s">
        <v>412</v>
      </c>
      <c r="T31" s="15" t="s">
        <v>409</v>
      </c>
      <c r="U31" s="15" t="s">
        <v>213</v>
      </c>
      <c r="V31" s="15" t="s">
        <v>1464</v>
      </c>
      <c r="W31" s="15" t="s">
        <v>900</v>
      </c>
      <c r="X31" s="15" t="s">
        <v>897</v>
      </c>
      <c r="Y31" s="15" t="s">
        <v>908</v>
      </c>
      <c r="Z31" s="15">
        <f t="shared" si="0"/>
        <v>1</v>
      </c>
      <c r="AC31" s="15" t="s">
        <v>1448</v>
      </c>
      <c r="AD31" s="15">
        <f t="shared" si="6"/>
        <v>9</v>
      </c>
      <c r="AE31" s="15">
        <v>3</v>
      </c>
      <c r="AF31" s="15">
        <v>1</v>
      </c>
      <c r="AG31" s="15">
        <v>0</v>
      </c>
      <c r="AH31" s="15">
        <v>1</v>
      </c>
      <c r="AI31" s="15">
        <v>3</v>
      </c>
      <c r="AJ31" s="15">
        <v>1</v>
      </c>
      <c r="AK31" t="str">
        <f t="shared" si="2"/>
        <v>Restrita</v>
      </c>
      <c r="AL31" t="str">
        <f t="shared" si="3"/>
        <v>Baixo</v>
      </c>
      <c r="AM31" t="str">
        <f t="shared" si="4"/>
        <v>NSA</v>
      </c>
      <c r="AN31" t="str">
        <f t="shared" si="7"/>
        <v>Baixo</v>
      </c>
      <c r="AO31" t="str">
        <f t="shared" si="7"/>
        <v>Médio</v>
      </c>
      <c r="AP31" t="str">
        <f t="shared" si="7"/>
        <v>Baixo</v>
      </c>
      <c r="AQ31" s="15" t="s">
        <v>409</v>
      </c>
    </row>
    <row r="32" spans="1:43" x14ac:dyDescent="0.3">
      <c r="A32" s="15" t="s">
        <v>3200</v>
      </c>
      <c r="B32" s="15" t="s">
        <v>1512</v>
      </c>
      <c r="C32" s="15">
        <v>9</v>
      </c>
      <c r="D32" s="16" t="s">
        <v>1538</v>
      </c>
      <c r="E32" s="15" t="s">
        <v>1271</v>
      </c>
      <c r="I32"/>
      <c r="J32" s="15" t="s">
        <v>1072</v>
      </c>
      <c r="K32" s="15" t="s">
        <v>1514</v>
      </c>
      <c r="L32" s="15" t="s">
        <v>1539</v>
      </c>
      <c r="M32" s="15" t="s">
        <v>47</v>
      </c>
      <c r="N32" s="15">
        <v>20</v>
      </c>
      <c r="O32" s="15" t="s">
        <v>1516</v>
      </c>
      <c r="P32" s="15" t="s">
        <v>1540</v>
      </c>
      <c r="Q32" s="15" t="s">
        <v>103</v>
      </c>
      <c r="R32" s="15" t="s">
        <v>413</v>
      </c>
      <c r="S32" s="15" t="s">
        <v>412</v>
      </c>
      <c r="T32" s="15" t="s">
        <v>409</v>
      </c>
      <c r="U32" s="15" t="s">
        <v>213</v>
      </c>
      <c r="V32" s="15" t="s">
        <v>1464</v>
      </c>
      <c r="W32" s="15" t="s">
        <v>900</v>
      </c>
      <c r="X32" s="15" t="s">
        <v>897</v>
      </c>
      <c r="Y32" s="15" t="s">
        <v>908</v>
      </c>
      <c r="Z32" s="15">
        <f t="shared" si="0"/>
        <v>1</v>
      </c>
      <c r="AC32" s="15" t="s">
        <v>1448</v>
      </c>
      <c r="AD32" s="15">
        <f t="shared" si="6"/>
        <v>9</v>
      </c>
      <c r="AE32" s="15">
        <v>3</v>
      </c>
      <c r="AF32" s="15">
        <v>1</v>
      </c>
      <c r="AG32" s="15">
        <v>0</v>
      </c>
      <c r="AH32" s="15">
        <v>1</v>
      </c>
      <c r="AI32" s="15">
        <v>3</v>
      </c>
      <c r="AJ32" s="15">
        <v>1</v>
      </c>
      <c r="AK32" t="str">
        <f t="shared" si="2"/>
        <v>Restrita</v>
      </c>
      <c r="AL32" t="str">
        <f t="shared" si="3"/>
        <v>Baixo</v>
      </c>
      <c r="AM32" t="str">
        <f t="shared" si="4"/>
        <v>NSA</v>
      </c>
      <c r="AN32" t="str">
        <f t="shared" si="7"/>
        <v>Baixo</v>
      </c>
      <c r="AO32" t="str">
        <f t="shared" si="7"/>
        <v>Médio</v>
      </c>
      <c r="AP32" t="str">
        <f t="shared" si="7"/>
        <v>Baixo</v>
      </c>
      <c r="AQ32" s="15" t="s">
        <v>409</v>
      </c>
    </row>
    <row r="33" spans="1:43" x14ac:dyDescent="0.3">
      <c r="A33" s="15" t="s">
        <v>3200</v>
      </c>
      <c r="B33" s="15" t="s">
        <v>1512</v>
      </c>
      <c r="C33" s="15">
        <v>10</v>
      </c>
      <c r="D33" s="16" t="s">
        <v>1541</v>
      </c>
      <c r="E33" s="15" t="s">
        <v>1271</v>
      </c>
      <c r="I33"/>
      <c r="J33" s="15" t="s">
        <v>1072</v>
      </c>
      <c r="K33" s="15" t="s">
        <v>1514</v>
      </c>
      <c r="L33" s="15" t="s">
        <v>1542</v>
      </c>
      <c r="M33" s="15" t="s">
        <v>47</v>
      </c>
      <c r="N33" s="15">
        <v>10</v>
      </c>
      <c r="O33" s="15" t="s">
        <v>1516</v>
      </c>
      <c r="P33" s="15" t="s">
        <v>1543</v>
      </c>
      <c r="Q33" s="15" t="s">
        <v>103</v>
      </c>
      <c r="R33" s="15" t="s">
        <v>413</v>
      </c>
      <c r="S33" s="15" t="s">
        <v>412</v>
      </c>
      <c r="T33" s="15" t="s">
        <v>409</v>
      </c>
      <c r="U33" s="15" t="s">
        <v>213</v>
      </c>
      <c r="V33" s="15" t="s">
        <v>1464</v>
      </c>
      <c r="W33" s="15" t="s">
        <v>900</v>
      </c>
      <c r="X33" s="15" t="s">
        <v>897</v>
      </c>
      <c r="Y33" s="15" t="s">
        <v>908</v>
      </c>
      <c r="Z33" s="15">
        <f t="shared" si="0"/>
        <v>1</v>
      </c>
      <c r="AC33" s="15" t="s">
        <v>1448</v>
      </c>
      <c r="AD33" s="15">
        <f t="shared" si="6"/>
        <v>9</v>
      </c>
      <c r="AE33" s="15">
        <v>3</v>
      </c>
      <c r="AF33" s="15">
        <v>1</v>
      </c>
      <c r="AG33" s="15">
        <v>0</v>
      </c>
      <c r="AH33" s="15">
        <v>1</v>
      </c>
      <c r="AI33" s="15">
        <v>3</v>
      </c>
      <c r="AJ33" s="15">
        <v>1</v>
      </c>
      <c r="AK33" t="str">
        <f t="shared" si="2"/>
        <v>Restrita</v>
      </c>
      <c r="AL33" t="str">
        <f t="shared" si="3"/>
        <v>Baixo</v>
      </c>
      <c r="AM33" t="str">
        <f t="shared" si="4"/>
        <v>NSA</v>
      </c>
      <c r="AN33" t="str">
        <f t="shared" si="7"/>
        <v>Baixo</v>
      </c>
      <c r="AO33" t="str">
        <f t="shared" si="7"/>
        <v>Médio</v>
      </c>
      <c r="AP33" t="str">
        <f t="shared" si="7"/>
        <v>Baixo</v>
      </c>
      <c r="AQ33" s="15" t="s">
        <v>409</v>
      </c>
    </row>
    <row r="34" spans="1:43" x14ac:dyDescent="0.3">
      <c r="A34" s="15" t="s">
        <v>3200</v>
      </c>
      <c r="B34" s="15" t="s">
        <v>1512</v>
      </c>
      <c r="C34" s="15">
        <v>11</v>
      </c>
      <c r="D34" s="16" t="s">
        <v>1544</v>
      </c>
      <c r="E34" s="15" t="s">
        <v>1271</v>
      </c>
      <c r="I34"/>
      <c r="J34" s="15" t="s">
        <v>1072</v>
      </c>
      <c r="K34" s="15" t="s">
        <v>1514</v>
      </c>
      <c r="L34" s="15" t="s">
        <v>1545</v>
      </c>
      <c r="M34" s="15" t="s">
        <v>47</v>
      </c>
      <c r="N34" s="15">
        <v>50</v>
      </c>
      <c r="O34" s="15" t="s">
        <v>1516</v>
      </c>
      <c r="P34" s="15" t="s">
        <v>1546</v>
      </c>
      <c r="Q34" s="15" t="s">
        <v>103</v>
      </c>
      <c r="R34" s="15" t="s">
        <v>413</v>
      </c>
      <c r="S34" s="15" t="s">
        <v>412</v>
      </c>
      <c r="T34" s="15" t="s">
        <v>409</v>
      </c>
      <c r="U34" s="15" t="s">
        <v>213</v>
      </c>
      <c r="V34" s="15" t="s">
        <v>1464</v>
      </c>
      <c r="W34" s="15" t="s">
        <v>900</v>
      </c>
      <c r="X34" s="15" t="s">
        <v>897</v>
      </c>
      <c r="Y34" s="15" t="s">
        <v>908</v>
      </c>
      <c r="Z34" s="15">
        <f t="shared" si="0"/>
        <v>1</v>
      </c>
      <c r="AC34" s="15" t="s">
        <v>1448</v>
      </c>
      <c r="AD34" s="15">
        <f t="shared" si="6"/>
        <v>9</v>
      </c>
      <c r="AE34" s="15">
        <v>3</v>
      </c>
      <c r="AF34" s="15">
        <v>1</v>
      </c>
      <c r="AG34" s="15">
        <v>0</v>
      </c>
      <c r="AH34" s="15">
        <v>1</v>
      </c>
      <c r="AI34" s="15">
        <v>3</v>
      </c>
      <c r="AJ34" s="15">
        <v>1</v>
      </c>
      <c r="AK34" t="str">
        <f t="shared" si="2"/>
        <v>Restrita</v>
      </c>
      <c r="AL34" t="str">
        <f t="shared" si="3"/>
        <v>Baixo</v>
      </c>
      <c r="AM34" t="str">
        <f t="shared" si="4"/>
        <v>NSA</v>
      </c>
      <c r="AN34" t="str">
        <f t="shared" si="7"/>
        <v>Baixo</v>
      </c>
      <c r="AO34" t="str">
        <f t="shared" si="7"/>
        <v>Médio</v>
      </c>
      <c r="AP34" t="str">
        <f t="shared" si="7"/>
        <v>Baixo</v>
      </c>
      <c r="AQ34" s="15" t="s">
        <v>409</v>
      </c>
    </row>
    <row r="35" spans="1:43" x14ac:dyDescent="0.3">
      <c r="A35" s="15" t="s">
        <v>3200</v>
      </c>
      <c r="B35" s="15" t="s">
        <v>1512</v>
      </c>
      <c r="C35" s="15">
        <v>12</v>
      </c>
      <c r="D35" s="16" t="s">
        <v>1547</v>
      </c>
      <c r="E35" s="15" t="s">
        <v>1271</v>
      </c>
      <c r="I35"/>
      <c r="J35" s="15" t="s">
        <v>1072</v>
      </c>
      <c r="K35" s="15" t="s">
        <v>1514</v>
      </c>
      <c r="L35" s="15" t="s">
        <v>1548</v>
      </c>
      <c r="M35" s="15" t="s">
        <v>39</v>
      </c>
      <c r="O35" s="15" t="s">
        <v>1516</v>
      </c>
      <c r="P35" s="15" t="s">
        <v>1549</v>
      </c>
      <c r="Q35" s="15" t="s">
        <v>103</v>
      </c>
      <c r="R35" s="15" t="s">
        <v>413</v>
      </c>
      <c r="S35" s="15" t="s">
        <v>412</v>
      </c>
      <c r="T35" s="15" t="s">
        <v>409</v>
      </c>
      <c r="U35" s="15" t="s">
        <v>213</v>
      </c>
      <c r="V35" s="15" t="s">
        <v>1464</v>
      </c>
      <c r="W35" s="15" t="s">
        <v>900</v>
      </c>
      <c r="X35" s="15" t="s">
        <v>897</v>
      </c>
      <c r="Y35" s="15" t="s">
        <v>908</v>
      </c>
      <c r="Z35" s="15">
        <f t="shared" si="0"/>
        <v>1</v>
      </c>
      <c r="AC35" s="15" t="s">
        <v>1448</v>
      </c>
      <c r="AD35" s="15">
        <f t="shared" si="6"/>
        <v>8</v>
      </c>
      <c r="AE35" s="15">
        <v>2</v>
      </c>
      <c r="AF35" s="15">
        <v>1</v>
      </c>
      <c r="AG35" s="15">
        <v>0</v>
      </c>
      <c r="AH35" s="15">
        <v>1</v>
      </c>
      <c r="AI35" s="15">
        <v>3</v>
      </c>
      <c r="AJ35" s="15">
        <v>1</v>
      </c>
      <c r="AK35" t="str">
        <f t="shared" si="2"/>
        <v>Interna</v>
      </c>
      <c r="AL35" t="str">
        <f t="shared" si="3"/>
        <v>Baixo</v>
      </c>
      <c r="AM35" t="str">
        <f t="shared" si="4"/>
        <v>NSA</v>
      </c>
      <c r="AN35" t="str">
        <f t="shared" si="7"/>
        <v>Baixo</v>
      </c>
      <c r="AO35" t="str">
        <f t="shared" si="7"/>
        <v>Médio</v>
      </c>
      <c r="AP35" t="str">
        <f t="shared" si="7"/>
        <v>Baixo</v>
      </c>
      <c r="AQ35" s="15" t="s">
        <v>409</v>
      </c>
    </row>
    <row r="36" spans="1:43" x14ac:dyDescent="0.3">
      <c r="A36" s="15" t="s">
        <v>3200</v>
      </c>
      <c r="B36" s="15" t="s">
        <v>1512</v>
      </c>
      <c r="C36" s="15">
        <v>13</v>
      </c>
      <c r="D36" s="16" t="s">
        <v>1070</v>
      </c>
      <c r="E36" s="15" t="s">
        <v>1271</v>
      </c>
      <c r="I36"/>
      <c r="J36" s="15" t="s">
        <v>1072</v>
      </c>
      <c r="K36" s="15" t="s">
        <v>1514</v>
      </c>
      <c r="L36" s="15" t="s">
        <v>287</v>
      </c>
      <c r="M36" s="15" t="s">
        <v>39</v>
      </c>
      <c r="O36" s="15" t="s">
        <v>1516</v>
      </c>
      <c r="P36" s="15" t="s">
        <v>1550</v>
      </c>
      <c r="Q36" s="15" t="s">
        <v>103</v>
      </c>
      <c r="R36" s="15" t="s">
        <v>413</v>
      </c>
      <c r="S36" s="15" t="s">
        <v>412</v>
      </c>
      <c r="T36" s="15" t="s">
        <v>409</v>
      </c>
      <c r="U36" s="15" t="s">
        <v>213</v>
      </c>
      <c r="V36" s="15" t="s">
        <v>1464</v>
      </c>
      <c r="W36" s="15" t="s">
        <v>900</v>
      </c>
      <c r="X36" s="15" t="s">
        <v>897</v>
      </c>
      <c r="Y36" s="15" t="s">
        <v>908</v>
      </c>
      <c r="Z36" s="15">
        <f t="shared" si="0"/>
        <v>1</v>
      </c>
      <c r="AC36" s="15" t="s">
        <v>1448</v>
      </c>
      <c r="AD36" s="15">
        <f t="shared" si="6"/>
        <v>8</v>
      </c>
      <c r="AE36" s="15">
        <v>2</v>
      </c>
      <c r="AF36" s="15">
        <v>1</v>
      </c>
      <c r="AG36" s="15">
        <v>0</v>
      </c>
      <c r="AH36" s="15">
        <v>1</v>
      </c>
      <c r="AI36" s="15">
        <v>3</v>
      </c>
      <c r="AJ36" s="15">
        <v>1</v>
      </c>
      <c r="AK36" t="str">
        <f t="shared" si="2"/>
        <v>Interna</v>
      </c>
      <c r="AL36" t="str">
        <f t="shared" si="3"/>
        <v>Baixo</v>
      </c>
      <c r="AM36" t="str">
        <f t="shared" si="4"/>
        <v>NSA</v>
      </c>
      <c r="AN36" t="str">
        <f t="shared" si="7"/>
        <v>Baixo</v>
      </c>
      <c r="AO36" t="str">
        <f t="shared" si="7"/>
        <v>Médio</v>
      </c>
      <c r="AP36" t="str">
        <f t="shared" si="7"/>
        <v>Baixo</v>
      </c>
      <c r="AQ36" s="15" t="s">
        <v>409</v>
      </c>
    </row>
    <row r="37" spans="1:43" x14ac:dyDescent="0.3">
      <c r="A37" s="16" t="s">
        <v>3200</v>
      </c>
      <c r="B37" s="16" t="s">
        <v>1468</v>
      </c>
      <c r="C37" s="15">
        <v>1</v>
      </c>
      <c r="D37" s="16" t="s">
        <v>63</v>
      </c>
      <c r="E37" s="15" t="s">
        <v>47</v>
      </c>
      <c r="F37" s="15">
        <v>13</v>
      </c>
      <c r="J37" s="15" t="s">
        <v>1072</v>
      </c>
      <c r="K37" s="15" t="s">
        <v>1108</v>
      </c>
      <c r="L37" s="17" t="s">
        <v>1074</v>
      </c>
      <c r="M37" s="15" t="s">
        <v>47</v>
      </c>
      <c r="N37" s="15">
        <v>13</v>
      </c>
      <c r="O37" s="38" t="s">
        <v>1116</v>
      </c>
      <c r="P37" s="15" t="s">
        <v>1117</v>
      </c>
      <c r="Q37" s="15" t="s">
        <v>103</v>
      </c>
      <c r="R37" s="15" t="s">
        <v>413</v>
      </c>
      <c r="S37" s="15" t="s">
        <v>412</v>
      </c>
      <c r="T37" s="15" t="s">
        <v>409</v>
      </c>
      <c r="U37" s="15" t="s">
        <v>213</v>
      </c>
      <c r="V37" s="15" t="s">
        <v>1464</v>
      </c>
      <c r="W37" s="15" t="s">
        <v>900</v>
      </c>
      <c r="X37" s="15" t="s">
        <v>897</v>
      </c>
      <c r="Y37" s="15" t="s">
        <v>908</v>
      </c>
      <c r="Z37" s="15">
        <f t="shared" si="0"/>
        <v>1</v>
      </c>
      <c r="AC37" s="15" t="s">
        <v>1448</v>
      </c>
      <c r="AD37" s="15">
        <f t="shared" si="6"/>
        <v>17</v>
      </c>
      <c r="AE37" s="15">
        <v>3</v>
      </c>
      <c r="AF37" s="15">
        <v>1</v>
      </c>
      <c r="AG37" s="15">
        <v>2</v>
      </c>
      <c r="AH37" s="15">
        <v>5</v>
      </c>
      <c r="AI37" s="15">
        <v>5</v>
      </c>
      <c r="AJ37" s="15">
        <v>1</v>
      </c>
      <c r="AK37" t="str">
        <f t="shared" si="2"/>
        <v>Restrita</v>
      </c>
      <c r="AL37" t="str">
        <f t="shared" si="3"/>
        <v>Baixo</v>
      </c>
      <c r="AM37" t="str">
        <f t="shared" si="4"/>
        <v>Cumulativa</v>
      </c>
      <c r="AN37" t="str">
        <f t="shared" si="7"/>
        <v>Alto</v>
      </c>
      <c r="AO37" t="str">
        <f t="shared" si="7"/>
        <v>Alto</v>
      </c>
      <c r="AP37" t="str">
        <f t="shared" si="7"/>
        <v>Baixo</v>
      </c>
      <c r="AQ37" s="15" t="s">
        <v>409</v>
      </c>
    </row>
    <row r="38" spans="1:43" x14ac:dyDescent="0.3">
      <c r="A38" s="16" t="s">
        <v>3200</v>
      </c>
      <c r="B38" s="16" t="s">
        <v>1468</v>
      </c>
      <c r="C38" s="15">
        <v>2</v>
      </c>
      <c r="D38" s="16" t="s">
        <v>415</v>
      </c>
      <c r="E38" s="15" t="s">
        <v>47</v>
      </c>
      <c r="F38" s="15">
        <v>20</v>
      </c>
      <c r="J38" s="15" t="s">
        <v>1072</v>
      </c>
      <c r="K38" s="15" t="s">
        <v>1108</v>
      </c>
      <c r="L38" s="15" t="s">
        <v>298</v>
      </c>
      <c r="M38" s="15" t="s">
        <v>47</v>
      </c>
      <c r="N38" s="15">
        <v>20</v>
      </c>
      <c r="O38" s="38" t="s">
        <v>1116</v>
      </c>
      <c r="P38" s="15" t="s">
        <v>1118</v>
      </c>
      <c r="Q38" s="15" t="s">
        <v>103</v>
      </c>
      <c r="R38" s="15" t="s">
        <v>413</v>
      </c>
      <c r="S38" s="15" t="s">
        <v>412</v>
      </c>
      <c r="T38" s="15" t="s">
        <v>409</v>
      </c>
      <c r="U38" s="15" t="s">
        <v>213</v>
      </c>
      <c r="V38" s="15" t="s">
        <v>1464</v>
      </c>
      <c r="W38" s="15" t="s">
        <v>900</v>
      </c>
      <c r="X38" s="15" t="s">
        <v>897</v>
      </c>
      <c r="Y38" s="15" t="s">
        <v>908</v>
      </c>
      <c r="Z38" s="15">
        <f t="shared" si="0"/>
        <v>1</v>
      </c>
      <c r="AA38" s="15" t="s">
        <v>1340</v>
      </c>
      <c r="AB38" s="15" t="s">
        <v>907</v>
      </c>
      <c r="AC38" s="15" t="s">
        <v>1448</v>
      </c>
      <c r="AD38" s="15">
        <f t="shared" si="6"/>
        <v>19</v>
      </c>
      <c r="AE38" s="15">
        <v>4</v>
      </c>
      <c r="AF38" s="15">
        <v>1</v>
      </c>
      <c r="AG38" s="15">
        <v>1</v>
      </c>
      <c r="AH38" s="15">
        <v>5</v>
      </c>
      <c r="AI38" s="15">
        <v>5</v>
      </c>
      <c r="AJ38" s="15">
        <v>3</v>
      </c>
      <c r="AK38" t="str">
        <f t="shared" si="2"/>
        <v>Confidencial</v>
      </c>
      <c r="AL38" t="str">
        <f t="shared" si="3"/>
        <v>Baixo</v>
      </c>
      <c r="AM38" t="str">
        <f t="shared" si="4"/>
        <v>Formato</v>
      </c>
      <c r="AN38" t="str">
        <f t="shared" si="7"/>
        <v>Alto</v>
      </c>
      <c r="AO38" t="str">
        <f t="shared" si="7"/>
        <v>Alto</v>
      </c>
      <c r="AP38" t="str">
        <f t="shared" si="7"/>
        <v>Médio</v>
      </c>
      <c r="AQ38" s="15" t="s">
        <v>409</v>
      </c>
    </row>
    <row r="39" spans="1:43" x14ac:dyDescent="0.3">
      <c r="A39" s="16" t="s">
        <v>3200</v>
      </c>
      <c r="B39" s="16" t="s">
        <v>1468</v>
      </c>
      <c r="C39" s="15">
        <v>3</v>
      </c>
      <c r="D39" s="16" t="s">
        <v>56</v>
      </c>
      <c r="E39" s="15" t="s">
        <v>47</v>
      </c>
      <c r="F39" s="15">
        <v>20</v>
      </c>
      <c r="J39" s="15" t="s">
        <v>1072</v>
      </c>
      <c r="K39" s="15" t="s">
        <v>1108</v>
      </c>
      <c r="L39" s="15" t="s">
        <v>245</v>
      </c>
      <c r="M39" s="15" t="s">
        <v>47</v>
      </c>
      <c r="N39" s="15">
        <v>20</v>
      </c>
      <c r="O39" s="38" t="s">
        <v>1116</v>
      </c>
      <c r="P39" s="15" t="s">
        <v>1119</v>
      </c>
      <c r="Q39" s="15" t="s">
        <v>103</v>
      </c>
      <c r="R39" s="15" t="s">
        <v>413</v>
      </c>
      <c r="S39" s="15" t="s">
        <v>412</v>
      </c>
      <c r="T39" s="15" t="s">
        <v>409</v>
      </c>
      <c r="U39" s="15" t="s">
        <v>213</v>
      </c>
      <c r="V39" s="15" t="s">
        <v>1464</v>
      </c>
      <c r="W39" s="15" t="s">
        <v>900</v>
      </c>
      <c r="X39" s="15" t="s">
        <v>897</v>
      </c>
      <c r="Y39" s="15" t="s">
        <v>908</v>
      </c>
      <c r="Z39" s="15">
        <f t="shared" si="0"/>
        <v>1</v>
      </c>
      <c r="AC39" s="15" t="s">
        <v>1448</v>
      </c>
      <c r="AD39" s="15">
        <f t="shared" si="6"/>
        <v>15</v>
      </c>
      <c r="AE39" s="15">
        <v>3</v>
      </c>
      <c r="AF39" s="15">
        <v>1</v>
      </c>
      <c r="AG39" s="15">
        <v>0</v>
      </c>
      <c r="AH39" s="15">
        <v>5</v>
      </c>
      <c r="AI39" s="15">
        <v>5</v>
      </c>
      <c r="AJ39" s="15">
        <v>1</v>
      </c>
      <c r="AK39" t="str">
        <f t="shared" si="2"/>
        <v>Restrita</v>
      </c>
      <c r="AL39" t="str">
        <f t="shared" si="3"/>
        <v>Baixo</v>
      </c>
      <c r="AM39" t="str">
        <f t="shared" si="4"/>
        <v>NSA</v>
      </c>
      <c r="AN39" t="str">
        <f t="shared" si="7"/>
        <v>Alto</v>
      </c>
      <c r="AO39" t="str">
        <f t="shared" si="7"/>
        <v>Alto</v>
      </c>
      <c r="AP39" t="str">
        <f t="shared" si="7"/>
        <v>Baixo</v>
      </c>
      <c r="AQ39" s="15" t="s">
        <v>409</v>
      </c>
    </row>
    <row r="40" spans="1:43" x14ac:dyDescent="0.3">
      <c r="A40" s="16" t="s">
        <v>3200</v>
      </c>
      <c r="B40" s="16" t="s">
        <v>1468</v>
      </c>
      <c r="C40" s="15">
        <v>4</v>
      </c>
      <c r="D40" s="16" t="s">
        <v>54</v>
      </c>
      <c r="E40" s="15" t="s">
        <v>39</v>
      </c>
      <c r="F40" s="15">
        <v>15</v>
      </c>
      <c r="J40" s="15" t="s">
        <v>1072</v>
      </c>
      <c r="K40" s="15" t="s">
        <v>1108</v>
      </c>
      <c r="L40" s="17" t="s">
        <v>1109</v>
      </c>
      <c r="M40" s="15" t="s">
        <v>39</v>
      </c>
      <c r="O40" s="38" t="s">
        <v>1116</v>
      </c>
      <c r="P40" s="15" t="s">
        <v>1120</v>
      </c>
      <c r="Q40" s="15" t="s">
        <v>103</v>
      </c>
      <c r="R40" s="15" t="s">
        <v>413</v>
      </c>
      <c r="S40" s="15" t="s">
        <v>412</v>
      </c>
      <c r="T40" s="15" t="s">
        <v>409</v>
      </c>
      <c r="U40" s="15" t="s">
        <v>213</v>
      </c>
      <c r="V40" s="15" t="s">
        <v>1464</v>
      </c>
      <c r="W40" s="15" t="s">
        <v>900</v>
      </c>
      <c r="X40" s="15" t="s">
        <v>897</v>
      </c>
      <c r="Y40" s="15" t="s">
        <v>908</v>
      </c>
      <c r="Z40" s="15">
        <f t="shared" si="0"/>
        <v>1</v>
      </c>
      <c r="AA40" s="15" t="s">
        <v>1339</v>
      </c>
      <c r="AB40" s="15" t="s">
        <v>906</v>
      </c>
      <c r="AC40" s="15" t="s">
        <v>1448</v>
      </c>
      <c r="AD40" s="15">
        <f t="shared" si="6"/>
        <v>15</v>
      </c>
      <c r="AE40" s="15">
        <v>3</v>
      </c>
      <c r="AF40" s="15">
        <v>1</v>
      </c>
      <c r="AG40" s="15">
        <v>0</v>
      </c>
      <c r="AH40" s="15">
        <v>5</v>
      </c>
      <c r="AI40" s="15">
        <v>3</v>
      </c>
      <c r="AJ40" s="15">
        <v>3</v>
      </c>
      <c r="AK40" t="str">
        <f t="shared" si="2"/>
        <v>Restrita</v>
      </c>
      <c r="AL40" t="str">
        <f t="shared" si="3"/>
        <v>Baixo</v>
      </c>
      <c r="AM40" t="str">
        <f t="shared" si="4"/>
        <v>NSA</v>
      </c>
      <c r="AN40" t="str">
        <f t="shared" ref="AN40:AP103" si="8">IF(AH40=5,"Alto",IF(AH40=3,"Médio",IF(AH40=1,"Baixo","NSA")))</f>
        <v>Alto</v>
      </c>
      <c r="AO40" t="str">
        <f t="shared" si="8"/>
        <v>Médio</v>
      </c>
      <c r="AP40" t="str">
        <f t="shared" si="8"/>
        <v>Médio</v>
      </c>
      <c r="AQ40" s="15" t="s">
        <v>409</v>
      </c>
    </row>
    <row r="41" spans="1:43" x14ac:dyDescent="0.3">
      <c r="A41" s="16" t="s">
        <v>3200</v>
      </c>
      <c r="B41" s="16" t="s">
        <v>1468</v>
      </c>
      <c r="C41" s="15">
        <v>5</v>
      </c>
      <c r="D41" s="16" t="s">
        <v>88</v>
      </c>
      <c r="E41" s="15" t="s">
        <v>39</v>
      </c>
      <c r="F41" s="15">
        <v>15</v>
      </c>
      <c r="J41" s="15" t="s">
        <v>1072</v>
      </c>
      <c r="K41" s="15" t="s">
        <v>1108</v>
      </c>
      <c r="L41" s="15" t="s">
        <v>1110</v>
      </c>
      <c r="M41" s="15" t="s">
        <v>39</v>
      </c>
      <c r="O41" s="38" t="s">
        <v>1116</v>
      </c>
      <c r="P41" s="15" t="s">
        <v>1121</v>
      </c>
      <c r="Q41" s="15" t="s">
        <v>103</v>
      </c>
      <c r="R41" s="15" t="s">
        <v>413</v>
      </c>
      <c r="S41" s="15" t="s">
        <v>412</v>
      </c>
      <c r="T41" s="15" t="s">
        <v>409</v>
      </c>
      <c r="U41" s="15" t="s">
        <v>213</v>
      </c>
      <c r="V41" s="15" t="s">
        <v>1464</v>
      </c>
      <c r="W41" s="15" t="s">
        <v>900</v>
      </c>
      <c r="X41" s="15" t="s">
        <v>897</v>
      </c>
      <c r="Y41" s="15" t="s">
        <v>908</v>
      </c>
      <c r="Z41" s="15">
        <f t="shared" si="0"/>
        <v>1</v>
      </c>
      <c r="AA41" s="15" t="s">
        <v>1339</v>
      </c>
      <c r="AB41" s="15" t="s">
        <v>906</v>
      </c>
      <c r="AC41" s="15" t="s">
        <v>1448</v>
      </c>
      <c r="AD41" s="15">
        <f t="shared" si="6"/>
        <v>11</v>
      </c>
      <c r="AE41" s="15">
        <v>3</v>
      </c>
      <c r="AF41" s="15">
        <v>1</v>
      </c>
      <c r="AG41" s="15">
        <v>0</v>
      </c>
      <c r="AH41" s="15">
        <v>5</v>
      </c>
      <c r="AI41" s="15">
        <v>1</v>
      </c>
      <c r="AJ41" s="15">
        <v>1</v>
      </c>
      <c r="AK41" t="str">
        <f t="shared" si="2"/>
        <v>Restrita</v>
      </c>
      <c r="AL41" t="str">
        <f t="shared" si="3"/>
        <v>Baixo</v>
      </c>
      <c r="AM41" t="str">
        <f t="shared" si="4"/>
        <v>NSA</v>
      </c>
      <c r="AN41" t="str">
        <f t="shared" si="8"/>
        <v>Alto</v>
      </c>
      <c r="AO41" t="str">
        <f t="shared" si="8"/>
        <v>Baixo</v>
      </c>
      <c r="AP41" t="str">
        <f t="shared" si="8"/>
        <v>Baixo</v>
      </c>
      <c r="AQ41" s="15" t="s">
        <v>409</v>
      </c>
    </row>
    <row r="42" spans="1:43" x14ac:dyDescent="0.3">
      <c r="A42" s="16" t="s">
        <v>3200</v>
      </c>
      <c r="B42" s="16" t="s">
        <v>1468</v>
      </c>
      <c r="C42" s="15">
        <v>6</v>
      </c>
      <c r="D42" s="16" t="s">
        <v>69</v>
      </c>
      <c r="E42" s="15" t="s">
        <v>47</v>
      </c>
      <c r="F42" s="15">
        <v>16</v>
      </c>
      <c r="J42" s="15" t="s">
        <v>1072</v>
      </c>
      <c r="K42" s="15" t="s">
        <v>1108</v>
      </c>
      <c r="L42" s="15" t="s">
        <v>240</v>
      </c>
      <c r="M42" s="15" t="s">
        <v>47</v>
      </c>
      <c r="N42" s="15">
        <v>100</v>
      </c>
      <c r="O42" s="38" t="s">
        <v>1116</v>
      </c>
      <c r="P42" s="15" t="s">
        <v>1122</v>
      </c>
      <c r="Q42" s="15" t="s">
        <v>103</v>
      </c>
      <c r="R42" s="15" t="s">
        <v>413</v>
      </c>
      <c r="S42" s="15" t="s">
        <v>412</v>
      </c>
      <c r="T42" s="15" t="s">
        <v>409</v>
      </c>
      <c r="U42" s="15" t="s">
        <v>213</v>
      </c>
      <c r="V42" s="15" t="s">
        <v>1464</v>
      </c>
      <c r="W42" s="15" t="s">
        <v>900</v>
      </c>
      <c r="X42" s="15" t="s">
        <v>897</v>
      </c>
      <c r="Y42" s="15" t="s">
        <v>908</v>
      </c>
      <c r="Z42" s="15">
        <f t="shared" si="0"/>
        <v>1</v>
      </c>
      <c r="AC42" s="15" t="s">
        <v>1448</v>
      </c>
      <c r="AD42" s="15">
        <f t="shared" si="6"/>
        <v>14</v>
      </c>
      <c r="AE42" s="15">
        <v>3</v>
      </c>
      <c r="AF42" s="15">
        <v>2</v>
      </c>
      <c r="AG42" s="15">
        <v>0</v>
      </c>
      <c r="AH42" s="15">
        <v>1</v>
      </c>
      <c r="AI42" s="15">
        <v>3</v>
      </c>
      <c r="AJ42" s="15">
        <v>5</v>
      </c>
      <c r="AK42" t="str">
        <f t="shared" si="2"/>
        <v>Restrita</v>
      </c>
      <c r="AL42" t="str">
        <f t="shared" si="3"/>
        <v>Médio</v>
      </c>
      <c r="AM42" t="str">
        <f t="shared" si="4"/>
        <v>NSA</v>
      </c>
      <c r="AN42" t="str">
        <f t="shared" si="8"/>
        <v>Baixo</v>
      </c>
      <c r="AO42" t="str">
        <f t="shared" si="8"/>
        <v>Médio</v>
      </c>
      <c r="AP42" t="str">
        <f t="shared" si="8"/>
        <v>Alto</v>
      </c>
      <c r="AQ42" s="15" t="s">
        <v>409</v>
      </c>
    </row>
    <row r="43" spans="1:43" x14ac:dyDescent="0.3">
      <c r="A43" s="16" t="s">
        <v>3200</v>
      </c>
      <c r="B43" s="16" t="s">
        <v>1468</v>
      </c>
      <c r="C43" s="15">
        <v>7</v>
      </c>
      <c r="D43" s="16" t="s">
        <v>79</v>
      </c>
      <c r="E43" s="15" t="s">
        <v>47</v>
      </c>
      <c r="F43" s="15">
        <v>16</v>
      </c>
      <c r="J43" s="15" t="s">
        <v>1072</v>
      </c>
      <c r="K43" s="15" t="s">
        <v>1108</v>
      </c>
      <c r="L43" s="17" t="s">
        <v>244</v>
      </c>
      <c r="M43" s="15" t="s">
        <v>47</v>
      </c>
      <c r="N43" s="15">
        <v>16</v>
      </c>
      <c r="O43" s="38" t="s">
        <v>1116</v>
      </c>
      <c r="P43" s="15" t="s">
        <v>1123</v>
      </c>
      <c r="Q43" s="15" t="s">
        <v>103</v>
      </c>
      <c r="R43" s="15" t="s">
        <v>413</v>
      </c>
      <c r="S43" s="15" t="s">
        <v>412</v>
      </c>
      <c r="T43" s="15" t="s">
        <v>409</v>
      </c>
      <c r="U43" s="15" t="s">
        <v>213</v>
      </c>
      <c r="V43" s="15" t="s">
        <v>1464</v>
      </c>
      <c r="W43" s="15" t="s">
        <v>900</v>
      </c>
      <c r="X43" s="15" t="s">
        <v>897</v>
      </c>
      <c r="Y43" s="15" t="s">
        <v>908</v>
      </c>
      <c r="Z43" s="15">
        <f t="shared" si="0"/>
        <v>1</v>
      </c>
      <c r="AC43" s="15" t="s">
        <v>1448</v>
      </c>
      <c r="AD43" s="15">
        <f t="shared" si="6"/>
        <v>11</v>
      </c>
      <c r="AE43" s="15">
        <v>3</v>
      </c>
      <c r="AF43" s="15">
        <v>1</v>
      </c>
      <c r="AG43" s="15">
        <v>0</v>
      </c>
      <c r="AH43" s="15">
        <v>5</v>
      </c>
      <c r="AI43" s="15">
        <v>1</v>
      </c>
      <c r="AJ43" s="15">
        <v>1</v>
      </c>
      <c r="AK43" t="str">
        <f t="shared" si="2"/>
        <v>Restrita</v>
      </c>
      <c r="AL43" t="str">
        <f t="shared" si="3"/>
        <v>Baixo</v>
      </c>
      <c r="AM43" t="str">
        <f t="shared" si="4"/>
        <v>NSA</v>
      </c>
      <c r="AN43" t="str">
        <f t="shared" si="8"/>
        <v>Alto</v>
      </c>
      <c r="AO43" t="str">
        <f t="shared" si="8"/>
        <v>Baixo</v>
      </c>
      <c r="AP43" t="str">
        <f t="shared" si="8"/>
        <v>Baixo</v>
      </c>
      <c r="AQ43" s="15" t="s">
        <v>409</v>
      </c>
    </row>
    <row r="44" spans="1:43" x14ac:dyDescent="0.3">
      <c r="A44" s="16" t="s">
        <v>3200</v>
      </c>
      <c r="B44" s="16" t="s">
        <v>1468</v>
      </c>
      <c r="C44" s="15">
        <v>8</v>
      </c>
      <c r="D44" s="16" t="s">
        <v>87</v>
      </c>
      <c r="E44" s="15" t="s">
        <v>47</v>
      </c>
      <c r="F44" s="15">
        <v>4</v>
      </c>
      <c r="J44" s="15" t="s">
        <v>1072</v>
      </c>
      <c r="K44" s="15" t="s">
        <v>1108</v>
      </c>
      <c r="L44" s="17" t="s">
        <v>1111</v>
      </c>
      <c r="M44" s="15" t="s">
        <v>47</v>
      </c>
      <c r="N44" s="15">
        <v>4</v>
      </c>
      <c r="O44" s="38" t="s">
        <v>1116</v>
      </c>
      <c r="P44" s="15" t="s">
        <v>1124</v>
      </c>
      <c r="Q44" s="15" t="s">
        <v>103</v>
      </c>
      <c r="R44" s="15" t="s">
        <v>413</v>
      </c>
      <c r="S44" s="15" t="s">
        <v>412</v>
      </c>
      <c r="T44" s="15" t="s">
        <v>409</v>
      </c>
      <c r="U44" s="15" t="s">
        <v>213</v>
      </c>
      <c r="V44" s="15" t="s">
        <v>1464</v>
      </c>
      <c r="W44" s="15" t="s">
        <v>900</v>
      </c>
      <c r="X44" s="15" t="s">
        <v>897</v>
      </c>
      <c r="Y44" s="15" t="s">
        <v>908</v>
      </c>
      <c r="Z44" s="15">
        <f t="shared" si="0"/>
        <v>1</v>
      </c>
      <c r="AC44" s="15" t="s">
        <v>1448</v>
      </c>
      <c r="AD44" s="15">
        <f t="shared" si="6"/>
        <v>11</v>
      </c>
      <c r="AE44" s="15">
        <v>3</v>
      </c>
      <c r="AF44" s="15">
        <v>1</v>
      </c>
      <c r="AG44" s="15">
        <v>0</v>
      </c>
      <c r="AH44" s="15">
        <v>5</v>
      </c>
      <c r="AI44" s="15">
        <v>1</v>
      </c>
      <c r="AJ44" s="15">
        <v>1</v>
      </c>
      <c r="AK44" t="str">
        <f t="shared" si="2"/>
        <v>Restrita</v>
      </c>
      <c r="AL44" t="str">
        <f t="shared" si="3"/>
        <v>Baixo</v>
      </c>
      <c r="AM44" t="str">
        <f t="shared" si="4"/>
        <v>NSA</v>
      </c>
      <c r="AN44" t="str">
        <f t="shared" si="8"/>
        <v>Alto</v>
      </c>
      <c r="AO44" t="str">
        <f t="shared" si="8"/>
        <v>Baixo</v>
      </c>
      <c r="AP44" t="str">
        <f t="shared" si="8"/>
        <v>Baixo</v>
      </c>
      <c r="AQ44" s="15" t="s">
        <v>409</v>
      </c>
    </row>
    <row r="45" spans="1:43" x14ac:dyDescent="0.3">
      <c r="A45" s="16" t="s">
        <v>3200</v>
      </c>
      <c r="B45" s="16" t="s">
        <v>1468</v>
      </c>
      <c r="C45" s="15">
        <v>9</v>
      </c>
      <c r="D45" s="16" t="s">
        <v>85</v>
      </c>
      <c r="E45" s="15" t="s">
        <v>47</v>
      </c>
      <c r="F45" s="15">
        <v>20</v>
      </c>
      <c r="J45" s="15" t="s">
        <v>1072</v>
      </c>
      <c r="K45" s="15" t="s">
        <v>1108</v>
      </c>
      <c r="L45" s="17" t="s">
        <v>251</v>
      </c>
      <c r="M45" s="15" t="s">
        <v>47</v>
      </c>
      <c r="N45" s="15">
        <v>20</v>
      </c>
      <c r="O45" s="38" t="s">
        <v>1116</v>
      </c>
      <c r="P45" s="15" t="s">
        <v>1125</v>
      </c>
      <c r="Q45" s="15" t="s">
        <v>103</v>
      </c>
      <c r="R45" s="15" t="s">
        <v>413</v>
      </c>
      <c r="S45" s="15" t="s">
        <v>412</v>
      </c>
      <c r="T45" s="15" t="s">
        <v>409</v>
      </c>
      <c r="U45" s="15" t="s">
        <v>213</v>
      </c>
      <c r="V45" s="15" t="s">
        <v>1464</v>
      </c>
      <c r="W45" s="15" t="s">
        <v>900</v>
      </c>
      <c r="X45" s="15" t="s">
        <v>897</v>
      </c>
      <c r="Y45" s="15" t="s">
        <v>908</v>
      </c>
      <c r="Z45" s="15">
        <f t="shared" si="0"/>
        <v>1</v>
      </c>
      <c r="AC45" s="15" t="s">
        <v>1448</v>
      </c>
      <c r="AD45" s="15">
        <f t="shared" si="6"/>
        <v>6</v>
      </c>
      <c r="AE45" s="15">
        <v>3</v>
      </c>
      <c r="AF45" s="15">
        <v>1</v>
      </c>
      <c r="AG45" s="15">
        <v>0</v>
      </c>
      <c r="AH45" s="15">
        <v>1</v>
      </c>
      <c r="AI45" s="15">
        <v>1</v>
      </c>
      <c r="AJ45" s="15">
        <v>0</v>
      </c>
      <c r="AK45" t="str">
        <f t="shared" si="2"/>
        <v>Restrita</v>
      </c>
      <c r="AL45" t="str">
        <f t="shared" si="3"/>
        <v>Baixo</v>
      </c>
      <c r="AM45" t="str">
        <f t="shared" si="4"/>
        <v>NSA</v>
      </c>
      <c r="AN45" t="str">
        <f t="shared" si="8"/>
        <v>Baixo</v>
      </c>
      <c r="AO45" t="str">
        <f t="shared" si="8"/>
        <v>Baixo</v>
      </c>
      <c r="AP45" t="str">
        <f t="shared" si="8"/>
        <v>NSA</v>
      </c>
      <c r="AQ45" s="15" t="s">
        <v>409</v>
      </c>
    </row>
    <row r="46" spans="1:43" x14ac:dyDescent="0.3">
      <c r="A46" s="16" t="s">
        <v>3200</v>
      </c>
      <c r="B46" s="16" t="s">
        <v>1468</v>
      </c>
      <c r="C46" s="15">
        <v>10</v>
      </c>
      <c r="D46" s="16" t="s">
        <v>76</v>
      </c>
      <c r="E46" s="15" t="s">
        <v>47</v>
      </c>
      <c r="F46" s="15">
        <v>20</v>
      </c>
      <c r="J46" s="15" t="s">
        <v>1072</v>
      </c>
      <c r="K46" s="15" t="s">
        <v>1108</v>
      </c>
      <c r="L46" s="17" t="s">
        <v>237</v>
      </c>
      <c r="M46" s="15" t="s">
        <v>47</v>
      </c>
      <c r="N46" s="15">
        <v>20</v>
      </c>
      <c r="O46" s="38" t="s">
        <v>1116</v>
      </c>
      <c r="P46" s="15" t="s">
        <v>1126</v>
      </c>
      <c r="Q46" s="15" t="s">
        <v>103</v>
      </c>
      <c r="R46" s="15" t="s">
        <v>413</v>
      </c>
      <c r="S46" s="15" t="s">
        <v>412</v>
      </c>
      <c r="T46" s="15" t="s">
        <v>409</v>
      </c>
      <c r="U46" s="15" t="s">
        <v>213</v>
      </c>
      <c r="V46" s="15" t="s">
        <v>1464</v>
      </c>
      <c r="W46" s="15" t="s">
        <v>900</v>
      </c>
      <c r="X46" s="15" t="s">
        <v>897</v>
      </c>
      <c r="Y46" s="15" t="s">
        <v>908</v>
      </c>
      <c r="Z46" s="15">
        <f t="shared" si="0"/>
        <v>1</v>
      </c>
      <c r="AC46" s="15" t="s">
        <v>1448</v>
      </c>
      <c r="AD46" s="15">
        <f t="shared" si="6"/>
        <v>12</v>
      </c>
      <c r="AE46" s="15">
        <v>3</v>
      </c>
      <c r="AF46" s="15">
        <v>2</v>
      </c>
      <c r="AG46" s="15">
        <v>0</v>
      </c>
      <c r="AH46" s="15">
        <v>1</v>
      </c>
      <c r="AI46" s="15">
        <v>3</v>
      </c>
      <c r="AJ46" s="15">
        <v>3</v>
      </c>
      <c r="AK46" t="str">
        <f t="shared" si="2"/>
        <v>Restrita</v>
      </c>
      <c r="AL46" t="str">
        <f t="shared" si="3"/>
        <v>Médio</v>
      </c>
      <c r="AM46" t="str">
        <f t="shared" si="4"/>
        <v>NSA</v>
      </c>
      <c r="AN46" t="str">
        <f t="shared" si="8"/>
        <v>Baixo</v>
      </c>
      <c r="AO46" t="str">
        <f t="shared" si="8"/>
        <v>Médio</v>
      </c>
      <c r="AP46" t="str">
        <f t="shared" si="8"/>
        <v>Médio</v>
      </c>
      <c r="AQ46" s="15" t="s">
        <v>409</v>
      </c>
    </row>
    <row r="47" spans="1:43" x14ac:dyDescent="0.3">
      <c r="A47" s="16" t="s">
        <v>3200</v>
      </c>
      <c r="B47" s="16" t="s">
        <v>1468</v>
      </c>
      <c r="C47" s="15">
        <v>11</v>
      </c>
      <c r="D47" s="16" t="s">
        <v>77</v>
      </c>
      <c r="E47" s="15" t="s">
        <v>47</v>
      </c>
      <c r="F47" s="15">
        <v>9</v>
      </c>
      <c r="J47" s="15" t="s">
        <v>1072</v>
      </c>
      <c r="K47" s="15" t="s">
        <v>1108</v>
      </c>
      <c r="L47" s="17" t="s">
        <v>239</v>
      </c>
      <c r="M47" s="15" t="s">
        <v>47</v>
      </c>
      <c r="N47" s="15">
        <v>9</v>
      </c>
      <c r="O47" s="38" t="s">
        <v>1116</v>
      </c>
      <c r="P47" s="15" t="s">
        <v>1127</v>
      </c>
      <c r="Q47" s="15" t="s">
        <v>103</v>
      </c>
      <c r="R47" s="15" t="s">
        <v>413</v>
      </c>
      <c r="S47" s="15" t="s">
        <v>412</v>
      </c>
      <c r="T47" s="15" t="s">
        <v>409</v>
      </c>
      <c r="U47" s="15" t="s">
        <v>213</v>
      </c>
      <c r="V47" s="15" t="s">
        <v>1464</v>
      </c>
      <c r="W47" s="15" t="s">
        <v>900</v>
      </c>
      <c r="X47" s="15" t="s">
        <v>897</v>
      </c>
      <c r="Y47" s="15" t="s">
        <v>908</v>
      </c>
      <c r="Z47" s="15">
        <f t="shared" si="0"/>
        <v>1</v>
      </c>
      <c r="AA47" s="15" t="s">
        <v>1340</v>
      </c>
      <c r="AB47" s="15" t="s">
        <v>1877</v>
      </c>
      <c r="AC47" s="15" t="s">
        <v>1448</v>
      </c>
      <c r="AD47" s="15">
        <f t="shared" si="6"/>
        <v>17</v>
      </c>
      <c r="AE47" s="15">
        <v>3</v>
      </c>
      <c r="AF47" s="15">
        <v>1</v>
      </c>
      <c r="AG47" s="15">
        <v>0</v>
      </c>
      <c r="AH47" s="15">
        <v>5</v>
      </c>
      <c r="AI47" s="15">
        <v>5</v>
      </c>
      <c r="AJ47" s="15">
        <v>3</v>
      </c>
      <c r="AK47" t="str">
        <f t="shared" si="2"/>
        <v>Restrita</v>
      </c>
      <c r="AL47" t="str">
        <f t="shared" si="3"/>
        <v>Baixo</v>
      </c>
      <c r="AM47" t="str">
        <f t="shared" si="4"/>
        <v>NSA</v>
      </c>
      <c r="AN47" t="str">
        <f t="shared" si="8"/>
        <v>Alto</v>
      </c>
      <c r="AO47" t="str">
        <f t="shared" si="8"/>
        <v>Alto</v>
      </c>
      <c r="AP47" t="str">
        <f t="shared" si="8"/>
        <v>Médio</v>
      </c>
      <c r="AQ47" s="15" t="s">
        <v>409</v>
      </c>
    </row>
    <row r="48" spans="1:43" x14ac:dyDescent="0.3">
      <c r="A48" s="16" t="s">
        <v>3200</v>
      </c>
      <c r="B48" s="16" t="s">
        <v>1468</v>
      </c>
      <c r="C48" s="15">
        <v>12</v>
      </c>
      <c r="D48" s="16" t="s">
        <v>78</v>
      </c>
      <c r="E48" s="15" t="s">
        <v>47</v>
      </c>
      <c r="F48" s="15">
        <v>9</v>
      </c>
      <c r="J48" s="15" t="s">
        <v>1072</v>
      </c>
      <c r="K48" s="15" t="s">
        <v>1108</v>
      </c>
      <c r="L48" s="17" t="s">
        <v>1112</v>
      </c>
      <c r="M48" s="15" t="s">
        <v>47</v>
      </c>
      <c r="N48" s="15">
        <v>9</v>
      </c>
      <c r="O48" s="38" t="s">
        <v>1116</v>
      </c>
      <c r="P48" s="15" t="s">
        <v>1128</v>
      </c>
      <c r="Q48" s="15" t="s">
        <v>103</v>
      </c>
      <c r="R48" s="15" t="s">
        <v>413</v>
      </c>
      <c r="S48" s="15" t="s">
        <v>412</v>
      </c>
      <c r="T48" s="15" t="s">
        <v>409</v>
      </c>
      <c r="U48" s="15" t="s">
        <v>213</v>
      </c>
      <c r="V48" s="15" t="s">
        <v>1464</v>
      </c>
      <c r="W48" s="15" t="s">
        <v>900</v>
      </c>
      <c r="X48" s="15" t="s">
        <v>897</v>
      </c>
      <c r="Y48" s="15" t="s">
        <v>908</v>
      </c>
      <c r="Z48" s="15">
        <f t="shared" si="0"/>
        <v>1</v>
      </c>
      <c r="AA48" s="15" t="s">
        <v>1339</v>
      </c>
      <c r="AB48" s="15" t="s">
        <v>1874</v>
      </c>
      <c r="AC48" s="15" t="s">
        <v>1448</v>
      </c>
      <c r="AD48" s="15">
        <f t="shared" si="6"/>
        <v>16</v>
      </c>
      <c r="AE48" s="15">
        <v>3</v>
      </c>
      <c r="AF48" s="15">
        <v>2</v>
      </c>
      <c r="AG48" s="15">
        <v>0</v>
      </c>
      <c r="AH48" s="15">
        <v>5</v>
      </c>
      <c r="AI48" s="15">
        <v>3</v>
      </c>
      <c r="AJ48" s="15">
        <v>3</v>
      </c>
      <c r="AK48" t="str">
        <f t="shared" si="2"/>
        <v>Restrita</v>
      </c>
      <c r="AL48" t="str">
        <f t="shared" si="3"/>
        <v>Médio</v>
      </c>
      <c r="AM48" t="str">
        <f t="shared" si="4"/>
        <v>NSA</v>
      </c>
      <c r="AN48" t="str">
        <f t="shared" si="8"/>
        <v>Alto</v>
      </c>
      <c r="AO48" t="str">
        <f t="shared" si="8"/>
        <v>Médio</v>
      </c>
      <c r="AP48" t="str">
        <f t="shared" si="8"/>
        <v>Médio</v>
      </c>
      <c r="AQ48" s="15" t="s">
        <v>409</v>
      </c>
    </row>
    <row r="49" spans="1:43" x14ac:dyDescent="0.3">
      <c r="A49" s="16" t="s">
        <v>3200</v>
      </c>
      <c r="B49" s="16" t="s">
        <v>1468</v>
      </c>
      <c r="C49" s="15">
        <v>13</v>
      </c>
      <c r="D49" s="16" t="s">
        <v>80</v>
      </c>
      <c r="E49" s="15" t="s">
        <v>47</v>
      </c>
      <c r="F49" s="15">
        <v>9</v>
      </c>
      <c r="J49" s="15" t="s">
        <v>1072</v>
      </c>
      <c r="K49" s="15" t="s">
        <v>1108</v>
      </c>
      <c r="L49" s="17" t="s">
        <v>246</v>
      </c>
      <c r="M49" s="15" t="s">
        <v>47</v>
      </c>
      <c r="N49" s="15">
        <v>9</v>
      </c>
      <c r="O49" s="38" t="s">
        <v>1116</v>
      </c>
      <c r="P49" s="15" t="s">
        <v>1129</v>
      </c>
      <c r="Q49" s="15" t="s">
        <v>103</v>
      </c>
      <c r="R49" s="15" t="s">
        <v>413</v>
      </c>
      <c r="S49" s="15" t="s">
        <v>412</v>
      </c>
      <c r="T49" s="15" t="s">
        <v>409</v>
      </c>
      <c r="U49" s="15" t="s">
        <v>213</v>
      </c>
      <c r="V49" s="15" t="s">
        <v>1464</v>
      </c>
      <c r="W49" s="15" t="s">
        <v>900</v>
      </c>
      <c r="X49" s="15" t="s">
        <v>897</v>
      </c>
      <c r="Y49" s="15" t="s">
        <v>908</v>
      </c>
      <c r="Z49" s="15">
        <f t="shared" si="0"/>
        <v>1</v>
      </c>
      <c r="AA49" s="15" t="s">
        <v>1339</v>
      </c>
      <c r="AB49" s="15" t="s">
        <v>1874</v>
      </c>
      <c r="AC49" s="15" t="s">
        <v>1448</v>
      </c>
      <c r="AD49" s="15">
        <f t="shared" si="6"/>
        <v>7</v>
      </c>
      <c r="AE49" s="15">
        <v>3</v>
      </c>
      <c r="AF49" s="15">
        <v>1</v>
      </c>
      <c r="AG49" s="15">
        <v>0</v>
      </c>
      <c r="AH49" s="15">
        <v>1</v>
      </c>
      <c r="AI49" s="15">
        <v>1</v>
      </c>
      <c r="AJ49" s="15">
        <v>1</v>
      </c>
      <c r="AK49" t="str">
        <f t="shared" si="2"/>
        <v>Restrita</v>
      </c>
      <c r="AL49" t="str">
        <f t="shared" si="3"/>
        <v>Baixo</v>
      </c>
      <c r="AM49" t="str">
        <f t="shared" si="4"/>
        <v>NSA</v>
      </c>
      <c r="AN49" t="str">
        <f t="shared" si="8"/>
        <v>Baixo</v>
      </c>
      <c r="AO49" t="str">
        <f t="shared" si="8"/>
        <v>Baixo</v>
      </c>
      <c r="AP49" t="str">
        <f t="shared" si="8"/>
        <v>Baixo</v>
      </c>
      <c r="AQ49" s="15" t="s">
        <v>409</v>
      </c>
    </row>
    <row r="50" spans="1:43" x14ac:dyDescent="0.3">
      <c r="A50" s="16" t="s">
        <v>3200</v>
      </c>
      <c r="B50" s="16" t="s">
        <v>1468</v>
      </c>
      <c r="C50" s="15">
        <v>14</v>
      </c>
      <c r="D50" s="16" t="s">
        <v>86</v>
      </c>
      <c r="E50" s="15" t="s">
        <v>47</v>
      </c>
      <c r="F50" s="15">
        <v>5</v>
      </c>
      <c r="J50" s="15" t="s">
        <v>1072</v>
      </c>
      <c r="K50" s="15" t="s">
        <v>1108</v>
      </c>
      <c r="L50" s="15" t="s">
        <v>252</v>
      </c>
      <c r="M50" s="15" t="s">
        <v>47</v>
      </c>
      <c r="N50" s="15">
        <v>5</v>
      </c>
      <c r="O50" s="38" t="s">
        <v>1116</v>
      </c>
      <c r="P50" s="15" t="s">
        <v>1130</v>
      </c>
      <c r="Q50" s="15" t="s">
        <v>103</v>
      </c>
      <c r="R50" s="15" t="s">
        <v>413</v>
      </c>
      <c r="S50" s="15" t="s">
        <v>412</v>
      </c>
      <c r="T50" s="15" t="s">
        <v>409</v>
      </c>
      <c r="U50" s="15" t="s">
        <v>213</v>
      </c>
      <c r="V50" s="15" t="s">
        <v>1464</v>
      </c>
      <c r="W50" s="15" t="s">
        <v>900</v>
      </c>
      <c r="X50" s="15" t="s">
        <v>897</v>
      </c>
      <c r="Y50" s="15" t="s">
        <v>908</v>
      </c>
      <c r="Z50" s="15">
        <f t="shared" si="0"/>
        <v>1</v>
      </c>
      <c r="AC50" s="15" t="s">
        <v>1448</v>
      </c>
      <c r="AD50" s="15">
        <f t="shared" si="6"/>
        <v>14</v>
      </c>
      <c r="AE50" s="15">
        <v>3</v>
      </c>
      <c r="AF50" s="15">
        <v>2</v>
      </c>
      <c r="AG50" s="15">
        <v>0</v>
      </c>
      <c r="AH50" s="15">
        <v>1</v>
      </c>
      <c r="AI50" s="15">
        <v>3</v>
      </c>
      <c r="AJ50" s="15">
        <v>5</v>
      </c>
      <c r="AK50" t="str">
        <f t="shared" si="2"/>
        <v>Restrita</v>
      </c>
      <c r="AL50" t="str">
        <f t="shared" si="3"/>
        <v>Médio</v>
      </c>
      <c r="AM50" t="str">
        <f t="shared" si="4"/>
        <v>NSA</v>
      </c>
      <c r="AN50" t="str">
        <f t="shared" si="8"/>
        <v>Baixo</v>
      </c>
      <c r="AO50" t="str">
        <f t="shared" si="8"/>
        <v>Médio</v>
      </c>
      <c r="AP50" t="str">
        <f t="shared" si="8"/>
        <v>Alto</v>
      </c>
      <c r="AQ50" s="15" t="s">
        <v>409</v>
      </c>
    </row>
    <row r="51" spans="1:43" x14ac:dyDescent="0.3">
      <c r="A51" s="16" t="s">
        <v>3200</v>
      </c>
      <c r="B51" s="16" t="s">
        <v>1468</v>
      </c>
      <c r="C51" s="15">
        <v>15</v>
      </c>
      <c r="D51" s="16" t="s">
        <v>81</v>
      </c>
      <c r="E51" s="15" t="s">
        <v>47</v>
      </c>
      <c r="F51" s="15">
        <v>2</v>
      </c>
      <c r="J51" s="15" t="s">
        <v>1072</v>
      </c>
      <c r="K51" s="15" t="s">
        <v>1108</v>
      </c>
      <c r="L51" s="15" t="s">
        <v>257</v>
      </c>
      <c r="M51" s="15" t="s">
        <v>47</v>
      </c>
      <c r="N51" s="15">
        <v>2</v>
      </c>
      <c r="O51" s="38" t="s">
        <v>1116</v>
      </c>
      <c r="P51" s="15" t="s">
        <v>1131</v>
      </c>
      <c r="Q51" s="15" t="s">
        <v>103</v>
      </c>
      <c r="R51" s="15" t="s">
        <v>413</v>
      </c>
      <c r="S51" s="15" t="s">
        <v>412</v>
      </c>
      <c r="T51" s="15" t="s">
        <v>409</v>
      </c>
      <c r="U51" s="15" t="s">
        <v>213</v>
      </c>
      <c r="V51" s="15" t="s">
        <v>1464</v>
      </c>
      <c r="W51" s="15" t="s">
        <v>900</v>
      </c>
      <c r="X51" s="15" t="s">
        <v>897</v>
      </c>
      <c r="Y51" s="15" t="s">
        <v>908</v>
      </c>
      <c r="Z51" s="15">
        <f t="shared" si="0"/>
        <v>1</v>
      </c>
      <c r="AC51" s="15" t="s">
        <v>1448</v>
      </c>
      <c r="AD51" s="15">
        <f t="shared" si="6"/>
        <v>11</v>
      </c>
      <c r="AE51" s="15">
        <v>3</v>
      </c>
      <c r="AF51" s="15">
        <v>1</v>
      </c>
      <c r="AG51" s="15">
        <v>0</v>
      </c>
      <c r="AH51" s="15">
        <v>1</v>
      </c>
      <c r="AI51" s="15">
        <v>3</v>
      </c>
      <c r="AJ51" s="15">
        <v>3</v>
      </c>
      <c r="AK51" t="str">
        <f t="shared" si="2"/>
        <v>Restrita</v>
      </c>
      <c r="AL51" t="str">
        <f t="shared" si="3"/>
        <v>Baixo</v>
      </c>
      <c r="AM51" t="str">
        <f t="shared" si="4"/>
        <v>NSA</v>
      </c>
      <c r="AN51" t="str">
        <f t="shared" si="8"/>
        <v>Baixo</v>
      </c>
      <c r="AO51" t="str">
        <f t="shared" si="8"/>
        <v>Médio</v>
      </c>
      <c r="AP51" t="str">
        <f t="shared" si="8"/>
        <v>Médio</v>
      </c>
      <c r="AQ51" s="15" t="s">
        <v>409</v>
      </c>
    </row>
    <row r="52" spans="1:43" x14ac:dyDescent="0.3">
      <c r="A52" s="16" t="s">
        <v>3200</v>
      </c>
      <c r="B52" s="16" t="s">
        <v>1468</v>
      </c>
      <c r="C52" s="15">
        <v>16</v>
      </c>
      <c r="D52" s="16" t="s">
        <v>53</v>
      </c>
      <c r="E52" s="15" t="s">
        <v>47</v>
      </c>
      <c r="F52" s="15">
        <v>4</v>
      </c>
      <c r="J52" s="15" t="s">
        <v>1072</v>
      </c>
      <c r="K52" s="15" t="s">
        <v>1108</v>
      </c>
      <c r="L52" s="17" t="s">
        <v>241</v>
      </c>
      <c r="M52" s="15" t="s">
        <v>47</v>
      </c>
      <c r="N52" s="15">
        <v>4</v>
      </c>
      <c r="O52" s="38" t="s">
        <v>1116</v>
      </c>
      <c r="P52" s="15" t="s">
        <v>1132</v>
      </c>
      <c r="Q52" s="15" t="s">
        <v>103</v>
      </c>
      <c r="R52" s="15" t="s">
        <v>413</v>
      </c>
      <c r="S52" s="15" t="s">
        <v>412</v>
      </c>
      <c r="T52" s="15" t="s">
        <v>409</v>
      </c>
      <c r="U52" s="15" t="s">
        <v>213</v>
      </c>
      <c r="V52" s="15" t="s">
        <v>1464</v>
      </c>
      <c r="W52" s="15" t="s">
        <v>900</v>
      </c>
      <c r="X52" s="15" t="s">
        <v>897</v>
      </c>
      <c r="Y52" s="15" t="s">
        <v>908</v>
      </c>
      <c r="Z52" s="15">
        <f t="shared" si="0"/>
        <v>1</v>
      </c>
      <c r="AA52" s="15" t="s">
        <v>1340</v>
      </c>
      <c r="AB52" s="15" t="s">
        <v>1866</v>
      </c>
      <c r="AC52" s="15" t="s">
        <v>1448</v>
      </c>
      <c r="AD52" s="15">
        <f t="shared" si="6"/>
        <v>12</v>
      </c>
      <c r="AE52" s="15">
        <v>3</v>
      </c>
      <c r="AF52" s="15">
        <v>2</v>
      </c>
      <c r="AG52" s="15">
        <v>0</v>
      </c>
      <c r="AH52" s="15">
        <v>1</v>
      </c>
      <c r="AI52" s="15">
        <v>3</v>
      </c>
      <c r="AJ52" s="15">
        <v>3</v>
      </c>
      <c r="AK52" t="str">
        <f t="shared" si="2"/>
        <v>Restrita</v>
      </c>
      <c r="AL52" t="str">
        <f t="shared" si="3"/>
        <v>Médio</v>
      </c>
      <c r="AM52" t="str">
        <f t="shared" si="4"/>
        <v>NSA</v>
      </c>
      <c r="AN52" t="str">
        <f t="shared" si="8"/>
        <v>Baixo</v>
      </c>
      <c r="AO52" t="str">
        <f t="shared" si="8"/>
        <v>Médio</v>
      </c>
      <c r="AP52" t="str">
        <f t="shared" si="8"/>
        <v>Médio</v>
      </c>
      <c r="AQ52" s="15" t="s">
        <v>409</v>
      </c>
    </row>
    <row r="53" spans="1:43" x14ac:dyDescent="0.3">
      <c r="A53" s="16" t="s">
        <v>3200</v>
      </c>
      <c r="B53" s="16" t="s">
        <v>1468</v>
      </c>
      <c r="C53" s="15">
        <v>17</v>
      </c>
      <c r="D53" s="16" t="s">
        <v>83</v>
      </c>
      <c r="E53" s="15" t="s">
        <v>47</v>
      </c>
      <c r="F53" s="15">
        <v>9</v>
      </c>
      <c r="J53" s="15" t="s">
        <v>1072</v>
      </c>
      <c r="K53" s="15" t="s">
        <v>1108</v>
      </c>
      <c r="L53" s="15" t="s">
        <v>248</v>
      </c>
      <c r="M53" s="15" t="s">
        <v>47</v>
      </c>
      <c r="N53" s="15">
        <v>9</v>
      </c>
      <c r="O53" s="38" t="s">
        <v>1116</v>
      </c>
      <c r="P53" s="15" t="s">
        <v>1133</v>
      </c>
      <c r="Q53" s="15" t="s">
        <v>103</v>
      </c>
      <c r="R53" s="15" t="s">
        <v>413</v>
      </c>
      <c r="S53" s="15" t="s">
        <v>412</v>
      </c>
      <c r="T53" s="15" t="s">
        <v>409</v>
      </c>
      <c r="U53" s="15" t="s">
        <v>213</v>
      </c>
      <c r="V53" s="15" t="s">
        <v>1464</v>
      </c>
      <c r="W53" s="15" t="s">
        <v>900</v>
      </c>
      <c r="X53" s="15" t="s">
        <v>897</v>
      </c>
      <c r="Y53" s="15" t="s">
        <v>908</v>
      </c>
      <c r="Z53" s="15">
        <f t="shared" si="0"/>
        <v>1</v>
      </c>
      <c r="AA53" s="15" t="s">
        <v>1339</v>
      </c>
      <c r="AB53" s="15" t="s">
        <v>1874</v>
      </c>
      <c r="AC53" s="15" t="s">
        <v>1448</v>
      </c>
      <c r="AD53" s="15">
        <f t="shared" si="6"/>
        <v>14</v>
      </c>
      <c r="AE53" s="15">
        <v>3</v>
      </c>
      <c r="AF53" s="15">
        <v>2</v>
      </c>
      <c r="AG53" s="15">
        <v>0</v>
      </c>
      <c r="AH53" s="15">
        <v>1</v>
      </c>
      <c r="AI53" s="15">
        <v>3</v>
      </c>
      <c r="AJ53" s="15">
        <v>5</v>
      </c>
      <c r="AK53" t="str">
        <f t="shared" si="2"/>
        <v>Restrita</v>
      </c>
      <c r="AL53" t="str">
        <f t="shared" si="3"/>
        <v>Médio</v>
      </c>
      <c r="AM53" t="str">
        <f t="shared" si="4"/>
        <v>NSA</v>
      </c>
      <c r="AN53" t="str">
        <f t="shared" si="8"/>
        <v>Baixo</v>
      </c>
      <c r="AO53" t="str">
        <f t="shared" si="8"/>
        <v>Médio</v>
      </c>
      <c r="AP53" t="str">
        <f t="shared" si="8"/>
        <v>Alto</v>
      </c>
      <c r="AQ53" s="15" t="s">
        <v>409</v>
      </c>
    </row>
    <row r="54" spans="1:43" x14ac:dyDescent="0.3">
      <c r="A54" s="16" t="s">
        <v>3200</v>
      </c>
      <c r="B54" s="16" t="s">
        <v>1468</v>
      </c>
      <c r="C54" s="15">
        <v>18</v>
      </c>
      <c r="D54" s="16" t="s">
        <v>84</v>
      </c>
      <c r="E54" s="15" t="s">
        <v>47</v>
      </c>
      <c r="F54" s="15">
        <v>9</v>
      </c>
      <c r="J54" s="15" t="s">
        <v>1072</v>
      </c>
      <c r="K54" s="15" t="s">
        <v>1108</v>
      </c>
      <c r="L54" s="15" t="s">
        <v>249</v>
      </c>
      <c r="M54" s="15" t="s">
        <v>47</v>
      </c>
      <c r="N54" s="15">
        <v>9</v>
      </c>
      <c r="O54" s="38" t="s">
        <v>1116</v>
      </c>
      <c r="P54" s="15" t="s">
        <v>1134</v>
      </c>
      <c r="Q54" s="15" t="s">
        <v>103</v>
      </c>
      <c r="R54" s="15" t="s">
        <v>413</v>
      </c>
      <c r="S54" s="15" t="s">
        <v>412</v>
      </c>
      <c r="T54" s="15" t="s">
        <v>409</v>
      </c>
      <c r="U54" s="15" t="s">
        <v>213</v>
      </c>
      <c r="V54" s="15" t="s">
        <v>1464</v>
      </c>
      <c r="W54" s="15" t="s">
        <v>900</v>
      </c>
      <c r="X54" s="15" t="s">
        <v>897</v>
      </c>
      <c r="Y54" s="15" t="s">
        <v>908</v>
      </c>
      <c r="Z54" s="15">
        <f t="shared" si="0"/>
        <v>1</v>
      </c>
      <c r="AA54" s="15" t="s">
        <v>1339</v>
      </c>
      <c r="AB54" s="15" t="s">
        <v>1874</v>
      </c>
      <c r="AC54" s="15" t="s">
        <v>1448</v>
      </c>
      <c r="AD54" s="15">
        <f t="shared" si="6"/>
        <v>14</v>
      </c>
      <c r="AE54" s="15">
        <v>3</v>
      </c>
      <c r="AF54" s="15">
        <v>2</v>
      </c>
      <c r="AG54" s="15">
        <v>0</v>
      </c>
      <c r="AH54" s="15">
        <v>1</v>
      </c>
      <c r="AI54" s="15">
        <v>3</v>
      </c>
      <c r="AJ54" s="15">
        <v>5</v>
      </c>
      <c r="AK54" t="str">
        <f t="shared" si="2"/>
        <v>Restrita</v>
      </c>
      <c r="AL54" t="str">
        <f t="shared" si="3"/>
        <v>Médio</v>
      </c>
      <c r="AM54" t="str">
        <f t="shared" si="4"/>
        <v>NSA</v>
      </c>
      <c r="AN54" t="str">
        <f t="shared" si="8"/>
        <v>Baixo</v>
      </c>
      <c r="AO54" t="str">
        <f t="shared" si="8"/>
        <v>Médio</v>
      </c>
      <c r="AP54" t="str">
        <f t="shared" si="8"/>
        <v>Alto</v>
      </c>
      <c r="AQ54" s="15" t="s">
        <v>409</v>
      </c>
    </row>
    <row r="55" spans="1:43" x14ac:dyDescent="0.3">
      <c r="A55" s="16" t="s">
        <v>3200</v>
      </c>
      <c r="B55" s="16" t="s">
        <v>1468</v>
      </c>
      <c r="C55" s="15">
        <v>19</v>
      </c>
      <c r="D55" s="16" t="s">
        <v>82</v>
      </c>
      <c r="E55" s="15" t="s">
        <v>47</v>
      </c>
      <c r="F55" s="15">
        <v>9</v>
      </c>
      <c r="J55" s="15" t="s">
        <v>1072</v>
      </c>
      <c r="K55" s="15" t="s">
        <v>1108</v>
      </c>
      <c r="L55" s="15" t="s">
        <v>1113</v>
      </c>
      <c r="M55" s="15" t="s">
        <v>47</v>
      </c>
      <c r="N55" s="15">
        <v>20</v>
      </c>
      <c r="O55" s="38" t="s">
        <v>1116</v>
      </c>
      <c r="P55" s="15" t="s">
        <v>1135</v>
      </c>
      <c r="Q55" s="15" t="s">
        <v>103</v>
      </c>
      <c r="R55" s="15" t="s">
        <v>413</v>
      </c>
      <c r="S55" s="15" t="s">
        <v>412</v>
      </c>
      <c r="T55" s="15" t="s">
        <v>409</v>
      </c>
      <c r="U55" s="15" t="s">
        <v>213</v>
      </c>
      <c r="V55" s="15" t="s">
        <v>1464</v>
      </c>
      <c r="W55" s="15" t="s">
        <v>900</v>
      </c>
      <c r="X55" s="15" t="s">
        <v>897</v>
      </c>
      <c r="Y55" s="15" t="s">
        <v>908</v>
      </c>
      <c r="Z55" s="15">
        <f t="shared" si="0"/>
        <v>1</v>
      </c>
      <c r="AC55" s="15" t="s">
        <v>1448</v>
      </c>
      <c r="AD55" s="15">
        <f t="shared" si="6"/>
        <v>14</v>
      </c>
      <c r="AE55" s="15">
        <v>3</v>
      </c>
      <c r="AF55" s="15">
        <v>2</v>
      </c>
      <c r="AG55" s="15">
        <v>0</v>
      </c>
      <c r="AH55" s="15">
        <v>1</v>
      </c>
      <c r="AI55" s="15">
        <v>3</v>
      </c>
      <c r="AJ55" s="15">
        <v>5</v>
      </c>
      <c r="AK55" t="str">
        <f t="shared" si="2"/>
        <v>Restrita</v>
      </c>
      <c r="AL55" t="str">
        <f t="shared" si="3"/>
        <v>Médio</v>
      </c>
      <c r="AM55" t="str">
        <f t="shared" si="4"/>
        <v>NSA</v>
      </c>
      <c r="AN55" t="str">
        <f t="shared" si="8"/>
        <v>Baixo</v>
      </c>
      <c r="AO55" t="str">
        <f t="shared" si="8"/>
        <v>Médio</v>
      </c>
      <c r="AP55" t="str">
        <f t="shared" si="8"/>
        <v>Alto</v>
      </c>
      <c r="AQ55" s="15" t="s">
        <v>409</v>
      </c>
    </row>
    <row r="56" spans="1:43" x14ac:dyDescent="0.3">
      <c r="A56" s="16" t="s">
        <v>3200</v>
      </c>
      <c r="B56" s="16" t="s">
        <v>1468</v>
      </c>
      <c r="C56" s="15">
        <v>20</v>
      </c>
      <c r="D56" s="16" t="s">
        <v>67</v>
      </c>
      <c r="E56" s="15" t="s">
        <v>47</v>
      </c>
      <c r="F56" s="15">
        <v>20</v>
      </c>
      <c r="J56" s="15" t="s">
        <v>1072</v>
      </c>
      <c r="K56" s="15" t="s">
        <v>1108</v>
      </c>
      <c r="L56" s="17" t="s">
        <v>253</v>
      </c>
      <c r="M56" s="15" t="s">
        <v>47</v>
      </c>
      <c r="N56" s="15">
        <v>20</v>
      </c>
      <c r="O56" s="38" t="s">
        <v>1116</v>
      </c>
      <c r="P56" s="15" t="s">
        <v>1136</v>
      </c>
      <c r="Q56" s="15" t="s">
        <v>103</v>
      </c>
      <c r="R56" s="15" t="s">
        <v>413</v>
      </c>
      <c r="S56" s="15" t="s">
        <v>412</v>
      </c>
      <c r="T56" s="15" t="s">
        <v>409</v>
      </c>
      <c r="U56" s="15" t="s">
        <v>213</v>
      </c>
      <c r="V56" s="15" t="s">
        <v>1464</v>
      </c>
      <c r="W56" s="15" t="s">
        <v>900</v>
      </c>
      <c r="X56" s="15" t="s">
        <v>897</v>
      </c>
      <c r="Y56" s="15" t="s">
        <v>908</v>
      </c>
      <c r="Z56" s="15">
        <f t="shared" si="0"/>
        <v>1</v>
      </c>
      <c r="AC56" s="15" t="s">
        <v>1448</v>
      </c>
      <c r="AD56" s="15">
        <f t="shared" si="6"/>
        <v>12</v>
      </c>
      <c r="AE56" s="15">
        <v>3</v>
      </c>
      <c r="AF56" s="15">
        <v>2</v>
      </c>
      <c r="AG56" s="15">
        <v>0</v>
      </c>
      <c r="AH56" s="15">
        <v>1</v>
      </c>
      <c r="AI56" s="15">
        <v>3</v>
      </c>
      <c r="AJ56" s="15">
        <v>3</v>
      </c>
      <c r="AK56" t="str">
        <f t="shared" si="2"/>
        <v>Restrita</v>
      </c>
      <c r="AL56" t="str">
        <f t="shared" si="3"/>
        <v>Médio</v>
      </c>
      <c r="AM56" t="str">
        <f t="shared" si="4"/>
        <v>NSA</v>
      </c>
      <c r="AN56" t="str">
        <f t="shared" si="8"/>
        <v>Baixo</v>
      </c>
      <c r="AO56" t="str">
        <f t="shared" si="8"/>
        <v>Médio</v>
      </c>
      <c r="AP56" t="str">
        <f t="shared" si="8"/>
        <v>Médio</v>
      </c>
      <c r="AQ56" s="15" t="s">
        <v>409</v>
      </c>
    </row>
    <row r="57" spans="1:43" x14ac:dyDescent="0.3">
      <c r="A57" s="16" t="s">
        <v>3200</v>
      </c>
      <c r="B57" s="16" t="s">
        <v>1468</v>
      </c>
      <c r="C57" s="15">
        <v>21</v>
      </c>
      <c r="D57" s="16" t="s">
        <v>66</v>
      </c>
      <c r="E57" s="15" t="s">
        <v>47</v>
      </c>
      <c r="F57" s="15">
        <v>20</v>
      </c>
      <c r="J57" s="15" t="s">
        <v>1072</v>
      </c>
      <c r="K57" s="15" t="s">
        <v>1108</v>
      </c>
      <c r="L57" s="15" t="s">
        <v>1076</v>
      </c>
      <c r="M57" s="15" t="s">
        <v>47</v>
      </c>
      <c r="N57" s="15">
        <v>20</v>
      </c>
      <c r="O57" s="38" t="s">
        <v>1116</v>
      </c>
      <c r="P57" s="15" t="s">
        <v>1137</v>
      </c>
      <c r="Q57" s="15" t="s">
        <v>103</v>
      </c>
      <c r="R57" s="15" t="s">
        <v>413</v>
      </c>
      <c r="S57" s="15" t="s">
        <v>412</v>
      </c>
      <c r="T57" s="15" t="s">
        <v>409</v>
      </c>
      <c r="U57" s="15" t="s">
        <v>213</v>
      </c>
      <c r="V57" s="15" t="s">
        <v>1464</v>
      </c>
      <c r="W57" s="15" t="s">
        <v>900</v>
      </c>
      <c r="X57" s="15" t="s">
        <v>897</v>
      </c>
      <c r="Y57" s="15" t="s">
        <v>908</v>
      </c>
      <c r="Z57" s="15">
        <f t="shared" si="0"/>
        <v>1</v>
      </c>
      <c r="AC57" s="15" t="s">
        <v>1448</v>
      </c>
      <c r="AD57" s="15">
        <f t="shared" si="6"/>
        <v>11</v>
      </c>
      <c r="AE57" s="15">
        <v>3</v>
      </c>
      <c r="AF57" s="15">
        <v>1</v>
      </c>
      <c r="AG57" s="15">
        <v>0</v>
      </c>
      <c r="AH57" s="15">
        <v>1</v>
      </c>
      <c r="AI57" s="15">
        <v>3</v>
      </c>
      <c r="AJ57" s="15">
        <v>3</v>
      </c>
      <c r="AK57" t="str">
        <f t="shared" si="2"/>
        <v>Restrita</v>
      </c>
      <c r="AL57" t="str">
        <f t="shared" si="3"/>
        <v>Baixo</v>
      </c>
      <c r="AM57" t="str">
        <f t="shared" si="4"/>
        <v>NSA</v>
      </c>
      <c r="AN57" t="str">
        <f t="shared" si="8"/>
        <v>Baixo</v>
      </c>
      <c r="AO57" t="str">
        <f t="shared" si="8"/>
        <v>Médio</v>
      </c>
      <c r="AP57" t="str">
        <f t="shared" si="8"/>
        <v>Médio</v>
      </c>
      <c r="AQ57" s="15" t="s">
        <v>409</v>
      </c>
    </row>
    <row r="58" spans="1:43" x14ac:dyDescent="0.3">
      <c r="A58" s="16" t="s">
        <v>3200</v>
      </c>
      <c r="B58" s="16" t="s">
        <v>1468</v>
      </c>
      <c r="C58" s="15">
        <v>22</v>
      </c>
      <c r="D58" s="16" t="s">
        <v>57</v>
      </c>
      <c r="E58" s="15" t="s">
        <v>47</v>
      </c>
      <c r="F58" s="15">
        <v>60</v>
      </c>
      <c r="J58" s="15" t="s">
        <v>1072</v>
      </c>
      <c r="K58" s="15" t="s">
        <v>1108</v>
      </c>
      <c r="L58" s="15" t="s">
        <v>243</v>
      </c>
      <c r="M58" s="15" t="s">
        <v>47</v>
      </c>
      <c r="N58" s="15">
        <v>60</v>
      </c>
      <c r="O58" s="38" t="s">
        <v>1116</v>
      </c>
      <c r="P58" s="15" t="s">
        <v>1138</v>
      </c>
      <c r="Q58" s="15" t="s">
        <v>103</v>
      </c>
      <c r="R58" s="15" t="s">
        <v>413</v>
      </c>
      <c r="S58" s="15" t="s">
        <v>412</v>
      </c>
      <c r="T58" s="15" t="s">
        <v>409</v>
      </c>
      <c r="U58" s="15" t="s">
        <v>213</v>
      </c>
      <c r="V58" s="15" t="s">
        <v>1464</v>
      </c>
      <c r="W58" s="15" t="s">
        <v>900</v>
      </c>
      <c r="X58" s="15" t="s">
        <v>897</v>
      </c>
      <c r="Y58" s="15" t="s">
        <v>908</v>
      </c>
      <c r="Z58" s="15">
        <f t="shared" si="0"/>
        <v>1</v>
      </c>
      <c r="AA58" s="15" t="s">
        <v>1340</v>
      </c>
      <c r="AB58" s="15" t="s">
        <v>1863</v>
      </c>
      <c r="AC58" s="15" t="s">
        <v>1448</v>
      </c>
      <c r="AD58" s="15">
        <f t="shared" si="6"/>
        <v>9</v>
      </c>
      <c r="AE58" s="15">
        <v>3</v>
      </c>
      <c r="AF58" s="15">
        <v>1</v>
      </c>
      <c r="AG58" s="15">
        <v>0</v>
      </c>
      <c r="AH58" s="15">
        <v>1</v>
      </c>
      <c r="AI58" s="15">
        <v>3</v>
      </c>
      <c r="AJ58" s="15">
        <v>1</v>
      </c>
      <c r="AK58" t="str">
        <f t="shared" si="2"/>
        <v>Restrita</v>
      </c>
      <c r="AL58" t="str">
        <f t="shared" si="3"/>
        <v>Baixo</v>
      </c>
      <c r="AM58" t="str">
        <f t="shared" si="4"/>
        <v>NSA</v>
      </c>
      <c r="AN58" t="str">
        <f t="shared" si="8"/>
        <v>Baixo</v>
      </c>
      <c r="AO58" t="str">
        <f t="shared" si="8"/>
        <v>Médio</v>
      </c>
      <c r="AP58" t="str">
        <f t="shared" si="8"/>
        <v>Baixo</v>
      </c>
      <c r="AQ58" s="15" t="s">
        <v>409</v>
      </c>
    </row>
    <row r="59" spans="1:43" x14ac:dyDescent="0.3">
      <c r="A59" s="16" t="s">
        <v>3200</v>
      </c>
      <c r="B59" s="16" t="s">
        <v>1468</v>
      </c>
      <c r="C59" s="15">
        <v>23</v>
      </c>
      <c r="D59" s="16" t="s">
        <v>65</v>
      </c>
      <c r="E59" s="15" t="s">
        <v>47</v>
      </c>
      <c r="F59" s="15">
        <v>60</v>
      </c>
      <c r="J59" s="15" t="s">
        <v>1072</v>
      </c>
      <c r="K59" s="15" t="s">
        <v>1108</v>
      </c>
      <c r="L59" s="15" t="s">
        <v>242</v>
      </c>
      <c r="M59" s="15" t="s">
        <v>47</v>
      </c>
      <c r="N59" s="15">
        <v>60</v>
      </c>
      <c r="O59" s="38" t="s">
        <v>1116</v>
      </c>
      <c r="P59" s="15" t="s">
        <v>1139</v>
      </c>
      <c r="Q59" s="15" t="s">
        <v>103</v>
      </c>
      <c r="R59" s="15" t="s">
        <v>413</v>
      </c>
      <c r="S59" s="15" t="s">
        <v>412</v>
      </c>
      <c r="T59" s="15" t="s">
        <v>409</v>
      </c>
      <c r="U59" s="15" t="s">
        <v>213</v>
      </c>
      <c r="V59" s="15" t="s">
        <v>1464</v>
      </c>
      <c r="W59" s="15" t="s">
        <v>900</v>
      </c>
      <c r="X59" s="15" t="s">
        <v>897</v>
      </c>
      <c r="Y59" s="15" t="s">
        <v>908</v>
      </c>
      <c r="Z59" s="15">
        <f t="shared" si="0"/>
        <v>1</v>
      </c>
      <c r="AC59" s="15" t="s">
        <v>1448</v>
      </c>
      <c r="AD59" s="15">
        <f t="shared" si="6"/>
        <v>15</v>
      </c>
      <c r="AE59" s="15">
        <v>3</v>
      </c>
      <c r="AF59" s="15">
        <v>1</v>
      </c>
      <c r="AG59" s="15">
        <v>0</v>
      </c>
      <c r="AH59" s="15">
        <v>5</v>
      </c>
      <c r="AI59" s="15">
        <v>5</v>
      </c>
      <c r="AJ59" s="15">
        <v>1</v>
      </c>
      <c r="AK59" t="str">
        <f t="shared" si="2"/>
        <v>Restrita</v>
      </c>
      <c r="AL59" t="str">
        <f t="shared" si="3"/>
        <v>Baixo</v>
      </c>
      <c r="AM59" t="str">
        <f t="shared" si="4"/>
        <v>NSA</v>
      </c>
      <c r="AN59" t="str">
        <f t="shared" si="8"/>
        <v>Alto</v>
      </c>
      <c r="AO59" t="str">
        <f t="shared" si="8"/>
        <v>Alto</v>
      </c>
      <c r="AP59" t="str">
        <f t="shared" si="8"/>
        <v>Baixo</v>
      </c>
      <c r="AQ59" s="15" t="s">
        <v>409</v>
      </c>
    </row>
    <row r="60" spans="1:43" x14ac:dyDescent="0.3">
      <c r="A60" s="16" t="s">
        <v>3200</v>
      </c>
      <c r="B60" s="16" t="s">
        <v>1468</v>
      </c>
      <c r="C60" s="15">
        <v>24</v>
      </c>
      <c r="D60" s="16" t="s">
        <v>68</v>
      </c>
      <c r="E60" s="15" t="s">
        <v>47</v>
      </c>
      <c r="F60" s="15">
        <v>40</v>
      </c>
      <c r="J60" s="15" t="s">
        <v>1072</v>
      </c>
      <c r="K60" s="15" t="s">
        <v>1108</v>
      </c>
      <c r="L60" s="17" t="s">
        <v>254</v>
      </c>
      <c r="M60" s="15" t="s">
        <v>47</v>
      </c>
      <c r="N60" s="15">
        <v>40</v>
      </c>
      <c r="O60" s="38" t="s">
        <v>1116</v>
      </c>
      <c r="P60" s="15" t="s">
        <v>1140</v>
      </c>
      <c r="Q60" s="15" t="s">
        <v>103</v>
      </c>
      <c r="R60" s="15" t="s">
        <v>413</v>
      </c>
      <c r="S60" s="15" t="s">
        <v>412</v>
      </c>
      <c r="T60" s="15" t="s">
        <v>409</v>
      </c>
      <c r="U60" s="15" t="s">
        <v>213</v>
      </c>
      <c r="V60" s="15" t="s">
        <v>1464</v>
      </c>
      <c r="W60" s="15" t="s">
        <v>900</v>
      </c>
      <c r="X60" s="15" t="s">
        <v>897</v>
      </c>
      <c r="Y60" s="15" t="s">
        <v>908</v>
      </c>
      <c r="Z60" s="15">
        <f t="shared" si="0"/>
        <v>1</v>
      </c>
      <c r="AC60" s="15" t="s">
        <v>1448</v>
      </c>
      <c r="AD60" s="15">
        <f t="shared" si="6"/>
        <v>11</v>
      </c>
      <c r="AE60" s="15">
        <v>3</v>
      </c>
      <c r="AF60" s="15">
        <v>1</v>
      </c>
      <c r="AG60" s="15">
        <v>0</v>
      </c>
      <c r="AH60" s="15">
        <v>1</v>
      </c>
      <c r="AI60" s="15">
        <v>3</v>
      </c>
      <c r="AJ60" s="15">
        <v>3</v>
      </c>
      <c r="AK60" t="str">
        <f t="shared" si="2"/>
        <v>Restrita</v>
      </c>
      <c r="AL60" t="str">
        <f t="shared" si="3"/>
        <v>Baixo</v>
      </c>
      <c r="AM60" t="str">
        <f t="shared" si="4"/>
        <v>NSA</v>
      </c>
      <c r="AN60" t="str">
        <f t="shared" si="8"/>
        <v>Baixo</v>
      </c>
      <c r="AO60" t="str">
        <f t="shared" si="8"/>
        <v>Médio</v>
      </c>
      <c r="AP60" t="str">
        <f t="shared" si="8"/>
        <v>Médio</v>
      </c>
      <c r="AQ60" s="15" t="s">
        <v>409</v>
      </c>
    </row>
    <row r="61" spans="1:43" x14ac:dyDescent="0.3">
      <c r="A61" s="16" t="s">
        <v>3200</v>
      </c>
      <c r="B61" s="16" t="s">
        <v>1468</v>
      </c>
      <c r="C61" s="15">
        <v>25</v>
      </c>
      <c r="D61" s="16" t="s">
        <v>70</v>
      </c>
      <c r="E61" s="15" t="s">
        <v>47</v>
      </c>
      <c r="F61" s="15">
        <v>40</v>
      </c>
      <c r="J61" s="15" t="s">
        <v>1072</v>
      </c>
      <c r="K61" s="15" t="s">
        <v>1108</v>
      </c>
      <c r="L61" s="17" t="s">
        <v>250</v>
      </c>
      <c r="M61" s="15" t="s">
        <v>47</v>
      </c>
      <c r="N61" s="15">
        <v>40</v>
      </c>
      <c r="O61" s="38" t="s">
        <v>1116</v>
      </c>
      <c r="P61" s="15" t="s">
        <v>1141</v>
      </c>
      <c r="Q61" s="15" t="s">
        <v>103</v>
      </c>
      <c r="R61" s="15" t="s">
        <v>413</v>
      </c>
      <c r="S61" s="15" t="s">
        <v>412</v>
      </c>
      <c r="T61" s="15" t="s">
        <v>409</v>
      </c>
      <c r="U61" s="15" t="s">
        <v>213</v>
      </c>
      <c r="V61" s="15" t="s">
        <v>1464</v>
      </c>
      <c r="W61" s="15" t="s">
        <v>900</v>
      </c>
      <c r="X61" s="15" t="s">
        <v>897</v>
      </c>
      <c r="Y61" s="15" t="s">
        <v>908</v>
      </c>
      <c r="Z61" s="15">
        <f t="shared" si="0"/>
        <v>1</v>
      </c>
      <c r="AB61"/>
      <c r="AC61" s="15" t="s">
        <v>1448</v>
      </c>
      <c r="AD61" s="15">
        <f t="shared" si="6"/>
        <v>12</v>
      </c>
      <c r="AE61" s="15">
        <v>3</v>
      </c>
      <c r="AF61" s="15">
        <v>1</v>
      </c>
      <c r="AG61" s="15">
        <v>1</v>
      </c>
      <c r="AH61" s="15">
        <v>3</v>
      </c>
      <c r="AI61" s="15">
        <v>1</v>
      </c>
      <c r="AJ61" s="15">
        <v>3</v>
      </c>
      <c r="AK61" t="str">
        <f t="shared" si="2"/>
        <v>Restrita</v>
      </c>
      <c r="AL61" t="str">
        <f t="shared" si="3"/>
        <v>Baixo</v>
      </c>
      <c r="AM61" t="str">
        <f t="shared" si="4"/>
        <v>Formato</v>
      </c>
      <c r="AN61" t="str">
        <f t="shared" si="8"/>
        <v>Médio</v>
      </c>
      <c r="AO61" t="str">
        <f t="shared" si="8"/>
        <v>Baixo</v>
      </c>
      <c r="AP61" t="str">
        <f t="shared" si="8"/>
        <v>Médio</v>
      </c>
      <c r="AQ61" s="15" t="s">
        <v>409</v>
      </c>
    </row>
    <row r="62" spans="1:43" x14ac:dyDescent="0.3">
      <c r="A62" s="16" t="s">
        <v>3200</v>
      </c>
      <c r="B62" s="16" t="s">
        <v>1468</v>
      </c>
      <c r="C62" s="15">
        <v>26</v>
      </c>
      <c r="D62" s="16" t="s">
        <v>55</v>
      </c>
      <c r="E62" s="15" t="s">
        <v>47</v>
      </c>
      <c r="F62" s="15">
        <v>40</v>
      </c>
      <c r="J62" s="15" t="s">
        <v>1072</v>
      </c>
      <c r="K62" s="15" t="s">
        <v>1108</v>
      </c>
      <c r="L62" s="17" t="s">
        <v>236</v>
      </c>
      <c r="M62" s="15" t="s">
        <v>47</v>
      </c>
      <c r="N62" s="15">
        <v>40</v>
      </c>
      <c r="O62" s="38" t="s">
        <v>1116</v>
      </c>
      <c r="P62" s="15" t="s">
        <v>1878</v>
      </c>
      <c r="Q62" s="15" t="s">
        <v>103</v>
      </c>
      <c r="R62" s="15" t="s">
        <v>413</v>
      </c>
      <c r="S62" s="15" t="s">
        <v>412</v>
      </c>
      <c r="T62" s="15" t="s">
        <v>409</v>
      </c>
      <c r="U62" s="15" t="s">
        <v>213</v>
      </c>
      <c r="V62" s="15" t="s">
        <v>1464</v>
      </c>
      <c r="W62" s="15" t="s">
        <v>900</v>
      </c>
      <c r="X62" s="15" t="s">
        <v>897</v>
      </c>
      <c r="Y62" s="15" t="s">
        <v>908</v>
      </c>
      <c r="Z62" s="15">
        <f t="shared" si="0"/>
        <v>1</v>
      </c>
      <c r="AC62" s="15" t="s">
        <v>1448</v>
      </c>
      <c r="AD62" s="15">
        <f t="shared" si="6"/>
        <v>13</v>
      </c>
      <c r="AE62" s="15">
        <v>3</v>
      </c>
      <c r="AF62" s="15">
        <v>1</v>
      </c>
      <c r="AG62" s="15">
        <v>0</v>
      </c>
      <c r="AH62" s="15">
        <v>3</v>
      </c>
      <c r="AI62" s="15">
        <v>3</v>
      </c>
      <c r="AJ62" s="15">
        <v>3</v>
      </c>
      <c r="AK62" t="str">
        <f t="shared" si="2"/>
        <v>Restrita</v>
      </c>
      <c r="AL62" t="str">
        <f t="shared" si="3"/>
        <v>Baixo</v>
      </c>
      <c r="AM62" t="str">
        <f t="shared" si="4"/>
        <v>NSA</v>
      </c>
      <c r="AN62" t="str">
        <f t="shared" si="8"/>
        <v>Médio</v>
      </c>
      <c r="AO62" t="str">
        <f t="shared" si="8"/>
        <v>Médio</v>
      </c>
      <c r="AP62" t="str">
        <f t="shared" si="8"/>
        <v>Médio</v>
      </c>
      <c r="AQ62" s="15" t="s">
        <v>409</v>
      </c>
    </row>
    <row r="63" spans="1:43" x14ac:dyDescent="0.3">
      <c r="A63" s="16" t="s">
        <v>3200</v>
      </c>
      <c r="B63" s="16" t="s">
        <v>1468</v>
      </c>
      <c r="C63" s="15">
        <v>27</v>
      </c>
      <c r="D63" s="16" t="s">
        <v>58</v>
      </c>
      <c r="E63" s="15" t="s">
        <v>47</v>
      </c>
      <c r="F63" s="15">
        <v>40</v>
      </c>
      <c r="J63" s="15" t="s">
        <v>1072</v>
      </c>
      <c r="K63" s="15" t="s">
        <v>1108</v>
      </c>
      <c r="L63" s="15" t="s">
        <v>247</v>
      </c>
      <c r="M63" s="15" t="s">
        <v>47</v>
      </c>
      <c r="N63" s="15">
        <v>40</v>
      </c>
      <c r="O63" s="38" t="s">
        <v>1116</v>
      </c>
      <c r="P63" s="15" t="s">
        <v>1142</v>
      </c>
      <c r="Q63" s="15" t="s">
        <v>103</v>
      </c>
      <c r="R63" s="15" t="s">
        <v>413</v>
      </c>
      <c r="S63" s="15" t="s">
        <v>412</v>
      </c>
      <c r="T63" s="15" t="s">
        <v>409</v>
      </c>
      <c r="U63" s="15" t="s">
        <v>213</v>
      </c>
      <c r="V63" s="15" t="s">
        <v>1464</v>
      </c>
      <c r="W63" s="15" t="s">
        <v>900</v>
      </c>
      <c r="X63" s="15" t="s">
        <v>897</v>
      </c>
      <c r="Y63" s="15" t="s">
        <v>908</v>
      </c>
      <c r="Z63" s="15">
        <f t="shared" si="0"/>
        <v>1</v>
      </c>
      <c r="AC63" s="15" t="s">
        <v>1448</v>
      </c>
      <c r="AD63" s="15">
        <f t="shared" si="6"/>
        <v>7</v>
      </c>
      <c r="AE63" s="15">
        <v>3</v>
      </c>
      <c r="AF63" s="15">
        <v>1</v>
      </c>
      <c r="AG63" s="15">
        <v>0</v>
      </c>
      <c r="AH63" s="15">
        <v>3</v>
      </c>
      <c r="AI63" s="15">
        <v>0</v>
      </c>
      <c r="AJ63" s="40">
        <v>0</v>
      </c>
      <c r="AK63" t="str">
        <f t="shared" si="2"/>
        <v>Restrita</v>
      </c>
      <c r="AL63" t="str">
        <f t="shared" si="3"/>
        <v>Baixo</v>
      </c>
      <c r="AM63" t="str">
        <f t="shared" si="4"/>
        <v>NSA</v>
      </c>
      <c r="AN63" t="str">
        <f t="shared" si="8"/>
        <v>Médio</v>
      </c>
      <c r="AO63" t="str">
        <f t="shared" si="8"/>
        <v>NSA</v>
      </c>
      <c r="AP63" t="str">
        <f t="shared" si="8"/>
        <v>NSA</v>
      </c>
      <c r="AQ63" s="15" t="s">
        <v>409</v>
      </c>
    </row>
    <row r="64" spans="1:43" x14ac:dyDescent="0.3">
      <c r="A64" s="16" t="s">
        <v>3200</v>
      </c>
      <c r="B64" s="16" t="s">
        <v>1468</v>
      </c>
      <c r="C64" s="15">
        <v>28</v>
      </c>
      <c r="D64" s="15" t="s">
        <v>423</v>
      </c>
      <c r="E64" s="15" t="s">
        <v>47</v>
      </c>
      <c r="F64" s="15">
        <v>40</v>
      </c>
      <c r="J64" s="15" t="s">
        <v>1072</v>
      </c>
      <c r="K64" s="15" t="s">
        <v>1108</v>
      </c>
      <c r="L64" s="15" t="s">
        <v>1114</v>
      </c>
      <c r="M64" s="15" t="s">
        <v>47</v>
      </c>
      <c r="N64" s="15">
        <v>40</v>
      </c>
      <c r="O64" s="38" t="s">
        <v>1116</v>
      </c>
      <c r="P64" s="15" t="s">
        <v>1143</v>
      </c>
      <c r="Q64" s="15" t="s">
        <v>103</v>
      </c>
      <c r="R64" s="15" t="s">
        <v>413</v>
      </c>
      <c r="S64" s="15" t="s">
        <v>412</v>
      </c>
      <c r="T64" s="15" t="s">
        <v>409</v>
      </c>
      <c r="U64" s="15" t="s">
        <v>213</v>
      </c>
      <c r="V64" s="15" t="s">
        <v>1464</v>
      </c>
      <c r="W64" s="15" t="s">
        <v>900</v>
      </c>
      <c r="X64" s="15" t="s">
        <v>897</v>
      </c>
      <c r="Y64" s="15" t="s">
        <v>908</v>
      </c>
      <c r="Z64" s="15">
        <f t="shared" si="0"/>
        <v>1</v>
      </c>
      <c r="AC64" s="15" t="s">
        <v>1448</v>
      </c>
      <c r="AD64" s="15">
        <f t="shared" si="6"/>
        <v>10</v>
      </c>
      <c r="AE64" s="15">
        <v>3</v>
      </c>
      <c r="AF64" s="15">
        <v>1</v>
      </c>
      <c r="AG64" s="15">
        <v>0</v>
      </c>
      <c r="AH64" s="15">
        <v>5</v>
      </c>
      <c r="AI64" s="15">
        <v>1</v>
      </c>
      <c r="AJ64" s="15">
        <v>0</v>
      </c>
      <c r="AK64" t="str">
        <f t="shared" si="2"/>
        <v>Restrita</v>
      </c>
      <c r="AL64" t="str">
        <f t="shared" si="3"/>
        <v>Baixo</v>
      </c>
      <c r="AM64" t="str">
        <f t="shared" si="4"/>
        <v>NSA</v>
      </c>
      <c r="AN64" t="str">
        <f t="shared" si="8"/>
        <v>Alto</v>
      </c>
      <c r="AO64" t="str">
        <f t="shared" si="8"/>
        <v>Baixo</v>
      </c>
      <c r="AP64" t="str">
        <f t="shared" si="8"/>
        <v>NSA</v>
      </c>
      <c r="AQ64" s="15" t="s">
        <v>409</v>
      </c>
    </row>
    <row r="65" spans="1:43" x14ac:dyDescent="0.3">
      <c r="A65" s="16" t="s">
        <v>3200</v>
      </c>
      <c r="B65" s="16" t="s">
        <v>1468</v>
      </c>
      <c r="C65" s="15">
        <v>29</v>
      </c>
      <c r="D65" s="15" t="s">
        <v>417</v>
      </c>
      <c r="E65" s="15" t="s">
        <v>47</v>
      </c>
      <c r="F65" s="15">
        <v>40</v>
      </c>
      <c r="J65" s="15" t="s">
        <v>1072</v>
      </c>
      <c r="K65" s="15" t="s">
        <v>1108</v>
      </c>
      <c r="L65" s="15" t="s">
        <v>1081</v>
      </c>
      <c r="M65" s="15" t="s">
        <v>47</v>
      </c>
      <c r="N65" s="15">
        <v>40</v>
      </c>
      <c r="O65" s="38" t="s">
        <v>1116</v>
      </c>
      <c r="P65" s="15" t="s">
        <v>1144</v>
      </c>
      <c r="Q65" s="15" t="s">
        <v>103</v>
      </c>
      <c r="R65" s="15" t="s">
        <v>413</v>
      </c>
      <c r="S65" s="15" t="s">
        <v>412</v>
      </c>
      <c r="T65" s="15" t="s">
        <v>409</v>
      </c>
      <c r="U65" s="15" t="s">
        <v>213</v>
      </c>
      <c r="V65" s="15" t="s">
        <v>1464</v>
      </c>
      <c r="W65" s="15" t="s">
        <v>900</v>
      </c>
      <c r="X65" s="15" t="s">
        <v>897</v>
      </c>
      <c r="Y65" s="15" t="s">
        <v>908</v>
      </c>
      <c r="Z65" s="15">
        <f t="shared" si="0"/>
        <v>1</v>
      </c>
      <c r="AA65" s="15" t="s">
        <v>1340</v>
      </c>
      <c r="AB65" s="15" t="s">
        <v>907</v>
      </c>
      <c r="AC65" s="15" t="s">
        <v>1448</v>
      </c>
      <c r="AD65" s="15">
        <f t="shared" si="6"/>
        <v>18</v>
      </c>
      <c r="AE65" s="15">
        <v>3</v>
      </c>
      <c r="AF65" s="15">
        <v>2</v>
      </c>
      <c r="AG65" s="15">
        <v>0</v>
      </c>
      <c r="AH65" s="15">
        <v>5</v>
      </c>
      <c r="AI65" s="15">
        <v>5</v>
      </c>
      <c r="AJ65" s="15">
        <v>3</v>
      </c>
      <c r="AK65" t="str">
        <f t="shared" si="2"/>
        <v>Restrita</v>
      </c>
      <c r="AL65" t="str">
        <f t="shared" si="3"/>
        <v>Médio</v>
      </c>
      <c r="AM65" t="str">
        <f t="shared" si="4"/>
        <v>NSA</v>
      </c>
      <c r="AN65" t="str">
        <f t="shared" si="8"/>
        <v>Alto</v>
      </c>
      <c r="AO65" t="str">
        <f t="shared" si="8"/>
        <v>Alto</v>
      </c>
      <c r="AP65" t="str">
        <f t="shared" si="8"/>
        <v>Médio</v>
      </c>
      <c r="AQ65" s="15" t="s">
        <v>409</v>
      </c>
    </row>
    <row r="66" spans="1:43" x14ac:dyDescent="0.3">
      <c r="A66" s="16" t="s">
        <v>3200</v>
      </c>
      <c r="B66" s="16" t="s">
        <v>1468</v>
      </c>
      <c r="C66" s="15">
        <v>30</v>
      </c>
      <c r="D66" s="15" t="s">
        <v>60</v>
      </c>
      <c r="E66" s="15" t="s">
        <v>47</v>
      </c>
      <c r="F66" s="15">
        <v>40</v>
      </c>
      <c r="J66" s="15" t="s">
        <v>1072</v>
      </c>
      <c r="K66" s="15" t="s">
        <v>1108</v>
      </c>
      <c r="L66" s="15" t="s">
        <v>238</v>
      </c>
      <c r="M66" s="15" t="s">
        <v>47</v>
      </c>
      <c r="N66" s="15">
        <v>40</v>
      </c>
      <c r="O66" s="38" t="s">
        <v>1116</v>
      </c>
      <c r="P66" s="15" t="s">
        <v>1145</v>
      </c>
      <c r="Q66" s="15" t="s">
        <v>103</v>
      </c>
      <c r="R66" s="15" t="s">
        <v>413</v>
      </c>
      <c r="S66" s="15" t="s">
        <v>412</v>
      </c>
      <c r="T66" s="15" t="s">
        <v>409</v>
      </c>
      <c r="U66" s="15" t="s">
        <v>213</v>
      </c>
      <c r="V66" s="15" t="s">
        <v>1464</v>
      </c>
      <c r="W66" s="15" t="s">
        <v>900</v>
      </c>
      <c r="X66" s="15" t="s">
        <v>897</v>
      </c>
      <c r="Y66" s="15" t="s">
        <v>908</v>
      </c>
      <c r="Z66" s="15">
        <f t="shared" ref="Z66:Z129" si="9">IF(LEN(V66)&gt;0,IF(LEN(W66)&gt;0,IF(LEN(X66)&gt;0,IF(LEN(Y66)&gt;0,1,""),""),""),"")</f>
        <v>1</v>
      </c>
      <c r="AA66" s="15" t="s">
        <v>1340</v>
      </c>
      <c r="AB66" s="15" t="s">
        <v>907</v>
      </c>
      <c r="AC66" s="15" t="s">
        <v>1448</v>
      </c>
      <c r="AD66" s="15">
        <f t="shared" si="6"/>
        <v>17</v>
      </c>
      <c r="AE66" s="15">
        <v>3</v>
      </c>
      <c r="AF66" s="15">
        <v>1</v>
      </c>
      <c r="AG66" s="15">
        <v>0</v>
      </c>
      <c r="AH66" s="15">
        <v>5</v>
      </c>
      <c r="AI66" s="15">
        <v>5</v>
      </c>
      <c r="AJ66" s="15">
        <v>3</v>
      </c>
      <c r="AK66" t="str">
        <f t="shared" ref="AK66:AK129" si="10">IF(AE66=4,"Confidencial",IF(AE66=3,"Restrita",IF(AE66=2,"Interna","Publica")))</f>
        <v>Restrita</v>
      </c>
      <c r="AL66" t="str">
        <f t="shared" ref="AL66:AL129" si="11">IF(AF66=3,"Alto",IF(AF66=2,"Médio","Baixo"))</f>
        <v>Baixo</v>
      </c>
      <c r="AM66" t="str">
        <f t="shared" ref="AM66:AM129" si="12">IF(AG66=4,"Complexo",IF(AG66=3,"Combinação",IF(AG66=2,"Cumulativa",IF(AG66=1,"Formato","NSA"))))</f>
        <v>NSA</v>
      </c>
      <c r="AN66" t="str">
        <f t="shared" si="8"/>
        <v>Alto</v>
      </c>
      <c r="AO66" t="str">
        <f t="shared" si="8"/>
        <v>Alto</v>
      </c>
      <c r="AP66" t="str">
        <f t="shared" si="8"/>
        <v>Médio</v>
      </c>
      <c r="AQ66" s="15" t="s">
        <v>409</v>
      </c>
    </row>
    <row r="67" spans="1:43" x14ac:dyDescent="0.3">
      <c r="A67" s="16" t="s">
        <v>3200</v>
      </c>
      <c r="B67" s="16" t="s">
        <v>1468</v>
      </c>
      <c r="C67" s="15">
        <v>31</v>
      </c>
      <c r="D67" s="15" t="s">
        <v>64</v>
      </c>
      <c r="E67" s="15" t="s">
        <v>47</v>
      </c>
      <c r="F67" s="15">
        <v>40</v>
      </c>
      <c r="J67" s="15" t="s">
        <v>1072</v>
      </c>
      <c r="K67" s="15" t="s">
        <v>1108</v>
      </c>
      <c r="L67" s="15" t="s">
        <v>1075</v>
      </c>
      <c r="M67" s="15" t="s">
        <v>47</v>
      </c>
      <c r="N67" s="15">
        <v>40</v>
      </c>
      <c r="O67" s="38" t="s">
        <v>1116</v>
      </c>
      <c r="P67" s="15" t="s">
        <v>1146</v>
      </c>
      <c r="Q67" s="15" t="s">
        <v>103</v>
      </c>
      <c r="R67" s="15" t="s">
        <v>413</v>
      </c>
      <c r="S67" s="15" t="s">
        <v>412</v>
      </c>
      <c r="T67" s="15" t="s">
        <v>409</v>
      </c>
      <c r="U67" s="15" t="s">
        <v>213</v>
      </c>
      <c r="V67" s="15" t="s">
        <v>1464</v>
      </c>
      <c r="W67" s="15" t="s">
        <v>900</v>
      </c>
      <c r="X67" s="15" t="s">
        <v>897</v>
      </c>
      <c r="Y67" s="15" t="s">
        <v>908</v>
      </c>
      <c r="Z67" s="15">
        <f t="shared" si="9"/>
        <v>1</v>
      </c>
      <c r="AC67" s="15" t="s">
        <v>1448</v>
      </c>
      <c r="AD67" s="15">
        <f t="shared" si="6"/>
        <v>15</v>
      </c>
      <c r="AE67" s="15">
        <v>3</v>
      </c>
      <c r="AF67" s="15">
        <v>1</v>
      </c>
      <c r="AG67" s="15">
        <v>0</v>
      </c>
      <c r="AH67" s="15">
        <v>5</v>
      </c>
      <c r="AI67" s="15">
        <v>5</v>
      </c>
      <c r="AJ67" s="15">
        <v>1</v>
      </c>
      <c r="AK67" t="str">
        <f t="shared" si="10"/>
        <v>Restrita</v>
      </c>
      <c r="AL67" t="str">
        <f t="shared" si="11"/>
        <v>Baixo</v>
      </c>
      <c r="AM67" t="str">
        <f t="shared" si="12"/>
        <v>NSA</v>
      </c>
      <c r="AN67" t="str">
        <f t="shared" si="8"/>
        <v>Alto</v>
      </c>
      <c r="AO67" t="str">
        <f t="shared" si="8"/>
        <v>Alto</v>
      </c>
      <c r="AP67" t="str">
        <f t="shared" si="8"/>
        <v>Baixo</v>
      </c>
      <c r="AQ67" s="15" t="s">
        <v>409</v>
      </c>
    </row>
    <row r="68" spans="1:43" x14ac:dyDescent="0.3">
      <c r="A68" s="16" t="s">
        <v>3200</v>
      </c>
      <c r="B68" s="16" t="s">
        <v>1468</v>
      </c>
      <c r="C68" s="15">
        <v>32</v>
      </c>
      <c r="D68" s="15" t="s">
        <v>424</v>
      </c>
      <c r="E68" s="15" t="s">
        <v>47</v>
      </c>
      <c r="F68" s="15">
        <v>40</v>
      </c>
      <c r="J68" s="15" t="s">
        <v>1072</v>
      </c>
      <c r="K68" s="15" t="s">
        <v>1108</v>
      </c>
      <c r="L68" s="15" t="s">
        <v>1078</v>
      </c>
      <c r="M68" s="15" t="s">
        <v>47</v>
      </c>
      <c r="N68" s="15">
        <v>40</v>
      </c>
      <c r="O68" s="38" t="s">
        <v>1116</v>
      </c>
      <c r="P68" s="15" t="s">
        <v>1147</v>
      </c>
      <c r="Q68" s="15" t="s">
        <v>103</v>
      </c>
      <c r="R68" s="15" t="s">
        <v>413</v>
      </c>
      <c r="S68" s="15" t="s">
        <v>412</v>
      </c>
      <c r="T68" s="15" t="s">
        <v>409</v>
      </c>
      <c r="U68" s="15" t="s">
        <v>213</v>
      </c>
      <c r="V68" s="15" t="s">
        <v>1464</v>
      </c>
      <c r="W68" s="15" t="s">
        <v>900</v>
      </c>
      <c r="X68" s="15" t="s">
        <v>897</v>
      </c>
      <c r="Y68" s="15" t="s">
        <v>908</v>
      </c>
      <c r="Z68" s="15">
        <f t="shared" si="9"/>
        <v>1</v>
      </c>
      <c r="AC68" s="15" t="s">
        <v>1448</v>
      </c>
      <c r="AD68" s="15">
        <f t="shared" si="6"/>
        <v>10</v>
      </c>
      <c r="AE68" s="15">
        <v>3</v>
      </c>
      <c r="AF68" s="15">
        <v>1</v>
      </c>
      <c r="AG68" s="15">
        <v>0</v>
      </c>
      <c r="AH68" s="15">
        <v>1</v>
      </c>
      <c r="AI68" s="15">
        <v>5</v>
      </c>
      <c r="AJ68" s="15">
        <v>0</v>
      </c>
      <c r="AK68" t="str">
        <f t="shared" si="10"/>
        <v>Restrita</v>
      </c>
      <c r="AL68" t="str">
        <f t="shared" si="11"/>
        <v>Baixo</v>
      </c>
      <c r="AM68" t="str">
        <f t="shared" si="12"/>
        <v>NSA</v>
      </c>
      <c r="AN68" t="str">
        <f t="shared" si="8"/>
        <v>Baixo</v>
      </c>
      <c r="AO68" t="str">
        <f t="shared" si="8"/>
        <v>Alto</v>
      </c>
      <c r="AP68" t="str">
        <f t="shared" si="8"/>
        <v>NSA</v>
      </c>
      <c r="AQ68" s="15" t="s">
        <v>409</v>
      </c>
    </row>
    <row r="69" spans="1:43" x14ac:dyDescent="0.3">
      <c r="A69" s="16" t="s">
        <v>3200</v>
      </c>
      <c r="B69" s="16" t="s">
        <v>1468</v>
      </c>
      <c r="C69" s="15">
        <v>33</v>
      </c>
      <c r="D69" s="15" t="s">
        <v>425</v>
      </c>
      <c r="E69" s="15" t="s">
        <v>47</v>
      </c>
      <c r="F69" s="15">
        <v>40</v>
      </c>
      <c r="J69" s="15" t="s">
        <v>1072</v>
      </c>
      <c r="K69" s="15" t="s">
        <v>1108</v>
      </c>
      <c r="L69" s="15" t="s">
        <v>1115</v>
      </c>
      <c r="M69" s="15" t="s">
        <v>47</v>
      </c>
      <c r="N69" s="15">
        <v>40</v>
      </c>
      <c r="O69" s="38" t="s">
        <v>1116</v>
      </c>
      <c r="P69" s="15" t="s">
        <v>1148</v>
      </c>
      <c r="Q69" s="15" t="s">
        <v>103</v>
      </c>
      <c r="R69" s="15" t="s">
        <v>413</v>
      </c>
      <c r="S69" s="15" t="s">
        <v>412</v>
      </c>
      <c r="T69" s="15" t="s">
        <v>409</v>
      </c>
      <c r="U69" s="15" t="s">
        <v>213</v>
      </c>
      <c r="V69" s="15" t="s">
        <v>1464</v>
      </c>
      <c r="W69" s="15" t="s">
        <v>900</v>
      </c>
      <c r="X69" s="15" t="s">
        <v>897</v>
      </c>
      <c r="Y69" s="15" t="s">
        <v>908</v>
      </c>
      <c r="Z69" s="15">
        <f t="shared" si="9"/>
        <v>1</v>
      </c>
      <c r="AC69" s="15" t="s">
        <v>1448</v>
      </c>
      <c r="AD69" s="15">
        <f t="shared" si="6"/>
        <v>11</v>
      </c>
      <c r="AE69" s="15">
        <v>3</v>
      </c>
      <c r="AF69" s="15">
        <v>1</v>
      </c>
      <c r="AG69" s="15">
        <v>0</v>
      </c>
      <c r="AH69" s="15">
        <v>1</v>
      </c>
      <c r="AI69" s="15">
        <v>5</v>
      </c>
      <c r="AJ69" s="15">
        <v>1</v>
      </c>
      <c r="AK69" t="str">
        <f t="shared" si="10"/>
        <v>Restrita</v>
      </c>
      <c r="AL69" t="str">
        <f t="shared" si="11"/>
        <v>Baixo</v>
      </c>
      <c r="AM69" t="str">
        <f t="shared" si="12"/>
        <v>NSA</v>
      </c>
      <c r="AN69" t="str">
        <f t="shared" si="8"/>
        <v>Baixo</v>
      </c>
      <c r="AO69" t="str">
        <f t="shared" si="8"/>
        <v>Alto</v>
      </c>
      <c r="AP69" t="str">
        <f t="shared" si="8"/>
        <v>Baixo</v>
      </c>
      <c r="AQ69" s="15" t="s">
        <v>409</v>
      </c>
    </row>
    <row r="70" spans="1:43" x14ac:dyDescent="0.3">
      <c r="A70" s="16" t="s">
        <v>3200</v>
      </c>
      <c r="B70" s="16" t="s">
        <v>1468</v>
      </c>
      <c r="C70" s="15">
        <v>34</v>
      </c>
      <c r="D70" s="15" t="s">
        <v>426</v>
      </c>
      <c r="E70" s="15" t="s">
        <v>47</v>
      </c>
      <c r="F70" s="15">
        <v>40</v>
      </c>
      <c r="J70" s="15" t="s">
        <v>1072</v>
      </c>
      <c r="K70" s="15" t="s">
        <v>1108</v>
      </c>
      <c r="L70" s="15" t="s">
        <v>1079</v>
      </c>
      <c r="M70" s="15" t="s">
        <v>47</v>
      </c>
      <c r="N70" s="15">
        <v>40</v>
      </c>
      <c r="O70" s="38" t="s">
        <v>1116</v>
      </c>
      <c r="P70" s="15" t="s">
        <v>1149</v>
      </c>
      <c r="Q70" s="15" t="s">
        <v>103</v>
      </c>
      <c r="R70" s="15" t="s">
        <v>413</v>
      </c>
      <c r="S70" s="15" t="s">
        <v>412</v>
      </c>
      <c r="T70" s="15" t="s">
        <v>409</v>
      </c>
      <c r="U70" s="15" t="s">
        <v>213</v>
      </c>
      <c r="V70" s="15" t="s">
        <v>1464</v>
      </c>
      <c r="W70" s="15" t="s">
        <v>900</v>
      </c>
      <c r="X70" s="15" t="s">
        <v>897</v>
      </c>
      <c r="Y70" s="15" t="s">
        <v>908</v>
      </c>
      <c r="Z70" s="15">
        <f t="shared" si="9"/>
        <v>1</v>
      </c>
      <c r="AC70" s="15" t="s">
        <v>1448</v>
      </c>
      <c r="AD70" s="15">
        <f t="shared" si="6"/>
        <v>5</v>
      </c>
      <c r="AE70" s="15">
        <v>3</v>
      </c>
      <c r="AF70" s="15">
        <v>1</v>
      </c>
      <c r="AG70" s="15">
        <v>0</v>
      </c>
      <c r="AH70" s="15">
        <v>1</v>
      </c>
      <c r="AI70" s="15">
        <v>0</v>
      </c>
      <c r="AJ70" s="15">
        <v>0</v>
      </c>
      <c r="AK70" t="str">
        <f t="shared" si="10"/>
        <v>Restrita</v>
      </c>
      <c r="AL70" t="str">
        <f t="shared" si="11"/>
        <v>Baixo</v>
      </c>
      <c r="AM70" t="str">
        <f t="shared" si="12"/>
        <v>NSA</v>
      </c>
      <c r="AN70" t="str">
        <f t="shared" si="8"/>
        <v>Baixo</v>
      </c>
      <c r="AO70" t="str">
        <f t="shared" si="8"/>
        <v>NSA</v>
      </c>
      <c r="AP70" t="str">
        <f t="shared" si="8"/>
        <v>NSA</v>
      </c>
      <c r="AQ70" s="15" t="s">
        <v>409</v>
      </c>
    </row>
    <row r="71" spans="1:43" x14ac:dyDescent="0.3">
      <c r="A71" s="16" t="s">
        <v>3200</v>
      </c>
      <c r="B71" s="16" t="s">
        <v>1468</v>
      </c>
      <c r="C71" s="15">
        <v>35</v>
      </c>
      <c r="D71" s="15" t="s">
        <v>422</v>
      </c>
      <c r="E71" s="15" t="s">
        <v>47</v>
      </c>
      <c r="F71" s="15">
        <v>40</v>
      </c>
      <c r="J71" s="15" t="s">
        <v>1072</v>
      </c>
      <c r="K71" s="15" t="s">
        <v>1108</v>
      </c>
      <c r="L71" s="15" t="s">
        <v>1084</v>
      </c>
      <c r="M71" s="15" t="s">
        <v>47</v>
      </c>
      <c r="N71" s="15">
        <v>40</v>
      </c>
      <c r="O71" s="38" t="s">
        <v>1116</v>
      </c>
      <c r="P71" s="15" t="s">
        <v>1150</v>
      </c>
      <c r="Q71" s="15" t="s">
        <v>103</v>
      </c>
      <c r="R71" s="15" t="s">
        <v>413</v>
      </c>
      <c r="S71" s="15" t="s">
        <v>412</v>
      </c>
      <c r="T71" s="15" t="s">
        <v>409</v>
      </c>
      <c r="U71" s="15" t="s">
        <v>213</v>
      </c>
      <c r="V71" s="15" t="s">
        <v>1464</v>
      </c>
      <c r="W71" s="15" t="s">
        <v>900</v>
      </c>
      <c r="X71" s="15" t="s">
        <v>897</v>
      </c>
      <c r="Y71" s="15" t="s">
        <v>908</v>
      </c>
      <c r="Z71" s="15">
        <f t="shared" si="9"/>
        <v>1</v>
      </c>
      <c r="AA71" s="15" t="s">
        <v>1340</v>
      </c>
      <c r="AB71" s="15" t="s">
        <v>1865</v>
      </c>
      <c r="AC71" s="15" t="s">
        <v>1448</v>
      </c>
      <c r="AD71" s="15">
        <f t="shared" si="6"/>
        <v>5</v>
      </c>
      <c r="AE71" s="15">
        <v>3</v>
      </c>
      <c r="AF71" s="15">
        <v>1</v>
      </c>
      <c r="AG71" s="15">
        <v>0</v>
      </c>
      <c r="AH71" s="15">
        <v>1</v>
      </c>
      <c r="AI71" s="15">
        <v>0</v>
      </c>
      <c r="AJ71" s="15">
        <v>0</v>
      </c>
      <c r="AK71" t="str">
        <f t="shared" si="10"/>
        <v>Restrita</v>
      </c>
      <c r="AL71" t="str">
        <f t="shared" si="11"/>
        <v>Baixo</v>
      </c>
      <c r="AM71" t="str">
        <f t="shared" si="12"/>
        <v>NSA</v>
      </c>
      <c r="AN71" t="str">
        <f t="shared" si="8"/>
        <v>Baixo</v>
      </c>
      <c r="AO71" t="str">
        <f t="shared" si="8"/>
        <v>NSA</v>
      </c>
      <c r="AP71" t="str">
        <f t="shared" si="8"/>
        <v>NSA</v>
      </c>
      <c r="AQ71" s="15" t="s">
        <v>409</v>
      </c>
    </row>
    <row r="72" spans="1:43" x14ac:dyDescent="0.3">
      <c r="A72" s="16" t="s">
        <v>3200</v>
      </c>
      <c r="B72" s="16" t="s">
        <v>1468</v>
      </c>
      <c r="C72" s="15">
        <v>36</v>
      </c>
      <c r="D72" s="15" t="s">
        <v>1070</v>
      </c>
      <c r="E72" s="15" t="s">
        <v>47</v>
      </c>
      <c r="F72" s="15">
        <v>40</v>
      </c>
      <c r="J72" s="15" t="s">
        <v>1072</v>
      </c>
      <c r="K72" s="15" t="s">
        <v>1108</v>
      </c>
      <c r="L72" s="15" t="s">
        <v>287</v>
      </c>
      <c r="M72" s="15" t="s">
        <v>47</v>
      </c>
      <c r="O72" s="38" t="s">
        <v>1116</v>
      </c>
      <c r="P72" s="15" t="s">
        <v>1151</v>
      </c>
      <c r="Q72" s="15" t="s">
        <v>103</v>
      </c>
      <c r="R72" s="15" t="s">
        <v>413</v>
      </c>
      <c r="S72" s="15" t="s">
        <v>412</v>
      </c>
      <c r="T72" s="15" t="s">
        <v>409</v>
      </c>
      <c r="U72" s="15" t="s">
        <v>213</v>
      </c>
      <c r="V72" s="15" t="s">
        <v>1464</v>
      </c>
      <c r="W72" s="15" t="s">
        <v>900</v>
      </c>
      <c r="X72" s="15" t="s">
        <v>897</v>
      </c>
      <c r="Y72" s="15" t="s">
        <v>908</v>
      </c>
      <c r="Z72" s="15">
        <f t="shared" si="9"/>
        <v>1</v>
      </c>
      <c r="AA72" s="15" t="s">
        <v>1339</v>
      </c>
      <c r="AB72" s="15" t="s">
        <v>906</v>
      </c>
      <c r="AC72" s="15" t="s">
        <v>1448</v>
      </c>
      <c r="AD72" s="15">
        <f t="shared" si="6"/>
        <v>5</v>
      </c>
      <c r="AE72" s="15">
        <v>3</v>
      </c>
      <c r="AF72" s="15">
        <v>1</v>
      </c>
      <c r="AG72" s="15">
        <v>0</v>
      </c>
      <c r="AH72" s="15">
        <v>1</v>
      </c>
      <c r="AI72" s="15">
        <v>0</v>
      </c>
      <c r="AJ72" s="15">
        <v>0</v>
      </c>
      <c r="AK72" t="str">
        <f t="shared" si="10"/>
        <v>Restrita</v>
      </c>
      <c r="AL72" t="str">
        <f t="shared" si="11"/>
        <v>Baixo</v>
      </c>
      <c r="AM72" t="str">
        <f t="shared" si="12"/>
        <v>NSA</v>
      </c>
      <c r="AN72" t="str">
        <f t="shared" si="8"/>
        <v>Baixo</v>
      </c>
      <c r="AO72" t="str">
        <f t="shared" si="8"/>
        <v>NSA</v>
      </c>
      <c r="AP72" t="str">
        <f t="shared" si="8"/>
        <v>NSA</v>
      </c>
      <c r="AQ72" s="15" t="s">
        <v>409</v>
      </c>
    </row>
    <row r="73" spans="1:43" x14ac:dyDescent="0.3">
      <c r="A73" s="15" t="s">
        <v>3200</v>
      </c>
      <c r="B73" s="15" t="s">
        <v>1469</v>
      </c>
      <c r="C73" s="15">
        <v>1</v>
      </c>
      <c r="D73" s="16" t="s">
        <v>63</v>
      </c>
      <c r="E73" s="15" t="s">
        <v>47</v>
      </c>
      <c r="F73" s="15">
        <v>20</v>
      </c>
      <c r="J73" s="15" t="s">
        <v>1072</v>
      </c>
      <c r="K73" s="15" t="s">
        <v>3123</v>
      </c>
      <c r="L73" s="15" t="s">
        <v>1074</v>
      </c>
      <c r="M73" s="15" t="s">
        <v>47</v>
      </c>
      <c r="N73" s="15">
        <v>20</v>
      </c>
      <c r="O73" s="15" t="s">
        <v>232</v>
      </c>
      <c r="P73" s="15" t="s">
        <v>1157</v>
      </c>
      <c r="Q73" s="15" t="s">
        <v>103</v>
      </c>
      <c r="R73" s="15" t="s">
        <v>413</v>
      </c>
      <c r="S73" s="15" t="s">
        <v>412</v>
      </c>
      <c r="T73" s="15" t="s">
        <v>409</v>
      </c>
      <c r="U73" s="15" t="s">
        <v>213</v>
      </c>
      <c r="V73" s="15" t="s">
        <v>1464</v>
      </c>
      <c r="W73" s="15" t="s">
        <v>900</v>
      </c>
      <c r="X73" s="15" t="s">
        <v>897</v>
      </c>
      <c r="Y73" s="15" t="s">
        <v>908</v>
      </c>
      <c r="Z73" s="15">
        <f t="shared" si="9"/>
        <v>1</v>
      </c>
      <c r="AC73" s="15" t="s">
        <v>1448</v>
      </c>
      <c r="AD73" s="15">
        <f t="shared" si="6"/>
        <v>9</v>
      </c>
      <c r="AE73" s="15">
        <v>3</v>
      </c>
      <c r="AF73" s="15">
        <v>1</v>
      </c>
      <c r="AG73" s="15">
        <v>0</v>
      </c>
      <c r="AH73" s="15">
        <v>5</v>
      </c>
      <c r="AI73">
        <v>0</v>
      </c>
      <c r="AJ73">
        <v>0</v>
      </c>
      <c r="AK73" t="str">
        <f t="shared" si="10"/>
        <v>Restrita</v>
      </c>
      <c r="AL73" t="str">
        <f t="shared" si="11"/>
        <v>Baixo</v>
      </c>
      <c r="AM73" t="str">
        <f t="shared" si="12"/>
        <v>NSA</v>
      </c>
      <c r="AN73" t="str">
        <f t="shared" si="8"/>
        <v>Alto</v>
      </c>
      <c r="AO73" t="str">
        <f t="shared" si="8"/>
        <v>NSA</v>
      </c>
      <c r="AP73" t="str">
        <f t="shared" si="8"/>
        <v>NSA</v>
      </c>
      <c r="AQ73" s="15" t="s">
        <v>409</v>
      </c>
    </row>
    <row r="74" spans="1:43" x14ac:dyDescent="0.3">
      <c r="A74" s="15" t="s">
        <v>3200</v>
      </c>
      <c r="B74" s="15" t="s">
        <v>1469</v>
      </c>
      <c r="C74" s="15">
        <v>2</v>
      </c>
      <c r="D74" s="16" t="s">
        <v>60</v>
      </c>
      <c r="E74" s="15" t="s">
        <v>47</v>
      </c>
      <c r="F74" s="15">
        <v>20</v>
      </c>
      <c r="J74" s="15" t="s">
        <v>1072</v>
      </c>
      <c r="K74" s="15" t="s">
        <v>3123</v>
      </c>
      <c r="L74" s="15" t="s">
        <v>238</v>
      </c>
      <c r="M74" s="15" t="s">
        <v>47</v>
      </c>
      <c r="N74" s="15">
        <v>20</v>
      </c>
      <c r="O74" s="15" t="s">
        <v>232</v>
      </c>
      <c r="P74" s="15" t="s">
        <v>1158</v>
      </c>
      <c r="Q74" s="15" t="s">
        <v>103</v>
      </c>
      <c r="R74" s="15" t="s">
        <v>413</v>
      </c>
      <c r="S74" s="15" t="s">
        <v>412</v>
      </c>
      <c r="T74" s="15" t="s">
        <v>409</v>
      </c>
      <c r="U74" s="15" t="s">
        <v>213</v>
      </c>
      <c r="V74" s="15" t="s">
        <v>1464</v>
      </c>
      <c r="W74" s="15" t="s">
        <v>900</v>
      </c>
      <c r="X74" s="15" t="s">
        <v>897</v>
      </c>
      <c r="Y74" s="15" t="s">
        <v>908</v>
      </c>
      <c r="Z74" s="15">
        <f t="shared" si="9"/>
        <v>1</v>
      </c>
      <c r="AA74" s="15" t="s">
        <v>1340</v>
      </c>
      <c r="AB74" s="15" t="s">
        <v>907</v>
      </c>
      <c r="AC74" s="15" t="s">
        <v>1448</v>
      </c>
      <c r="AD74" s="15">
        <f t="shared" si="6"/>
        <v>19</v>
      </c>
      <c r="AE74" s="15">
        <v>3</v>
      </c>
      <c r="AF74" s="15">
        <v>1</v>
      </c>
      <c r="AG74" s="15">
        <v>0</v>
      </c>
      <c r="AH74" s="15">
        <v>5</v>
      </c>
      <c r="AI74">
        <v>5</v>
      </c>
      <c r="AJ74">
        <v>5</v>
      </c>
      <c r="AK74" t="str">
        <f t="shared" si="10"/>
        <v>Restrita</v>
      </c>
      <c r="AL74" t="str">
        <f t="shared" si="11"/>
        <v>Baixo</v>
      </c>
      <c r="AM74" t="str">
        <f t="shared" si="12"/>
        <v>NSA</v>
      </c>
      <c r="AN74" t="str">
        <f t="shared" si="8"/>
        <v>Alto</v>
      </c>
      <c r="AO74" t="str">
        <f t="shared" si="8"/>
        <v>Alto</v>
      </c>
      <c r="AP74" t="str">
        <f t="shared" si="8"/>
        <v>Alto</v>
      </c>
      <c r="AQ74" s="15" t="s">
        <v>409</v>
      </c>
    </row>
    <row r="75" spans="1:43" x14ac:dyDescent="0.3">
      <c r="A75" s="15" t="s">
        <v>3200</v>
      </c>
      <c r="B75" s="15" t="s">
        <v>1469</v>
      </c>
      <c r="C75" s="15">
        <v>3</v>
      </c>
      <c r="D75" s="16" t="s">
        <v>56</v>
      </c>
      <c r="E75" s="15" t="s">
        <v>47</v>
      </c>
      <c r="F75" s="15">
        <v>20</v>
      </c>
      <c r="J75" s="15" t="s">
        <v>1072</v>
      </c>
      <c r="K75" s="15" t="s">
        <v>3123</v>
      </c>
      <c r="L75" s="15" t="s">
        <v>245</v>
      </c>
      <c r="M75" s="15" t="s">
        <v>47</v>
      </c>
      <c r="N75" s="15">
        <v>20</v>
      </c>
      <c r="O75" s="15" t="s">
        <v>232</v>
      </c>
      <c r="P75" s="15" t="s">
        <v>1159</v>
      </c>
      <c r="Q75" s="15" t="s">
        <v>103</v>
      </c>
      <c r="R75" s="15" t="s">
        <v>413</v>
      </c>
      <c r="S75" s="15" t="s">
        <v>412</v>
      </c>
      <c r="T75" s="15" t="s">
        <v>409</v>
      </c>
      <c r="U75" s="15" t="s">
        <v>213</v>
      </c>
      <c r="V75" s="15" t="s">
        <v>1464</v>
      </c>
      <c r="W75" s="15" t="s">
        <v>900</v>
      </c>
      <c r="X75" s="15" t="s">
        <v>897</v>
      </c>
      <c r="Y75" s="15" t="s">
        <v>908</v>
      </c>
      <c r="Z75" s="15">
        <f t="shared" si="9"/>
        <v>1</v>
      </c>
      <c r="AC75" s="15" t="s">
        <v>1448</v>
      </c>
      <c r="AD75" s="15">
        <f t="shared" si="6"/>
        <v>20</v>
      </c>
      <c r="AE75" s="15">
        <v>3</v>
      </c>
      <c r="AF75" s="15">
        <v>2</v>
      </c>
      <c r="AG75" s="15">
        <v>0</v>
      </c>
      <c r="AH75" s="15">
        <v>5</v>
      </c>
      <c r="AI75">
        <v>5</v>
      </c>
      <c r="AJ75">
        <v>5</v>
      </c>
      <c r="AK75" t="str">
        <f t="shared" si="10"/>
        <v>Restrita</v>
      </c>
      <c r="AL75" t="str">
        <f t="shared" si="11"/>
        <v>Médio</v>
      </c>
      <c r="AM75" t="str">
        <f t="shared" si="12"/>
        <v>NSA</v>
      </c>
      <c r="AN75" t="str">
        <f t="shared" si="8"/>
        <v>Alto</v>
      </c>
      <c r="AO75" t="str">
        <f t="shared" si="8"/>
        <v>Alto</v>
      </c>
      <c r="AP75" t="str">
        <f t="shared" si="8"/>
        <v>Alto</v>
      </c>
      <c r="AQ75" s="15" t="s">
        <v>409</v>
      </c>
    </row>
    <row r="76" spans="1:43" customFormat="1" x14ac:dyDescent="0.3">
      <c r="A76" s="15" t="s">
        <v>3200</v>
      </c>
      <c r="B76" s="15" t="s">
        <v>1469</v>
      </c>
      <c r="C76" s="15">
        <v>4</v>
      </c>
      <c r="D76" s="16" t="s">
        <v>54</v>
      </c>
      <c r="E76" s="15" t="s">
        <v>39</v>
      </c>
      <c r="F76" s="15">
        <v>15</v>
      </c>
      <c r="G76" s="15"/>
      <c r="H76" s="15"/>
      <c r="I76" s="15"/>
      <c r="J76" s="15" t="s">
        <v>1072</v>
      </c>
      <c r="K76" s="15" t="s">
        <v>3123</v>
      </c>
      <c r="L76" s="15" t="s">
        <v>302</v>
      </c>
      <c r="M76" s="15" t="s">
        <v>39</v>
      </c>
      <c r="N76" s="15">
        <v>15</v>
      </c>
      <c r="O76" s="15" t="s">
        <v>232</v>
      </c>
      <c r="P76" s="15" t="s">
        <v>1160</v>
      </c>
      <c r="Q76" s="15" t="s">
        <v>103</v>
      </c>
      <c r="R76" s="15" t="s">
        <v>413</v>
      </c>
      <c r="S76" s="15" t="s">
        <v>412</v>
      </c>
      <c r="T76" s="15" t="s">
        <v>409</v>
      </c>
      <c r="U76" s="15" t="s">
        <v>213</v>
      </c>
      <c r="V76" s="15" t="s">
        <v>1464</v>
      </c>
      <c r="W76" s="15" t="s">
        <v>900</v>
      </c>
      <c r="X76" s="15" t="s">
        <v>897</v>
      </c>
      <c r="Y76" s="15" t="s">
        <v>908</v>
      </c>
      <c r="Z76" s="15">
        <f t="shared" si="9"/>
        <v>1</v>
      </c>
      <c r="AA76" s="15" t="s">
        <v>1339</v>
      </c>
      <c r="AB76" s="15" t="s">
        <v>906</v>
      </c>
      <c r="AC76" s="15" t="s">
        <v>1448</v>
      </c>
      <c r="AD76" s="15">
        <f t="shared" si="6"/>
        <v>14</v>
      </c>
      <c r="AE76" s="15">
        <v>3</v>
      </c>
      <c r="AF76" s="15">
        <v>1</v>
      </c>
      <c r="AG76" s="15">
        <v>1</v>
      </c>
      <c r="AH76" s="15">
        <v>3</v>
      </c>
      <c r="AI76">
        <v>3</v>
      </c>
      <c r="AJ76">
        <v>3</v>
      </c>
      <c r="AK76" t="str">
        <f t="shared" si="10"/>
        <v>Restrita</v>
      </c>
      <c r="AL76" t="str">
        <f t="shared" si="11"/>
        <v>Baixo</v>
      </c>
      <c r="AM76" t="str">
        <f t="shared" si="12"/>
        <v>Formato</v>
      </c>
      <c r="AN76" t="str">
        <f t="shared" si="8"/>
        <v>Médio</v>
      </c>
      <c r="AO76" t="str">
        <f t="shared" si="8"/>
        <v>Médio</v>
      </c>
      <c r="AP76" t="str">
        <f t="shared" si="8"/>
        <v>Médio</v>
      </c>
      <c r="AQ76" s="15" t="s">
        <v>409</v>
      </c>
    </row>
    <row r="77" spans="1:43" customFormat="1" x14ac:dyDescent="0.3">
      <c r="A77" s="15" t="s">
        <v>3200</v>
      </c>
      <c r="B77" s="15" t="s">
        <v>1469</v>
      </c>
      <c r="C77" s="15">
        <v>5</v>
      </c>
      <c r="D77" s="16" t="s">
        <v>69</v>
      </c>
      <c r="E77" s="15" t="s">
        <v>47</v>
      </c>
      <c r="F77" s="15">
        <v>16</v>
      </c>
      <c r="G77" s="15"/>
      <c r="H77" s="15"/>
      <c r="I77" s="15"/>
      <c r="J77" s="15" t="s">
        <v>1072</v>
      </c>
      <c r="K77" s="15" t="s">
        <v>3123</v>
      </c>
      <c r="L77" s="15" t="s">
        <v>240</v>
      </c>
      <c r="M77" s="15" t="s">
        <v>47</v>
      </c>
      <c r="N77" s="15">
        <v>16</v>
      </c>
      <c r="O77" s="15" t="s">
        <v>232</v>
      </c>
      <c r="P77" s="15" t="s">
        <v>1161</v>
      </c>
      <c r="Q77" s="15" t="s">
        <v>103</v>
      </c>
      <c r="R77" s="15" t="s">
        <v>413</v>
      </c>
      <c r="S77" s="15" t="s">
        <v>412</v>
      </c>
      <c r="T77" s="15" t="s">
        <v>409</v>
      </c>
      <c r="U77" s="15" t="s">
        <v>213</v>
      </c>
      <c r="V77" s="15" t="s">
        <v>1464</v>
      </c>
      <c r="W77" s="15" t="s">
        <v>900</v>
      </c>
      <c r="X77" s="15" t="s">
        <v>897</v>
      </c>
      <c r="Y77" s="15" t="s">
        <v>908</v>
      </c>
      <c r="Z77" s="15">
        <f t="shared" si="9"/>
        <v>1</v>
      </c>
      <c r="AA77" s="15" t="s">
        <v>1340</v>
      </c>
      <c r="AB77" s="15" t="s">
        <v>1879</v>
      </c>
      <c r="AC77" s="15" t="s">
        <v>1448</v>
      </c>
      <c r="AD77" s="15">
        <f t="shared" si="6"/>
        <v>13</v>
      </c>
      <c r="AE77" s="15">
        <v>3</v>
      </c>
      <c r="AF77" s="15">
        <v>1</v>
      </c>
      <c r="AG77" s="15">
        <v>0</v>
      </c>
      <c r="AH77" s="15">
        <v>3</v>
      </c>
      <c r="AI77">
        <v>3</v>
      </c>
      <c r="AJ77">
        <v>3</v>
      </c>
      <c r="AK77" t="str">
        <f t="shared" si="10"/>
        <v>Restrita</v>
      </c>
      <c r="AL77" t="str">
        <f t="shared" si="11"/>
        <v>Baixo</v>
      </c>
      <c r="AM77" t="str">
        <f t="shared" si="12"/>
        <v>NSA</v>
      </c>
      <c r="AN77" t="str">
        <f t="shared" si="8"/>
        <v>Médio</v>
      </c>
      <c r="AO77" t="str">
        <f t="shared" si="8"/>
        <v>Médio</v>
      </c>
      <c r="AP77" t="str">
        <f t="shared" si="8"/>
        <v>Médio</v>
      </c>
      <c r="AQ77" s="15" t="s">
        <v>409</v>
      </c>
    </row>
    <row r="78" spans="1:43" customFormat="1" x14ac:dyDescent="0.3">
      <c r="A78" s="15" t="s">
        <v>3200</v>
      </c>
      <c r="B78" s="15" t="s">
        <v>1469</v>
      </c>
      <c r="C78" s="15">
        <v>6</v>
      </c>
      <c r="D78" s="16" t="s">
        <v>71</v>
      </c>
      <c r="E78" s="15" t="s">
        <v>47</v>
      </c>
      <c r="F78" s="15">
        <v>60</v>
      </c>
      <c r="G78" s="15"/>
      <c r="H78" s="15"/>
      <c r="I78" s="15"/>
      <c r="J78" s="15" t="s">
        <v>1072</v>
      </c>
      <c r="K78" s="15" t="s">
        <v>3123</v>
      </c>
      <c r="L78" s="15" t="s">
        <v>286</v>
      </c>
      <c r="M78" s="15" t="s">
        <v>47</v>
      </c>
      <c r="N78" s="15">
        <v>60</v>
      </c>
      <c r="O78" s="15" t="s">
        <v>232</v>
      </c>
      <c r="P78" s="15" t="s">
        <v>1162</v>
      </c>
      <c r="Q78" s="15" t="s">
        <v>103</v>
      </c>
      <c r="R78" s="15" t="s">
        <v>413</v>
      </c>
      <c r="S78" s="15" t="s">
        <v>412</v>
      </c>
      <c r="T78" s="15" t="s">
        <v>409</v>
      </c>
      <c r="U78" s="15" t="s">
        <v>213</v>
      </c>
      <c r="V78" s="15" t="s">
        <v>1464</v>
      </c>
      <c r="W78" s="15" t="s">
        <v>900</v>
      </c>
      <c r="X78" s="15" t="s">
        <v>897</v>
      </c>
      <c r="Y78" s="15" t="s">
        <v>908</v>
      </c>
      <c r="Z78" s="15">
        <f t="shared" si="9"/>
        <v>1</v>
      </c>
      <c r="AA78" s="15"/>
      <c r="AB78" s="15"/>
      <c r="AC78" s="15" t="s">
        <v>1448</v>
      </c>
      <c r="AD78" s="15">
        <f t="shared" si="6"/>
        <v>13</v>
      </c>
      <c r="AE78" s="15">
        <v>3</v>
      </c>
      <c r="AF78" s="15">
        <v>1</v>
      </c>
      <c r="AG78" s="15">
        <v>0</v>
      </c>
      <c r="AH78" s="15">
        <v>3</v>
      </c>
      <c r="AI78">
        <v>3</v>
      </c>
      <c r="AJ78">
        <v>3</v>
      </c>
      <c r="AK78" t="str">
        <f t="shared" si="10"/>
        <v>Restrita</v>
      </c>
      <c r="AL78" t="str">
        <f t="shared" si="11"/>
        <v>Baixo</v>
      </c>
      <c r="AM78" t="str">
        <f t="shared" si="12"/>
        <v>NSA</v>
      </c>
      <c r="AN78" t="str">
        <f t="shared" si="8"/>
        <v>Médio</v>
      </c>
      <c r="AO78" t="str">
        <f t="shared" si="8"/>
        <v>Médio</v>
      </c>
      <c r="AP78" t="str">
        <f t="shared" si="8"/>
        <v>Médio</v>
      </c>
      <c r="AQ78" s="15" t="s">
        <v>409</v>
      </c>
    </row>
    <row r="79" spans="1:43" customFormat="1" x14ac:dyDescent="0.3">
      <c r="A79" s="15" t="s">
        <v>3200</v>
      </c>
      <c r="B79" s="15" t="s">
        <v>1469</v>
      </c>
      <c r="C79" s="15">
        <v>7</v>
      </c>
      <c r="D79" s="16" t="s">
        <v>52</v>
      </c>
      <c r="E79" s="15" t="s">
        <v>47</v>
      </c>
      <c r="F79" s="15">
        <v>12</v>
      </c>
      <c r="G79" s="15"/>
      <c r="H79" s="15"/>
      <c r="I79" s="15"/>
      <c r="J79" s="15" t="s">
        <v>1072</v>
      </c>
      <c r="K79" s="15" t="s">
        <v>3123</v>
      </c>
      <c r="L79" s="15" t="s">
        <v>1152</v>
      </c>
      <c r="M79" s="15" t="s">
        <v>47</v>
      </c>
      <c r="N79" s="15">
        <v>12</v>
      </c>
      <c r="O79" s="15" t="s">
        <v>232</v>
      </c>
      <c r="P79" s="15" t="s">
        <v>1163</v>
      </c>
      <c r="Q79" s="15" t="s">
        <v>103</v>
      </c>
      <c r="R79" s="15" t="s">
        <v>413</v>
      </c>
      <c r="S79" s="15" t="s">
        <v>412</v>
      </c>
      <c r="T79" s="15" t="s">
        <v>409</v>
      </c>
      <c r="U79" s="15" t="s">
        <v>213</v>
      </c>
      <c r="V79" s="15" t="s">
        <v>1464</v>
      </c>
      <c r="W79" s="15" t="s">
        <v>900</v>
      </c>
      <c r="X79" s="15" t="s">
        <v>897</v>
      </c>
      <c r="Y79" s="15" t="s">
        <v>908</v>
      </c>
      <c r="Z79" s="15">
        <f t="shared" si="9"/>
        <v>1</v>
      </c>
      <c r="AA79" s="15"/>
      <c r="AB79" s="15"/>
      <c r="AC79" s="15" t="s">
        <v>1448</v>
      </c>
      <c r="AD79" s="15">
        <f t="shared" si="6"/>
        <v>8</v>
      </c>
      <c r="AE79" s="15">
        <v>3</v>
      </c>
      <c r="AF79" s="15">
        <v>1</v>
      </c>
      <c r="AG79" s="15">
        <v>0</v>
      </c>
      <c r="AH79" s="15">
        <v>1</v>
      </c>
      <c r="AI79">
        <v>3</v>
      </c>
      <c r="AJ79">
        <v>0</v>
      </c>
      <c r="AK79" t="str">
        <f t="shared" si="10"/>
        <v>Restrita</v>
      </c>
      <c r="AL79" t="str">
        <f t="shared" si="11"/>
        <v>Baixo</v>
      </c>
      <c r="AM79" t="str">
        <f t="shared" si="12"/>
        <v>NSA</v>
      </c>
      <c r="AN79" t="str">
        <f t="shared" si="8"/>
        <v>Baixo</v>
      </c>
      <c r="AO79" t="str">
        <f t="shared" si="8"/>
        <v>Médio</v>
      </c>
      <c r="AP79" t="str">
        <f t="shared" si="8"/>
        <v>NSA</v>
      </c>
      <c r="AQ79" s="15" t="s">
        <v>409</v>
      </c>
    </row>
    <row r="80" spans="1:43" customFormat="1" x14ac:dyDescent="0.3">
      <c r="A80" s="15" t="s">
        <v>3200</v>
      </c>
      <c r="B80" s="15" t="s">
        <v>1469</v>
      </c>
      <c r="C80" s="15">
        <v>8</v>
      </c>
      <c r="D80" s="16" t="s">
        <v>59</v>
      </c>
      <c r="E80" s="15" t="s">
        <v>47</v>
      </c>
      <c r="F80" s="15">
        <v>12</v>
      </c>
      <c r="G80" s="15"/>
      <c r="H80" s="15"/>
      <c r="I80" s="15"/>
      <c r="J80" s="15" t="s">
        <v>1072</v>
      </c>
      <c r="K80" s="15" t="s">
        <v>3123</v>
      </c>
      <c r="L80" s="15" t="s">
        <v>1153</v>
      </c>
      <c r="M80" s="15" t="s">
        <v>47</v>
      </c>
      <c r="N80" s="15">
        <v>12</v>
      </c>
      <c r="O80" s="15" t="s">
        <v>232</v>
      </c>
      <c r="P80" s="15" t="s">
        <v>1164</v>
      </c>
      <c r="Q80" s="15" t="s">
        <v>103</v>
      </c>
      <c r="R80" s="15" t="s">
        <v>413</v>
      </c>
      <c r="S80" s="15" t="s">
        <v>412</v>
      </c>
      <c r="T80" s="15" t="s">
        <v>409</v>
      </c>
      <c r="U80" s="15" t="s">
        <v>213</v>
      </c>
      <c r="V80" s="15" t="s">
        <v>1464</v>
      </c>
      <c r="W80" s="15" t="s">
        <v>900</v>
      </c>
      <c r="X80" s="15" t="s">
        <v>897</v>
      </c>
      <c r="Y80" s="15" t="s">
        <v>908</v>
      </c>
      <c r="Z80" s="15">
        <f t="shared" si="9"/>
        <v>1</v>
      </c>
      <c r="AA80" s="15"/>
      <c r="AB80" s="15"/>
      <c r="AC80" s="15" t="s">
        <v>1448</v>
      </c>
      <c r="AD80" s="15">
        <f t="shared" si="6"/>
        <v>13</v>
      </c>
      <c r="AE80" s="15">
        <v>3</v>
      </c>
      <c r="AF80" s="15">
        <v>1</v>
      </c>
      <c r="AG80" s="15">
        <v>0</v>
      </c>
      <c r="AH80" s="15">
        <v>3</v>
      </c>
      <c r="AI80">
        <v>3</v>
      </c>
      <c r="AJ80">
        <v>3</v>
      </c>
      <c r="AK80" t="str">
        <f t="shared" si="10"/>
        <v>Restrita</v>
      </c>
      <c r="AL80" t="str">
        <f t="shared" si="11"/>
        <v>Baixo</v>
      </c>
      <c r="AM80" t="str">
        <f t="shared" si="12"/>
        <v>NSA</v>
      </c>
      <c r="AN80" t="str">
        <f t="shared" si="8"/>
        <v>Médio</v>
      </c>
      <c r="AO80" t="str">
        <f t="shared" si="8"/>
        <v>Médio</v>
      </c>
      <c r="AP80" t="str">
        <f t="shared" si="8"/>
        <v>Médio</v>
      </c>
      <c r="AQ80" s="15" t="s">
        <v>409</v>
      </c>
    </row>
    <row r="81" spans="1:43" customFormat="1" x14ac:dyDescent="0.3">
      <c r="A81" s="15" t="s">
        <v>3200</v>
      </c>
      <c r="B81" s="15" t="s">
        <v>1469</v>
      </c>
      <c r="C81" s="15">
        <v>9</v>
      </c>
      <c r="D81" s="16" t="s">
        <v>64</v>
      </c>
      <c r="E81" s="15" t="s">
        <v>47</v>
      </c>
      <c r="F81" s="15">
        <v>30</v>
      </c>
      <c r="G81" s="15"/>
      <c r="H81" s="15"/>
      <c r="I81" s="15"/>
      <c r="J81" s="15" t="s">
        <v>1072</v>
      </c>
      <c r="K81" s="15" t="s">
        <v>3123</v>
      </c>
      <c r="L81" s="15" t="s">
        <v>1075</v>
      </c>
      <c r="M81" s="15" t="s">
        <v>47</v>
      </c>
      <c r="N81" s="15">
        <v>30</v>
      </c>
      <c r="O81" s="15" t="s">
        <v>232</v>
      </c>
      <c r="P81" s="15" t="s">
        <v>1165</v>
      </c>
      <c r="Q81" s="15" t="s">
        <v>103</v>
      </c>
      <c r="R81" s="15" t="s">
        <v>413</v>
      </c>
      <c r="S81" s="15" t="s">
        <v>412</v>
      </c>
      <c r="T81" s="15" t="s">
        <v>409</v>
      </c>
      <c r="U81" s="15" t="s">
        <v>213</v>
      </c>
      <c r="V81" s="15" t="s">
        <v>1464</v>
      </c>
      <c r="W81" s="15" t="s">
        <v>900</v>
      </c>
      <c r="X81" s="15" t="s">
        <v>897</v>
      </c>
      <c r="Y81" s="15" t="s">
        <v>908</v>
      </c>
      <c r="Z81" s="15">
        <f t="shared" si="9"/>
        <v>1</v>
      </c>
      <c r="AA81" s="15"/>
      <c r="AB81" s="15"/>
      <c r="AC81" s="15" t="s">
        <v>1448</v>
      </c>
      <c r="AD81" s="15">
        <f t="shared" si="6"/>
        <v>13</v>
      </c>
      <c r="AE81" s="15">
        <v>3</v>
      </c>
      <c r="AF81" s="15">
        <v>1</v>
      </c>
      <c r="AG81" s="15">
        <v>0</v>
      </c>
      <c r="AH81" s="15">
        <v>3</v>
      </c>
      <c r="AI81">
        <v>5</v>
      </c>
      <c r="AJ81">
        <v>1</v>
      </c>
      <c r="AK81" t="str">
        <f t="shared" si="10"/>
        <v>Restrita</v>
      </c>
      <c r="AL81" t="str">
        <f t="shared" si="11"/>
        <v>Baixo</v>
      </c>
      <c r="AM81" t="str">
        <f t="shared" si="12"/>
        <v>NSA</v>
      </c>
      <c r="AN81" t="str">
        <f t="shared" si="8"/>
        <v>Médio</v>
      </c>
      <c r="AO81" t="str">
        <f t="shared" si="8"/>
        <v>Alto</v>
      </c>
      <c r="AP81" t="str">
        <f t="shared" si="8"/>
        <v>Baixo</v>
      </c>
      <c r="AQ81" s="15" t="s">
        <v>409</v>
      </c>
    </row>
    <row r="82" spans="1:43" customFormat="1" x14ac:dyDescent="0.3">
      <c r="A82" s="15" t="s">
        <v>3200</v>
      </c>
      <c r="B82" s="15" t="s">
        <v>1469</v>
      </c>
      <c r="C82" s="15">
        <v>10</v>
      </c>
      <c r="D82" s="16" t="s">
        <v>53</v>
      </c>
      <c r="E82" s="15" t="s">
        <v>47</v>
      </c>
      <c r="F82" s="15">
        <v>12</v>
      </c>
      <c r="G82" s="15"/>
      <c r="H82" s="15"/>
      <c r="I82" s="15"/>
      <c r="J82" s="15" t="s">
        <v>1072</v>
      </c>
      <c r="K82" s="15" t="s">
        <v>3123</v>
      </c>
      <c r="L82" s="15" t="s">
        <v>241</v>
      </c>
      <c r="M82" s="15" t="s">
        <v>47</v>
      </c>
      <c r="N82" s="15">
        <v>12</v>
      </c>
      <c r="O82" s="15" t="s">
        <v>232</v>
      </c>
      <c r="P82" s="15" t="s">
        <v>1166</v>
      </c>
      <c r="Q82" s="15" t="s">
        <v>103</v>
      </c>
      <c r="R82" s="15" t="s">
        <v>413</v>
      </c>
      <c r="S82" s="15" t="s">
        <v>412</v>
      </c>
      <c r="T82" s="15" t="s">
        <v>409</v>
      </c>
      <c r="U82" s="15" t="s">
        <v>213</v>
      </c>
      <c r="V82" s="15" t="s">
        <v>1464</v>
      </c>
      <c r="W82" s="15" t="s">
        <v>900</v>
      </c>
      <c r="X82" s="15" t="s">
        <v>897</v>
      </c>
      <c r="Y82" s="15" t="s">
        <v>908</v>
      </c>
      <c r="Z82" s="15">
        <f t="shared" si="9"/>
        <v>1</v>
      </c>
      <c r="AA82" s="15" t="s">
        <v>1340</v>
      </c>
      <c r="AB82" s="15" t="s">
        <v>1866</v>
      </c>
      <c r="AC82" s="15" t="s">
        <v>1448</v>
      </c>
      <c r="AD82" s="15">
        <f t="shared" si="6"/>
        <v>13</v>
      </c>
      <c r="AE82" s="15">
        <v>3</v>
      </c>
      <c r="AF82" s="15">
        <v>1</v>
      </c>
      <c r="AG82" s="15">
        <v>0</v>
      </c>
      <c r="AH82" s="15">
        <v>3</v>
      </c>
      <c r="AI82">
        <v>3</v>
      </c>
      <c r="AJ82">
        <v>3</v>
      </c>
      <c r="AK82" t="str">
        <f t="shared" si="10"/>
        <v>Restrita</v>
      </c>
      <c r="AL82" t="str">
        <f t="shared" si="11"/>
        <v>Baixo</v>
      </c>
      <c r="AM82" t="str">
        <f t="shared" si="12"/>
        <v>NSA</v>
      </c>
      <c r="AN82" t="str">
        <f t="shared" si="8"/>
        <v>Médio</v>
      </c>
      <c r="AO82" t="str">
        <f t="shared" si="8"/>
        <v>Médio</v>
      </c>
      <c r="AP82" t="str">
        <f t="shared" si="8"/>
        <v>Médio</v>
      </c>
      <c r="AQ82" s="15" t="s">
        <v>409</v>
      </c>
    </row>
    <row r="83" spans="1:43" customFormat="1" x14ac:dyDescent="0.3">
      <c r="A83" s="15" t="s">
        <v>3200</v>
      </c>
      <c r="B83" s="15" t="s">
        <v>1469</v>
      </c>
      <c r="C83" s="15">
        <v>11</v>
      </c>
      <c r="D83" s="16" t="s">
        <v>68</v>
      </c>
      <c r="E83" s="15" t="s">
        <v>47</v>
      </c>
      <c r="F83" s="15">
        <v>12</v>
      </c>
      <c r="G83" s="15"/>
      <c r="H83" s="15"/>
      <c r="I83" s="15"/>
      <c r="J83" s="15" t="s">
        <v>1072</v>
      </c>
      <c r="K83" s="15" t="s">
        <v>3123</v>
      </c>
      <c r="L83" s="15" t="s">
        <v>254</v>
      </c>
      <c r="M83" s="15" t="s">
        <v>47</v>
      </c>
      <c r="N83" s="15">
        <v>12</v>
      </c>
      <c r="O83" s="15" t="s">
        <v>232</v>
      </c>
      <c r="P83" s="15" t="s">
        <v>1167</v>
      </c>
      <c r="Q83" s="15" t="s">
        <v>103</v>
      </c>
      <c r="R83" s="15" t="s">
        <v>413</v>
      </c>
      <c r="S83" s="15" t="s">
        <v>412</v>
      </c>
      <c r="T83" s="15" t="s">
        <v>409</v>
      </c>
      <c r="U83" s="15" t="s">
        <v>213</v>
      </c>
      <c r="V83" s="15" t="s">
        <v>1464</v>
      </c>
      <c r="W83" s="15" t="s">
        <v>900</v>
      </c>
      <c r="X83" s="15" t="s">
        <v>897</v>
      </c>
      <c r="Y83" s="15" t="s">
        <v>908</v>
      </c>
      <c r="Z83" s="15">
        <f t="shared" si="9"/>
        <v>1</v>
      </c>
      <c r="AA83" s="15"/>
      <c r="AB83" s="15"/>
      <c r="AC83" s="15" t="s">
        <v>1448</v>
      </c>
      <c r="AD83" s="15">
        <f t="shared" si="6"/>
        <v>13</v>
      </c>
      <c r="AE83" s="15">
        <v>3</v>
      </c>
      <c r="AF83" s="15">
        <v>1</v>
      </c>
      <c r="AG83" s="15">
        <v>0</v>
      </c>
      <c r="AH83" s="15">
        <v>3</v>
      </c>
      <c r="AI83">
        <v>3</v>
      </c>
      <c r="AJ83">
        <v>3</v>
      </c>
      <c r="AK83" t="str">
        <f t="shared" si="10"/>
        <v>Restrita</v>
      </c>
      <c r="AL83" t="str">
        <f t="shared" si="11"/>
        <v>Baixo</v>
      </c>
      <c r="AM83" t="str">
        <f t="shared" si="12"/>
        <v>NSA</v>
      </c>
      <c r="AN83" t="str">
        <f t="shared" si="8"/>
        <v>Médio</v>
      </c>
      <c r="AO83" t="str">
        <f t="shared" si="8"/>
        <v>Médio</v>
      </c>
      <c r="AP83" t="str">
        <f t="shared" si="8"/>
        <v>Médio</v>
      </c>
      <c r="AQ83" s="15" t="s">
        <v>409</v>
      </c>
    </row>
    <row r="84" spans="1:43" customFormat="1" x14ac:dyDescent="0.3">
      <c r="A84" s="15" t="s">
        <v>3200</v>
      </c>
      <c r="B84" s="15" t="s">
        <v>1469</v>
      </c>
      <c r="C84" s="15">
        <v>12</v>
      </c>
      <c r="D84" s="16" t="s">
        <v>67</v>
      </c>
      <c r="E84" s="15" t="s">
        <v>47</v>
      </c>
      <c r="F84" s="15">
        <v>20</v>
      </c>
      <c r="G84" s="15"/>
      <c r="H84" s="15"/>
      <c r="I84" s="15"/>
      <c r="J84" s="15" t="s">
        <v>1072</v>
      </c>
      <c r="K84" s="15" t="s">
        <v>3123</v>
      </c>
      <c r="L84" s="15" t="s">
        <v>253</v>
      </c>
      <c r="M84" s="15" t="s">
        <v>47</v>
      </c>
      <c r="N84" s="15">
        <v>20</v>
      </c>
      <c r="O84" s="15" t="s">
        <v>232</v>
      </c>
      <c r="P84" s="15" t="s">
        <v>1168</v>
      </c>
      <c r="Q84" s="15" t="s">
        <v>103</v>
      </c>
      <c r="R84" s="15" t="s">
        <v>413</v>
      </c>
      <c r="S84" s="15" t="s">
        <v>412</v>
      </c>
      <c r="T84" s="15" t="s">
        <v>409</v>
      </c>
      <c r="U84" s="15" t="s">
        <v>213</v>
      </c>
      <c r="V84" s="15" t="s">
        <v>1464</v>
      </c>
      <c r="W84" s="15" t="s">
        <v>900</v>
      </c>
      <c r="X84" s="15" t="s">
        <v>897</v>
      </c>
      <c r="Y84" s="15" t="s">
        <v>908</v>
      </c>
      <c r="Z84" s="15">
        <f t="shared" si="9"/>
        <v>1</v>
      </c>
      <c r="AA84" s="15"/>
      <c r="AB84" s="15"/>
      <c r="AC84" s="15" t="s">
        <v>1448</v>
      </c>
      <c r="AD84" s="15">
        <f t="shared" si="6"/>
        <v>9</v>
      </c>
      <c r="AE84" s="15">
        <v>3</v>
      </c>
      <c r="AF84" s="15">
        <v>1</v>
      </c>
      <c r="AG84" s="15">
        <v>0</v>
      </c>
      <c r="AH84" s="15">
        <v>3</v>
      </c>
      <c r="AI84">
        <v>1</v>
      </c>
      <c r="AJ84">
        <v>1</v>
      </c>
      <c r="AK84" t="str">
        <f t="shared" si="10"/>
        <v>Restrita</v>
      </c>
      <c r="AL84" t="str">
        <f t="shared" si="11"/>
        <v>Baixo</v>
      </c>
      <c r="AM84" t="str">
        <f t="shared" si="12"/>
        <v>NSA</v>
      </c>
      <c r="AN84" t="str">
        <f t="shared" si="8"/>
        <v>Médio</v>
      </c>
      <c r="AO84" t="str">
        <f t="shared" si="8"/>
        <v>Baixo</v>
      </c>
      <c r="AP84" t="str">
        <f t="shared" si="8"/>
        <v>Baixo</v>
      </c>
      <c r="AQ84" s="15" t="s">
        <v>409</v>
      </c>
    </row>
    <row r="85" spans="1:43" customFormat="1" x14ac:dyDescent="0.3">
      <c r="A85" s="15" t="s">
        <v>3200</v>
      </c>
      <c r="B85" s="15" t="s">
        <v>1469</v>
      </c>
      <c r="C85" s="15">
        <v>13</v>
      </c>
      <c r="D85" s="16" t="s">
        <v>66</v>
      </c>
      <c r="E85" s="15" t="s">
        <v>47</v>
      </c>
      <c r="F85" s="15">
        <v>20</v>
      </c>
      <c r="G85" s="15"/>
      <c r="H85" s="15"/>
      <c r="I85" s="15"/>
      <c r="J85" s="15" t="s">
        <v>1072</v>
      </c>
      <c r="K85" s="15" t="s">
        <v>3123</v>
      </c>
      <c r="L85" s="15" t="s">
        <v>1076</v>
      </c>
      <c r="M85" s="15" t="s">
        <v>47</v>
      </c>
      <c r="N85" s="15">
        <v>20</v>
      </c>
      <c r="O85" s="15" t="s">
        <v>232</v>
      </c>
      <c r="P85" s="15" t="s">
        <v>1169</v>
      </c>
      <c r="Q85" s="15" t="s">
        <v>103</v>
      </c>
      <c r="R85" s="15" t="s">
        <v>413</v>
      </c>
      <c r="S85" s="15" t="s">
        <v>412</v>
      </c>
      <c r="T85" s="15" t="s">
        <v>409</v>
      </c>
      <c r="U85" s="15" t="s">
        <v>213</v>
      </c>
      <c r="V85" s="15" t="s">
        <v>1464</v>
      </c>
      <c r="W85" s="15" t="s">
        <v>900</v>
      </c>
      <c r="X85" s="15" t="s">
        <v>897</v>
      </c>
      <c r="Y85" s="15" t="s">
        <v>908</v>
      </c>
      <c r="Z85" s="15">
        <f t="shared" si="9"/>
        <v>1</v>
      </c>
      <c r="AA85" s="15"/>
      <c r="AB85" s="15"/>
      <c r="AC85" s="15" t="s">
        <v>1448</v>
      </c>
      <c r="AD85" s="15">
        <f t="shared" si="6"/>
        <v>9</v>
      </c>
      <c r="AE85" s="15">
        <v>3</v>
      </c>
      <c r="AF85" s="15">
        <v>1</v>
      </c>
      <c r="AG85" s="15">
        <v>0</v>
      </c>
      <c r="AH85" s="15">
        <v>3</v>
      </c>
      <c r="AI85">
        <v>1</v>
      </c>
      <c r="AJ85">
        <v>1</v>
      </c>
      <c r="AK85" t="str">
        <f t="shared" si="10"/>
        <v>Restrita</v>
      </c>
      <c r="AL85" t="str">
        <f t="shared" si="11"/>
        <v>Baixo</v>
      </c>
      <c r="AM85" t="str">
        <f t="shared" si="12"/>
        <v>NSA</v>
      </c>
      <c r="AN85" t="str">
        <f t="shared" si="8"/>
        <v>Médio</v>
      </c>
      <c r="AO85" t="str">
        <f t="shared" si="8"/>
        <v>Baixo</v>
      </c>
      <c r="AP85" t="str">
        <f t="shared" si="8"/>
        <v>Baixo</v>
      </c>
      <c r="AQ85" s="15" t="s">
        <v>409</v>
      </c>
    </row>
    <row r="86" spans="1:43" customFormat="1" x14ac:dyDescent="0.3">
      <c r="A86" s="15" t="s">
        <v>3200</v>
      </c>
      <c r="B86" s="15" t="s">
        <v>1469</v>
      </c>
      <c r="C86" s="15">
        <v>14</v>
      </c>
      <c r="D86" s="16" t="s">
        <v>57</v>
      </c>
      <c r="E86" s="15" t="s">
        <v>47</v>
      </c>
      <c r="F86" s="15">
        <v>20</v>
      </c>
      <c r="G86" s="15"/>
      <c r="H86" s="15"/>
      <c r="I86" s="15"/>
      <c r="J86" s="15" t="s">
        <v>1072</v>
      </c>
      <c r="K86" s="15" t="s">
        <v>3123</v>
      </c>
      <c r="L86" s="15" t="s">
        <v>243</v>
      </c>
      <c r="M86" s="15" t="s">
        <v>47</v>
      </c>
      <c r="N86" s="15">
        <v>20</v>
      </c>
      <c r="O86" s="15" t="s">
        <v>232</v>
      </c>
      <c r="P86" s="15" t="s">
        <v>1170</v>
      </c>
      <c r="Q86" s="15" t="s">
        <v>103</v>
      </c>
      <c r="R86" s="15" t="s">
        <v>413</v>
      </c>
      <c r="S86" s="15" t="s">
        <v>412</v>
      </c>
      <c r="T86" s="15" t="s">
        <v>409</v>
      </c>
      <c r="U86" s="15" t="s">
        <v>213</v>
      </c>
      <c r="V86" s="15" t="s">
        <v>1464</v>
      </c>
      <c r="W86" s="15" t="s">
        <v>900</v>
      </c>
      <c r="X86" s="15" t="s">
        <v>897</v>
      </c>
      <c r="Y86" s="15" t="s">
        <v>908</v>
      </c>
      <c r="Z86" s="15">
        <f t="shared" si="9"/>
        <v>1</v>
      </c>
      <c r="AA86" s="15" t="s">
        <v>1340</v>
      </c>
      <c r="AB86" s="15" t="s">
        <v>1863</v>
      </c>
      <c r="AC86" s="15" t="s">
        <v>1448</v>
      </c>
      <c r="AD86" s="15">
        <f t="shared" si="6"/>
        <v>9</v>
      </c>
      <c r="AE86" s="15">
        <v>3</v>
      </c>
      <c r="AF86" s="15">
        <v>1</v>
      </c>
      <c r="AG86" s="15">
        <v>0</v>
      </c>
      <c r="AH86" s="15">
        <v>1</v>
      </c>
      <c r="AI86">
        <v>3</v>
      </c>
      <c r="AJ86">
        <v>1</v>
      </c>
      <c r="AK86" t="str">
        <f t="shared" si="10"/>
        <v>Restrita</v>
      </c>
      <c r="AL86" t="str">
        <f t="shared" si="11"/>
        <v>Baixo</v>
      </c>
      <c r="AM86" t="str">
        <f t="shared" si="12"/>
        <v>NSA</v>
      </c>
      <c r="AN86" t="str">
        <f t="shared" si="8"/>
        <v>Baixo</v>
      </c>
      <c r="AO86" t="str">
        <f t="shared" si="8"/>
        <v>Médio</v>
      </c>
      <c r="AP86" t="str">
        <f t="shared" si="8"/>
        <v>Baixo</v>
      </c>
      <c r="AQ86" s="15" t="s">
        <v>409</v>
      </c>
    </row>
    <row r="87" spans="1:43" customFormat="1" x14ac:dyDescent="0.3">
      <c r="A87" s="15" t="s">
        <v>3200</v>
      </c>
      <c r="B87" s="15" t="s">
        <v>1469</v>
      </c>
      <c r="C87" s="15">
        <v>15</v>
      </c>
      <c r="D87" s="16" t="s">
        <v>65</v>
      </c>
      <c r="E87" s="15" t="s">
        <v>47</v>
      </c>
      <c r="F87" s="15">
        <v>40</v>
      </c>
      <c r="G87" s="15"/>
      <c r="H87" s="15"/>
      <c r="I87" s="15"/>
      <c r="J87" s="15" t="s">
        <v>1072</v>
      </c>
      <c r="K87" s="15" t="s">
        <v>3123</v>
      </c>
      <c r="L87" s="15" t="s">
        <v>242</v>
      </c>
      <c r="M87" s="15" t="s">
        <v>47</v>
      </c>
      <c r="N87" s="15">
        <v>40</v>
      </c>
      <c r="O87" s="15" t="s">
        <v>232</v>
      </c>
      <c r="P87" s="15" t="s">
        <v>1171</v>
      </c>
      <c r="Q87" s="15" t="s">
        <v>103</v>
      </c>
      <c r="R87" s="15" t="s">
        <v>413</v>
      </c>
      <c r="S87" s="15" t="s">
        <v>412</v>
      </c>
      <c r="T87" s="15" t="s">
        <v>409</v>
      </c>
      <c r="U87" s="15" t="s">
        <v>213</v>
      </c>
      <c r="V87" s="15" t="s">
        <v>1464</v>
      </c>
      <c r="W87" s="15" t="s">
        <v>900</v>
      </c>
      <c r="X87" s="15" t="s">
        <v>897</v>
      </c>
      <c r="Y87" s="15" t="s">
        <v>908</v>
      </c>
      <c r="Z87" s="15">
        <f t="shared" si="9"/>
        <v>1</v>
      </c>
      <c r="AA87" s="15"/>
      <c r="AB87" s="15"/>
      <c r="AC87" s="15" t="s">
        <v>1448</v>
      </c>
      <c r="AD87" s="15">
        <f t="shared" si="6"/>
        <v>15</v>
      </c>
      <c r="AE87" s="15">
        <v>3</v>
      </c>
      <c r="AF87" s="15">
        <v>1</v>
      </c>
      <c r="AG87" s="15">
        <v>0</v>
      </c>
      <c r="AH87" s="15">
        <v>5</v>
      </c>
      <c r="AI87">
        <v>5</v>
      </c>
      <c r="AJ87">
        <v>1</v>
      </c>
      <c r="AK87" t="str">
        <f t="shared" si="10"/>
        <v>Restrita</v>
      </c>
      <c r="AL87" t="str">
        <f t="shared" si="11"/>
        <v>Baixo</v>
      </c>
      <c r="AM87" t="str">
        <f t="shared" si="12"/>
        <v>NSA</v>
      </c>
      <c r="AN87" t="str">
        <f t="shared" si="8"/>
        <v>Alto</v>
      </c>
      <c r="AO87" t="str">
        <f t="shared" si="8"/>
        <v>Alto</v>
      </c>
      <c r="AP87" t="str">
        <f t="shared" si="8"/>
        <v>Baixo</v>
      </c>
      <c r="AQ87" s="15" t="s">
        <v>409</v>
      </c>
    </row>
    <row r="88" spans="1:43" customFormat="1" x14ac:dyDescent="0.3">
      <c r="A88" s="15" t="s">
        <v>3200</v>
      </c>
      <c r="B88" s="15" t="s">
        <v>1469</v>
      </c>
      <c r="C88" s="15">
        <v>16</v>
      </c>
      <c r="D88" s="16" t="s">
        <v>70</v>
      </c>
      <c r="E88" s="15" t="s">
        <v>47</v>
      </c>
      <c r="F88" s="15">
        <v>40</v>
      </c>
      <c r="G88" s="15"/>
      <c r="H88" s="15"/>
      <c r="I88" s="15"/>
      <c r="J88" s="15" t="s">
        <v>1072</v>
      </c>
      <c r="K88" s="15" t="s">
        <v>3123</v>
      </c>
      <c r="L88" s="15" t="s">
        <v>250</v>
      </c>
      <c r="M88" s="15" t="s">
        <v>47</v>
      </c>
      <c r="N88" s="15">
        <v>40</v>
      </c>
      <c r="O88" s="15" t="s">
        <v>232</v>
      </c>
      <c r="P88" s="15" t="s">
        <v>1172</v>
      </c>
      <c r="Q88" s="15" t="s">
        <v>103</v>
      </c>
      <c r="R88" s="15" t="s">
        <v>413</v>
      </c>
      <c r="S88" s="15" t="s">
        <v>412</v>
      </c>
      <c r="T88" s="15" t="s">
        <v>409</v>
      </c>
      <c r="U88" s="15" t="s">
        <v>213</v>
      </c>
      <c r="V88" s="15" t="s">
        <v>1464</v>
      </c>
      <c r="W88" s="15" t="s">
        <v>900</v>
      </c>
      <c r="X88" s="15" t="s">
        <v>897</v>
      </c>
      <c r="Y88" s="15" t="s">
        <v>908</v>
      </c>
      <c r="Z88" s="15">
        <f t="shared" si="9"/>
        <v>1</v>
      </c>
      <c r="AA88" s="15"/>
      <c r="AB88" s="15"/>
      <c r="AC88" s="15" t="s">
        <v>1448</v>
      </c>
      <c r="AD88" s="15">
        <f t="shared" ref="AD88:AD100" si="13">SUM(AE88:AJ88)</f>
        <v>11</v>
      </c>
      <c r="AE88" s="15">
        <v>3</v>
      </c>
      <c r="AF88" s="15">
        <v>1</v>
      </c>
      <c r="AG88" s="15">
        <v>0</v>
      </c>
      <c r="AH88" s="15">
        <v>3</v>
      </c>
      <c r="AI88">
        <v>1</v>
      </c>
      <c r="AJ88">
        <v>3</v>
      </c>
      <c r="AK88" t="str">
        <f t="shared" si="10"/>
        <v>Restrita</v>
      </c>
      <c r="AL88" t="str">
        <f t="shared" si="11"/>
        <v>Baixo</v>
      </c>
      <c r="AM88" t="str">
        <f t="shared" si="12"/>
        <v>NSA</v>
      </c>
      <c r="AN88" t="str">
        <f t="shared" si="8"/>
        <v>Médio</v>
      </c>
      <c r="AO88" t="str">
        <f t="shared" si="8"/>
        <v>Baixo</v>
      </c>
      <c r="AP88" t="str">
        <f t="shared" si="8"/>
        <v>Médio</v>
      </c>
      <c r="AQ88" s="15" t="s">
        <v>409</v>
      </c>
    </row>
    <row r="89" spans="1:43" customFormat="1" x14ac:dyDescent="0.3">
      <c r="A89" s="15" t="s">
        <v>3200</v>
      </c>
      <c r="B89" s="15" t="s">
        <v>1469</v>
      </c>
      <c r="C89" s="15">
        <v>17</v>
      </c>
      <c r="D89" s="16" t="s">
        <v>55</v>
      </c>
      <c r="E89" s="15" t="s">
        <v>47</v>
      </c>
      <c r="F89" s="15">
        <v>40</v>
      </c>
      <c r="G89" s="15"/>
      <c r="H89" s="15"/>
      <c r="I89" s="15"/>
      <c r="J89" s="15" t="s">
        <v>1072</v>
      </c>
      <c r="K89" s="15" t="s">
        <v>3123</v>
      </c>
      <c r="L89" s="15" t="s">
        <v>236</v>
      </c>
      <c r="M89" s="15" t="s">
        <v>47</v>
      </c>
      <c r="N89" s="15">
        <v>40</v>
      </c>
      <c r="O89" s="15" t="s">
        <v>232</v>
      </c>
      <c r="P89" s="15" t="s">
        <v>1173</v>
      </c>
      <c r="Q89" s="15" t="s">
        <v>103</v>
      </c>
      <c r="R89" s="15" t="s">
        <v>413</v>
      </c>
      <c r="S89" s="15" t="s">
        <v>412</v>
      </c>
      <c r="T89" s="15" t="s">
        <v>409</v>
      </c>
      <c r="U89" s="15" t="s">
        <v>213</v>
      </c>
      <c r="V89" s="15" t="s">
        <v>1464</v>
      </c>
      <c r="W89" s="15" t="s">
        <v>900</v>
      </c>
      <c r="X89" s="15" t="s">
        <v>897</v>
      </c>
      <c r="Y89" s="15" t="s">
        <v>908</v>
      </c>
      <c r="Z89" s="15">
        <f t="shared" si="9"/>
        <v>1</v>
      </c>
      <c r="AA89" s="15"/>
      <c r="AB89" s="15"/>
      <c r="AC89" s="15" t="s">
        <v>1448</v>
      </c>
      <c r="AD89" s="15">
        <f t="shared" si="13"/>
        <v>7</v>
      </c>
      <c r="AE89" s="15">
        <v>3</v>
      </c>
      <c r="AF89" s="15">
        <v>1</v>
      </c>
      <c r="AG89" s="15">
        <v>0</v>
      </c>
      <c r="AH89" s="15">
        <v>3</v>
      </c>
      <c r="AI89">
        <v>0</v>
      </c>
      <c r="AJ89">
        <v>0</v>
      </c>
      <c r="AK89" t="str">
        <f t="shared" si="10"/>
        <v>Restrita</v>
      </c>
      <c r="AL89" t="str">
        <f t="shared" si="11"/>
        <v>Baixo</v>
      </c>
      <c r="AM89" t="str">
        <f t="shared" si="12"/>
        <v>NSA</v>
      </c>
      <c r="AN89" t="str">
        <f t="shared" si="8"/>
        <v>Médio</v>
      </c>
      <c r="AO89" t="str">
        <f t="shared" si="8"/>
        <v>NSA</v>
      </c>
      <c r="AP89" t="str">
        <f t="shared" si="8"/>
        <v>NSA</v>
      </c>
      <c r="AQ89" s="15" t="s">
        <v>409</v>
      </c>
    </row>
    <row r="90" spans="1:43" customFormat="1" x14ac:dyDescent="0.3">
      <c r="A90" s="15" t="s">
        <v>3200</v>
      </c>
      <c r="B90" s="15" t="s">
        <v>1469</v>
      </c>
      <c r="C90" s="15">
        <v>18</v>
      </c>
      <c r="D90" s="16" t="s">
        <v>58</v>
      </c>
      <c r="E90" s="15" t="s">
        <v>47</v>
      </c>
      <c r="F90" s="15">
        <v>40</v>
      </c>
      <c r="G90" s="15"/>
      <c r="H90" s="15"/>
      <c r="I90" s="15"/>
      <c r="J90" s="15" t="s">
        <v>1072</v>
      </c>
      <c r="K90" s="15" t="s">
        <v>3123</v>
      </c>
      <c r="L90" s="15" t="s">
        <v>247</v>
      </c>
      <c r="M90" s="15" t="s">
        <v>47</v>
      </c>
      <c r="N90" s="15">
        <v>40</v>
      </c>
      <c r="O90" s="15" t="s">
        <v>232</v>
      </c>
      <c r="P90" s="15" t="s">
        <v>1174</v>
      </c>
      <c r="Q90" s="15" t="s">
        <v>103</v>
      </c>
      <c r="R90" s="15" t="s">
        <v>413</v>
      </c>
      <c r="S90" s="15" t="s">
        <v>412</v>
      </c>
      <c r="T90" s="15" t="s">
        <v>409</v>
      </c>
      <c r="U90" s="15" t="s">
        <v>213</v>
      </c>
      <c r="V90" s="15" t="s">
        <v>1464</v>
      </c>
      <c r="W90" s="15" t="s">
        <v>900</v>
      </c>
      <c r="X90" s="15" t="s">
        <v>897</v>
      </c>
      <c r="Y90" s="15" t="s">
        <v>908</v>
      </c>
      <c r="Z90" s="15">
        <f t="shared" si="9"/>
        <v>1</v>
      </c>
      <c r="AA90" s="15"/>
      <c r="AB90" s="15"/>
      <c r="AC90" s="15" t="s">
        <v>1448</v>
      </c>
      <c r="AD90" s="15">
        <f t="shared" si="13"/>
        <v>8</v>
      </c>
      <c r="AE90" s="15">
        <v>3</v>
      </c>
      <c r="AF90" s="15">
        <v>1</v>
      </c>
      <c r="AG90" s="15">
        <v>0</v>
      </c>
      <c r="AH90" s="15">
        <v>3</v>
      </c>
      <c r="AI90">
        <v>0</v>
      </c>
      <c r="AJ90">
        <v>1</v>
      </c>
      <c r="AK90" t="str">
        <f t="shared" si="10"/>
        <v>Restrita</v>
      </c>
      <c r="AL90" t="str">
        <f t="shared" si="11"/>
        <v>Baixo</v>
      </c>
      <c r="AM90" t="str">
        <f t="shared" si="12"/>
        <v>NSA</v>
      </c>
      <c r="AN90" t="str">
        <f t="shared" si="8"/>
        <v>Médio</v>
      </c>
      <c r="AO90" t="str">
        <f t="shared" si="8"/>
        <v>NSA</v>
      </c>
      <c r="AP90" t="str">
        <f t="shared" si="8"/>
        <v>Baixo</v>
      </c>
      <c r="AQ90" s="15" t="s">
        <v>409</v>
      </c>
    </row>
    <row r="91" spans="1:43" customFormat="1" x14ac:dyDescent="0.3">
      <c r="A91" s="15" t="s">
        <v>3200</v>
      </c>
      <c r="B91" s="15" t="s">
        <v>1469</v>
      </c>
      <c r="C91" s="15">
        <v>19</v>
      </c>
      <c r="D91" s="16" t="s">
        <v>62</v>
      </c>
      <c r="E91" s="15" t="s">
        <v>47</v>
      </c>
      <c r="F91" s="15">
        <v>12</v>
      </c>
      <c r="G91" s="15"/>
      <c r="H91" s="15"/>
      <c r="I91" s="15"/>
      <c r="J91" s="15" t="s">
        <v>1072</v>
      </c>
      <c r="K91" s="15" t="s">
        <v>3123</v>
      </c>
      <c r="L91" s="15" t="s">
        <v>244</v>
      </c>
      <c r="M91" s="15" t="s">
        <v>47</v>
      </c>
      <c r="N91" s="15">
        <v>12</v>
      </c>
      <c r="O91" s="15" t="s">
        <v>232</v>
      </c>
      <c r="P91" s="15" t="s">
        <v>1880</v>
      </c>
      <c r="Q91" s="15" t="s">
        <v>103</v>
      </c>
      <c r="R91" s="15" t="s">
        <v>413</v>
      </c>
      <c r="S91" s="15" t="s">
        <v>412</v>
      </c>
      <c r="T91" s="15" t="s">
        <v>409</v>
      </c>
      <c r="U91" s="15" t="s">
        <v>213</v>
      </c>
      <c r="V91" s="15" t="s">
        <v>1464</v>
      </c>
      <c r="W91" s="15" t="s">
        <v>900</v>
      </c>
      <c r="X91" s="15" t="s">
        <v>897</v>
      </c>
      <c r="Y91" s="15" t="s">
        <v>908</v>
      </c>
      <c r="Z91" s="15">
        <f t="shared" si="9"/>
        <v>1</v>
      </c>
      <c r="AA91" s="15"/>
      <c r="AB91" s="15"/>
      <c r="AC91" s="15" t="s">
        <v>1448</v>
      </c>
      <c r="AD91" s="15">
        <f t="shared" si="13"/>
        <v>15</v>
      </c>
      <c r="AE91" s="15">
        <v>3</v>
      </c>
      <c r="AF91" s="15">
        <v>1</v>
      </c>
      <c r="AG91" s="15">
        <v>0</v>
      </c>
      <c r="AH91" s="15">
        <v>3</v>
      </c>
      <c r="AI91">
        <v>5</v>
      </c>
      <c r="AJ91">
        <v>3</v>
      </c>
      <c r="AK91" t="str">
        <f t="shared" si="10"/>
        <v>Restrita</v>
      </c>
      <c r="AL91" t="str">
        <f t="shared" si="11"/>
        <v>Baixo</v>
      </c>
      <c r="AM91" t="str">
        <f t="shared" si="12"/>
        <v>NSA</v>
      </c>
      <c r="AN91" t="str">
        <f t="shared" si="8"/>
        <v>Médio</v>
      </c>
      <c r="AO91" t="str">
        <f t="shared" si="8"/>
        <v>Alto</v>
      </c>
      <c r="AP91" t="str">
        <f t="shared" si="8"/>
        <v>Médio</v>
      </c>
      <c r="AQ91" s="15" t="s">
        <v>409</v>
      </c>
    </row>
    <row r="92" spans="1:43" customFormat="1" x14ac:dyDescent="0.3">
      <c r="A92" s="15" t="s">
        <v>3200</v>
      </c>
      <c r="B92" s="15" t="s">
        <v>1469</v>
      </c>
      <c r="C92" s="15">
        <v>20</v>
      </c>
      <c r="D92" s="16" t="s">
        <v>61</v>
      </c>
      <c r="E92" s="15" t="s">
        <v>47</v>
      </c>
      <c r="F92" s="15">
        <v>1</v>
      </c>
      <c r="G92" s="15"/>
      <c r="H92" s="15"/>
      <c r="I92" s="15"/>
      <c r="J92" s="15" t="s">
        <v>1072</v>
      </c>
      <c r="K92" s="15" t="s">
        <v>3123</v>
      </c>
      <c r="L92" s="15" t="s">
        <v>1154</v>
      </c>
      <c r="M92" s="15" t="s">
        <v>47</v>
      </c>
      <c r="N92" s="15">
        <v>1</v>
      </c>
      <c r="O92" s="15" t="s">
        <v>232</v>
      </c>
      <c r="P92" s="15" t="s">
        <v>1175</v>
      </c>
      <c r="Q92" s="15" t="s">
        <v>103</v>
      </c>
      <c r="R92" s="15" t="s">
        <v>413</v>
      </c>
      <c r="S92" s="15" t="s">
        <v>412</v>
      </c>
      <c r="T92" s="15" t="s">
        <v>409</v>
      </c>
      <c r="U92" s="15" t="s">
        <v>213</v>
      </c>
      <c r="V92" s="15" t="s">
        <v>1464</v>
      </c>
      <c r="W92" s="15" t="s">
        <v>900</v>
      </c>
      <c r="X92" s="15" t="s">
        <v>897</v>
      </c>
      <c r="Y92" s="15" t="s">
        <v>908</v>
      </c>
      <c r="Z92" s="15">
        <f t="shared" si="9"/>
        <v>1</v>
      </c>
      <c r="AA92" s="15"/>
      <c r="AB92" s="15"/>
      <c r="AC92" s="15" t="s">
        <v>1448</v>
      </c>
      <c r="AD92" s="15">
        <f t="shared" si="13"/>
        <v>15</v>
      </c>
      <c r="AE92" s="15">
        <v>3</v>
      </c>
      <c r="AF92" s="15">
        <v>1</v>
      </c>
      <c r="AG92" s="15">
        <v>0</v>
      </c>
      <c r="AH92" s="15">
        <v>5</v>
      </c>
      <c r="AI92">
        <v>3</v>
      </c>
      <c r="AJ92">
        <v>3</v>
      </c>
      <c r="AK92" t="str">
        <f t="shared" si="10"/>
        <v>Restrita</v>
      </c>
      <c r="AL92" t="str">
        <f t="shared" si="11"/>
        <v>Baixo</v>
      </c>
      <c r="AM92" t="str">
        <f t="shared" si="12"/>
        <v>NSA</v>
      </c>
      <c r="AN92" t="str">
        <f t="shared" si="8"/>
        <v>Alto</v>
      </c>
      <c r="AO92" t="str">
        <f t="shared" si="8"/>
        <v>Médio</v>
      </c>
      <c r="AP92" t="str">
        <f t="shared" si="8"/>
        <v>Médio</v>
      </c>
      <c r="AQ92" s="15" t="s">
        <v>409</v>
      </c>
    </row>
    <row r="93" spans="1:43" customFormat="1" x14ac:dyDescent="0.3">
      <c r="A93" s="15" t="s">
        <v>3200</v>
      </c>
      <c r="B93" s="15" t="s">
        <v>1469</v>
      </c>
      <c r="C93" s="15">
        <v>21</v>
      </c>
      <c r="D93" s="16" t="s">
        <v>417</v>
      </c>
      <c r="E93" s="15" t="s">
        <v>47</v>
      </c>
      <c r="F93" s="15">
        <v>20</v>
      </c>
      <c r="G93" s="15"/>
      <c r="H93" s="15"/>
      <c r="I93" s="15"/>
      <c r="J93" s="15" t="s">
        <v>1072</v>
      </c>
      <c r="K93" s="15" t="s">
        <v>3123</v>
      </c>
      <c r="L93" s="15" t="s">
        <v>1081</v>
      </c>
      <c r="M93" s="15" t="s">
        <v>47</v>
      </c>
      <c r="N93" s="15">
        <v>20</v>
      </c>
      <c r="O93" s="15" t="s">
        <v>232</v>
      </c>
      <c r="P93" s="15" t="s">
        <v>1176</v>
      </c>
      <c r="Q93" s="15" t="s">
        <v>103</v>
      </c>
      <c r="R93" s="15" t="s">
        <v>413</v>
      </c>
      <c r="S93" s="15" t="s">
        <v>412</v>
      </c>
      <c r="T93" s="15" t="s">
        <v>409</v>
      </c>
      <c r="U93" s="15" t="s">
        <v>213</v>
      </c>
      <c r="V93" s="15" t="s">
        <v>1464</v>
      </c>
      <c r="W93" s="15" t="s">
        <v>900</v>
      </c>
      <c r="X93" s="15" t="s">
        <v>897</v>
      </c>
      <c r="Y93" s="15" t="s">
        <v>908</v>
      </c>
      <c r="Z93" s="15">
        <f t="shared" si="9"/>
        <v>1</v>
      </c>
      <c r="AA93" s="15"/>
      <c r="AB93" s="15"/>
      <c r="AC93" s="15" t="s">
        <v>1448</v>
      </c>
      <c r="AD93" s="15">
        <f t="shared" si="13"/>
        <v>16</v>
      </c>
      <c r="AE93" s="15">
        <v>3</v>
      </c>
      <c r="AF93" s="15">
        <v>2</v>
      </c>
      <c r="AG93" s="15">
        <v>0</v>
      </c>
      <c r="AH93" s="15">
        <v>5</v>
      </c>
      <c r="AI93">
        <v>5</v>
      </c>
      <c r="AJ93">
        <v>1</v>
      </c>
      <c r="AK93" t="str">
        <f t="shared" si="10"/>
        <v>Restrita</v>
      </c>
      <c r="AL93" t="str">
        <f t="shared" si="11"/>
        <v>Médio</v>
      </c>
      <c r="AM93" t="str">
        <f t="shared" si="12"/>
        <v>NSA</v>
      </c>
      <c r="AN93" t="str">
        <f t="shared" si="8"/>
        <v>Alto</v>
      </c>
      <c r="AO93" t="str">
        <f t="shared" si="8"/>
        <v>Alto</v>
      </c>
      <c r="AP93" t="str">
        <f t="shared" si="8"/>
        <v>Baixo</v>
      </c>
      <c r="AQ93" s="15" t="s">
        <v>409</v>
      </c>
    </row>
    <row r="94" spans="1:43" customFormat="1" x14ac:dyDescent="0.3">
      <c r="A94" s="15" t="s">
        <v>3200</v>
      </c>
      <c r="B94" s="15" t="s">
        <v>1469</v>
      </c>
      <c r="C94" s="15">
        <v>22</v>
      </c>
      <c r="D94" s="16" t="s">
        <v>418</v>
      </c>
      <c r="E94" s="15" t="s">
        <v>47</v>
      </c>
      <c r="F94" s="15">
        <v>20</v>
      </c>
      <c r="G94" s="15"/>
      <c r="H94" s="15"/>
      <c r="I94" s="15"/>
      <c r="J94" s="15" t="s">
        <v>1072</v>
      </c>
      <c r="K94" s="15" t="s">
        <v>3123</v>
      </c>
      <c r="L94" s="15" t="s">
        <v>1079</v>
      </c>
      <c r="M94" s="15" t="s">
        <v>47</v>
      </c>
      <c r="N94" s="15">
        <v>20</v>
      </c>
      <c r="O94" s="15" t="s">
        <v>232</v>
      </c>
      <c r="P94" s="15" t="s">
        <v>1177</v>
      </c>
      <c r="Q94" s="15" t="s">
        <v>103</v>
      </c>
      <c r="R94" s="15" t="s">
        <v>413</v>
      </c>
      <c r="S94" s="15" t="s">
        <v>412</v>
      </c>
      <c r="T94" s="15" t="s">
        <v>409</v>
      </c>
      <c r="U94" s="15" t="s">
        <v>213</v>
      </c>
      <c r="V94" s="15" t="s">
        <v>1464</v>
      </c>
      <c r="W94" s="15" t="s">
        <v>900</v>
      </c>
      <c r="X94" s="15" t="s">
        <v>897</v>
      </c>
      <c r="Y94" s="15" t="s">
        <v>908</v>
      </c>
      <c r="Z94" s="15">
        <f t="shared" si="9"/>
        <v>1</v>
      </c>
      <c r="AA94" s="15"/>
      <c r="AB94" s="15"/>
      <c r="AC94" s="15" t="s">
        <v>1448</v>
      </c>
      <c r="AD94" s="15">
        <f t="shared" si="13"/>
        <v>13</v>
      </c>
      <c r="AE94" s="15">
        <v>3</v>
      </c>
      <c r="AF94" s="15">
        <v>1</v>
      </c>
      <c r="AG94" s="15">
        <v>0</v>
      </c>
      <c r="AH94" s="15">
        <v>3</v>
      </c>
      <c r="AI94">
        <v>5</v>
      </c>
      <c r="AJ94">
        <v>1</v>
      </c>
      <c r="AK94" t="str">
        <f t="shared" si="10"/>
        <v>Restrita</v>
      </c>
      <c r="AL94" t="str">
        <f t="shared" si="11"/>
        <v>Baixo</v>
      </c>
      <c r="AM94" t="str">
        <f t="shared" si="12"/>
        <v>NSA</v>
      </c>
      <c r="AN94" t="str">
        <f t="shared" si="8"/>
        <v>Médio</v>
      </c>
      <c r="AO94" t="str">
        <f t="shared" si="8"/>
        <v>Alto</v>
      </c>
      <c r="AP94" t="str">
        <f t="shared" si="8"/>
        <v>Baixo</v>
      </c>
      <c r="AQ94" s="15" t="s">
        <v>409</v>
      </c>
    </row>
    <row r="95" spans="1:43" customFormat="1" x14ac:dyDescent="0.3">
      <c r="A95" s="15" t="s">
        <v>3200</v>
      </c>
      <c r="B95" s="15" t="s">
        <v>1469</v>
      </c>
      <c r="C95" s="15">
        <v>23</v>
      </c>
      <c r="D95" s="16" t="s">
        <v>419</v>
      </c>
      <c r="E95" s="15" t="s">
        <v>47</v>
      </c>
      <c r="F95" s="15">
        <v>20</v>
      </c>
      <c r="G95" s="15"/>
      <c r="H95" s="15"/>
      <c r="I95" s="15"/>
      <c r="J95" s="15" t="s">
        <v>1072</v>
      </c>
      <c r="K95" s="15" t="s">
        <v>3123</v>
      </c>
      <c r="L95" s="15" t="s">
        <v>436</v>
      </c>
      <c r="M95" s="15" t="s">
        <v>47</v>
      </c>
      <c r="N95" s="15">
        <v>20</v>
      </c>
      <c r="O95" s="15" t="s">
        <v>232</v>
      </c>
      <c r="P95" s="15" t="s">
        <v>1178</v>
      </c>
      <c r="Q95" s="15" t="s">
        <v>103</v>
      </c>
      <c r="R95" s="15" t="s">
        <v>413</v>
      </c>
      <c r="S95" s="15" t="s">
        <v>412</v>
      </c>
      <c r="T95" s="15" t="s">
        <v>409</v>
      </c>
      <c r="U95" s="15" t="s">
        <v>213</v>
      </c>
      <c r="V95" s="15" t="s">
        <v>1464</v>
      </c>
      <c r="W95" s="15" t="s">
        <v>900</v>
      </c>
      <c r="X95" s="15" t="s">
        <v>897</v>
      </c>
      <c r="Y95" s="15" t="s">
        <v>908</v>
      </c>
      <c r="Z95" s="15">
        <f t="shared" si="9"/>
        <v>1</v>
      </c>
      <c r="AA95" s="15"/>
      <c r="AB95" s="15"/>
      <c r="AC95" s="15" t="s">
        <v>1448</v>
      </c>
      <c r="AD95" s="15">
        <f t="shared" si="13"/>
        <v>13</v>
      </c>
      <c r="AE95" s="15">
        <v>3</v>
      </c>
      <c r="AF95" s="15">
        <v>1</v>
      </c>
      <c r="AG95" s="15">
        <v>0</v>
      </c>
      <c r="AH95" s="15">
        <v>3</v>
      </c>
      <c r="AI95">
        <v>5</v>
      </c>
      <c r="AJ95">
        <v>1</v>
      </c>
      <c r="AK95" t="str">
        <f t="shared" si="10"/>
        <v>Restrita</v>
      </c>
      <c r="AL95" t="str">
        <f t="shared" si="11"/>
        <v>Baixo</v>
      </c>
      <c r="AM95" t="str">
        <f t="shared" si="12"/>
        <v>NSA</v>
      </c>
      <c r="AN95" t="str">
        <f t="shared" si="8"/>
        <v>Médio</v>
      </c>
      <c r="AO95" t="str">
        <f t="shared" si="8"/>
        <v>Alto</v>
      </c>
      <c r="AP95" t="str">
        <f t="shared" si="8"/>
        <v>Baixo</v>
      </c>
      <c r="AQ95" s="15" t="s">
        <v>409</v>
      </c>
    </row>
    <row r="96" spans="1:43" customFormat="1" x14ac:dyDescent="0.3">
      <c r="A96" s="15" t="s">
        <v>3200</v>
      </c>
      <c r="B96" s="15" t="s">
        <v>1469</v>
      </c>
      <c r="C96" s="15">
        <v>24</v>
      </c>
      <c r="D96" s="16" t="s">
        <v>420</v>
      </c>
      <c r="E96" s="15" t="s">
        <v>47</v>
      </c>
      <c r="F96" s="15">
        <v>20</v>
      </c>
      <c r="G96" s="15"/>
      <c r="H96" s="15"/>
      <c r="I96" s="15"/>
      <c r="J96" s="15" t="s">
        <v>1072</v>
      </c>
      <c r="K96" s="15" t="s">
        <v>3123</v>
      </c>
      <c r="L96" s="15" t="s">
        <v>1155</v>
      </c>
      <c r="M96" s="15" t="s">
        <v>47</v>
      </c>
      <c r="N96" s="15">
        <v>20</v>
      </c>
      <c r="O96" s="15" t="s">
        <v>232</v>
      </c>
      <c r="P96" s="15" t="s">
        <v>1179</v>
      </c>
      <c r="Q96" s="15" t="s">
        <v>103</v>
      </c>
      <c r="R96" s="15" t="s">
        <v>413</v>
      </c>
      <c r="S96" s="15" t="s">
        <v>412</v>
      </c>
      <c r="T96" s="15" t="s">
        <v>409</v>
      </c>
      <c r="U96" s="15" t="s">
        <v>213</v>
      </c>
      <c r="V96" s="15" t="s">
        <v>1464</v>
      </c>
      <c r="W96" s="15" t="s">
        <v>900</v>
      </c>
      <c r="X96" s="15" t="s">
        <v>897</v>
      </c>
      <c r="Y96" s="15" t="s">
        <v>908</v>
      </c>
      <c r="Z96" s="15">
        <f t="shared" si="9"/>
        <v>1</v>
      </c>
      <c r="AA96" s="15"/>
      <c r="AB96" s="15"/>
      <c r="AC96" s="15" t="s">
        <v>1448</v>
      </c>
      <c r="AD96" s="15">
        <f t="shared" si="13"/>
        <v>13</v>
      </c>
      <c r="AE96" s="15">
        <v>3</v>
      </c>
      <c r="AF96" s="15">
        <v>1</v>
      </c>
      <c r="AG96" s="15">
        <v>0</v>
      </c>
      <c r="AH96" s="15">
        <v>5</v>
      </c>
      <c r="AI96">
        <v>1</v>
      </c>
      <c r="AJ96">
        <v>3</v>
      </c>
      <c r="AK96" t="str">
        <f t="shared" si="10"/>
        <v>Restrita</v>
      </c>
      <c r="AL96" t="str">
        <f t="shared" si="11"/>
        <v>Baixo</v>
      </c>
      <c r="AM96" t="str">
        <f t="shared" si="12"/>
        <v>NSA</v>
      </c>
      <c r="AN96" t="str">
        <f t="shared" si="8"/>
        <v>Alto</v>
      </c>
      <c r="AO96" t="str">
        <f t="shared" si="8"/>
        <v>Baixo</v>
      </c>
      <c r="AP96" t="str">
        <f t="shared" si="8"/>
        <v>Médio</v>
      </c>
      <c r="AQ96" s="15" t="s">
        <v>409</v>
      </c>
    </row>
    <row r="97" spans="1:43" customFormat="1" x14ac:dyDescent="0.3">
      <c r="A97" s="15" t="s">
        <v>3200</v>
      </c>
      <c r="B97" s="15" t="s">
        <v>1469</v>
      </c>
      <c r="C97" s="15">
        <v>25</v>
      </c>
      <c r="D97" s="16" t="s">
        <v>421</v>
      </c>
      <c r="E97" s="15" t="s">
        <v>233</v>
      </c>
      <c r="F97" s="15">
        <v>21</v>
      </c>
      <c r="G97" s="15"/>
      <c r="H97" s="15"/>
      <c r="I97" s="15"/>
      <c r="J97" s="15" t="s">
        <v>1072</v>
      </c>
      <c r="K97" s="15" t="s">
        <v>3123</v>
      </c>
      <c r="L97" s="15" t="s">
        <v>1115</v>
      </c>
      <c r="M97" s="15" t="s">
        <v>233</v>
      </c>
      <c r="N97" s="15">
        <v>21</v>
      </c>
      <c r="O97" s="15" t="s">
        <v>232</v>
      </c>
      <c r="P97" s="15" t="s">
        <v>1180</v>
      </c>
      <c r="Q97" s="15" t="s">
        <v>103</v>
      </c>
      <c r="R97" s="15" t="s">
        <v>413</v>
      </c>
      <c r="S97" s="15" t="s">
        <v>412</v>
      </c>
      <c r="T97" s="15" t="s">
        <v>409</v>
      </c>
      <c r="U97" s="15" t="s">
        <v>213</v>
      </c>
      <c r="V97" s="15" t="s">
        <v>1464</v>
      </c>
      <c r="W97" s="15" t="s">
        <v>900</v>
      </c>
      <c r="X97" s="15" t="s">
        <v>897</v>
      </c>
      <c r="Y97" s="15" t="s">
        <v>908</v>
      </c>
      <c r="Z97" s="15">
        <f t="shared" si="9"/>
        <v>1</v>
      </c>
      <c r="AA97" s="15"/>
      <c r="AB97" s="15"/>
      <c r="AC97" s="15" t="s">
        <v>1448</v>
      </c>
      <c r="AD97" s="15">
        <f t="shared" si="13"/>
        <v>11</v>
      </c>
      <c r="AE97" s="15">
        <v>3</v>
      </c>
      <c r="AF97" s="15">
        <v>1</v>
      </c>
      <c r="AG97" s="15">
        <v>0</v>
      </c>
      <c r="AH97" s="15">
        <v>3</v>
      </c>
      <c r="AI97">
        <v>3</v>
      </c>
      <c r="AJ97">
        <v>1</v>
      </c>
      <c r="AK97" t="str">
        <f t="shared" si="10"/>
        <v>Restrita</v>
      </c>
      <c r="AL97" t="str">
        <f t="shared" si="11"/>
        <v>Baixo</v>
      </c>
      <c r="AM97" t="str">
        <f t="shared" si="12"/>
        <v>NSA</v>
      </c>
      <c r="AN97" t="str">
        <f t="shared" si="8"/>
        <v>Médio</v>
      </c>
      <c r="AO97" t="str">
        <f t="shared" si="8"/>
        <v>Médio</v>
      </c>
      <c r="AP97" t="str">
        <f t="shared" si="8"/>
        <v>Baixo</v>
      </c>
      <c r="AQ97" s="15" t="s">
        <v>409</v>
      </c>
    </row>
    <row r="98" spans="1:43" customFormat="1" x14ac:dyDescent="0.3">
      <c r="A98" s="15" t="s">
        <v>3200</v>
      </c>
      <c r="B98" s="15" t="s">
        <v>1469</v>
      </c>
      <c r="C98" s="15">
        <v>26</v>
      </c>
      <c r="D98" s="16" t="s">
        <v>415</v>
      </c>
      <c r="E98" s="15" t="s">
        <v>234</v>
      </c>
      <c r="F98" s="15">
        <v>22</v>
      </c>
      <c r="G98" s="15"/>
      <c r="H98" s="15"/>
      <c r="I98" s="15"/>
      <c r="J98" s="15" t="s">
        <v>1072</v>
      </c>
      <c r="K98" s="15" t="s">
        <v>3123</v>
      </c>
      <c r="L98" s="15" t="s">
        <v>298</v>
      </c>
      <c r="M98" s="15" t="s">
        <v>234</v>
      </c>
      <c r="N98" s="15">
        <v>22</v>
      </c>
      <c r="O98" s="15" t="s">
        <v>232</v>
      </c>
      <c r="P98" s="15" t="s">
        <v>1181</v>
      </c>
      <c r="Q98" s="15" t="s">
        <v>103</v>
      </c>
      <c r="R98" s="15" t="s">
        <v>413</v>
      </c>
      <c r="S98" s="15" t="s">
        <v>412</v>
      </c>
      <c r="T98" s="15" t="s">
        <v>409</v>
      </c>
      <c r="U98" s="15" t="s">
        <v>213</v>
      </c>
      <c r="V98" s="15" t="s">
        <v>1464</v>
      </c>
      <c r="W98" s="15" t="s">
        <v>900</v>
      </c>
      <c r="X98" s="15" t="s">
        <v>897</v>
      </c>
      <c r="Y98" s="15" t="s">
        <v>908</v>
      </c>
      <c r="Z98" s="15">
        <f t="shared" si="9"/>
        <v>1</v>
      </c>
      <c r="AA98" s="15" t="s">
        <v>1340</v>
      </c>
      <c r="AB98" s="15" t="s">
        <v>907</v>
      </c>
      <c r="AC98" s="15" t="s">
        <v>1448</v>
      </c>
      <c r="AD98" s="15">
        <f t="shared" si="13"/>
        <v>16</v>
      </c>
      <c r="AE98" s="15">
        <v>4</v>
      </c>
      <c r="AF98" s="15">
        <v>1</v>
      </c>
      <c r="AG98" s="15">
        <v>0</v>
      </c>
      <c r="AH98" s="15">
        <v>3</v>
      </c>
      <c r="AI98">
        <v>5</v>
      </c>
      <c r="AJ98">
        <v>3</v>
      </c>
      <c r="AK98" t="str">
        <f t="shared" si="10"/>
        <v>Confidencial</v>
      </c>
      <c r="AL98" t="str">
        <f t="shared" si="11"/>
        <v>Baixo</v>
      </c>
      <c r="AM98" t="str">
        <f t="shared" si="12"/>
        <v>NSA</v>
      </c>
      <c r="AN98" t="str">
        <f t="shared" si="8"/>
        <v>Médio</v>
      </c>
      <c r="AO98" t="str">
        <f t="shared" si="8"/>
        <v>Alto</v>
      </c>
      <c r="AP98" t="str">
        <f t="shared" si="8"/>
        <v>Médio</v>
      </c>
      <c r="AQ98" s="15" t="s">
        <v>409</v>
      </c>
    </row>
    <row r="99" spans="1:43" customFormat="1" x14ac:dyDescent="0.3">
      <c r="A99" s="15" t="s">
        <v>3200</v>
      </c>
      <c r="B99" s="15" t="s">
        <v>1469</v>
      </c>
      <c r="C99" s="15">
        <v>27</v>
      </c>
      <c r="D99" s="16" t="s">
        <v>422</v>
      </c>
      <c r="E99" s="15" t="s">
        <v>235</v>
      </c>
      <c r="F99" s="15">
        <v>23</v>
      </c>
      <c r="G99" s="15"/>
      <c r="H99" s="15"/>
      <c r="I99" s="15"/>
      <c r="J99" s="15" t="s">
        <v>1072</v>
      </c>
      <c r="K99" s="15" t="s">
        <v>3123</v>
      </c>
      <c r="L99" s="15" t="s">
        <v>1084</v>
      </c>
      <c r="M99" s="15" t="s">
        <v>235</v>
      </c>
      <c r="N99" s="15">
        <v>23</v>
      </c>
      <c r="O99" s="15" t="s">
        <v>232</v>
      </c>
      <c r="P99" s="15" t="s">
        <v>1182</v>
      </c>
      <c r="Q99" s="15" t="s">
        <v>103</v>
      </c>
      <c r="R99" s="15" t="s">
        <v>413</v>
      </c>
      <c r="S99" s="15" t="s">
        <v>412</v>
      </c>
      <c r="T99" s="15" t="s">
        <v>409</v>
      </c>
      <c r="U99" s="15" t="s">
        <v>213</v>
      </c>
      <c r="V99" s="15" t="s">
        <v>1464</v>
      </c>
      <c r="W99" s="15" t="s">
        <v>900</v>
      </c>
      <c r="X99" s="15" t="s">
        <v>897</v>
      </c>
      <c r="Y99" s="15" t="s">
        <v>908</v>
      </c>
      <c r="Z99" s="15">
        <f t="shared" si="9"/>
        <v>1</v>
      </c>
      <c r="AA99" s="15" t="s">
        <v>1340</v>
      </c>
      <c r="AB99" s="15" t="s">
        <v>1865</v>
      </c>
      <c r="AC99" s="15" t="s">
        <v>1448</v>
      </c>
      <c r="AD99" s="15">
        <f t="shared" si="13"/>
        <v>9</v>
      </c>
      <c r="AE99" s="15">
        <v>3</v>
      </c>
      <c r="AF99" s="15">
        <v>1</v>
      </c>
      <c r="AG99" s="15">
        <v>0</v>
      </c>
      <c r="AH99" s="15">
        <v>3</v>
      </c>
      <c r="AI99">
        <v>1</v>
      </c>
      <c r="AJ99">
        <v>1</v>
      </c>
      <c r="AK99" t="str">
        <f t="shared" si="10"/>
        <v>Restrita</v>
      </c>
      <c r="AL99" t="str">
        <f t="shared" si="11"/>
        <v>Baixo</v>
      </c>
      <c r="AM99" t="str">
        <f t="shared" si="12"/>
        <v>NSA</v>
      </c>
      <c r="AN99" t="str">
        <f t="shared" si="8"/>
        <v>Médio</v>
      </c>
      <c r="AO99" t="str">
        <f t="shared" si="8"/>
        <v>Baixo</v>
      </c>
      <c r="AP99" t="str">
        <f t="shared" si="8"/>
        <v>Baixo</v>
      </c>
      <c r="AQ99" s="15" t="s">
        <v>409</v>
      </c>
    </row>
    <row r="100" spans="1:43" customFormat="1" x14ac:dyDescent="0.3">
      <c r="A100" s="15" t="s">
        <v>3200</v>
      </c>
      <c r="B100" s="15" t="s">
        <v>1469</v>
      </c>
      <c r="C100" s="15">
        <v>28</v>
      </c>
      <c r="D100" s="16" t="s">
        <v>1070</v>
      </c>
      <c r="E100" s="15" t="s">
        <v>40</v>
      </c>
      <c r="F100" s="15">
        <v>19</v>
      </c>
      <c r="G100" s="15"/>
      <c r="H100" s="15"/>
      <c r="I100" s="15"/>
      <c r="J100" s="15" t="s">
        <v>1072</v>
      </c>
      <c r="K100" s="15" t="s">
        <v>3123</v>
      </c>
      <c r="L100" s="15" t="s">
        <v>287</v>
      </c>
      <c r="M100" s="15" t="s">
        <v>235</v>
      </c>
      <c r="N100" s="15">
        <v>23</v>
      </c>
      <c r="O100" s="15" t="s">
        <v>232</v>
      </c>
      <c r="P100" s="15" t="s">
        <v>1183</v>
      </c>
      <c r="Q100" s="15" t="s">
        <v>103</v>
      </c>
      <c r="R100" s="15" t="s">
        <v>413</v>
      </c>
      <c r="S100" s="15" t="s">
        <v>412</v>
      </c>
      <c r="T100" s="15" t="s">
        <v>409</v>
      </c>
      <c r="U100" s="15" t="s">
        <v>213</v>
      </c>
      <c r="V100" s="15" t="s">
        <v>1464</v>
      </c>
      <c r="W100" s="15" t="s">
        <v>900</v>
      </c>
      <c r="X100" s="15" t="s">
        <v>897</v>
      </c>
      <c r="Y100" s="15" t="s">
        <v>908</v>
      </c>
      <c r="Z100" s="15">
        <f t="shared" si="9"/>
        <v>1</v>
      </c>
      <c r="AA100" s="15" t="s">
        <v>1339</v>
      </c>
      <c r="AB100" s="15" t="s">
        <v>906</v>
      </c>
      <c r="AC100" s="15" t="s">
        <v>1448</v>
      </c>
      <c r="AD100" s="15">
        <f t="shared" si="13"/>
        <v>9</v>
      </c>
      <c r="AE100" s="15">
        <v>3</v>
      </c>
      <c r="AF100" s="15">
        <v>1</v>
      </c>
      <c r="AG100" s="15">
        <v>0</v>
      </c>
      <c r="AH100" s="15">
        <v>3</v>
      </c>
      <c r="AI100">
        <v>1</v>
      </c>
      <c r="AJ100">
        <v>1</v>
      </c>
      <c r="AK100" t="str">
        <f t="shared" si="10"/>
        <v>Restrita</v>
      </c>
      <c r="AL100" t="str">
        <f t="shared" si="11"/>
        <v>Baixo</v>
      </c>
      <c r="AM100" t="str">
        <f t="shared" si="12"/>
        <v>NSA</v>
      </c>
      <c r="AN100" t="str">
        <f t="shared" si="8"/>
        <v>Médio</v>
      </c>
      <c r="AO100" t="str">
        <f t="shared" si="8"/>
        <v>Baixo</v>
      </c>
      <c r="AP100" t="str">
        <f t="shared" si="8"/>
        <v>Baixo</v>
      </c>
      <c r="AQ100" s="15" t="s">
        <v>409</v>
      </c>
    </row>
    <row r="101" spans="1:43" customFormat="1" x14ac:dyDescent="0.3">
      <c r="A101" s="15" t="s">
        <v>1185</v>
      </c>
      <c r="B101" s="15" t="s">
        <v>1186</v>
      </c>
      <c r="C101">
        <v>1</v>
      </c>
      <c r="D101" s="6" t="s">
        <v>1205</v>
      </c>
      <c r="E101" t="s">
        <v>47</v>
      </c>
      <c r="F101">
        <v>36</v>
      </c>
      <c r="J101" t="s">
        <v>1072</v>
      </c>
      <c r="K101" t="s">
        <v>3124</v>
      </c>
      <c r="L101" t="s">
        <v>312</v>
      </c>
      <c r="M101" t="s">
        <v>1235</v>
      </c>
      <c r="O101" t="s">
        <v>1238</v>
      </c>
      <c r="P101" t="s">
        <v>1239</v>
      </c>
      <c r="Q101" t="s">
        <v>410</v>
      </c>
      <c r="R101" t="s">
        <v>411</v>
      </c>
      <c r="S101" t="s">
        <v>412</v>
      </c>
      <c r="T101" t="s">
        <v>409</v>
      </c>
      <c r="U101" t="s">
        <v>213</v>
      </c>
      <c r="V101" t="s">
        <v>1464</v>
      </c>
      <c r="W101" s="15" t="s">
        <v>900</v>
      </c>
      <c r="X101" t="s">
        <v>897</v>
      </c>
      <c r="Y101" s="15" t="s">
        <v>908</v>
      </c>
      <c r="Z101" s="15">
        <f t="shared" si="9"/>
        <v>1</v>
      </c>
      <c r="AA101" s="15" t="s">
        <v>1339</v>
      </c>
      <c r="AB101" s="15" t="s">
        <v>906</v>
      </c>
      <c r="AC101" s="15" t="str">
        <f t="shared" ref="AC101:AC139" si="14">"Dado de origem ("&amp;A101&amp;") não tratado"</f>
        <v>Dado de origem (BD NOW OL) não tratado</v>
      </c>
      <c r="AD101" s="15">
        <f t="shared" ref="AD101:AD165" si="15">SUM(AE101:AJ101)</f>
        <v>5</v>
      </c>
      <c r="AE101">
        <v>2</v>
      </c>
      <c r="AF101">
        <v>1</v>
      </c>
      <c r="AG101">
        <v>1</v>
      </c>
      <c r="AH101">
        <v>1</v>
      </c>
      <c r="AI101">
        <v>0</v>
      </c>
      <c r="AJ101">
        <v>0</v>
      </c>
      <c r="AK101" t="str">
        <f t="shared" si="10"/>
        <v>Interna</v>
      </c>
      <c r="AL101" t="str">
        <f t="shared" si="11"/>
        <v>Baixo</v>
      </c>
      <c r="AM101" t="str">
        <f t="shared" si="12"/>
        <v>Formato</v>
      </c>
      <c r="AN101" t="str">
        <f t="shared" si="8"/>
        <v>Baixo</v>
      </c>
      <c r="AO101" t="str">
        <f t="shared" si="8"/>
        <v>NSA</v>
      </c>
      <c r="AP101" t="str">
        <f t="shared" si="8"/>
        <v>NSA</v>
      </c>
      <c r="AQ101" s="15" t="s">
        <v>409</v>
      </c>
    </row>
    <row r="102" spans="1:43" customFormat="1" x14ac:dyDescent="0.3">
      <c r="A102" s="15" t="s">
        <v>1185</v>
      </c>
      <c r="B102" s="15" t="s">
        <v>1186</v>
      </c>
      <c r="C102">
        <v>2</v>
      </c>
      <c r="D102" s="6" t="s">
        <v>1206</v>
      </c>
      <c r="E102" t="s">
        <v>47</v>
      </c>
      <c r="F102">
        <v>36</v>
      </c>
      <c r="J102" t="s">
        <v>1072</v>
      </c>
      <c r="K102" t="s">
        <v>3124</v>
      </c>
      <c r="L102" t="s">
        <v>313</v>
      </c>
      <c r="M102" t="s">
        <v>1235</v>
      </c>
      <c r="O102" t="s">
        <v>1240</v>
      </c>
      <c r="P102" t="s">
        <v>1241</v>
      </c>
      <c r="Q102" t="s">
        <v>410</v>
      </c>
      <c r="R102" t="s">
        <v>411</v>
      </c>
      <c r="S102" t="s">
        <v>412</v>
      </c>
      <c r="T102" t="s">
        <v>409</v>
      </c>
      <c r="U102" t="s">
        <v>213</v>
      </c>
      <c r="V102" t="s">
        <v>1464</v>
      </c>
      <c r="W102" s="15" t="s">
        <v>900</v>
      </c>
      <c r="X102" t="s">
        <v>897</v>
      </c>
      <c r="Y102" s="15" t="s">
        <v>908</v>
      </c>
      <c r="Z102" s="15">
        <f t="shared" si="9"/>
        <v>1</v>
      </c>
      <c r="AA102" s="15" t="s">
        <v>1339</v>
      </c>
      <c r="AB102" s="15" t="s">
        <v>906</v>
      </c>
      <c r="AC102" s="15" t="str">
        <f t="shared" si="14"/>
        <v>Dado de origem (BD NOW OL) não tratado</v>
      </c>
      <c r="AD102" s="15">
        <f t="shared" si="15"/>
        <v>6</v>
      </c>
      <c r="AE102">
        <v>2</v>
      </c>
      <c r="AF102">
        <v>1</v>
      </c>
      <c r="AG102">
        <v>1</v>
      </c>
      <c r="AH102">
        <v>1</v>
      </c>
      <c r="AI102">
        <v>1</v>
      </c>
      <c r="AJ102">
        <v>0</v>
      </c>
      <c r="AK102" t="str">
        <f t="shared" si="10"/>
        <v>Interna</v>
      </c>
      <c r="AL102" t="str">
        <f t="shared" si="11"/>
        <v>Baixo</v>
      </c>
      <c r="AM102" t="str">
        <f t="shared" si="12"/>
        <v>Formato</v>
      </c>
      <c r="AN102" t="str">
        <f t="shared" si="8"/>
        <v>Baixo</v>
      </c>
      <c r="AO102" t="str">
        <f t="shared" si="8"/>
        <v>Baixo</v>
      </c>
      <c r="AP102" t="str">
        <f t="shared" si="8"/>
        <v>NSA</v>
      </c>
      <c r="AQ102" s="15" t="s">
        <v>409</v>
      </c>
    </row>
    <row r="103" spans="1:43" customFormat="1" x14ac:dyDescent="0.3">
      <c r="A103" s="15" t="s">
        <v>1185</v>
      </c>
      <c r="B103" s="15" t="s">
        <v>1186</v>
      </c>
      <c r="C103">
        <v>3</v>
      </c>
      <c r="D103" s="6" t="s">
        <v>1207</v>
      </c>
      <c r="E103" t="s">
        <v>47</v>
      </c>
      <c r="F103">
        <v>36</v>
      </c>
      <c r="J103" t="s">
        <v>1072</v>
      </c>
      <c r="K103" t="s">
        <v>3124</v>
      </c>
      <c r="L103" t="s">
        <v>244</v>
      </c>
      <c r="M103" t="s">
        <v>179</v>
      </c>
      <c r="O103" t="s">
        <v>1240</v>
      </c>
      <c r="P103" t="s">
        <v>1242</v>
      </c>
      <c r="Q103" t="s">
        <v>410</v>
      </c>
      <c r="R103" t="s">
        <v>411</v>
      </c>
      <c r="S103" t="s">
        <v>412</v>
      </c>
      <c r="T103" t="s">
        <v>409</v>
      </c>
      <c r="U103" t="s">
        <v>213</v>
      </c>
      <c r="V103" t="s">
        <v>1464</v>
      </c>
      <c r="W103" s="15" t="s">
        <v>900</v>
      </c>
      <c r="X103" t="s">
        <v>897</v>
      </c>
      <c r="Y103" s="15" t="s">
        <v>908</v>
      </c>
      <c r="Z103" s="15">
        <f t="shared" si="9"/>
        <v>1</v>
      </c>
      <c r="AA103" s="15"/>
      <c r="AB103" s="15"/>
      <c r="AC103" s="15" t="str">
        <f t="shared" si="14"/>
        <v>Dado de origem (BD NOW OL) não tratado</v>
      </c>
      <c r="AD103" s="15">
        <f t="shared" si="15"/>
        <v>12</v>
      </c>
      <c r="AE103">
        <v>2</v>
      </c>
      <c r="AF103">
        <v>1</v>
      </c>
      <c r="AG103">
        <v>0</v>
      </c>
      <c r="AH103">
        <v>1</v>
      </c>
      <c r="AI103">
        <v>5</v>
      </c>
      <c r="AJ103">
        <v>3</v>
      </c>
      <c r="AK103" t="str">
        <f t="shared" si="10"/>
        <v>Interna</v>
      </c>
      <c r="AL103" t="str">
        <f t="shared" si="11"/>
        <v>Baixo</v>
      </c>
      <c r="AM103" t="str">
        <f t="shared" si="12"/>
        <v>NSA</v>
      </c>
      <c r="AN103" t="str">
        <f t="shared" si="8"/>
        <v>Baixo</v>
      </c>
      <c r="AO103" t="str">
        <f t="shared" si="8"/>
        <v>Alto</v>
      </c>
      <c r="AP103" t="str">
        <f t="shared" si="8"/>
        <v>Médio</v>
      </c>
      <c r="AQ103" s="15" t="s">
        <v>409</v>
      </c>
    </row>
    <row r="104" spans="1:43" customFormat="1" x14ac:dyDescent="0.3">
      <c r="A104" s="15" t="s">
        <v>1185</v>
      </c>
      <c r="B104" s="15" t="s">
        <v>1186</v>
      </c>
      <c r="C104">
        <v>4</v>
      </c>
      <c r="D104" s="6" t="s">
        <v>1208</v>
      </c>
      <c r="E104" t="s">
        <v>47</v>
      </c>
      <c r="F104">
        <v>36</v>
      </c>
      <c r="J104" t="s">
        <v>1072</v>
      </c>
      <c r="K104" t="s">
        <v>3124</v>
      </c>
      <c r="L104" t="s">
        <v>276</v>
      </c>
      <c r="M104" t="s">
        <v>47</v>
      </c>
      <c r="N104">
        <v>500</v>
      </c>
      <c r="O104" t="s">
        <v>1240</v>
      </c>
      <c r="P104" t="s">
        <v>1243</v>
      </c>
      <c r="Q104" t="s">
        <v>410</v>
      </c>
      <c r="R104" t="s">
        <v>411</v>
      </c>
      <c r="S104" t="s">
        <v>412</v>
      </c>
      <c r="T104" t="s">
        <v>409</v>
      </c>
      <c r="U104" t="s">
        <v>213</v>
      </c>
      <c r="V104" t="s">
        <v>1464</v>
      </c>
      <c r="W104" s="15" t="s">
        <v>900</v>
      </c>
      <c r="X104" t="s">
        <v>897</v>
      </c>
      <c r="Y104" s="15" t="s">
        <v>908</v>
      </c>
      <c r="Z104" s="15">
        <f t="shared" si="9"/>
        <v>1</v>
      </c>
      <c r="AA104" s="15"/>
      <c r="AB104" s="15"/>
      <c r="AC104" s="15" t="str">
        <f t="shared" si="14"/>
        <v>Dado de origem (BD NOW OL) não tratado</v>
      </c>
      <c r="AD104" s="15">
        <f t="shared" si="15"/>
        <v>11</v>
      </c>
      <c r="AE104">
        <v>1</v>
      </c>
      <c r="AF104">
        <v>1</v>
      </c>
      <c r="AG104">
        <v>0</v>
      </c>
      <c r="AH104">
        <v>3</v>
      </c>
      <c r="AI104">
        <v>5</v>
      </c>
      <c r="AJ104">
        <v>1</v>
      </c>
      <c r="AK104" t="str">
        <f t="shared" si="10"/>
        <v>Publica</v>
      </c>
      <c r="AL104" t="str">
        <f t="shared" si="11"/>
        <v>Baixo</v>
      </c>
      <c r="AM104" t="str">
        <f t="shared" si="12"/>
        <v>NSA</v>
      </c>
      <c r="AN104" t="str">
        <f t="shared" ref="AN104:AP168" si="16">IF(AH104=5,"Alto",IF(AH104=3,"Médio",IF(AH104=1,"Baixo","NSA")))</f>
        <v>Médio</v>
      </c>
      <c r="AO104" t="str">
        <f t="shared" si="16"/>
        <v>Alto</v>
      </c>
      <c r="AP104" t="str">
        <f t="shared" si="16"/>
        <v>Baixo</v>
      </c>
      <c r="AQ104" s="15" t="s">
        <v>409</v>
      </c>
    </row>
    <row r="105" spans="1:43" customFormat="1" x14ac:dyDescent="0.3">
      <c r="A105" s="15" t="s">
        <v>1185</v>
      </c>
      <c r="B105" s="15" t="s">
        <v>1186</v>
      </c>
      <c r="C105">
        <v>5</v>
      </c>
      <c r="D105" s="6" t="s">
        <v>1209</v>
      </c>
      <c r="E105" t="s">
        <v>47</v>
      </c>
      <c r="F105">
        <v>36</v>
      </c>
      <c r="J105" t="s">
        <v>1072</v>
      </c>
      <c r="K105" t="s">
        <v>3124</v>
      </c>
      <c r="L105" t="s">
        <v>314</v>
      </c>
      <c r="M105" t="s">
        <v>47</v>
      </c>
      <c r="N105">
        <v>200</v>
      </c>
      <c r="O105" t="s">
        <v>1240</v>
      </c>
      <c r="P105" t="s">
        <v>1244</v>
      </c>
      <c r="Q105" t="s">
        <v>410</v>
      </c>
      <c r="R105" t="s">
        <v>411</v>
      </c>
      <c r="S105" t="s">
        <v>412</v>
      </c>
      <c r="T105" t="s">
        <v>409</v>
      </c>
      <c r="U105" t="s">
        <v>213</v>
      </c>
      <c r="V105" t="s">
        <v>1464</v>
      </c>
      <c r="W105" s="15" t="s">
        <v>900</v>
      </c>
      <c r="X105" t="s">
        <v>897</v>
      </c>
      <c r="Y105" s="15" t="s">
        <v>908</v>
      </c>
      <c r="Z105" s="15">
        <f t="shared" si="9"/>
        <v>1</v>
      </c>
      <c r="AA105" s="15"/>
      <c r="AB105" s="15"/>
      <c r="AC105" s="15" t="str">
        <f t="shared" si="14"/>
        <v>Dado de origem (BD NOW OL) não tratado</v>
      </c>
      <c r="AD105" s="15">
        <f t="shared" si="15"/>
        <v>10</v>
      </c>
      <c r="AE105">
        <v>1</v>
      </c>
      <c r="AF105">
        <v>1</v>
      </c>
      <c r="AG105">
        <v>0</v>
      </c>
      <c r="AH105">
        <v>3</v>
      </c>
      <c r="AI105">
        <v>5</v>
      </c>
      <c r="AJ105">
        <v>0</v>
      </c>
      <c r="AK105" t="str">
        <f t="shared" si="10"/>
        <v>Publica</v>
      </c>
      <c r="AL105" t="str">
        <f t="shared" si="11"/>
        <v>Baixo</v>
      </c>
      <c r="AM105" t="str">
        <f t="shared" si="12"/>
        <v>NSA</v>
      </c>
      <c r="AN105" t="str">
        <f t="shared" si="16"/>
        <v>Médio</v>
      </c>
      <c r="AO105" t="str">
        <f t="shared" si="16"/>
        <v>Alto</v>
      </c>
      <c r="AP105" t="str">
        <f t="shared" si="16"/>
        <v>NSA</v>
      </c>
      <c r="AQ105" s="15" t="s">
        <v>409</v>
      </c>
    </row>
    <row r="106" spans="1:43" customFormat="1" x14ac:dyDescent="0.3">
      <c r="A106" s="15" t="s">
        <v>1185</v>
      </c>
      <c r="B106" s="15" t="s">
        <v>1186</v>
      </c>
      <c r="C106">
        <v>6</v>
      </c>
      <c r="D106" s="6" t="s">
        <v>1210</v>
      </c>
      <c r="E106" t="s">
        <v>47</v>
      </c>
      <c r="F106">
        <v>36</v>
      </c>
      <c r="J106" t="s">
        <v>1072</v>
      </c>
      <c r="K106" t="s">
        <v>3124</v>
      </c>
      <c r="L106" t="s">
        <v>277</v>
      </c>
      <c r="M106" t="s">
        <v>47</v>
      </c>
      <c r="N106">
        <v>500</v>
      </c>
      <c r="O106" t="s">
        <v>1240</v>
      </c>
      <c r="P106" t="s">
        <v>1245</v>
      </c>
      <c r="Q106" t="s">
        <v>410</v>
      </c>
      <c r="R106" t="s">
        <v>411</v>
      </c>
      <c r="S106" t="s">
        <v>412</v>
      </c>
      <c r="T106" t="s">
        <v>409</v>
      </c>
      <c r="U106" t="s">
        <v>213</v>
      </c>
      <c r="V106" t="s">
        <v>1464</v>
      </c>
      <c r="W106" s="15" t="s">
        <v>900</v>
      </c>
      <c r="X106" t="s">
        <v>897</v>
      </c>
      <c r="Y106" s="15" t="s">
        <v>908</v>
      </c>
      <c r="Z106" s="15">
        <f t="shared" si="9"/>
        <v>1</v>
      </c>
      <c r="AA106" s="15"/>
      <c r="AB106" s="15"/>
      <c r="AC106" s="15" t="str">
        <f t="shared" si="14"/>
        <v>Dado de origem (BD NOW OL) não tratado</v>
      </c>
      <c r="AD106" s="15">
        <f t="shared" si="15"/>
        <v>10</v>
      </c>
      <c r="AE106">
        <v>1</v>
      </c>
      <c r="AF106">
        <v>1</v>
      </c>
      <c r="AG106">
        <v>0</v>
      </c>
      <c r="AH106">
        <v>3</v>
      </c>
      <c r="AI106">
        <v>5</v>
      </c>
      <c r="AJ106">
        <v>0</v>
      </c>
      <c r="AK106" t="str">
        <f t="shared" si="10"/>
        <v>Publica</v>
      </c>
      <c r="AL106" t="str">
        <f t="shared" si="11"/>
        <v>Baixo</v>
      </c>
      <c r="AM106" t="str">
        <f t="shared" si="12"/>
        <v>NSA</v>
      </c>
      <c r="AN106" t="str">
        <f t="shared" si="16"/>
        <v>Médio</v>
      </c>
      <c r="AO106" t="str">
        <f t="shared" si="16"/>
        <v>Alto</v>
      </c>
      <c r="AP106" t="str">
        <f t="shared" si="16"/>
        <v>NSA</v>
      </c>
      <c r="AQ106" s="15" t="s">
        <v>409</v>
      </c>
    </row>
    <row r="107" spans="1:43" customFormat="1" x14ac:dyDescent="0.3">
      <c r="A107" s="15" t="s">
        <v>1185</v>
      </c>
      <c r="B107" s="15" t="s">
        <v>1186</v>
      </c>
      <c r="C107">
        <v>7</v>
      </c>
      <c r="D107" s="6" t="s">
        <v>1211</v>
      </c>
      <c r="E107" t="s">
        <v>47</v>
      </c>
      <c r="F107">
        <v>36</v>
      </c>
      <c r="J107" t="s">
        <v>1072</v>
      </c>
      <c r="K107" t="s">
        <v>3124</v>
      </c>
      <c r="L107" t="s">
        <v>315</v>
      </c>
      <c r="M107" t="s">
        <v>47</v>
      </c>
      <c r="N107">
        <v>1</v>
      </c>
      <c r="O107" t="s">
        <v>1240</v>
      </c>
      <c r="P107" t="s">
        <v>1246</v>
      </c>
      <c r="Q107" t="s">
        <v>410</v>
      </c>
      <c r="R107" t="s">
        <v>411</v>
      </c>
      <c r="S107" t="s">
        <v>412</v>
      </c>
      <c r="T107" t="s">
        <v>409</v>
      </c>
      <c r="U107" t="s">
        <v>213</v>
      </c>
      <c r="V107" t="s">
        <v>1464</v>
      </c>
      <c r="W107" s="15" t="s">
        <v>900</v>
      </c>
      <c r="X107" t="s">
        <v>897</v>
      </c>
      <c r="Y107" s="15" t="s">
        <v>908</v>
      </c>
      <c r="Z107" s="15">
        <f t="shared" si="9"/>
        <v>1</v>
      </c>
      <c r="AA107" s="15"/>
      <c r="AB107" s="15"/>
      <c r="AC107" s="15" t="str">
        <f t="shared" si="14"/>
        <v>Dado de origem (BD NOW OL) não tratado</v>
      </c>
      <c r="AD107" s="15">
        <f t="shared" si="15"/>
        <v>12</v>
      </c>
      <c r="AE107">
        <v>2</v>
      </c>
      <c r="AF107">
        <v>1</v>
      </c>
      <c r="AG107">
        <v>0</v>
      </c>
      <c r="AH107">
        <v>3</v>
      </c>
      <c r="AI107">
        <v>5</v>
      </c>
      <c r="AJ107">
        <v>1</v>
      </c>
      <c r="AK107" t="str">
        <f t="shared" si="10"/>
        <v>Interna</v>
      </c>
      <c r="AL107" t="str">
        <f t="shared" si="11"/>
        <v>Baixo</v>
      </c>
      <c r="AM107" t="str">
        <f t="shared" si="12"/>
        <v>NSA</v>
      </c>
      <c r="AN107" t="str">
        <f t="shared" si="16"/>
        <v>Médio</v>
      </c>
      <c r="AO107" t="str">
        <f t="shared" si="16"/>
        <v>Alto</v>
      </c>
      <c r="AP107" t="str">
        <f t="shared" si="16"/>
        <v>Baixo</v>
      </c>
      <c r="AQ107" s="15" t="s">
        <v>409</v>
      </c>
    </row>
    <row r="108" spans="1:43" customFormat="1" x14ac:dyDescent="0.3">
      <c r="A108" s="15" t="s">
        <v>1185</v>
      </c>
      <c r="B108" s="15" t="s">
        <v>1186</v>
      </c>
      <c r="C108">
        <v>8</v>
      </c>
      <c r="D108" s="6" t="s">
        <v>1212</v>
      </c>
      <c r="E108" t="s">
        <v>47</v>
      </c>
      <c r="F108">
        <v>36</v>
      </c>
      <c r="J108" t="s">
        <v>1072</v>
      </c>
      <c r="K108" t="s">
        <v>3124</v>
      </c>
      <c r="L108" t="s">
        <v>308</v>
      </c>
      <c r="M108" t="s">
        <v>179</v>
      </c>
      <c r="O108" t="s">
        <v>1240</v>
      </c>
      <c r="P108" t="s">
        <v>1247</v>
      </c>
      <c r="Q108" t="s">
        <v>410</v>
      </c>
      <c r="R108" t="s">
        <v>411</v>
      </c>
      <c r="S108" t="s">
        <v>412</v>
      </c>
      <c r="T108" t="s">
        <v>409</v>
      </c>
      <c r="U108" t="s">
        <v>213</v>
      </c>
      <c r="V108" t="s">
        <v>1464</v>
      </c>
      <c r="W108" s="15" t="s">
        <v>900</v>
      </c>
      <c r="X108" t="s">
        <v>897</v>
      </c>
      <c r="Y108" s="15" t="s">
        <v>908</v>
      </c>
      <c r="Z108" s="15">
        <f t="shared" si="9"/>
        <v>1</v>
      </c>
      <c r="AA108" s="15"/>
      <c r="AB108" s="15"/>
      <c r="AC108" s="15" t="str">
        <f t="shared" si="14"/>
        <v>Dado de origem (BD NOW OL) não tratado</v>
      </c>
      <c r="AD108" s="15">
        <f t="shared" si="15"/>
        <v>12</v>
      </c>
      <c r="AE108">
        <v>2</v>
      </c>
      <c r="AF108">
        <v>1</v>
      </c>
      <c r="AG108">
        <v>0</v>
      </c>
      <c r="AH108">
        <v>3</v>
      </c>
      <c r="AI108">
        <v>3</v>
      </c>
      <c r="AJ108">
        <v>3</v>
      </c>
      <c r="AK108" t="str">
        <f t="shared" si="10"/>
        <v>Interna</v>
      </c>
      <c r="AL108" t="str">
        <f t="shared" si="11"/>
        <v>Baixo</v>
      </c>
      <c r="AM108" t="str">
        <f t="shared" si="12"/>
        <v>NSA</v>
      </c>
      <c r="AN108" t="str">
        <f t="shared" si="16"/>
        <v>Médio</v>
      </c>
      <c r="AO108" t="str">
        <f t="shared" si="16"/>
        <v>Médio</v>
      </c>
      <c r="AP108" t="str">
        <f t="shared" si="16"/>
        <v>Médio</v>
      </c>
      <c r="AQ108" s="15" t="s">
        <v>409</v>
      </c>
    </row>
    <row r="109" spans="1:43" customFormat="1" x14ac:dyDescent="0.3">
      <c r="A109" s="15" t="s">
        <v>1185</v>
      </c>
      <c r="B109" s="15" t="s">
        <v>1186</v>
      </c>
      <c r="C109">
        <v>9</v>
      </c>
      <c r="D109" s="6" t="s">
        <v>1213</v>
      </c>
      <c r="E109" t="s">
        <v>47</v>
      </c>
      <c r="F109">
        <v>36</v>
      </c>
      <c r="J109" t="s">
        <v>1072</v>
      </c>
      <c r="K109" t="s">
        <v>3124</v>
      </c>
      <c r="L109" t="s">
        <v>283</v>
      </c>
      <c r="M109" t="s">
        <v>1235</v>
      </c>
      <c r="O109" t="s">
        <v>1240</v>
      </c>
      <c r="P109" t="s">
        <v>1248</v>
      </c>
      <c r="Q109" t="s">
        <v>410</v>
      </c>
      <c r="R109" t="s">
        <v>411</v>
      </c>
      <c r="S109" t="s">
        <v>412</v>
      </c>
      <c r="T109" t="s">
        <v>409</v>
      </c>
      <c r="U109" t="s">
        <v>213</v>
      </c>
      <c r="V109" t="s">
        <v>1464</v>
      </c>
      <c r="W109" s="15" t="s">
        <v>900</v>
      </c>
      <c r="X109" t="s">
        <v>897</v>
      </c>
      <c r="Y109" s="15" t="s">
        <v>908</v>
      </c>
      <c r="Z109" s="15">
        <f t="shared" si="9"/>
        <v>1</v>
      </c>
      <c r="AA109" s="15" t="s">
        <v>1339</v>
      </c>
      <c r="AB109" s="15" t="s">
        <v>906</v>
      </c>
      <c r="AC109" s="15" t="str">
        <f t="shared" si="14"/>
        <v>Dado de origem (BD NOW OL) não tratado</v>
      </c>
      <c r="AD109" s="15">
        <f t="shared" si="15"/>
        <v>13</v>
      </c>
      <c r="AE109">
        <v>2</v>
      </c>
      <c r="AF109">
        <v>1</v>
      </c>
      <c r="AG109">
        <v>1</v>
      </c>
      <c r="AH109">
        <v>3</v>
      </c>
      <c r="AI109">
        <v>3</v>
      </c>
      <c r="AJ109">
        <v>3</v>
      </c>
      <c r="AK109" t="str">
        <f t="shared" si="10"/>
        <v>Interna</v>
      </c>
      <c r="AL109" t="str">
        <f t="shared" si="11"/>
        <v>Baixo</v>
      </c>
      <c r="AM109" t="str">
        <f t="shared" si="12"/>
        <v>Formato</v>
      </c>
      <c r="AN109" t="str">
        <f t="shared" si="16"/>
        <v>Médio</v>
      </c>
      <c r="AO109" t="str">
        <f t="shared" si="16"/>
        <v>Médio</v>
      </c>
      <c r="AP109" t="str">
        <f t="shared" si="16"/>
        <v>Médio</v>
      </c>
      <c r="AQ109" s="15" t="s">
        <v>409</v>
      </c>
    </row>
    <row r="110" spans="1:43" customFormat="1" x14ac:dyDescent="0.3">
      <c r="A110" s="15" t="s">
        <v>1185</v>
      </c>
      <c r="B110" s="15" t="s">
        <v>1186</v>
      </c>
      <c r="C110">
        <v>10</v>
      </c>
      <c r="D110" s="6" t="s">
        <v>1214</v>
      </c>
      <c r="E110" t="s">
        <v>47</v>
      </c>
      <c r="F110">
        <v>36</v>
      </c>
      <c r="J110" t="s">
        <v>1072</v>
      </c>
      <c r="K110" t="s">
        <v>3124</v>
      </c>
      <c r="L110" t="s">
        <v>284</v>
      </c>
      <c r="M110" t="s">
        <v>1235</v>
      </c>
      <c r="O110" t="s">
        <v>1240</v>
      </c>
      <c r="P110" t="s">
        <v>1249</v>
      </c>
      <c r="Q110" t="s">
        <v>410</v>
      </c>
      <c r="R110" t="s">
        <v>411</v>
      </c>
      <c r="S110" t="s">
        <v>412</v>
      </c>
      <c r="T110" t="s">
        <v>409</v>
      </c>
      <c r="U110" t="s">
        <v>213</v>
      </c>
      <c r="V110" t="s">
        <v>1464</v>
      </c>
      <c r="W110" s="15" t="s">
        <v>900</v>
      </c>
      <c r="X110" t="s">
        <v>897</v>
      </c>
      <c r="Y110" s="15" t="s">
        <v>908</v>
      </c>
      <c r="Z110" s="15">
        <f t="shared" si="9"/>
        <v>1</v>
      </c>
      <c r="AA110" s="15" t="s">
        <v>1339</v>
      </c>
      <c r="AB110" s="15" t="s">
        <v>906</v>
      </c>
      <c r="AC110" s="15" t="str">
        <f t="shared" si="14"/>
        <v>Dado de origem (BD NOW OL) não tratado</v>
      </c>
      <c r="AD110" s="15">
        <f t="shared" si="15"/>
        <v>13</v>
      </c>
      <c r="AE110">
        <v>2</v>
      </c>
      <c r="AF110">
        <v>1</v>
      </c>
      <c r="AG110">
        <v>1</v>
      </c>
      <c r="AH110">
        <v>3</v>
      </c>
      <c r="AI110">
        <v>3</v>
      </c>
      <c r="AJ110">
        <v>3</v>
      </c>
      <c r="AK110" t="str">
        <f t="shared" si="10"/>
        <v>Interna</v>
      </c>
      <c r="AL110" t="str">
        <f t="shared" si="11"/>
        <v>Baixo</v>
      </c>
      <c r="AM110" t="str">
        <f t="shared" si="12"/>
        <v>Formato</v>
      </c>
      <c r="AN110" t="str">
        <f t="shared" si="16"/>
        <v>Médio</v>
      </c>
      <c r="AO110" t="str">
        <f t="shared" si="16"/>
        <v>Médio</v>
      </c>
      <c r="AP110" t="str">
        <f t="shared" si="16"/>
        <v>Médio</v>
      </c>
      <c r="AQ110" s="15" t="s">
        <v>409</v>
      </c>
    </row>
    <row r="111" spans="1:43" customFormat="1" x14ac:dyDescent="0.3">
      <c r="A111" s="15" t="s">
        <v>1185</v>
      </c>
      <c r="B111" s="15" t="s">
        <v>1186</v>
      </c>
      <c r="C111">
        <v>11</v>
      </c>
      <c r="D111" s="6" t="s">
        <v>1215</v>
      </c>
      <c r="E111" t="s">
        <v>47</v>
      </c>
      <c r="F111">
        <v>36</v>
      </c>
      <c r="J111" t="s">
        <v>1072</v>
      </c>
      <c r="K111" t="s">
        <v>3124</v>
      </c>
      <c r="L111" t="s">
        <v>279</v>
      </c>
      <c r="M111" t="s">
        <v>47</v>
      </c>
      <c r="N111">
        <v>500</v>
      </c>
      <c r="O111" t="s">
        <v>1240</v>
      </c>
      <c r="P111" t="s">
        <v>1250</v>
      </c>
      <c r="Q111" t="s">
        <v>410</v>
      </c>
      <c r="R111" t="s">
        <v>411</v>
      </c>
      <c r="S111" t="s">
        <v>412</v>
      </c>
      <c r="T111" t="s">
        <v>409</v>
      </c>
      <c r="U111" t="s">
        <v>213</v>
      </c>
      <c r="V111" t="s">
        <v>1464</v>
      </c>
      <c r="W111" s="15" t="s">
        <v>900</v>
      </c>
      <c r="X111" t="s">
        <v>897</v>
      </c>
      <c r="Y111" s="15" t="s">
        <v>908</v>
      </c>
      <c r="Z111" s="15">
        <f t="shared" si="9"/>
        <v>1</v>
      </c>
      <c r="AA111" s="15"/>
      <c r="AB111" s="15"/>
      <c r="AC111" s="15" t="str">
        <f t="shared" si="14"/>
        <v>Dado de origem (BD NOW OL) não tratado</v>
      </c>
      <c r="AD111" s="15">
        <f t="shared" si="15"/>
        <v>13</v>
      </c>
      <c r="AE111">
        <v>1</v>
      </c>
      <c r="AF111">
        <v>1</v>
      </c>
      <c r="AG111">
        <v>0</v>
      </c>
      <c r="AH111">
        <v>3</v>
      </c>
      <c r="AI111">
        <v>5</v>
      </c>
      <c r="AJ111">
        <v>3</v>
      </c>
      <c r="AK111" t="str">
        <f t="shared" si="10"/>
        <v>Publica</v>
      </c>
      <c r="AL111" t="str">
        <f t="shared" si="11"/>
        <v>Baixo</v>
      </c>
      <c r="AM111" t="str">
        <f t="shared" si="12"/>
        <v>NSA</v>
      </c>
      <c r="AN111" t="str">
        <f t="shared" si="16"/>
        <v>Médio</v>
      </c>
      <c r="AO111" t="str">
        <f t="shared" si="16"/>
        <v>Alto</v>
      </c>
      <c r="AP111" t="str">
        <f t="shared" si="16"/>
        <v>Médio</v>
      </c>
      <c r="AQ111" s="15" t="s">
        <v>409</v>
      </c>
    </row>
    <row r="112" spans="1:43" customFormat="1" x14ac:dyDescent="0.3">
      <c r="A112" s="15" t="s">
        <v>1185</v>
      </c>
      <c r="B112" s="15" t="s">
        <v>1186</v>
      </c>
      <c r="C112">
        <v>12</v>
      </c>
      <c r="D112" s="6" t="s">
        <v>1216</v>
      </c>
      <c r="E112" t="s">
        <v>47</v>
      </c>
      <c r="F112">
        <v>36</v>
      </c>
      <c r="J112" t="s">
        <v>1072</v>
      </c>
      <c r="K112" t="s">
        <v>3124</v>
      </c>
      <c r="L112" t="s">
        <v>316</v>
      </c>
      <c r="M112" t="s">
        <v>47</v>
      </c>
      <c r="N112">
        <v>50</v>
      </c>
      <c r="O112" t="s">
        <v>1240</v>
      </c>
      <c r="P112" t="s">
        <v>1251</v>
      </c>
      <c r="Q112" t="s">
        <v>410</v>
      </c>
      <c r="R112" t="s">
        <v>411</v>
      </c>
      <c r="S112" t="s">
        <v>412</v>
      </c>
      <c r="T112" t="s">
        <v>409</v>
      </c>
      <c r="U112" t="s">
        <v>213</v>
      </c>
      <c r="V112" t="s">
        <v>1464</v>
      </c>
      <c r="W112" s="15" t="s">
        <v>900</v>
      </c>
      <c r="X112" t="s">
        <v>897</v>
      </c>
      <c r="Y112" s="15" t="s">
        <v>908</v>
      </c>
      <c r="Z112" s="15">
        <f t="shared" si="9"/>
        <v>1</v>
      </c>
      <c r="AA112" s="15" t="s">
        <v>1340</v>
      </c>
      <c r="AB112" s="15" t="s">
        <v>1867</v>
      </c>
      <c r="AC112" s="15" t="str">
        <f t="shared" si="14"/>
        <v>Dado de origem (BD NOW OL) não tratado</v>
      </c>
      <c r="AD112" s="15">
        <f t="shared" si="15"/>
        <v>14</v>
      </c>
      <c r="AE112">
        <v>2</v>
      </c>
      <c r="AF112">
        <v>1</v>
      </c>
      <c r="AG112">
        <v>0</v>
      </c>
      <c r="AH112">
        <v>3</v>
      </c>
      <c r="AI112">
        <v>3</v>
      </c>
      <c r="AJ112">
        <v>5</v>
      </c>
      <c r="AK112" t="str">
        <f t="shared" si="10"/>
        <v>Interna</v>
      </c>
      <c r="AL112" t="str">
        <f t="shared" si="11"/>
        <v>Baixo</v>
      </c>
      <c r="AM112" t="str">
        <f t="shared" si="12"/>
        <v>NSA</v>
      </c>
      <c r="AN112" t="str">
        <f t="shared" si="16"/>
        <v>Médio</v>
      </c>
      <c r="AO112" t="str">
        <f t="shared" si="16"/>
        <v>Médio</v>
      </c>
      <c r="AP112" t="str">
        <f t="shared" si="16"/>
        <v>Alto</v>
      </c>
      <c r="AQ112" s="15" t="s">
        <v>409</v>
      </c>
    </row>
    <row r="113" spans="1:43" customFormat="1" x14ac:dyDescent="0.3">
      <c r="A113" s="15" t="s">
        <v>1185</v>
      </c>
      <c r="B113" s="15" t="s">
        <v>1186</v>
      </c>
      <c r="C113">
        <v>13</v>
      </c>
      <c r="D113" s="6" t="s">
        <v>1217</v>
      </c>
      <c r="E113" t="s">
        <v>47</v>
      </c>
      <c r="F113">
        <v>1</v>
      </c>
      <c r="J113" t="s">
        <v>1072</v>
      </c>
      <c r="K113" t="s">
        <v>3124</v>
      </c>
      <c r="L113" t="s">
        <v>317</v>
      </c>
      <c r="M113" t="s">
        <v>1236</v>
      </c>
      <c r="N113">
        <v>1</v>
      </c>
      <c r="O113" t="s">
        <v>1240</v>
      </c>
      <c r="P113" t="s">
        <v>1252</v>
      </c>
      <c r="Q113" t="s">
        <v>410</v>
      </c>
      <c r="R113" t="s">
        <v>411</v>
      </c>
      <c r="S113" t="s">
        <v>412</v>
      </c>
      <c r="T113" t="s">
        <v>409</v>
      </c>
      <c r="U113" t="s">
        <v>213</v>
      </c>
      <c r="V113" t="s">
        <v>1464</v>
      </c>
      <c r="W113" s="15" t="s">
        <v>900</v>
      </c>
      <c r="X113" t="s">
        <v>897</v>
      </c>
      <c r="Y113" s="15" t="s">
        <v>908</v>
      </c>
      <c r="Z113" s="15">
        <f t="shared" si="9"/>
        <v>1</v>
      </c>
      <c r="AA113" s="15"/>
      <c r="AB113" s="15"/>
      <c r="AC113" s="15" t="str">
        <f t="shared" si="14"/>
        <v>Dado de origem (BD NOW OL) não tratado</v>
      </c>
      <c r="AD113" s="15">
        <f t="shared" si="15"/>
        <v>12</v>
      </c>
      <c r="AE113">
        <v>2</v>
      </c>
      <c r="AF113">
        <v>1</v>
      </c>
      <c r="AG113">
        <v>0</v>
      </c>
      <c r="AH113">
        <v>3</v>
      </c>
      <c r="AI113">
        <v>3</v>
      </c>
      <c r="AJ113">
        <v>3</v>
      </c>
      <c r="AK113" t="str">
        <f t="shared" si="10"/>
        <v>Interna</v>
      </c>
      <c r="AL113" t="str">
        <f t="shared" si="11"/>
        <v>Baixo</v>
      </c>
      <c r="AM113" t="str">
        <f t="shared" si="12"/>
        <v>NSA</v>
      </c>
      <c r="AN113" t="str">
        <f t="shared" si="16"/>
        <v>Médio</v>
      </c>
      <c r="AO113" t="str">
        <f t="shared" si="16"/>
        <v>Médio</v>
      </c>
      <c r="AP113" t="str">
        <f t="shared" si="16"/>
        <v>Médio</v>
      </c>
      <c r="AQ113" s="15" t="s">
        <v>409</v>
      </c>
    </row>
    <row r="114" spans="1:43" customFormat="1" x14ac:dyDescent="0.3">
      <c r="A114" s="15" t="s">
        <v>1185</v>
      </c>
      <c r="B114" s="15" t="s">
        <v>1186</v>
      </c>
      <c r="C114">
        <v>14</v>
      </c>
      <c r="D114" s="6" t="s">
        <v>1218</v>
      </c>
      <c r="E114" t="s">
        <v>47</v>
      </c>
      <c r="F114">
        <v>4</v>
      </c>
      <c r="J114" t="s">
        <v>1072</v>
      </c>
      <c r="K114" t="s">
        <v>3124</v>
      </c>
      <c r="L114" t="s">
        <v>318</v>
      </c>
      <c r="M114" t="s">
        <v>1236</v>
      </c>
      <c r="N114">
        <v>4</v>
      </c>
      <c r="O114" t="s">
        <v>1240</v>
      </c>
      <c r="P114" t="s">
        <v>1253</v>
      </c>
      <c r="Q114" t="s">
        <v>410</v>
      </c>
      <c r="R114" t="s">
        <v>411</v>
      </c>
      <c r="S114" t="s">
        <v>412</v>
      </c>
      <c r="T114" t="s">
        <v>409</v>
      </c>
      <c r="U114" t="s">
        <v>213</v>
      </c>
      <c r="V114" t="s">
        <v>1464</v>
      </c>
      <c r="W114" s="15" t="s">
        <v>900</v>
      </c>
      <c r="X114" t="s">
        <v>897</v>
      </c>
      <c r="Y114" s="15" t="s">
        <v>908</v>
      </c>
      <c r="Z114" s="15">
        <f t="shared" si="9"/>
        <v>1</v>
      </c>
      <c r="AA114" s="15"/>
      <c r="AB114" s="15"/>
      <c r="AC114" s="15" t="str">
        <f t="shared" si="14"/>
        <v>Dado de origem (BD NOW OL) não tratado</v>
      </c>
      <c r="AD114" s="15">
        <f t="shared" si="15"/>
        <v>8</v>
      </c>
      <c r="AE114">
        <v>2</v>
      </c>
      <c r="AF114">
        <v>1</v>
      </c>
      <c r="AG114">
        <v>0</v>
      </c>
      <c r="AH114">
        <v>3</v>
      </c>
      <c r="AI114">
        <v>1</v>
      </c>
      <c r="AJ114">
        <v>1</v>
      </c>
      <c r="AK114" t="str">
        <f t="shared" si="10"/>
        <v>Interna</v>
      </c>
      <c r="AL114" t="str">
        <f t="shared" si="11"/>
        <v>Baixo</v>
      </c>
      <c r="AM114" t="str">
        <f t="shared" si="12"/>
        <v>NSA</v>
      </c>
      <c r="AN114" t="str">
        <f t="shared" si="16"/>
        <v>Médio</v>
      </c>
      <c r="AO114" t="str">
        <f t="shared" si="16"/>
        <v>Baixo</v>
      </c>
      <c r="AP114" t="str">
        <f t="shared" si="16"/>
        <v>Baixo</v>
      </c>
      <c r="AQ114" s="15" t="s">
        <v>409</v>
      </c>
    </row>
    <row r="115" spans="1:43" customFormat="1" x14ac:dyDescent="0.3">
      <c r="A115" s="15" t="s">
        <v>1185</v>
      </c>
      <c r="B115" s="15" t="s">
        <v>1186</v>
      </c>
      <c r="C115">
        <v>15</v>
      </c>
      <c r="D115" s="6" t="s">
        <v>1219</v>
      </c>
      <c r="E115" t="s">
        <v>47</v>
      </c>
      <c r="F115">
        <v>36</v>
      </c>
      <c r="J115" t="s">
        <v>1072</v>
      </c>
      <c r="K115" t="s">
        <v>3124</v>
      </c>
      <c r="L115" t="s">
        <v>319</v>
      </c>
      <c r="M115" t="s">
        <v>1237</v>
      </c>
      <c r="N115">
        <v>50</v>
      </c>
      <c r="O115" t="s">
        <v>1240</v>
      </c>
      <c r="P115" t="s">
        <v>1254</v>
      </c>
      <c r="Q115" t="s">
        <v>410</v>
      </c>
      <c r="R115" t="s">
        <v>411</v>
      </c>
      <c r="S115" t="s">
        <v>412</v>
      </c>
      <c r="T115" t="s">
        <v>409</v>
      </c>
      <c r="U115" t="s">
        <v>213</v>
      </c>
      <c r="V115" t="s">
        <v>1464</v>
      </c>
      <c r="W115" s="15" t="s">
        <v>900</v>
      </c>
      <c r="X115" t="s">
        <v>897</v>
      </c>
      <c r="Y115" s="15" t="s">
        <v>908</v>
      </c>
      <c r="Z115" s="15">
        <f t="shared" si="9"/>
        <v>1</v>
      </c>
      <c r="AA115" s="15"/>
      <c r="AB115" s="15"/>
      <c r="AC115" s="15" t="str">
        <f t="shared" si="14"/>
        <v>Dado de origem (BD NOW OL) não tratado</v>
      </c>
      <c r="AD115" s="15">
        <f t="shared" si="15"/>
        <v>5</v>
      </c>
      <c r="AE115">
        <v>1</v>
      </c>
      <c r="AF115">
        <v>1</v>
      </c>
      <c r="AG115">
        <v>0</v>
      </c>
      <c r="AH115">
        <v>3</v>
      </c>
      <c r="AI115">
        <v>0</v>
      </c>
      <c r="AJ115">
        <v>0</v>
      </c>
      <c r="AK115" t="str">
        <f t="shared" si="10"/>
        <v>Publica</v>
      </c>
      <c r="AL115" t="str">
        <f t="shared" si="11"/>
        <v>Baixo</v>
      </c>
      <c r="AM115" t="str">
        <f t="shared" si="12"/>
        <v>NSA</v>
      </c>
      <c r="AN115" t="str">
        <f t="shared" si="16"/>
        <v>Médio</v>
      </c>
      <c r="AO115" t="str">
        <f t="shared" si="16"/>
        <v>NSA</v>
      </c>
      <c r="AP115" t="str">
        <f t="shared" si="16"/>
        <v>NSA</v>
      </c>
      <c r="AQ115" s="15" t="s">
        <v>409</v>
      </c>
    </row>
    <row r="116" spans="1:43" customFormat="1" x14ac:dyDescent="0.3">
      <c r="A116" s="15" t="s">
        <v>1185</v>
      </c>
      <c r="B116" s="15" t="s">
        <v>1186</v>
      </c>
      <c r="C116">
        <v>16</v>
      </c>
      <c r="D116" s="6" t="s">
        <v>1220</v>
      </c>
      <c r="E116" t="s">
        <v>47</v>
      </c>
      <c r="F116">
        <v>36</v>
      </c>
      <c r="J116" t="s">
        <v>1072</v>
      </c>
      <c r="K116" t="s">
        <v>3124</v>
      </c>
      <c r="L116" t="s">
        <v>320</v>
      </c>
      <c r="M116" t="s">
        <v>1237</v>
      </c>
      <c r="N116">
        <v>100</v>
      </c>
      <c r="O116" t="s">
        <v>1240</v>
      </c>
      <c r="P116" t="s">
        <v>1255</v>
      </c>
      <c r="Q116" t="s">
        <v>410</v>
      </c>
      <c r="R116" t="s">
        <v>411</v>
      </c>
      <c r="S116" t="s">
        <v>412</v>
      </c>
      <c r="T116" t="s">
        <v>409</v>
      </c>
      <c r="U116" t="s">
        <v>213</v>
      </c>
      <c r="V116" t="s">
        <v>1464</v>
      </c>
      <c r="W116" s="15" t="s">
        <v>900</v>
      </c>
      <c r="X116" t="s">
        <v>897</v>
      </c>
      <c r="Y116" s="15" t="s">
        <v>908</v>
      </c>
      <c r="Z116" s="15">
        <f t="shared" si="9"/>
        <v>1</v>
      </c>
      <c r="AA116" s="15"/>
      <c r="AB116" s="15"/>
      <c r="AC116" s="15" t="str">
        <f t="shared" si="14"/>
        <v>Dado de origem (BD NOW OL) não tratado</v>
      </c>
      <c r="AD116" s="15">
        <f t="shared" si="15"/>
        <v>5</v>
      </c>
      <c r="AE116">
        <v>1</v>
      </c>
      <c r="AF116">
        <v>1</v>
      </c>
      <c r="AG116">
        <v>0</v>
      </c>
      <c r="AH116">
        <v>3</v>
      </c>
      <c r="AI116">
        <v>0</v>
      </c>
      <c r="AJ116">
        <v>0</v>
      </c>
      <c r="AK116" t="str">
        <f t="shared" si="10"/>
        <v>Publica</v>
      </c>
      <c r="AL116" t="str">
        <f t="shared" si="11"/>
        <v>Baixo</v>
      </c>
      <c r="AM116" t="str">
        <f t="shared" si="12"/>
        <v>NSA</v>
      </c>
      <c r="AN116" t="str">
        <f t="shared" si="16"/>
        <v>Médio</v>
      </c>
      <c r="AO116" t="str">
        <f t="shared" si="16"/>
        <v>NSA</v>
      </c>
      <c r="AP116" t="str">
        <f t="shared" si="16"/>
        <v>NSA</v>
      </c>
      <c r="AQ116" s="15" t="s">
        <v>409</v>
      </c>
    </row>
    <row r="117" spans="1:43" customFormat="1" x14ac:dyDescent="0.3">
      <c r="A117" s="15" t="s">
        <v>1185</v>
      </c>
      <c r="B117" s="15" t="s">
        <v>1186</v>
      </c>
      <c r="C117">
        <v>17</v>
      </c>
      <c r="D117" s="6" t="s">
        <v>1221</v>
      </c>
      <c r="E117" t="s">
        <v>47</v>
      </c>
      <c r="F117">
        <v>36</v>
      </c>
      <c r="J117" t="s">
        <v>1072</v>
      </c>
      <c r="K117" t="s">
        <v>3124</v>
      </c>
      <c r="L117" t="s">
        <v>253</v>
      </c>
      <c r="M117" t="s">
        <v>1237</v>
      </c>
      <c r="N117">
        <v>100</v>
      </c>
      <c r="O117" t="s">
        <v>1240</v>
      </c>
      <c r="P117" t="s">
        <v>1256</v>
      </c>
      <c r="Q117" t="s">
        <v>410</v>
      </c>
      <c r="R117" t="s">
        <v>411</v>
      </c>
      <c r="S117" t="s">
        <v>412</v>
      </c>
      <c r="T117" t="s">
        <v>409</v>
      </c>
      <c r="U117" t="s">
        <v>213</v>
      </c>
      <c r="V117" t="s">
        <v>1464</v>
      </c>
      <c r="W117" s="15" t="s">
        <v>900</v>
      </c>
      <c r="X117" t="s">
        <v>897</v>
      </c>
      <c r="Y117" s="15" t="s">
        <v>908</v>
      </c>
      <c r="Z117" s="15">
        <f t="shared" si="9"/>
        <v>1</v>
      </c>
      <c r="AA117" s="15"/>
      <c r="AB117" s="15"/>
      <c r="AC117" s="15" t="str">
        <f t="shared" si="14"/>
        <v>Dado de origem (BD NOW OL) não tratado</v>
      </c>
      <c r="AD117" s="15">
        <f t="shared" si="15"/>
        <v>14</v>
      </c>
      <c r="AE117">
        <v>2</v>
      </c>
      <c r="AF117">
        <v>1</v>
      </c>
      <c r="AG117">
        <v>0</v>
      </c>
      <c r="AH117">
        <v>3</v>
      </c>
      <c r="AI117">
        <v>3</v>
      </c>
      <c r="AJ117">
        <v>5</v>
      </c>
      <c r="AK117" t="str">
        <f t="shared" si="10"/>
        <v>Interna</v>
      </c>
      <c r="AL117" t="str">
        <f t="shared" si="11"/>
        <v>Baixo</v>
      </c>
      <c r="AM117" t="str">
        <f t="shared" si="12"/>
        <v>NSA</v>
      </c>
      <c r="AN117" t="str">
        <f t="shared" si="16"/>
        <v>Médio</v>
      </c>
      <c r="AO117" t="str">
        <f t="shared" si="16"/>
        <v>Médio</v>
      </c>
      <c r="AP117" t="str">
        <f t="shared" si="16"/>
        <v>Alto</v>
      </c>
      <c r="AQ117" s="15" t="s">
        <v>409</v>
      </c>
    </row>
    <row r="118" spans="1:43" customFormat="1" x14ac:dyDescent="0.3">
      <c r="A118" s="15" t="s">
        <v>1185</v>
      </c>
      <c r="B118" s="15" t="s">
        <v>1186</v>
      </c>
      <c r="C118">
        <v>18</v>
      </c>
      <c r="D118" s="6" t="s">
        <v>1222</v>
      </c>
      <c r="E118" t="s">
        <v>47</v>
      </c>
      <c r="F118">
        <v>36</v>
      </c>
      <c r="J118" t="s">
        <v>1072</v>
      </c>
      <c r="K118" t="s">
        <v>3124</v>
      </c>
      <c r="L118" t="s">
        <v>321</v>
      </c>
      <c r="M118" t="s">
        <v>1237</v>
      </c>
      <c r="N118">
        <v>20</v>
      </c>
      <c r="O118" t="s">
        <v>1240</v>
      </c>
      <c r="P118" t="s">
        <v>1257</v>
      </c>
      <c r="Q118" t="s">
        <v>410</v>
      </c>
      <c r="R118" t="s">
        <v>411</v>
      </c>
      <c r="S118" t="s">
        <v>412</v>
      </c>
      <c r="T118" t="s">
        <v>409</v>
      </c>
      <c r="U118" t="s">
        <v>213</v>
      </c>
      <c r="V118" t="s">
        <v>1464</v>
      </c>
      <c r="W118" s="15" t="s">
        <v>900</v>
      </c>
      <c r="X118" t="s">
        <v>897</v>
      </c>
      <c r="Y118" s="15" t="s">
        <v>908</v>
      </c>
      <c r="Z118" s="15">
        <f t="shared" si="9"/>
        <v>1</v>
      </c>
      <c r="AA118" s="15"/>
      <c r="AB118" s="15"/>
      <c r="AC118" s="15" t="str">
        <f t="shared" si="14"/>
        <v>Dado de origem (BD NOW OL) não tratado</v>
      </c>
      <c r="AD118" s="15">
        <f t="shared" si="15"/>
        <v>6</v>
      </c>
      <c r="AE118">
        <v>2</v>
      </c>
      <c r="AF118">
        <v>1</v>
      </c>
      <c r="AG118">
        <v>0</v>
      </c>
      <c r="AH118">
        <v>3</v>
      </c>
      <c r="AI118">
        <v>0</v>
      </c>
      <c r="AJ118">
        <v>0</v>
      </c>
      <c r="AK118" t="str">
        <f t="shared" si="10"/>
        <v>Interna</v>
      </c>
      <c r="AL118" t="str">
        <f t="shared" si="11"/>
        <v>Baixo</v>
      </c>
      <c r="AM118" t="str">
        <f t="shared" si="12"/>
        <v>NSA</v>
      </c>
      <c r="AN118" t="str">
        <f t="shared" si="16"/>
        <v>Médio</v>
      </c>
      <c r="AO118" t="str">
        <f t="shared" si="16"/>
        <v>NSA</v>
      </c>
      <c r="AP118" t="str">
        <f t="shared" si="16"/>
        <v>NSA</v>
      </c>
      <c r="AQ118" s="15" t="s">
        <v>409</v>
      </c>
    </row>
    <row r="119" spans="1:43" customFormat="1" x14ac:dyDescent="0.3">
      <c r="A119" s="15" t="s">
        <v>1185</v>
      </c>
      <c r="B119" s="15" t="s">
        <v>1186</v>
      </c>
      <c r="C119">
        <v>19</v>
      </c>
      <c r="D119" s="6" t="s">
        <v>1223</v>
      </c>
      <c r="E119" t="s">
        <v>47</v>
      </c>
      <c r="F119">
        <v>36</v>
      </c>
      <c r="J119" t="s">
        <v>1072</v>
      </c>
      <c r="K119" t="s">
        <v>3124</v>
      </c>
      <c r="L119" t="s">
        <v>322</v>
      </c>
      <c r="M119" t="s">
        <v>1237</v>
      </c>
      <c r="N119">
        <v>200</v>
      </c>
      <c r="O119" t="s">
        <v>1240</v>
      </c>
      <c r="P119" t="s">
        <v>1258</v>
      </c>
      <c r="Q119" t="s">
        <v>410</v>
      </c>
      <c r="R119" t="s">
        <v>411</v>
      </c>
      <c r="S119" t="s">
        <v>412</v>
      </c>
      <c r="T119" t="s">
        <v>409</v>
      </c>
      <c r="U119" t="s">
        <v>213</v>
      </c>
      <c r="V119" t="s">
        <v>1464</v>
      </c>
      <c r="W119" s="15" t="s">
        <v>900</v>
      </c>
      <c r="X119" t="s">
        <v>897</v>
      </c>
      <c r="Y119" s="15" t="s">
        <v>908</v>
      </c>
      <c r="Z119" s="15">
        <f t="shared" si="9"/>
        <v>1</v>
      </c>
      <c r="AA119" s="15"/>
      <c r="AB119" s="15"/>
      <c r="AC119" s="15" t="str">
        <f t="shared" si="14"/>
        <v>Dado de origem (BD NOW OL) não tratado</v>
      </c>
      <c r="AD119" s="15">
        <f t="shared" si="15"/>
        <v>6</v>
      </c>
      <c r="AE119">
        <v>2</v>
      </c>
      <c r="AF119">
        <v>1</v>
      </c>
      <c r="AG119">
        <v>0</v>
      </c>
      <c r="AH119">
        <v>3</v>
      </c>
      <c r="AI119">
        <v>0</v>
      </c>
      <c r="AJ119">
        <v>0</v>
      </c>
      <c r="AK119" t="str">
        <f t="shared" si="10"/>
        <v>Interna</v>
      </c>
      <c r="AL119" t="str">
        <f t="shared" si="11"/>
        <v>Baixo</v>
      </c>
      <c r="AM119" t="str">
        <f t="shared" si="12"/>
        <v>NSA</v>
      </c>
      <c r="AN119" t="str">
        <f t="shared" si="16"/>
        <v>Médio</v>
      </c>
      <c r="AO119" t="str">
        <f t="shared" si="16"/>
        <v>NSA</v>
      </c>
      <c r="AP119" t="str">
        <f t="shared" si="16"/>
        <v>NSA</v>
      </c>
      <c r="AQ119" s="15" t="s">
        <v>409</v>
      </c>
    </row>
    <row r="120" spans="1:43" customFormat="1" x14ac:dyDescent="0.3">
      <c r="A120" s="15" t="s">
        <v>1185</v>
      </c>
      <c r="B120" s="15" t="s">
        <v>1186</v>
      </c>
      <c r="C120">
        <v>20</v>
      </c>
      <c r="D120" s="6" t="s">
        <v>1224</v>
      </c>
      <c r="E120" t="s">
        <v>47</v>
      </c>
      <c r="F120">
        <v>36</v>
      </c>
      <c r="J120" t="s">
        <v>1072</v>
      </c>
      <c r="K120" t="s">
        <v>3124</v>
      </c>
      <c r="L120" t="s">
        <v>323</v>
      </c>
      <c r="M120" t="s">
        <v>1237</v>
      </c>
      <c r="N120">
        <v>200</v>
      </c>
      <c r="O120" t="s">
        <v>1240</v>
      </c>
      <c r="P120" t="s">
        <v>1259</v>
      </c>
      <c r="Q120" t="s">
        <v>410</v>
      </c>
      <c r="R120" t="s">
        <v>411</v>
      </c>
      <c r="S120" t="s">
        <v>412</v>
      </c>
      <c r="T120" t="s">
        <v>409</v>
      </c>
      <c r="U120" t="s">
        <v>213</v>
      </c>
      <c r="V120" t="s">
        <v>1464</v>
      </c>
      <c r="W120" s="15" t="s">
        <v>900</v>
      </c>
      <c r="X120" t="s">
        <v>897</v>
      </c>
      <c r="Y120" s="15" t="s">
        <v>908</v>
      </c>
      <c r="Z120" s="15">
        <f t="shared" si="9"/>
        <v>1</v>
      </c>
      <c r="AA120" s="15"/>
      <c r="AB120" s="15"/>
      <c r="AC120" s="15" t="str">
        <f t="shared" si="14"/>
        <v>Dado de origem (BD NOW OL) não tratado</v>
      </c>
      <c r="AD120" s="15">
        <f t="shared" si="15"/>
        <v>6</v>
      </c>
      <c r="AE120">
        <v>2</v>
      </c>
      <c r="AF120">
        <v>1</v>
      </c>
      <c r="AG120">
        <v>0</v>
      </c>
      <c r="AH120">
        <v>3</v>
      </c>
      <c r="AI120">
        <v>0</v>
      </c>
      <c r="AJ120">
        <v>0</v>
      </c>
      <c r="AK120" t="str">
        <f t="shared" si="10"/>
        <v>Interna</v>
      </c>
      <c r="AL120" t="str">
        <f t="shared" si="11"/>
        <v>Baixo</v>
      </c>
      <c r="AM120" t="str">
        <f t="shared" si="12"/>
        <v>NSA</v>
      </c>
      <c r="AN120" t="str">
        <f t="shared" si="16"/>
        <v>Médio</v>
      </c>
      <c r="AO120" t="str">
        <f t="shared" si="16"/>
        <v>NSA</v>
      </c>
      <c r="AP120" t="str">
        <f t="shared" si="16"/>
        <v>NSA</v>
      </c>
      <c r="AQ120" s="15" t="s">
        <v>409</v>
      </c>
    </row>
    <row r="121" spans="1:43" customFormat="1" x14ac:dyDescent="0.3">
      <c r="A121" s="15" t="s">
        <v>1185</v>
      </c>
      <c r="B121" s="15" t="s">
        <v>1186</v>
      </c>
      <c r="C121">
        <v>21</v>
      </c>
      <c r="D121" s="6" t="s">
        <v>1225</v>
      </c>
      <c r="E121" t="s">
        <v>47</v>
      </c>
      <c r="F121">
        <v>36</v>
      </c>
      <c r="J121" t="s">
        <v>1072</v>
      </c>
      <c r="K121" t="s">
        <v>3124</v>
      </c>
      <c r="L121" t="s">
        <v>286</v>
      </c>
      <c r="M121" t="s">
        <v>1237</v>
      </c>
      <c r="N121">
        <v>100</v>
      </c>
      <c r="O121" t="s">
        <v>1240</v>
      </c>
      <c r="P121" t="s">
        <v>1260</v>
      </c>
      <c r="Q121" t="s">
        <v>410</v>
      </c>
      <c r="R121" t="s">
        <v>411</v>
      </c>
      <c r="S121" t="s">
        <v>412</v>
      </c>
      <c r="T121" t="s">
        <v>409</v>
      </c>
      <c r="U121" t="s">
        <v>213</v>
      </c>
      <c r="V121" t="s">
        <v>1464</v>
      </c>
      <c r="W121" s="15" t="s">
        <v>900</v>
      </c>
      <c r="X121" t="s">
        <v>897</v>
      </c>
      <c r="Y121" s="15" t="s">
        <v>908</v>
      </c>
      <c r="Z121" s="15">
        <f t="shared" si="9"/>
        <v>1</v>
      </c>
      <c r="AA121" s="15"/>
      <c r="AB121" s="15"/>
      <c r="AC121" s="15" t="str">
        <f t="shared" si="14"/>
        <v>Dado de origem (BD NOW OL) não tratado</v>
      </c>
      <c r="AD121" s="15">
        <f t="shared" si="15"/>
        <v>8</v>
      </c>
      <c r="AE121">
        <v>2</v>
      </c>
      <c r="AF121">
        <v>1</v>
      </c>
      <c r="AG121">
        <v>0</v>
      </c>
      <c r="AH121">
        <v>3</v>
      </c>
      <c r="AI121">
        <v>1</v>
      </c>
      <c r="AJ121">
        <v>1</v>
      </c>
      <c r="AK121" t="str">
        <f t="shared" si="10"/>
        <v>Interna</v>
      </c>
      <c r="AL121" t="str">
        <f t="shared" si="11"/>
        <v>Baixo</v>
      </c>
      <c r="AM121" t="str">
        <f t="shared" si="12"/>
        <v>NSA</v>
      </c>
      <c r="AN121" t="str">
        <f t="shared" si="16"/>
        <v>Médio</v>
      </c>
      <c r="AO121" t="str">
        <f t="shared" si="16"/>
        <v>Baixo</v>
      </c>
      <c r="AP121" t="str">
        <f t="shared" si="16"/>
        <v>Baixo</v>
      </c>
      <c r="AQ121" s="15" t="s">
        <v>409</v>
      </c>
    </row>
    <row r="122" spans="1:43" customFormat="1" x14ac:dyDescent="0.3">
      <c r="A122" s="15" t="s">
        <v>1185</v>
      </c>
      <c r="B122" s="15" t="s">
        <v>1186</v>
      </c>
      <c r="C122">
        <v>22</v>
      </c>
      <c r="D122" s="6" t="s">
        <v>1226</v>
      </c>
      <c r="E122" t="s">
        <v>47</v>
      </c>
      <c r="F122">
        <v>1</v>
      </c>
      <c r="J122" t="s">
        <v>1072</v>
      </c>
      <c r="K122" t="s">
        <v>3124</v>
      </c>
      <c r="L122" t="s">
        <v>324</v>
      </c>
      <c r="M122" t="s">
        <v>1236</v>
      </c>
      <c r="N122">
        <v>1</v>
      </c>
      <c r="O122" t="s">
        <v>1240</v>
      </c>
      <c r="P122" t="s">
        <v>1261</v>
      </c>
      <c r="Q122" t="s">
        <v>410</v>
      </c>
      <c r="R122" t="s">
        <v>411</v>
      </c>
      <c r="S122" t="s">
        <v>412</v>
      </c>
      <c r="T122" t="s">
        <v>409</v>
      </c>
      <c r="U122" t="s">
        <v>213</v>
      </c>
      <c r="V122" t="s">
        <v>1464</v>
      </c>
      <c r="W122" s="15" t="s">
        <v>900</v>
      </c>
      <c r="X122" t="s">
        <v>897</v>
      </c>
      <c r="Y122" s="15" t="s">
        <v>908</v>
      </c>
      <c r="Z122" s="15">
        <f t="shared" si="9"/>
        <v>1</v>
      </c>
      <c r="AA122" s="15"/>
      <c r="AB122" s="15"/>
      <c r="AC122" s="15" t="str">
        <f t="shared" si="14"/>
        <v>Dado de origem (BD NOW OL) não tratado</v>
      </c>
      <c r="AD122" s="15">
        <f t="shared" si="15"/>
        <v>12</v>
      </c>
      <c r="AE122">
        <v>2</v>
      </c>
      <c r="AF122">
        <v>1</v>
      </c>
      <c r="AG122">
        <v>0</v>
      </c>
      <c r="AH122">
        <v>3</v>
      </c>
      <c r="AI122">
        <v>3</v>
      </c>
      <c r="AJ122">
        <v>3</v>
      </c>
      <c r="AK122" t="str">
        <f t="shared" si="10"/>
        <v>Interna</v>
      </c>
      <c r="AL122" t="str">
        <f t="shared" si="11"/>
        <v>Baixo</v>
      </c>
      <c r="AM122" t="str">
        <f t="shared" si="12"/>
        <v>NSA</v>
      </c>
      <c r="AN122" t="str">
        <f t="shared" si="16"/>
        <v>Médio</v>
      </c>
      <c r="AO122" t="str">
        <f t="shared" si="16"/>
        <v>Médio</v>
      </c>
      <c r="AP122" t="str">
        <f t="shared" si="16"/>
        <v>Médio</v>
      </c>
      <c r="AQ122" s="15" t="s">
        <v>409</v>
      </c>
    </row>
    <row r="123" spans="1:43" customFormat="1" x14ac:dyDescent="0.3">
      <c r="A123" s="15" t="s">
        <v>1185</v>
      </c>
      <c r="B123" s="15" t="s">
        <v>1186</v>
      </c>
      <c r="C123">
        <v>23</v>
      </c>
      <c r="D123" s="6" t="s">
        <v>1227</v>
      </c>
      <c r="E123" t="s">
        <v>47</v>
      </c>
      <c r="F123">
        <v>36</v>
      </c>
      <c r="J123" t="s">
        <v>1072</v>
      </c>
      <c r="K123" t="s">
        <v>3124</v>
      </c>
      <c r="L123" t="s">
        <v>274</v>
      </c>
      <c r="M123" t="s">
        <v>1237</v>
      </c>
      <c r="N123">
        <v>255</v>
      </c>
      <c r="O123" t="s">
        <v>1240</v>
      </c>
      <c r="P123" t="s">
        <v>1262</v>
      </c>
      <c r="Q123" t="s">
        <v>410</v>
      </c>
      <c r="R123" t="s">
        <v>411</v>
      </c>
      <c r="S123" t="s">
        <v>412</v>
      </c>
      <c r="T123" t="s">
        <v>409</v>
      </c>
      <c r="U123" t="s">
        <v>213</v>
      </c>
      <c r="V123" t="s">
        <v>1464</v>
      </c>
      <c r="W123" s="15" t="s">
        <v>900</v>
      </c>
      <c r="X123" t="s">
        <v>897</v>
      </c>
      <c r="Y123" s="15" t="s">
        <v>908</v>
      </c>
      <c r="Z123" s="15">
        <f t="shared" si="9"/>
        <v>1</v>
      </c>
      <c r="AA123" s="15"/>
      <c r="AB123" s="15"/>
      <c r="AC123" s="15" t="str">
        <f t="shared" si="14"/>
        <v>Dado de origem (BD NOW OL) não tratado</v>
      </c>
      <c r="AD123" s="15">
        <f t="shared" si="15"/>
        <v>12</v>
      </c>
      <c r="AE123">
        <v>2</v>
      </c>
      <c r="AF123">
        <v>1</v>
      </c>
      <c r="AG123">
        <v>0</v>
      </c>
      <c r="AH123">
        <v>3</v>
      </c>
      <c r="AI123">
        <v>3</v>
      </c>
      <c r="AJ123">
        <v>3</v>
      </c>
      <c r="AK123" t="str">
        <f t="shared" si="10"/>
        <v>Interna</v>
      </c>
      <c r="AL123" t="str">
        <f t="shared" si="11"/>
        <v>Baixo</v>
      </c>
      <c r="AM123" t="str">
        <f t="shared" si="12"/>
        <v>NSA</v>
      </c>
      <c r="AN123" t="str">
        <f t="shared" si="16"/>
        <v>Médio</v>
      </c>
      <c r="AO123" t="str">
        <f t="shared" si="16"/>
        <v>Médio</v>
      </c>
      <c r="AP123" t="str">
        <f t="shared" si="16"/>
        <v>Médio</v>
      </c>
      <c r="AQ123" s="15" t="s">
        <v>409</v>
      </c>
    </row>
    <row r="124" spans="1:43" customFormat="1" x14ac:dyDescent="0.3">
      <c r="A124" s="15" t="s">
        <v>1185</v>
      </c>
      <c r="B124" s="15" t="s">
        <v>1186</v>
      </c>
      <c r="C124">
        <v>24</v>
      </c>
      <c r="D124" s="6" t="s">
        <v>1228</v>
      </c>
      <c r="E124" t="s">
        <v>47</v>
      </c>
      <c r="F124">
        <v>36</v>
      </c>
      <c r="J124" t="s">
        <v>1072</v>
      </c>
      <c r="K124" t="s">
        <v>3124</v>
      </c>
      <c r="L124" t="s">
        <v>1234</v>
      </c>
      <c r="M124" t="s">
        <v>1237</v>
      </c>
      <c r="N124">
        <v>255</v>
      </c>
      <c r="O124" t="s">
        <v>1240</v>
      </c>
      <c r="P124" t="s">
        <v>1263</v>
      </c>
      <c r="Q124" t="s">
        <v>410</v>
      </c>
      <c r="R124" t="s">
        <v>411</v>
      </c>
      <c r="S124" t="s">
        <v>412</v>
      </c>
      <c r="T124" t="s">
        <v>409</v>
      </c>
      <c r="U124" t="s">
        <v>213</v>
      </c>
      <c r="V124" t="s">
        <v>1464</v>
      </c>
      <c r="W124" s="15" t="s">
        <v>900</v>
      </c>
      <c r="X124" t="s">
        <v>897</v>
      </c>
      <c r="Y124" s="15" t="s">
        <v>908</v>
      </c>
      <c r="Z124" s="15">
        <f t="shared" si="9"/>
        <v>1</v>
      </c>
      <c r="AA124" s="15"/>
      <c r="AB124" s="15"/>
      <c r="AC124" s="15" t="str">
        <f t="shared" si="14"/>
        <v>Dado de origem (BD NOW OL) não tratado</v>
      </c>
      <c r="AD124" s="15">
        <f t="shared" si="15"/>
        <v>12</v>
      </c>
      <c r="AE124">
        <v>2</v>
      </c>
      <c r="AF124">
        <v>1</v>
      </c>
      <c r="AG124">
        <v>0</v>
      </c>
      <c r="AH124">
        <v>3</v>
      </c>
      <c r="AI124">
        <v>3</v>
      </c>
      <c r="AJ124">
        <v>3</v>
      </c>
      <c r="AK124" t="str">
        <f t="shared" si="10"/>
        <v>Interna</v>
      </c>
      <c r="AL124" t="str">
        <f t="shared" si="11"/>
        <v>Baixo</v>
      </c>
      <c r="AM124" t="str">
        <f t="shared" si="12"/>
        <v>NSA</v>
      </c>
      <c r="AN124" t="str">
        <f t="shared" si="16"/>
        <v>Médio</v>
      </c>
      <c r="AO124" t="str">
        <f t="shared" si="16"/>
        <v>Médio</v>
      </c>
      <c r="AP124" t="str">
        <f t="shared" si="16"/>
        <v>Médio</v>
      </c>
      <c r="AQ124" s="15" t="s">
        <v>409</v>
      </c>
    </row>
    <row r="125" spans="1:43" customFormat="1" x14ac:dyDescent="0.3">
      <c r="A125" s="15" t="s">
        <v>1185</v>
      </c>
      <c r="B125" s="15" t="s">
        <v>1186</v>
      </c>
      <c r="C125">
        <v>25</v>
      </c>
      <c r="D125" s="6" t="s">
        <v>1229</v>
      </c>
      <c r="E125" t="s">
        <v>47</v>
      </c>
      <c r="F125">
        <v>50</v>
      </c>
      <c r="J125" t="s">
        <v>1072</v>
      </c>
      <c r="K125" t="s">
        <v>3124</v>
      </c>
      <c r="L125" t="s">
        <v>325</v>
      </c>
      <c r="M125" t="s">
        <v>1237</v>
      </c>
      <c r="N125">
        <v>50</v>
      </c>
      <c r="O125" t="s">
        <v>1240</v>
      </c>
      <c r="P125" t="s">
        <v>1264</v>
      </c>
      <c r="Q125" t="s">
        <v>410</v>
      </c>
      <c r="R125" t="s">
        <v>411</v>
      </c>
      <c r="S125" t="s">
        <v>412</v>
      </c>
      <c r="T125" t="s">
        <v>409</v>
      </c>
      <c r="U125" t="s">
        <v>213</v>
      </c>
      <c r="V125" t="s">
        <v>1464</v>
      </c>
      <c r="W125" s="15" t="s">
        <v>900</v>
      </c>
      <c r="X125" t="s">
        <v>897</v>
      </c>
      <c r="Y125" s="15" t="s">
        <v>908</v>
      </c>
      <c r="Z125" s="15">
        <f t="shared" si="9"/>
        <v>1</v>
      </c>
      <c r="AA125" s="15"/>
      <c r="AB125" s="15"/>
      <c r="AC125" s="15" t="str">
        <f t="shared" si="14"/>
        <v>Dado de origem (BD NOW OL) não tratado</v>
      </c>
      <c r="AD125" s="15">
        <f t="shared" si="15"/>
        <v>6</v>
      </c>
      <c r="AE125">
        <v>2</v>
      </c>
      <c r="AF125">
        <v>1</v>
      </c>
      <c r="AG125">
        <v>0</v>
      </c>
      <c r="AH125">
        <v>3</v>
      </c>
      <c r="AI125">
        <v>0</v>
      </c>
      <c r="AJ125">
        <v>0</v>
      </c>
      <c r="AK125" t="str">
        <f t="shared" si="10"/>
        <v>Interna</v>
      </c>
      <c r="AL125" t="str">
        <f t="shared" si="11"/>
        <v>Baixo</v>
      </c>
      <c r="AM125" t="str">
        <f t="shared" si="12"/>
        <v>NSA</v>
      </c>
      <c r="AN125" t="str">
        <f t="shared" si="16"/>
        <v>Médio</v>
      </c>
      <c r="AO125" t="str">
        <f t="shared" si="16"/>
        <v>NSA</v>
      </c>
      <c r="AP125" t="str">
        <f t="shared" si="16"/>
        <v>NSA</v>
      </c>
      <c r="AQ125" s="15" t="s">
        <v>409</v>
      </c>
    </row>
    <row r="126" spans="1:43" customFormat="1" x14ac:dyDescent="0.3">
      <c r="A126" s="15" t="s">
        <v>1185</v>
      </c>
      <c r="B126" s="15" t="s">
        <v>1186</v>
      </c>
      <c r="C126">
        <v>26</v>
      </c>
      <c r="D126" s="6" t="s">
        <v>1230</v>
      </c>
      <c r="E126" t="s">
        <v>47</v>
      </c>
      <c r="F126">
        <v>1</v>
      </c>
      <c r="J126" t="s">
        <v>1072</v>
      </c>
      <c r="K126" t="s">
        <v>3124</v>
      </c>
      <c r="L126" t="s">
        <v>326</v>
      </c>
      <c r="M126" t="s">
        <v>1237</v>
      </c>
      <c r="N126">
        <v>1</v>
      </c>
      <c r="O126" t="s">
        <v>1240</v>
      </c>
      <c r="P126" t="s">
        <v>1265</v>
      </c>
      <c r="Q126" t="s">
        <v>410</v>
      </c>
      <c r="R126" t="s">
        <v>411</v>
      </c>
      <c r="S126" t="s">
        <v>412</v>
      </c>
      <c r="T126" t="s">
        <v>409</v>
      </c>
      <c r="U126" t="s">
        <v>213</v>
      </c>
      <c r="V126" t="s">
        <v>1464</v>
      </c>
      <c r="W126" s="15" t="s">
        <v>900</v>
      </c>
      <c r="X126" t="s">
        <v>897</v>
      </c>
      <c r="Y126" s="15" t="s">
        <v>908</v>
      </c>
      <c r="Z126" s="15">
        <f t="shared" si="9"/>
        <v>1</v>
      </c>
      <c r="AA126" s="15"/>
      <c r="AB126" s="15"/>
      <c r="AC126" s="15" t="str">
        <f t="shared" si="14"/>
        <v>Dado de origem (BD NOW OL) não tratado</v>
      </c>
      <c r="AD126" s="15">
        <f t="shared" si="15"/>
        <v>14</v>
      </c>
      <c r="AE126">
        <v>2</v>
      </c>
      <c r="AF126">
        <v>1</v>
      </c>
      <c r="AG126">
        <v>0</v>
      </c>
      <c r="AH126">
        <v>3</v>
      </c>
      <c r="AI126">
        <v>5</v>
      </c>
      <c r="AJ126">
        <v>3</v>
      </c>
      <c r="AK126" t="str">
        <f t="shared" si="10"/>
        <v>Interna</v>
      </c>
      <c r="AL126" t="str">
        <f t="shared" si="11"/>
        <v>Baixo</v>
      </c>
      <c r="AM126" t="str">
        <f t="shared" si="12"/>
        <v>NSA</v>
      </c>
      <c r="AN126" t="str">
        <f t="shared" si="16"/>
        <v>Médio</v>
      </c>
      <c r="AO126" t="str">
        <f t="shared" si="16"/>
        <v>Alto</v>
      </c>
      <c r="AP126" t="str">
        <f t="shared" si="16"/>
        <v>Médio</v>
      </c>
      <c r="AQ126" s="15" t="s">
        <v>409</v>
      </c>
    </row>
    <row r="127" spans="1:43" customFormat="1" x14ac:dyDescent="0.3">
      <c r="A127" s="15" t="s">
        <v>1185</v>
      </c>
      <c r="B127" s="15" t="s">
        <v>1186</v>
      </c>
      <c r="C127">
        <v>27</v>
      </c>
      <c r="D127" s="6" t="s">
        <v>1231</v>
      </c>
      <c r="E127" t="s">
        <v>47</v>
      </c>
      <c r="F127">
        <v>1</v>
      </c>
      <c r="J127" t="s">
        <v>1072</v>
      </c>
      <c r="K127" t="s">
        <v>3124</v>
      </c>
      <c r="L127" t="s">
        <v>327</v>
      </c>
      <c r="M127" t="s">
        <v>1237</v>
      </c>
      <c r="N127">
        <v>1</v>
      </c>
      <c r="O127" t="s">
        <v>1240</v>
      </c>
      <c r="P127" t="s">
        <v>1266</v>
      </c>
      <c r="Q127" t="s">
        <v>410</v>
      </c>
      <c r="R127" t="s">
        <v>411</v>
      </c>
      <c r="S127" t="s">
        <v>412</v>
      </c>
      <c r="T127" t="s">
        <v>409</v>
      </c>
      <c r="U127" t="s">
        <v>213</v>
      </c>
      <c r="V127" t="s">
        <v>1464</v>
      </c>
      <c r="W127" s="15" t="s">
        <v>900</v>
      </c>
      <c r="X127" t="s">
        <v>897</v>
      </c>
      <c r="Y127" s="15" t="s">
        <v>908</v>
      </c>
      <c r="Z127" s="15">
        <f t="shared" si="9"/>
        <v>1</v>
      </c>
      <c r="AA127" s="15"/>
      <c r="AB127" s="15"/>
      <c r="AC127" s="15" t="str">
        <f t="shared" si="14"/>
        <v>Dado de origem (BD NOW OL) não tratado</v>
      </c>
      <c r="AD127" s="15">
        <f t="shared" si="15"/>
        <v>14</v>
      </c>
      <c r="AE127">
        <v>2</v>
      </c>
      <c r="AF127">
        <v>1</v>
      </c>
      <c r="AG127">
        <v>0</v>
      </c>
      <c r="AH127">
        <v>3</v>
      </c>
      <c r="AI127">
        <v>5</v>
      </c>
      <c r="AJ127">
        <v>3</v>
      </c>
      <c r="AK127" t="str">
        <f t="shared" si="10"/>
        <v>Interna</v>
      </c>
      <c r="AL127" t="str">
        <f t="shared" si="11"/>
        <v>Baixo</v>
      </c>
      <c r="AM127" t="str">
        <f t="shared" si="12"/>
        <v>NSA</v>
      </c>
      <c r="AN127" t="str">
        <f t="shared" si="16"/>
        <v>Médio</v>
      </c>
      <c r="AO127" t="str">
        <f t="shared" si="16"/>
        <v>Alto</v>
      </c>
      <c r="AP127" t="str">
        <f t="shared" si="16"/>
        <v>Médio</v>
      </c>
      <c r="AQ127" s="15" t="s">
        <v>409</v>
      </c>
    </row>
    <row r="128" spans="1:43" customFormat="1" x14ac:dyDescent="0.3">
      <c r="A128" s="15" t="s">
        <v>1185</v>
      </c>
      <c r="B128" s="15" t="s">
        <v>1186</v>
      </c>
      <c r="C128">
        <v>28</v>
      </c>
      <c r="D128" s="6" t="s">
        <v>1232</v>
      </c>
      <c r="E128" t="s">
        <v>47</v>
      </c>
      <c r="F128">
        <v>1</v>
      </c>
      <c r="J128" t="s">
        <v>1072</v>
      </c>
      <c r="K128" t="s">
        <v>3124</v>
      </c>
      <c r="L128" t="s">
        <v>328</v>
      </c>
      <c r="M128" t="s">
        <v>1237</v>
      </c>
      <c r="N128">
        <v>1</v>
      </c>
      <c r="O128" t="s">
        <v>1240</v>
      </c>
      <c r="P128" t="s">
        <v>1267</v>
      </c>
      <c r="Q128" t="s">
        <v>410</v>
      </c>
      <c r="R128" t="s">
        <v>411</v>
      </c>
      <c r="S128" t="s">
        <v>412</v>
      </c>
      <c r="T128" t="s">
        <v>409</v>
      </c>
      <c r="U128" t="s">
        <v>213</v>
      </c>
      <c r="V128" t="s">
        <v>1464</v>
      </c>
      <c r="W128" s="15" t="s">
        <v>900</v>
      </c>
      <c r="X128" t="s">
        <v>897</v>
      </c>
      <c r="Y128" s="15" t="s">
        <v>908</v>
      </c>
      <c r="Z128" s="15">
        <f t="shared" si="9"/>
        <v>1</v>
      </c>
      <c r="AA128" s="15"/>
      <c r="AB128" s="15"/>
      <c r="AC128" s="15" t="str">
        <f t="shared" si="14"/>
        <v>Dado de origem (BD NOW OL) não tratado</v>
      </c>
      <c r="AD128" s="15">
        <f t="shared" si="15"/>
        <v>14</v>
      </c>
      <c r="AE128">
        <v>2</v>
      </c>
      <c r="AF128">
        <v>1</v>
      </c>
      <c r="AG128">
        <v>0</v>
      </c>
      <c r="AH128">
        <v>3</v>
      </c>
      <c r="AI128">
        <v>5</v>
      </c>
      <c r="AJ128">
        <v>3</v>
      </c>
      <c r="AK128" t="str">
        <f t="shared" si="10"/>
        <v>Interna</v>
      </c>
      <c r="AL128" t="str">
        <f t="shared" si="11"/>
        <v>Baixo</v>
      </c>
      <c r="AM128" t="str">
        <f t="shared" si="12"/>
        <v>NSA</v>
      </c>
      <c r="AN128" t="str">
        <f t="shared" si="16"/>
        <v>Médio</v>
      </c>
      <c r="AO128" t="str">
        <f t="shared" si="16"/>
        <v>Alto</v>
      </c>
      <c r="AP128" t="str">
        <f t="shared" si="16"/>
        <v>Médio</v>
      </c>
      <c r="AQ128" s="15" t="s">
        <v>409</v>
      </c>
    </row>
    <row r="129" spans="1:43" customFormat="1" x14ac:dyDescent="0.3">
      <c r="A129" s="15" t="s">
        <v>1185</v>
      </c>
      <c r="B129" s="15" t="s">
        <v>1186</v>
      </c>
      <c r="C129">
        <v>29</v>
      </c>
      <c r="D129" s="6" t="s">
        <v>1070</v>
      </c>
      <c r="E129" t="s">
        <v>1233</v>
      </c>
      <c r="F129">
        <v>19</v>
      </c>
      <c r="J129" t="s">
        <v>1072</v>
      </c>
      <c r="K129" t="s">
        <v>3124</v>
      </c>
      <c r="L129" t="s">
        <v>287</v>
      </c>
      <c r="M129" t="s">
        <v>40</v>
      </c>
      <c r="O129" t="s">
        <v>1240</v>
      </c>
      <c r="P129" t="s">
        <v>1268</v>
      </c>
      <c r="Q129" t="s">
        <v>410</v>
      </c>
      <c r="R129" t="s">
        <v>411</v>
      </c>
      <c r="S129" t="s">
        <v>412</v>
      </c>
      <c r="T129" t="s">
        <v>409</v>
      </c>
      <c r="U129" t="s">
        <v>213</v>
      </c>
      <c r="V129" t="s">
        <v>1464</v>
      </c>
      <c r="W129" s="15" t="s">
        <v>900</v>
      </c>
      <c r="X129" t="s">
        <v>897</v>
      </c>
      <c r="Y129" s="15" t="s">
        <v>908</v>
      </c>
      <c r="Z129" s="15">
        <f t="shared" si="9"/>
        <v>1</v>
      </c>
      <c r="AA129" s="15" t="s">
        <v>1339</v>
      </c>
      <c r="AB129" s="15" t="s">
        <v>906</v>
      </c>
      <c r="AC129" s="15" t="str">
        <f t="shared" si="14"/>
        <v>Dado de origem (BD NOW OL) não tratado</v>
      </c>
      <c r="AD129" s="15">
        <f t="shared" si="15"/>
        <v>12</v>
      </c>
      <c r="AE129">
        <v>2</v>
      </c>
      <c r="AF129">
        <v>1</v>
      </c>
      <c r="AG129">
        <v>0</v>
      </c>
      <c r="AH129">
        <v>3</v>
      </c>
      <c r="AI129">
        <v>3</v>
      </c>
      <c r="AJ129">
        <v>3</v>
      </c>
      <c r="AK129" t="str">
        <f t="shared" si="10"/>
        <v>Interna</v>
      </c>
      <c r="AL129" t="str">
        <f t="shared" si="11"/>
        <v>Baixo</v>
      </c>
      <c r="AM129" t="str">
        <f t="shared" si="12"/>
        <v>NSA</v>
      </c>
      <c r="AN129" t="str">
        <f t="shared" si="16"/>
        <v>Médio</v>
      </c>
      <c r="AO129" t="str">
        <f t="shared" si="16"/>
        <v>Médio</v>
      </c>
      <c r="AP129" t="str">
        <f t="shared" si="16"/>
        <v>Médio</v>
      </c>
      <c r="AQ129" s="15" t="s">
        <v>409</v>
      </c>
    </row>
    <row r="130" spans="1:43" customFormat="1" x14ac:dyDescent="0.3">
      <c r="A130" s="15" t="s">
        <v>1185</v>
      </c>
      <c r="B130" s="15" t="s">
        <v>1184</v>
      </c>
      <c r="C130">
        <v>1</v>
      </c>
      <c r="D130" s="6" t="s">
        <v>1821</v>
      </c>
      <c r="E130" t="s">
        <v>47</v>
      </c>
      <c r="F130">
        <v>36</v>
      </c>
      <c r="J130" t="s">
        <v>1072</v>
      </c>
      <c r="K130" t="s">
        <v>3125</v>
      </c>
      <c r="L130" t="s">
        <v>298</v>
      </c>
      <c r="M130" t="s">
        <v>47</v>
      </c>
      <c r="N130">
        <v>100</v>
      </c>
      <c r="O130" t="s">
        <v>1194</v>
      </c>
      <c r="P130" t="s">
        <v>1195</v>
      </c>
      <c r="Q130" t="s">
        <v>103</v>
      </c>
      <c r="R130" t="s">
        <v>413</v>
      </c>
      <c r="S130" t="s">
        <v>412</v>
      </c>
      <c r="T130" t="s">
        <v>409</v>
      </c>
      <c r="U130" t="s">
        <v>213</v>
      </c>
      <c r="V130" t="s">
        <v>1464</v>
      </c>
      <c r="W130" s="15" t="s">
        <v>900</v>
      </c>
      <c r="X130" t="s">
        <v>896</v>
      </c>
      <c r="Y130" s="15" t="s">
        <v>908</v>
      </c>
      <c r="Z130" s="15">
        <f t="shared" ref="Z130:Z194" si="17">IF(LEN(V130)&gt;0,IF(LEN(W130)&gt;0,IF(LEN(X130)&gt;0,IF(LEN(Y130)&gt;0,1,""),""),""),"")</f>
        <v>1</v>
      </c>
      <c r="AA130" s="15" t="s">
        <v>1340</v>
      </c>
      <c r="AB130" s="15" t="s">
        <v>907</v>
      </c>
      <c r="AC130" s="15" t="str">
        <f t="shared" si="14"/>
        <v>Dado de origem (BD NOW OL) não tratado</v>
      </c>
      <c r="AD130" s="15">
        <f t="shared" si="15"/>
        <v>18</v>
      </c>
      <c r="AE130">
        <v>4</v>
      </c>
      <c r="AF130">
        <v>1</v>
      </c>
      <c r="AG130">
        <v>0</v>
      </c>
      <c r="AH130">
        <v>5</v>
      </c>
      <c r="AI130">
        <v>5</v>
      </c>
      <c r="AJ130">
        <v>3</v>
      </c>
      <c r="AK130" t="str">
        <f t="shared" ref="AK130:AK194" si="18">IF(AE130=4,"Confidencial",IF(AE130=3,"Restrita",IF(AE130=2,"Interna","Publica")))</f>
        <v>Confidencial</v>
      </c>
      <c r="AL130" t="str">
        <f t="shared" ref="AL130:AL194" si="19">IF(AF130=3,"Alto",IF(AF130=2,"Médio","Baixo"))</f>
        <v>Baixo</v>
      </c>
      <c r="AM130" t="str">
        <f t="shared" ref="AM130:AM194" si="20">IF(AG130=4,"Complexo",IF(AG130=3,"Combinação",IF(AG130=2,"Cumulativa",IF(AG130=1,"Formato","NSA"))))</f>
        <v>NSA</v>
      </c>
      <c r="AN130" t="str">
        <f t="shared" si="16"/>
        <v>Alto</v>
      </c>
      <c r="AO130" t="str">
        <f t="shared" si="16"/>
        <v>Alto</v>
      </c>
      <c r="AP130" t="str">
        <f t="shared" si="16"/>
        <v>Médio</v>
      </c>
      <c r="AQ130" s="15" t="s">
        <v>409</v>
      </c>
    </row>
    <row r="131" spans="1:43" customFormat="1" x14ac:dyDescent="0.3">
      <c r="A131" s="15" t="s">
        <v>1185</v>
      </c>
      <c r="B131" s="15" t="s">
        <v>1184</v>
      </c>
      <c r="C131">
        <v>2</v>
      </c>
      <c r="D131" s="6" t="s">
        <v>1822</v>
      </c>
      <c r="E131" t="s">
        <v>47</v>
      </c>
      <c r="F131">
        <v>36</v>
      </c>
      <c r="J131" t="s">
        <v>1072</v>
      </c>
      <c r="K131" t="s">
        <v>3125</v>
      </c>
      <c r="L131" t="s">
        <v>329</v>
      </c>
      <c r="M131" t="s">
        <v>47</v>
      </c>
      <c r="N131">
        <v>100</v>
      </c>
      <c r="O131" t="s">
        <v>1194</v>
      </c>
      <c r="P131" t="s">
        <v>1196</v>
      </c>
      <c r="Q131" t="s">
        <v>103</v>
      </c>
      <c r="R131" t="s">
        <v>413</v>
      </c>
      <c r="S131" t="s">
        <v>412</v>
      </c>
      <c r="T131" t="s">
        <v>409</v>
      </c>
      <c r="U131" t="s">
        <v>213</v>
      </c>
      <c r="V131" t="s">
        <v>1464</v>
      </c>
      <c r="W131" s="15" t="s">
        <v>900</v>
      </c>
      <c r="X131" t="s">
        <v>896</v>
      </c>
      <c r="Y131" s="15" t="s">
        <v>908</v>
      </c>
      <c r="Z131" s="15">
        <f t="shared" si="17"/>
        <v>1</v>
      </c>
      <c r="AA131" s="15" t="s">
        <v>1340</v>
      </c>
      <c r="AB131" s="15" t="s">
        <v>905</v>
      </c>
      <c r="AC131" s="15" t="str">
        <f t="shared" si="14"/>
        <v>Dado de origem (BD NOW OL) não tratado</v>
      </c>
      <c r="AD131" s="15">
        <f t="shared" si="15"/>
        <v>18</v>
      </c>
      <c r="AE131">
        <v>4</v>
      </c>
      <c r="AF131">
        <v>1</v>
      </c>
      <c r="AG131">
        <v>0</v>
      </c>
      <c r="AH131">
        <v>5</v>
      </c>
      <c r="AI131">
        <v>5</v>
      </c>
      <c r="AJ131">
        <v>3</v>
      </c>
      <c r="AK131" t="str">
        <f t="shared" si="18"/>
        <v>Confidencial</v>
      </c>
      <c r="AL131" t="str">
        <f t="shared" si="19"/>
        <v>Baixo</v>
      </c>
      <c r="AM131" t="str">
        <f t="shared" si="20"/>
        <v>NSA</v>
      </c>
      <c r="AN131" t="str">
        <f t="shared" si="16"/>
        <v>Alto</v>
      </c>
      <c r="AO131" t="str">
        <f t="shared" si="16"/>
        <v>Alto</v>
      </c>
      <c r="AP131" t="str">
        <f t="shared" si="16"/>
        <v>Médio</v>
      </c>
      <c r="AQ131" s="15" t="s">
        <v>409</v>
      </c>
    </row>
    <row r="132" spans="1:43" customFormat="1" x14ac:dyDescent="0.3">
      <c r="A132" s="15" t="s">
        <v>1185</v>
      </c>
      <c r="B132" s="15" t="s">
        <v>1184</v>
      </c>
      <c r="C132">
        <v>3</v>
      </c>
      <c r="D132" s="6" t="s">
        <v>1823</v>
      </c>
      <c r="E132" t="s">
        <v>47</v>
      </c>
      <c r="F132">
        <v>36</v>
      </c>
      <c r="J132" t="s">
        <v>1072</v>
      </c>
      <c r="K132" t="s">
        <v>3125</v>
      </c>
      <c r="L132" t="s">
        <v>330</v>
      </c>
      <c r="M132" t="s">
        <v>47</v>
      </c>
      <c r="N132">
        <v>1</v>
      </c>
      <c r="O132" t="s">
        <v>1194</v>
      </c>
      <c r="P132" t="s">
        <v>1197</v>
      </c>
      <c r="Q132" t="s">
        <v>103</v>
      </c>
      <c r="R132" t="s">
        <v>413</v>
      </c>
      <c r="S132" t="s">
        <v>412</v>
      </c>
      <c r="T132" t="s">
        <v>409</v>
      </c>
      <c r="U132" t="s">
        <v>213</v>
      </c>
      <c r="V132" t="s">
        <v>1464</v>
      </c>
      <c r="W132" s="15" t="s">
        <v>900</v>
      </c>
      <c r="X132" t="s">
        <v>896</v>
      </c>
      <c r="Y132" s="15" t="s">
        <v>908</v>
      </c>
      <c r="Z132" s="15">
        <f t="shared" si="17"/>
        <v>1</v>
      </c>
      <c r="AA132" s="15"/>
      <c r="AB132" s="15"/>
      <c r="AC132" s="15" t="str">
        <f t="shared" si="14"/>
        <v>Dado de origem (BD NOW OL) não tratado</v>
      </c>
      <c r="AD132" s="15">
        <f t="shared" si="15"/>
        <v>18</v>
      </c>
      <c r="AE132">
        <v>4</v>
      </c>
      <c r="AF132">
        <v>1</v>
      </c>
      <c r="AG132">
        <v>0</v>
      </c>
      <c r="AH132">
        <v>5</v>
      </c>
      <c r="AI132">
        <v>5</v>
      </c>
      <c r="AJ132">
        <v>3</v>
      </c>
      <c r="AK132" t="str">
        <f t="shared" si="18"/>
        <v>Confidencial</v>
      </c>
      <c r="AL132" t="str">
        <f t="shared" si="19"/>
        <v>Baixo</v>
      </c>
      <c r="AM132" t="str">
        <f t="shared" si="20"/>
        <v>NSA</v>
      </c>
      <c r="AN132" t="str">
        <f t="shared" si="16"/>
        <v>Alto</v>
      </c>
      <c r="AO132" t="str">
        <f t="shared" si="16"/>
        <v>Alto</v>
      </c>
      <c r="AP132" t="str">
        <f t="shared" si="16"/>
        <v>Médio</v>
      </c>
      <c r="AQ132" s="15" t="s">
        <v>409</v>
      </c>
    </row>
    <row r="133" spans="1:43" customFormat="1" x14ac:dyDescent="0.3">
      <c r="A133" s="15" t="s">
        <v>1185</v>
      </c>
      <c r="B133" s="15" t="s">
        <v>1184</v>
      </c>
      <c r="C133">
        <v>4</v>
      </c>
      <c r="D133" s="6" t="s">
        <v>1824</v>
      </c>
      <c r="E133" t="s">
        <v>47</v>
      </c>
      <c r="F133">
        <v>36</v>
      </c>
      <c r="J133" t="s">
        <v>1072</v>
      </c>
      <c r="K133" t="s">
        <v>3125</v>
      </c>
      <c r="L133" t="s">
        <v>331</v>
      </c>
      <c r="M133" t="s">
        <v>47</v>
      </c>
      <c r="N133">
        <v>50</v>
      </c>
      <c r="O133" t="s">
        <v>1194</v>
      </c>
      <c r="P133" t="s">
        <v>1198</v>
      </c>
      <c r="Q133" t="s">
        <v>103</v>
      </c>
      <c r="R133" t="s">
        <v>413</v>
      </c>
      <c r="S133" t="s">
        <v>412</v>
      </c>
      <c r="T133" t="s">
        <v>409</v>
      </c>
      <c r="U133" t="s">
        <v>213</v>
      </c>
      <c r="V133" t="s">
        <v>1464</v>
      </c>
      <c r="W133" s="15" t="s">
        <v>900</v>
      </c>
      <c r="X133" t="s">
        <v>896</v>
      </c>
      <c r="Y133" s="15" t="s">
        <v>908</v>
      </c>
      <c r="Z133" s="15">
        <f t="shared" si="17"/>
        <v>1</v>
      </c>
      <c r="AA133" s="15"/>
      <c r="AB133" s="15"/>
      <c r="AC133" s="15" t="str">
        <f t="shared" si="14"/>
        <v>Dado de origem (BD NOW OL) não tratado</v>
      </c>
      <c r="AD133" s="15">
        <f t="shared" si="15"/>
        <v>19</v>
      </c>
      <c r="AE133">
        <v>4</v>
      </c>
      <c r="AF133">
        <v>2</v>
      </c>
      <c r="AG133">
        <v>0</v>
      </c>
      <c r="AH133">
        <v>5</v>
      </c>
      <c r="AI133">
        <v>5</v>
      </c>
      <c r="AJ133">
        <v>3</v>
      </c>
      <c r="AK133" t="str">
        <f t="shared" si="18"/>
        <v>Confidencial</v>
      </c>
      <c r="AL133" t="str">
        <f t="shared" si="19"/>
        <v>Médio</v>
      </c>
      <c r="AM133" t="str">
        <f t="shared" si="20"/>
        <v>NSA</v>
      </c>
      <c r="AN133" t="str">
        <f t="shared" si="16"/>
        <v>Alto</v>
      </c>
      <c r="AO133" t="str">
        <f t="shared" si="16"/>
        <v>Alto</v>
      </c>
      <c r="AP133" t="str">
        <f t="shared" si="16"/>
        <v>Médio</v>
      </c>
      <c r="AQ133" s="15" t="s">
        <v>409</v>
      </c>
    </row>
    <row r="134" spans="1:43" customFormat="1" x14ac:dyDescent="0.3">
      <c r="A134" s="15" t="s">
        <v>1185</v>
      </c>
      <c r="B134" s="15" t="s">
        <v>1184</v>
      </c>
      <c r="C134">
        <v>5</v>
      </c>
      <c r="D134" s="6" t="s">
        <v>1825</v>
      </c>
      <c r="E134" t="s">
        <v>47</v>
      </c>
      <c r="F134">
        <v>36</v>
      </c>
      <c r="J134" t="s">
        <v>1072</v>
      </c>
      <c r="K134" t="s">
        <v>3125</v>
      </c>
      <c r="L134" t="s">
        <v>332</v>
      </c>
      <c r="M134" t="s">
        <v>47</v>
      </c>
      <c r="N134">
        <v>20</v>
      </c>
      <c r="O134" t="s">
        <v>1194</v>
      </c>
      <c r="P134" t="s">
        <v>1199</v>
      </c>
      <c r="Q134" t="s">
        <v>103</v>
      </c>
      <c r="R134" t="s">
        <v>413</v>
      </c>
      <c r="S134" t="s">
        <v>412</v>
      </c>
      <c r="T134" t="s">
        <v>409</v>
      </c>
      <c r="U134" t="s">
        <v>213</v>
      </c>
      <c r="V134" t="s">
        <v>1464</v>
      </c>
      <c r="W134" s="15" t="s">
        <v>900</v>
      </c>
      <c r="X134" t="s">
        <v>896</v>
      </c>
      <c r="Y134" s="15" t="s">
        <v>908</v>
      </c>
      <c r="Z134" s="15">
        <f t="shared" si="17"/>
        <v>1</v>
      </c>
      <c r="AA134" s="15"/>
      <c r="AB134" s="15"/>
      <c r="AC134" s="15" t="str">
        <f t="shared" si="14"/>
        <v>Dado de origem (BD NOW OL) não tratado</v>
      </c>
      <c r="AD134" s="15">
        <f t="shared" si="15"/>
        <v>19</v>
      </c>
      <c r="AE134">
        <v>4</v>
      </c>
      <c r="AF134">
        <v>2</v>
      </c>
      <c r="AG134">
        <v>0</v>
      </c>
      <c r="AH134">
        <v>5</v>
      </c>
      <c r="AI134">
        <v>5</v>
      </c>
      <c r="AJ134">
        <v>3</v>
      </c>
      <c r="AK134" t="str">
        <f t="shared" si="18"/>
        <v>Confidencial</v>
      </c>
      <c r="AL134" t="str">
        <f t="shared" si="19"/>
        <v>Médio</v>
      </c>
      <c r="AM134" t="str">
        <f t="shared" si="20"/>
        <v>NSA</v>
      </c>
      <c r="AN134" t="str">
        <f t="shared" si="16"/>
        <v>Alto</v>
      </c>
      <c r="AO134" t="str">
        <f t="shared" si="16"/>
        <v>Alto</v>
      </c>
      <c r="AP134" t="str">
        <f t="shared" si="16"/>
        <v>Médio</v>
      </c>
      <c r="AQ134" s="15" t="s">
        <v>409</v>
      </c>
    </row>
    <row r="135" spans="1:43" customFormat="1" x14ac:dyDescent="0.3">
      <c r="A135" s="15" t="s">
        <v>1185</v>
      </c>
      <c r="B135" s="15" t="s">
        <v>1184</v>
      </c>
      <c r="C135">
        <v>6</v>
      </c>
      <c r="D135" s="6" t="s">
        <v>1826</v>
      </c>
      <c r="E135" t="s">
        <v>47</v>
      </c>
      <c r="F135">
        <v>36</v>
      </c>
      <c r="J135" t="s">
        <v>1072</v>
      </c>
      <c r="K135" t="s">
        <v>3125</v>
      </c>
      <c r="L135" t="s">
        <v>1191</v>
      </c>
      <c r="M135" t="s">
        <v>47</v>
      </c>
      <c r="N135">
        <v>32</v>
      </c>
      <c r="O135" t="s">
        <v>1194</v>
      </c>
      <c r="P135" t="s">
        <v>1200</v>
      </c>
      <c r="Q135" t="s">
        <v>103</v>
      </c>
      <c r="R135" t="s">
        <v>413</v>
      </c>
      <c r="S135" t="s">
        <v>412</v>
      </c>
      <c r="T135" t="s">
        <v>409</v>
      </c>
      <c r="U135" t="s">
        <v>213</v>
      </c>
      <c r="V135" t="s">
        <v>1464</v>
      </c>
      <c r="W135" s="15" t="s">
        <v>900</v>
      </c>
      <c r="X135" t="s">
        <v>896</v>
      </c>
      <c r="Y135" s="15" t="s">
        <v>908</v>
      </c>
      <c r="Z135" s="15">
        <f t="shared" si="17"/>
        <v>1</v>
      </c>
      <c r="AA135" s="15" t="s">
        <v>1340</v>
      </c>
      <c r="AB135" s="15" t="s">
        <v>1881</v>
      </c>
      <c r="AC135" s="15" t="str">
        <f t="shared" si="14"/>
        <v>Dado de origem (BD NOW OL) não tratado</v>
      </c>
      <c r="AD135" s="15">
        <f t="shared" si="15"/>
        <v>19</v>
      </c>
      <c r="AE135">
        <v>4</v>
      </c>
      <c r="AF135">
        <v>2</v>
      </c>
      <c r="AG135">
        <v>0</v>
      </c>
      <c r="AH135">
        <v>5</v>
      </c>
      <c r="AI135">
        <v>5</v>
      </c>
      <c r="AJ135">
        <v>3</v>
      </c>
      <c r="AK135" t="str">
        <f t="shared" si="18"/>
        <v>Confidencial</v>
      </c>
      <c r="AL135" t="str">
        <f t="shared" si="19"/>
        <v>Médio</v>
      </c>
      <c r="AM135" t="str">
        <f t="shared" si="20"/>
        <v>NSA</v>
      </c>
      <c r="AN135" t="str">
        <f t="shared" si="16"/>
        <v>Alto</v>
      </c>
      <c r="AO135" t="str">
        <f t="shared" si="16"/>
        <v>Alto</v>
      </c>
      <c r="AP135" t="str">
        <f t="shared" si="16"/>
        <v>Médio</v>
      </c>
      <c r="AQ135" s="15" t="s">
        <v>409</v>
      </c>
    </row>
    <row r="136" spans="1:43" customFormat="1" x14ac:dyDescent="0.3">
      <c r="A136" s="15" t="s">
        <v>1185</v>
      </c>
      <c r="B136" s="15" t="s">
        <v>1184</v>
      </c>
      <c r="C136">
        <v>7</v>
      </c>
      <c r="D136" s="6" t="s">
        <v>1827</v>
      </c>
      <c r="E136" t="s">
        <v>47</v>
      </c>
      <c r="F136">
        <v>36</v>
      </c>
      <c r="J136" t="s">
        <v>1072</v>
      </c>
      <c r="K136" t="s">
        <v>3125</v>
      </c>
      <c r="L136" t="s">
        <v>288</v>
      </c>
      <c r="M136" t="s">
        <v>47</v>
      </c>
      <c r="N136">
        <v>50</v>
      </c>
      <c r="O136" t="s">
        <v>1194</v>
      </c>
      <c r="P136" t="s">
        <v>1201</v>
      </c>
      <c r="Q136" t="s">
        <v>103</v>
      </c>
      <c r="R136" t="s">
        <v>413</v>
      </c>
      <c r="S136" t="s">
        <v>412</v>
      </c>
      <c r="T136" t="s">
        <v>409</v>
      </c>
      <c r="U136" t="s">
        <v>213</v>
      </c>
      <c r="V136" t="s">
        <v>1464</v>
      </c>
      <c r="W136" s="15" t="s">
        <v>900</v>
      </c>
      <c r="X136" t="s">
        <v>896</v>
      </c>
      <c r="Y136" s="15" t="s">
        <v>908</v>
      </c>
      <c r="Z136" s="15">
        <f t="shared" si="17"/>
        <v>1</v>
      </c>
      <c r="AA136" s="15" t="s">
        <v>1340</v>
      </c>
      <c r="AB136" s="15" t="s">
        <v>1882</v>
      </c>
      <c r="AC136" s="15" t="str">
        <f t="shared" si="14"/>
        <v>Dado de origem (BD NOW OL) não tratado</v>
      </c>
      <c r="AD136" s="15">
        <f t="shared" si="15"/>
        <v>18</v>
      </c>
      <c r="AE136">
        <v>4</v>
      </c>
      <c r="AF136">
        <v>1</v>
      </c>
      <c r="AG136">
        <v>0</v>
      </c>
      <c r="AH136">
        <v>5</v>
      </c>
      <c r="AI136">
        <v>5</v>
      </c>
      <c r="AJ136">
        <v>3</v>
      </c>
      <c r="AK136" t="str">
        <f t="shared" si="18"/>
        <v>Confidencial</v>
      </c>
      <c r="AL136" t="str">
        <f t="shared" si="19"/>
        <v>Baixo</v>
      </c>
      <c r="AM136" t="str">
        <f t="shared" si="20"/>
        <v>NSA</v>
      </c>
      <c r="AN136" t="str">
        <f t="shared" si="16"/>
        <v>Alto</v>
      </c>
      <c r="AO136" t="str">
        <f t="shared" si="16"/>
        <v>Alto</v>
      </c>
      <c r="AP136" t="str">
        <f t="shared" si="16"/>
        <v>Médio</v>
      </c>
      <c r="AQ136" s="15" t="s">
        <v>409</v>
      </c>
    </row>
    <row r="137" spans="1:43" customFormat="1" x14ac:dyDescent="0.3">
      <c r="A137" s="15" t="s">
        <v>1185</v>
      </c>
      <c r="B137" s="15" t="s">
        <v>1184</v>
      </c>
      <c r="C137">
        <v>8</v>
      </c>
      <c r="D137" s="6" t="s">
        <v>1070</v>
      </c>
      <c r="E137" t="s">
        <v>40</v>
      </c>
      <c r="F137">
        <v>19</v>
      </c>
      <c r="J137" t="s">
        <v>1072</v>
      </c>
      <c r="K137" t="s">
        <v>3125</v>
      </c>
      <c r="L137" t="s">
        <v>287</v>
      </c>
      <c r="M137" t="s">
        <v>40</v>
      </c>
      <c r="O137" t="s">
        <v>1194</v>
      </c>
      <c r="P137" t="s">
        <v>1202</v>
      </c>
      <c r="Q137" t="s">
        <v>103</v>
      </c>
      <c r="R137" t="s">
        <v>413</v>
      </c>
      <c r="S137" t="s">
        <v>412</v>
      </c>
      <c r="T137" t="s">
        <v>409</v>
      </c>
      <c r="U137" t="s">
        <v>213</v>
      </c>
      <c r="V137" t="s">
        <v>1464</v>
      </c>
      <c r="W137" s="15" t="s">
        <v>900</v>
      </c>
      <c r="X137" t="s">
        <v>896</v>
      </c>
      <c r="Y137" s="15" t="s">
        <v>908</v>
      </c>
      <c r="Z137" s="15">
        <f t="shared" si="17"/>
        <v>1</v>
      </c>
      <c r="AA137" s="15" t="s">
        <v>1339</v>
      </c>
      <c r="AB137" s="15" t="s">
        <v>906</v>
      </c>
      <c r="AC137" s="15" t="str">
        <f t="shared" si="14"/>
        <v>Dado de origem (BD NOW OL) não tratado</v>
      </c>
      <c r="AD137" s="15">
        <f t="shared" si="15"/>
        <v>18</v>
      </c>
      <c r="AE137">
        <v>4</v>
      </c>
      <c r="AF137">
        <v>1</v>
      </c>
      <c r="AG137">
        <v>0</v>
      </c>
      <c r="AH137">
        <v>5</v>
      </c>
      <c r="AI137">
        <v>5</v>
      </c>
      <c r="AJ137">
        <v>3</v>
      </c>
      <c r="AK137" t="str">
        <f t="shared" si="18"/>
        <v>Confidencial</v>
      </c>
      <c r="AL137" t="str">
        <f t="shared" si="19"/>
        <v>Baixo</v>
      </c>
      <c r="AM137" t="str">
        <f t="shared" si="20"/>
        <v>NSA</v>
      </c>
      <c r="AN137" t="str">
        <f t="shared" si="16"/>
        <v>Alto</v>
      </c>
      <c r="AO137" t="str">
        <f t="shared" si="16"/>
        <v>Alto</v>
      </c>
      <c r="AP137" t="str">
        <f t="shared" si="16"/>
        <v>Médio</v>
      </c>
      <c r="AQ137" s="15" t="s">
        <v>409</v>
      </c>
    </row>
    <row r="138" spans="1:43" customFormat="1" x14ac:dyDescent="0.3">
      <c r="A138" s="15" t="s">
        <v>1185</v>
      </c>
      <c r="B138" s="15" t="s">
        <v>1184</v>
      </c>
      <c r="C138">
        <v>9</v>
      </c>
      <c r="D138" s="6" t="s">
        <v>511</v>
      </c>
      <c r="H138" t="s">
        <v>1187</v>
      </c>
      <c r="I138" t="s">
        <v>1188</v>
      </c>
      <c r="J138" t="s">
        <v>1072</v>
      </c>
      <c r="K138" t="s">
        <v>3125</v>
      </c>
      <c r="L138" t="s">
        <v>1192</v>
      </c>
      <c r="M138" t="s">
        <v>39</v>
      </c>
      <c r="O138" t="s">
        <v>1194</v>
      </c>
      <c r="P138" t="s">
        <v>1203</v>
      </c>
      <c r="Q138" t="s">
        <v>103</v>
      </c>
      <c r="R138" t="s">
        <v>413</v>
      </c>
      <c r="S138" t="s">
        <v>412</v>
      </c>
      <c r="T138" t="s">
        <v>409</v>
      </c>
      <c r="U138" t="s">
        <v>213</v>
      </c>
      <c r="V138" t="s">
        <v>1464</v>
      </c>
      <c r="W138" s="15" t="s">
        <v>900</v>
      </c>
      <c r="X138" t="s">
        <v>896</v>
      </c>
      <c r="Y138" s="15" t="s">
        <v>908</v>
      </c>
      <c r="Z138" s="15">
        <f t="shared" si="17"/>
        <v>1</v>
      </c>
      <c r="AA138" s="15" t="s">
        <v>1340</v>
      </c>
      <c r="AB138" s="15" t="s">
        <v>1881</v>
      </c>
      <c r="AC138" s="15" t="str">
        <f t="shared" si="14"/>
        <v>Dado de origem (BD NOW OL) não tratado</v>
      </c>
      <c r="AD138" s="15">
        <f t="shared" si="15"/>
        <v>18</v>
      </c>
      <c r="AE138">
        <v>4</v>
      </c>
      <c r="AF138">
        <v>1</v>
      </c>
      <c r="AG138">
        <v>0</v>
      </c>
      <c r="AH138">
        <v>5</v>
      </c>
      <c r="AI138">
        <v>5</v>
      </c>
      <c r="AJ138">
        <v>3</v>
      </c>
      <c r="AK138" t="str">
        <f t="shared" si="18"/>
        <v>Confidencial</v>
      </c>
      <c r="AL138" t="str">
        <f t="shared" si="19"/>
        <v>Baixo</v>
      </c>
      <c r="AM138" t="str">
        <f t="shared" si="20"/>
        <v>NSA</v>
      </c>
      <c r="AN138" t="str">
        <f t="shared" si="16"/>
        <v>Alto</v>
      </c>
      <c r="AO138" t="str">
        <f t="shared" si="16"/>
        <v>Alto</v>
      </c>
      <c r="AP138" t="str">
        <f t="shared" si="16"/>
        <v>Médio</v>
      </c>
      <c r="AQ138" s="15" t="s">
        <v>409</v>
      </c>
    </row>
    <row r="139" spans="1:43" customFormat="1" x14ac:dyDescent="0.3">
      <c r="A139" s="15" t="s">
        <v>1185</v>
      </c>
      <c r="B139" s="15" t="s">
        <v>1184</v>
      </c>
      <c r="C139">
        <v>10</v>
      </c>
      <c r="D139" s="6" t="s">
        <v>511</v>
      </c>
      <c r="H139" t="s">
        <v>1189</v>
      </c>
      <c r="I139" t="s">
        <v>1190</v>
      </c>
      <c r="J139" t="s">
        <v>1072</v>
      </c>
      <c r="K139" t="s">
        <v>3125</v>
      </c>
      <c r="L139" t="s">
        <v>1193</v>
      </c>
      <c r="M139" t="s">
        <v>39</v>
      </c>
      <c r="O139" t="s">
        <v>1194</v>
      </c>
      <c r="P139" t="s">
        <v>1204</v>
      </c>
      <c r="Q139" t="s">
        <v>103</v>
      </c>
      <c r="R139" t="s">
        <v>413</v>
      </c>
      <c r="S139" t="s">
        <v>412</v>
      </c>
      <c r="T139" t="s">
        <v>409</v>
      </c>
      <c r="U139" t="s">
        <v>213</v>
      </c>
      <c r="V139" t="s">
        <v>1464</v>
      </c>
      <c r="W139" s="15" t="s">
        <v>900</v>
      </c>
      <c r="X139" t="s">
        <v>896</v>
      </c>
      <c r="Y139" s="15" t="s">
        <v>908</v>
      </c>
      <c r="Z139" s="15">
        <f t="shared" si="17"/>
        <v>1</v>
      </c>
      <c r="AA139" s="15" t="s">
        <v>1340</v>
      </c>
      <c r="AB139" s="15" t="s">
        <v>1883</v>
      </c>
      <c r="AC139" s="15" t="str">
        <f t="shared" si="14"/>
        <v>Dado de origem (BD NOW OL) não tratado</v>
      </c>
      <c r="AD139" s="15">
        <f t="shared" si="15"/>
        <v>18</v>
      </c>
      <c r="AE139">
        <v>4</v>
      </c>
      <c r="AF139">
        <v>1</v>
      </c>
      <c r="AG139">
        <v>0</v>
      </c>
      <c r="AH139">
        <v>5</v>
      </c>
      <c r="AI139">
        <v>5</v>
      </c>
      <c r="AJ139">
        <v>3</v>
      </c>
      <c r="AK139" t="str">
        <f t="shared" si="18"/>
        <v>Confidencial</v>
      </c>
      <c r="AL139" t="str">
        <f t="shared" si="19"/>
        <v>Baixo</v>
      </c>
      <c r="AM139" t="str">
        <f t="shared" si="20"/>
        <v>NSA</v>
      </c>
      <c r="AN139" t="str">
        <f t="shared" si="16"/>
        <v>Alto</v>
      </c>
      <c r="AO139" t="str">
        <f t="shared" si="16"/>
        <v>Alto</v>
      </c>
      <c r="AP139" t="str">
        <f t="shared" si="16"/>
        <v>Médio</v>
      </c>
      <c r="AQ139" s="15" t="s">
        <v>409</v>
      </c>
    </row>
    <row r="140" spans="1:43" customFormat="1" x14ac:dyDescent="0.3">
      <c r="A140" s="15" t="s">
        <v>3242</v>
      </c>
      <c r="B140" s="15" t="s">
        <v>126</v>
      </c>
      <c r="C140">
        <v>1</v>
      </c>
      <c r="D140" s="6" t="s">
        <v>148</v>
      </c>
      <c r="E140" t="s">
        <v>47</v>
      </c>
      <c r="F140">
        <v>36</v>
      </c>
      <c r="K140" t="s">
        <v>3126</v>
      </c>
      <c r="L140" t="s">
        <v>274</v>
      </c>
      <c r="M140" t="s">
        <v>47</v>
      </c>
      <c r="N140">
        <v>36</v>
      </c>
      <c r="O140" t="s">
        <v>261</v>
      </c>
      <c r="P140" t="s">
        <v>187</v>
      </c>
      <c r="Q140" s="15" t="s">
        <v>103</v>
      </c>
      <c r="R140" t="s">
        <v>432</v>
      </c>
      <c r="S140" t="s">
        <v>433</v>
      </c>
      <c r="T140" t="s">
        <v>409</v>
      </c>
      <c r="U140" t="s">
        <v>213</v>
      </c>
      <c r="V140" t="s">
        <v>1464</v>
      </c>
      <c r="W140" s="15" t="s">
        <v>900</v>
      </c>
      <c r="X140" t="s">
        <v>899</v>
      </c>
      <c r="Y140" s="15" t="s">
        <v>908</v>
      </c>
      <c r="Z140" s="15">
        <f t="shared" si="17"/>
        <v>1</v>
      </c>
      <c r="AA140" s="15" t="s">
        <v>1339</v>
      </c>
      <c r="AB140" s="15" t="s">
        <v>1876</v>
      </c>
      <c r="AC140" s="15" t="s">
        <v>1884</v>
      </c>
      <c r="AD140" s="15">
        <f t="shared" si="15"/>
        <v>21</v>
      </c>
      <c r="AE140" s="15">
        <v>4</v>
      </c>
      <c r="AF140" s="15">
        <v>2</v>
      </c>
      <c r="AG140" s="15">
        <v>0</v>
      </c>
      <c r="AH140" s="15">
        <v>5</v>
      </c>
      <c r="AI140">
        <v>5</v>
      </c>
      <c r="AJ140">
        <v>5</v>
      </c>
      <c r="AK140" t="str">
        <f t="shared" si="18"/>
        <v>Confidencial</v>
      </c>
      <c r="AL140" t="str">
        <f t="shared" si="19"/>
        <v>Médio</v>
      </c>
      <c r="AM140" t="str">
        <f t="shared" si="20"/>
        <v>NSA</v>
      </c>
      <c r="AN140" t="str">
        <f t="shared" si="16"/>
        <v>Alto</v>
      </c>
      <c r="AO140" t="str">
        <f t="shared" si="16"/>
        <v>Alto</v>
      </c>
      <c r="AP140" t="str">
        <f t="shared" si="16"/>
        <v>Alto</v>
      </c>
      <c r="AQ140" s="15" t="s">
        <v>409</v>
      </c>
    </row>
    <row r="141" spans="1:43" customFormat="1" x14ac:dyDescent="0.3">
      <c r="A141" s="15" t="s">
        <v>3242</v>
      </c>
      <c r="B141" s="15" t="s">
        <v>126</v>
      </c>
      <c r="C141">
        <v>2</v>
      </c>
      <c r="D141" s="6" t="s">
        <v>151</v>
      </c>
      <c r="E141" t="s">
        <v>40</v>
      </c>
      <c r="F141">
        <v>19</v>
      </c>
      <c r="K141" t="s">
        <v>3126</v>
      </c>
      <c r="L141" t="s">
        <v>264</v>
      </c>
      <c r="M141" t="s">
        <v>40</v>
      </c>
      <c r="N141">
        <v>19</v>
      </c>
      <c r="O141" t="s">
        <v>261</v>
      </c>
      <c r="P141" t="s">
        <v>153</v>
      </c>
      <c r="Q141" s="15" t="s">
        <v>103</v>
      </c>
      <c r="R141" t="s">
        <v>432</v>
      </c>
      <c r="S141" t="s">
        <v>433</v>
      </c>
      <c r="T141" t="s">
        <v>409</v>
      </c>
      <c r="U141" t="s">
        <v>213</v>
      </c>
      <c r="V141" t="s">
        <v>1464</v>
      </c>
      <c r="W141" s="15" t="s">
        <v>900</v>
      </c>
      <c r="X141" t="s">
        <v>899</v>
      </c>
      <c r="Y141" s="15" t="s">
        <v>908</v>
      </c>
      <c r="Z141" s="15">
        <f t="shared" si="17"/>
        <v>1</v>
      </c>
      <c r="AA141" s="15" t="s">
        <v>1339</v>
      </c>
      <c r="AB141" s="15" t="s">
        <v>906</v>
      </c>
      <c r="AC141" s="15" t="s">
        <v>1884</v>
      </c>
      <c r="AD141" s="15">
        <f t="shared" si="15"/>
        <v>20</v>
      </c>
      <c r="AE141" s="15">
        <v>4</v>
      </c>
      <c r="AF141" s="15">
        <v>1</v>
      </c>
      <c r="AG141" s="15">
        <v>0</v>
      </c>
      <c r="AH141" s="15">
        <v>5</v>
      </c>
      <c r="AI141">
        <v>5</v>
      </c>
      <c r="AJ141">
        <v>5</v>
      </c>
      <c r="AK141" t="str">
        <f t="shared" si="18"/>
        <v>Confidencial</v>
      </c>
      <c r="AL141" t="str">
        <f t="shared" si="19"/>
        <v>Baixo</v>
      </c>
      <c r="AM141" t="str">
        <f t="shared" si="20"/>
        <v>NSA</v>
      </c>
      <c r="AN141" t="str">
        <f t="shared" si="16"/>
        <v>Alto</v>
      </c>
      <c r="AO141" t="str">
        <f t="shared" si="16"/>
        <v>Alto</v>
      </c>
      <c r="AP141" t="str">
        <f t="shared" si="16"/>
        <v>Alto</v>
      </c>
      <c r="AQ141" s="15" t="s">
        <v>409</v>
      </c>
    </row>
    <row r="142" spans="1:43" customFormat="1" x14ac:dyDescent="0.3">
      <c r="A142" s="15" t="s">
        <v>3242</v>
      </c>
      <c r="B142" s="15" t="s">
        <v>126</v>
      </c>
      <c r="C142">
        <v>3</v>
      </c>
      <c r="D142" s="6" t="s">
        <v>144</v>
      </c>
      <c r="E142" t="s">
        <v>47</v>
      </c>
      <c r="F142">
        <v>5</v>
      </c>
      <c r="J142" t="s">
        <v>1072</v>
      </c>
      <c r="K142" t="s">
        <v>3126</v>
      </c>
      <c r="L142" t="s">
        <v>262</v>
      </c>
      <c r="M142" t="s">
        <v>47</v>
      </c>
      <c r="N142">
        <v>5</v>
      </c>
      <c r="O142" t="s">
        <v>261</v>
      </c>
      <c r="P142" t="s">
        <v>263</v>
      </c>
      <c r="Q142" s="15" t="s">
        <v>103</v>
      </c>
      <c r="R142" t="s">
        <v>432</v>
      </c>
      <c r="S142" t="s">
        <v>433</v>
      </c>
      <c r="T142" t="s">
        <v>409</v>
      </c>
      <c r="U142" t="s">
        <v>213</v>
      </c>
      <c r="V142" t="s">
        <v>1464</v>
      </c>
      <c r="W142" s="15" t="s">
        <v>900</v>
      </c>
      <c r="X142" t="s">
        <v>899</v>
      </c>
      <c r="Y142" s="15" t="s">
        <v>908</v>
      </c>
      <c r="Z142" s="15">
        <f t="shared" si="17"/>
        <v>1</v>
      </c>
      <c r="AA142" s="15" t="s">
        <v>1340</v>
      </c>
      <c r="AB142" s="15" t="s">
        <v>1885</v>
      </c>
      <c r="AC142" s="15" t="s">
        <v>1884</v>
      </c>
      <c r="AD142" s="15">
        <f t="shared" si="15"/>
        <v>20</v>
      </c>
      <c r="AE142" s="15">
        <v>4</v>
      </c>
      <c r="AF142" s="15">
        <v>2</v>
      </c>
      <c r="AG142">
        <v>1</v>
      </c>
      <c r="AH142" s="15">
        <v>3</v>
      </c>
      <c r="AI142">
        <v>5</v>
      </c>
      <c r="AJ142">
        <v>5</v>
      </c>
      <c r="AK142" t="str">
        <f t="shared" si="18"/>
        <v>Confidencial</v>
      </c>
      <c r="AL142" t="str">
        <f t="shared" si="19"/>
        <v>Médio</v>
      </c>
      <c r="AM142" t="str">
        <f t="shared" si="20"/>
        <v>Formato</v>
      </c>
      <c r="AN142" t="str">
        <f t="shared" si="16"/>
        <v>Médio</v>
      </c>
      <c r="AO142" t="str">
        <f t="shared" si="16"/>
        <v>Alto</v>
      </c>
      <c r="AP142" t="str">
        <f t="shared" si="16"/>
        <v>Alto</v>
      </c>
      <c r="AQ142" s="15" t="s">
        <v>409</v>
      </c>
    </row>
    <row r="143" spans="1:43" customFormat="1" x14ac:dyDescent="0.3">
      <c r="A143" s="15" t="s">
        <v>3242</v>
      </c>
      <c r="B143" s="15" t="s">
        <v>126</v>
      </c>
      <c r="C143">
        <v>4</v>
      </c>
      <c r="D143" s="6" t="s">
        <v>150</v>
      </c>
      <c r="E143" t="s">
        <v>39</v>
      </c>
      <c r="F143">
        <v>9</v>
      </c>
      <c r="K143" t="s">
        <v>3126</v>
      </c>
      <c r="L143" t="s">
        <v>265</v>
      </c>
      <c r="M143" t="s">
        <v>39</v>
      </c>
      <c r="N143">
        <v>9</v>
      </c>
      <c r="O143" t="s">
        <v>261</v>
      </c>
      <c r="P143" t="s">
        <v>1917</v>
      </c>
      <c r="Q143" s="15" t="s">
        <v>103</v>
      </c>
      <c r="R143" t="s">
        <v>432</v>
      </c>
      <c r="S143" t="s">
        <v>433</v>
      </c>
      <c r="T143" t="s">
        <v>409</v>
      </c>
      <c r="U143" t="s">
        <v>213</v>
      </c>
      <c r="V143" t="s">
        <v>1464</v>
      </c>
      <c r="W143" s="15" t="s">
        <v>900</v>
      </c>
      <c r="X143" t="s">
        <v>899</v>
      </c>
      <c r="Y143" s="15" t="s">
        <v>908</v>
      </c>
      <c r="Z143" s="15">
        <f t="shared" si="17"/>
        <v>1</v>
      </c>
      <c r="AA143" s="15" t="s">
        <v>1339</v>
      </c>
      <c r="AB143" s="15" t="s">
        <v>1874</v>
      </c>
      <c r="AC143" s="15" t="s">
        <v>1884</v>
      </c>
      <c r="AD143" s="15">
        <f t="shared" si="15"/>
        <v>20</v>
      </c>
      <c r="AE143" s="15">
        <v>4</v>
      </c>
      <c r="AF143" s="15">
        <v>1</v>
      </c>
      <c r="AG143" s="15">
        <v>0</v>
      </c>
      <c r="AH143" s="15">
        <v>5</v>
      </c>
      <c r="AI143">
        <v>5</v>
      </c>
      <c r="AJ143">
        <v>5</v>
      </c>
      <c r="AK143" t="str">
        <f t="shared" si="18"/>
        <v>Confidencial</v>
      </c>
      <c r="AL143" t="str">
        <f t="shared" si="19"/>
        <v>Baixo</v>
      </c>
      <c r="AM143" t="str">
        <f t="shared" si="20"/>
        <v>NSA</v>
      </c>
      <c r="AN143" t="str">
        <f>IF(AH143=5,"Alto",IF(AH143=3,"Médio",IF(AH143=1,"Baixo","NSA")))</f>
        <v>Alto</v>
      </c>
      <c r="AO143" t="str">
        <f>IF(AI143=5,"Alto",IF(AI143=3,"Médio",IF(AI143=1,"Baixo","NSA")))</f>
        <v>Alto</v>
      </c>
      <c r="AP143" t="str">
        <f>IF(AJ143=5,"Alto",IF(AJ143=3,"Médio",IF(AJ143=1,"Baixo","NSA")))</f>
        <v>Alto</v>
      </c>
      <c r="AQ143" s="15" t="s">
        <v>409</v>
      </c>
    </row>
    <row r="144" spans="1:43" customFormat="1" x14ac:dyDescent="0.3">
      <c r="A144" s="15" t="s">
        <v>3242</v>
      </c>
      <c r="B144" s="15" t="s">
        <v>126</v>
      </c>
      <c r="C144">
        <v>5</v>
      </c>
      <c r="D144" s="6" t="s">
        <v>149</v>
      </c>
      <c r="E144" t="s">
        <v>39</v>
      </c>
      <c r="F144">
        <v>9</v>
      </c>
      <c r="K144" t="s">
        <v>3126</v>
      </c>
      <c r="L144" t="s">
        <v>266</v>
      </c>
      <c r="M144" t="s">
        <v>39</v>
      </c>
      <c r="N144">
        <v>9</v>
      </c>
      <c r="O144" t="s">
        <v>261</v>
      </c>
      <c r="P144" t="s">
        <v>188</v>
      </c>
      <c r="Q144" s="15" t="s">
        <v>103</v>
      </c>
      <c r="R144" t="s">
        <v>432</v>
      </c>
      <c r="S144" t="s">
        <v>433</v>
      </c>
      <c r="T144" t="s">
        <v>409</v>
      </c>
      <c r="U144" t="s">
        <v>213</v>
      </c>
      <c r="V144" t="s">
        <v>1464</v>
      </c>
      <c r="W144" s="15" t="s">
        <v>900</v>
      </c>
      <c r="X144" t="s">
        <v>899</v>
      </c>
      <c r="Y144" s="15" t="s">
        <v>908</v>
      </c>
      <c r="Z144" s="15">
        <f t="shared" si="17"/>
        <v>1</v>
      </c>
      <c r="AA144" s="15" t="s">
        <v>1339</v>
      </c>
      <c r="AB144" s="15" t="s">
        <v>1874</v>
      </c>
      <c r="AC144" s="15" t="s">
        <v>1884</v>
      </c>
      <c r="AD144" s="15">
        <f t="shared" si="15"/>
        <v>25</v>
      </c>
      <c r="AE144" s="15">
        <v>4</v>
      </c>
      <c r="AF144" s="15">
        <v>2</v>
      </c>
      <c r="AG144">
        <v>4</v>
      </c>
      <c r="AH144" s="15">
        <v>5</v>
      </c>
      <c r="AI144">
        <v>5</v>
      </c>
      <c r="AJ144">
        <v>5</v>
      </c>
      <c r="AK144" t="str">
        <f t="shared" si="18"/>
        <v>Confidencial</v>
      </c>
      <c r="AL144" t="str">
        <f t="shared" si="19"/>
        <v>Médio</v>
      </c>
      <c r="AM144" t="str">
        <f t="shared" si="20"/>
        <v>Complexo</v>
      </c>
      <c r="AN144" t="str">
        <f t="shared" ref="AN144" si="21">IF(AH144=5,"Alto",IF(AH144=3,"Médio",IF(AH144=1,"Baixo","NSA")))</f>
        <v>Alto</v>
      </c>
      <c r="AO144" t="str">
        <f t="shared" ref="AO144" si="22">IF(AI144=5,"Alto",IF(AI144=3,"Médio",IF(AI144=1,"Baixo","NSA")))</f>
        <v>Alto</v>
      </c>
      <c r="AP144" t="str">
        <f t="shared" ref="AP144" si="23">IF(AJ144=5,"Alto",IF(AJ144=3,"Médio",IF(AJ144=1,"Baixo","NSA")))</f>
        <v>Alto</v>
      </c>
      <c r="AQ144" s="15" t="s">
        <v>409</v>
      </c>
    </row>
    <row r="145" spans="1:43" customFormat="1" x14ac:dyDescent="0.3">
      <c r="A145" s="15" t="s">
        <v>3242</v>
      </c>
      <c r="B145" s="15" t="s">
        <v>126</v>
      </c>
      <c r="C145">
        <v>6</v>
      </c>
      <c r="D145" s="6" t="s">
        <v>147</v>
      </c>
      <c r="E145" t="s">
        <v>47</v>
      </c>
      <c r="F145">
        <v>36</v>
      </c>
      <c r="K145" t="s">
        <v>3126</v>
      </c>
      <c r="L145" t="s">
        <v>255</v>
      </c>
      <c r="M145" t="s">
        <v>47</v>
      </c>
      <c r="N145">
        <v>36</v>
      </c>
      <c r="O145" t="s">
        <v>261</v>
      </c>
      <c r="P145" t="s">
        <v>186</v>
      </c>
      <c r="Q145" s="15" t="s">
        <v>103</v>
      </c>
      <c r="R145" t="s">
        <v>432</v>
      </c>
      <c r="S145" t="s">
        <v>433</v>
      </c>
      <c r="T145" t="s">
        <v>409</v>
      </c>
      <c r="U145" t="s">
        <v>213</v>
      </c>
      <c r="V145" t="s">
        <v>1464</v>
      </c>
      <c r="W145" s="15" t="s">
        <v>900</v>
      </c>
      <c r="X145" t="s">
        <v>899</v>
      </c>
      <c r="Y145" s="15" t="s">
        <v>908</v>
      </c>
      <c r="Z145" s="15">
        <f t="shared" si="17"/>
        <v>1</v>
      </c>
      <c r="AA145" s="15" t="s">
        <v>1339</v>
      </c>
      <c r="AB145" s="15" t="s">
        <v>1876</v>
      </c>
      <c r="AC145" s="15" t="s">
        <v>1884</v>
      </c>
      <c r="AD145" s="15">
        <f t="shared" si="15"/>
        <v>25</v>
      </c>
      <c r="AE145" s="15">
        <v>4</v>
      </c>
      <c r="AF145" s="15">
        <v>2</v>
      </c>
      <c r="AG145">
        <v>4</v>
      </c>
      <c r="AH145" s="15">
        <v>5</v>
      </c>
      <c r="AI145">
        <v>5</v>
      </c>
      <c r="AJ145">
        <v>5</v>
      </c>
      <c r="AK145" t="str">
        <f t="shared" si="18"/>
        <v>Confidencial</v>
      </c>
      <c r="AL145" t="str">
        <f t="shared" si="19"/>
        <v>Médio</v>
      </c>
      <c r="AM145" t="str">
        <f t="shared" si="20"/>
        <v>Complexo</v>
      </c>
      <c r="AN145" t="str">
        <f t="shared" si="16"/>
        <v>Alto</v>
      </c>
      <c r="AO145" t="str">
        <f t="shared" si="16"/>
        <v>Alto</v>
      </c>
      <c r="AP145" t="str">
        <f t="shared" si="16"/>
        <v>Alto</v>
      </c>
      <c r="AQ145" s="15" t="s">
        <v>409</v>
      </c>
    </row>
    <row r="146" spans="1:43" customFormat="1" x14ac:dyDescent="0.3">
      <c r="A146" s="15" t="s">
        <v>3242</v>
      </c>
      <c r="B146" s="15" t="s">
        <v>126</v>
      </c>
      <c r="C146" s="7">
        <v>7</v>
      </c>
      <c r="D146" s="6" t="s">
        <v>1070</v>
      </c>
      <c r="E146" t="s">
        <v>1233</v>
      </c>
      <c r="K146" t="s">
        <v>3126</v>
      </c>
      <c r="L146" t="s">
        <v>1680</v>
      </c>
      <c r="M146" t="s">
        <v>47</v>
      </c>
      <c r="N146">
        <v>50</v>
      </c>
      <c r="O146" t="s">
        <v>1652</v>
      </c>
      <c r="P146" t="s">
        <v>1681</v>
      </c>
      <c r="Q146" s="15" t="s">
        <v>410</v>
      </c>
      <c r="R146" t="s">
        <v>411</v>
      </c>
      <c r="S146" t="s">
        <v>412</v>
      </c>
      <c r="T146" t="s">
        <v>409</v>
      </c>
      <c r="U146" t="s">
        <v>213</v>
      </c>
      <c r="V146" t="s">
        <v>1464</v>
      </c>
      <c r="W146" s="15" t="s">
        <v>900</v>
      </c>
      <c r="X146" t="s">
        <v>899</v>
      </c>
      <c r="Y146" s="15" t="s">
        <v>908</v>
      </c>
      <c r="Z146" s="15">
        <f t="shared" ref="Z146" si="24">IF(LEN(V146)&gt;0,IF(LEN(W146)&gt;0,IF(LEN(X146)&gt;0,IF(LEN(Y146)&gt;0,1,""),""),""),"")</f>
        <v>1</v>
      </c>
      <c r="AA146" s="15" t="s">
        <v>1340</v>
      </c>
      <c r="AB146" s="15" t="s">
        <v>912</v>
      </c>
      <c r="AC146" s="15" t="s">
        <v>1887</v>
      </c>
      <c r="AD146" s="15">
        <f t="shared" ref="AD146" si="25">SUM(AE146:AJ146)</f>
        <v>18</v>
      </c>
      <c r="AE146" s="15">
        <v>4</v>
      </c>
      <c r="AF146" s="15">
        <v>1</v>
      </c>
      <c r="AG146" s="15">
        <v>0</v>
      </c>
      <c r="AH146" s="15">
        <v>3</v>
      </c>
      <c r="AI146">
        <v>5</v>
      </c>
      <c r="AJ146">
        <v>5</v>
      </c>
      <c r="AK146" t="str">
        <f t="shared" ref="AK146" si="26">IF(AE146=4,"Confidencial",IF(AE146=3,"Restrita",IF(AE146=2,"Interna","Publica")))</f>
        <v>Confidencial</v>
      </c>
      <c r="AL146" t="str">
        <f t="shared" ref="AL146" si="27">IF(AF146=3,"Alto",IF(AF146=2,"Médio","Baixo"))</f>
        <v>Baixo</v>
      </c>
      <c r="AM146" t="str">
        <f t="shared" ref="AM146" si="28">IF(AG146=4,"Complexo",IF(AG146=3,"Combinação",IF(AG146=2,"Cumulativa",IF(AG146=1,"Formato","NSA"))))</f>
        <v>NSA</v>
      </c>
      <c r="AN146" t="str">
        <f t="shared" ref="AN146" si="29">IF(AH146=5,"Alto",IF(AH146=3,"Médio",IF(AH146=1,"Baixo","NSA")))</f>
        <v>Médio</v>
      </c>
      <c r="AO146" t="str">
        <f t="shared" ref="AO146" si="30">IF(AI146=5,"Alto",IF(AI146=3,"Médio",IF(AI146=1,"Baixo","NSA")))</f>
        <v>Alto</v>
      </c>
      <c r="AP146" t="str">
        <f t="shared" ref="AP146" si="31">IF(AJ146=5,"Alto",IF(AJ146=3,"Médio",IF(AJ146=1,"Baixo","NSA")))</f>
        <v>Alto</v>
      </c>
      <c r="AQ146" s="15" t="s">
        <v>409</v>
      </c>
    </row>
    <row r="147" spans="1:43" customFormat="1" x14ac:dyDescent="0.3">
      <c r="A147" s="15" t="s">
        <v>3234</v>
      </c>
      <c r="B147" s="15" t="s">
        <v>122</v>
      </c>
      <c r="C147">
        <v>1</v>
      </c>
      <c r="D147" s="6" t="s">
        <v>144</v>
      </c>
      <c r="E147" t="s">
        <v>47</v>
      </c>
      <c r="F147">
        <v>12</v>
      </c>
      <c r="K147" t="s">
        <v>1651</v>
      </c>
      <c r="L147" t="s">
        <v>952</v>
      </c>
      <c r="M147" t="s">
        <v>47</v>
      </c>
      <c r="N147">
        <v>100</v>
      </c>
      <c r="O147" t="s">
        <v>1652</v>
      </c>
      <c r="P147" t="s">
        <v>1653</v>
      </c>
      <c r="Q147" s="15" t="s">
        <v>410</v>
      </c>
      <c r="R147" t="s">
        <v>411</v>
      </c>
      <c r="S147" t="s">
        <v>412</v>
      </c>
      <c r="T147" t="s">
        <v>409</v>
      </c>
      <c r="U147" t="s">
        <v>213</v>
      </c>
      <c r="V147" t="s">
        <v>1464</v>
      </c>
      <c r="W147" s="15" t="s">
        <v>900</v>
      </c>
      <c r="X147" t="s">
        <v>899</v>
      </c>
      <c r="Y147" s="15" t="s">
        <v>908</v>
      </c>
      <c r="Z147" s="15">
        <f t="shared" si="17"/>
        <v>1</v>
      </c>
      <c r="AA147" s="15" t="s">
        <v>1339</v>
      </c>
      <c r="AB147" s="15" t="s">
        <v>1886</v>
      </c>
      <c r="AC147" s="15" t="s">
        <v>1887</v>
      </c>
      <c r="AD147" s="15">
        <f t="shared" si="15"/>
        <v>20</v>
      </c>
      <c r="AE147" s="15">
        <v>4</v>
      </c>
      <c r="AF147" s="15">
        <v>1</v>
      </c>
      <c r="AG147" s="15">
        <v>0</v>
      </c>
      <c r="AH147" s="15">
        <v>5</v>
      </c>
      <c r="AI147">
        <v>5</v>
      </c>
      <c r="AJ147">
        <v>5</v>
      </c>
      <c r="AK147" t="str">
        <f t="shared" si="18"/>
        <v>Confidencial</v>
      </c>
      <c r="AL147" t="str">
        <f t="shared" si="19"/>
        <v>Baixo</v>
      </c>
      <c r="AM147" t="str">
        <f t="shared" si="20"/>
        <v>NSA</v>
      </c>
      <c r="AN147" t="str">
        <f t="shared" si="16"/>
        <v>Alto</v>
      </c>
      <c r="AO147" t="str">
        <f t="shared" si="16"/>
        <v>Alto</v>
      </c>
      <c r="AP147" t="str">
        <f t="shared" si="16"/>
        <v>Alto</v>
      </c>
      <c r="AQ147" s="15" t="s">
        <v>409</v>
      </c>
    </row>
    <row r="148" spans="1:43" customFormat="1" x14ac:dyDescent="0.3">
      <c r="A148" s="15" t="s">
        <v>3234</v>
      </c>
      <c r="B148" s="15" t="s">
        <v>122</v>
      </c>
      <c r="C148">
        <v>2</v>
      </c>
      <c r="D148" s="6" t="s">
        <v>135</v>
      </c>
      <c r="E148" t="s">
        <v>47</v>
      </c>
      <c r="F148">
        <v>12</v>
      </c>
      <c r="K148" t="s">
        <v>1651</v>
      </c>
      <c r="L148" t="s">
        <v>1654</v>
      </c>
      <c r="M148" t="s">
        <v>47</v>
      </c>
      <c r="N148">
        <v>100</v>
      </c>
      <c r="O148" t="s">
        <v>1652</v>
      </c>
      <c r="P148" t="s">
        <v>1655</v>
      </c>
      <c r="Q148" s="15" t="s">
        <v>410</v>
      </c>
      <c r="R148" t="s">
        <v>411</v>
      </c>
      <c r="S148" t="s">
        <v>412</v>
      </c>
      <c r="T148" t="s">
        <v>409</v>
      </c>
      <c r="U148" t="s">
        <v>213</v>
      </c>
      <c r="V148" t="s">
        <v>1464</v>
      </c>
      <c r="W148" s="15" t="s">
        <v>900</v>
      </c>
      <c r="X148" t="s">
        <v>899</v>
      </c>
      <c r="Y148" s="15" t="s">
        <v>908</v>
      </c>
      <c r="Z148" s="15">
        <f t="shared" si="17"/>
        <v>1</v>
      </c>
      <c r="AA148" s="15" t="s">
        <v>1340</v>
      </c>
      <c r="AB148" s="15" t="s">
        <v>1888</v>
      </c>
      <c r="AC148" s="15" t="s">
        <v>1887</v>
      </c>
      <c r="AD148" s="15">
        <f t="shared" si="15"/>
        <v>20</v>
      </c>
      <c r="AE148" s="15">
        <v>4</v>
      </c>
      <c r="AF148" s="15">
        <v>1</v>
      </c>
      <c r="AG148" s="15">
        <v>0</v>
      </c>
      <c r="AH148" s="15">
        <v>5</v>
      </c>
      <c r="AI148">
        <v>5</v>
      </c>
      <c r="AJ148">
        <v>5</v>
      </c>
      <c r="AK148" t="str">
        <f t="shared" si="18"/>
        <v>Confidencial</v>
      </c>
      <c r="AL148" t="str">
        <f t="shared" si="19"/>
        <v>Baixo</v>
      </c>
      <c r="AM148" t="str">
        <f t="shared" si="20"/>
        <v>NSA</v>
      </c>
      <c r="AN148" t="str">
        <f t="shared" si="16"/>
        <v>Alto</v>
      </c>
      <c r="AO148" t="str">
        <f t="shared" si="16"/>
        <v>Alto</v>
      </c>
      <c r="AP148" t="str">
        <f t="shared" si="16"/>
        <v>Alto</v>
      </c>
      <c r="AQ148" s="15" t="s">
        <v>409</v>
      </c>
    </row>
    <row r="149" spans="1:43" customFormat="1" x14ac:dyDescent="0.3">
      <c r="A149" s="15" t="s">
        <v>3234</v>
      </c>
      <c r="B149" s="15" t="s">
        <v>122</v>
      </c>
      <c r="C149">
        <v>3</v>
      </c>
      <c r="D149" s="6" t="s">
        <v>138</v>
      </c>
      <c r="E149" t="s">
        <v>47</v>
      </c>
      <c r="F149">
        <v>2</v>
      </c>
      <c r="K149" t="s">
        <v>1651</v>
      </c>
      <c r="L149" t="s">
        <v>1656</v>
      </c>
      <c r="M149" t="s">
        <v>47</v>
      </c>
      <c r="N149">
        <v>100</v>
      </c>
      <c r="O149" t="s">
        <v>1652</v>
      </c>
      <c r="P149" t="s">
        <v>1657</v>
      </c>
      <c r="Q149" s="15" t="s">
        <v>410</v>
      </c>
      <c r="R149" t="s">
        <v>411</v>
      </c>
      <c r="S149" t="s">
        <v>412</v>
      </c>
      <c r="T149" t="s">
        <v>409</v>
      </c>
      <c r="U149" t="s">
        <v>213</v>
      </c>
      <c r="V149" t="s">
        <v>1464</v>
      </c>
      <c r="W149" s="15" t="s">
        <v>900</v>
      </c>
      <c r="X149" t="s">
        <v>899</v>
      </c>
      <c r="Y149" s="15" t="s">
        <v>908</v>
      </c>
      <c r="Z149" s="15">
        <f t="shared" si="17"/>
        <v>1</v>
      </c>
      <c r="AA149" s="15" t="s">
        <v>1340</v>
      </c>
      <c r="AB149" s="15" t="s">
        <v>1889</v>
      </c>
      <c r="AC149" s="15" t="s">
        <v>1887</v>
      </c>
      <c r="AD149" s="15">
        <f t="shared" si="15"/>
        <v>20</v>
      </c>
      <c r="AE149" s="15">
        <v>4</v>
      </c>
      <c r="AF149" s="15">
        <v>1</v>
      </c>
      <c r="AG149" s="15">
        <v>0</v>
      </c>
      <c r="AH149" s="15">
        <v>5</v>
      </c>
      <c r="AI149">
        <v>5</v>
      </c>
      <c r="AJ149">
        <v>5</v>
      </c>
      <c r="AK149" t="str">
        <f t="shared" si="18"/>
        <v>Confidencial</v>
      </c>
      <c r="AL149" t="str">
        <f t="shared" si="19"/>
        <v>Baixo</v>
      </c>
      <c r="AM149" t="str">
        <f t="shared" si="20"/>
        <v>NSA</v>
      </c>
      <c r="AN149" t="str">
        <f t="shared" si="16"/>
        <v>Alto</v>
      </c>
      <c r="AO149" t="str">
        <f t="shared" si="16"/>
        <v>Alto</v>
      </c>
      <c r="AP149" t="str">
        <f t="shared" si="16"/>
        <v>Alto</v>
      </c>
      <c r="AQ149" s="15" t="s">
        <v>409</v>
      </c>
    </row>
    <row r="150" spans="1:43" customFormat="1" x14ac:dyDescent="0.3">
      <c r="A150" s="15" t="s">
        <v>3234</v>
      </c>
      <c r="B150" s="15" t="s">
        <v>122</v>
      </c>
      <c r="C150">
        <v>4</v>
      </c>
      <c r="D150" s="6" t="s">
        <v>141</v>
      </c>
      <c r="E150" t="s">
        <v>47</v>
      </c>
      <c r="F150">
        <v>4</v>
      </c>
      <c r="K150" t="s">
        <v>1651</v>
      </c>
      <c r="L150" t="s">
        <v>1658</v>
      </c>
      <c r="M150" t="s">
        <v>47</v>
      </c>
      <c r="N150">
        <v>100</v>
      </c>
      <c r="O150" t="s">
        <v>1652</v>
      </c>
      <c r="P150" t="s">
        <v>1659</v>
      </c>
      <c r="Q150" s="15" t="s">
        <v>410</v>
      </c>
      <c r="R150" t="s">
        <v>411</v>
      </c>
      <c r="S150" t="s">
        <v>412</v>
      </c>
      <c r="T150" t="s">
        <v>409</v>
      </c>
      <c r="U150" t="s">
        <v>213</v>
      </c>
      <c r="V150" t="s">
        <v>1464</v>
      </c>
      <c r="W150" s="15" t="s">
        <v>900</v>
      </c>
      <c r="X150" t="s">
        <v>899</v>
      </c>
      <c r="Y150" s="15" t="s">
        <v>908</v>
      </c>
      <c r="Z150" s="15">
        <f t="shared" si="17"/>
        <v>1</v>
      </c>
      <c r="AA150" s="15" t="s">
        <v>1340</v>
      </c>
      <c r="AB150" s="15" t="s">
        <v>910</v>
      </c>
      <c r="AC150" s="15" t="s">
        <v>1887</v>
      </c>
      <c r="AD150" s="15">
        <f t="shared" si="15"/>
        <v>20</v>
      </c>
      <c r="AE150" s="15">
        <v>4</v>
      </c>
      <c r="AF150" s="15">
        <v>1</v>
      </c>
      <c r="AG150" s="15">
        <v>0</v>
      </c>
      <c r="AH150" s="15">
        <v>5</v>
      </c>
      <c r="AI150">
        <v>5</v>
      </c>
      <c r="AJ150">
        <v>5</v>
      </c>
      <c r="AK150" t="str">
        <f t="shared" si="18"/>
        <v>Confidencial</v>
      </c>
      <c r="AL150" t="str">
        <f t="shared" si="19"/>
        <v>Baixo</v>
      </c>
      <c r="AM150" t="str">
        <f t="shared" si="20"/>
        <v>NSA</v>
      </c>
      <c r="AN150" t="str">
        <f t="shared" si="16"/>
        <v>Alto</v>
      </c>
      <c r="AO150" t="str">
        <f t="shared" si="16"/>
        <v>Alto</v>
      </c>
      <c r="AP150" t="str">
        <f t="shared" si="16"/>
        <v>Alto</v>
      </c>
      <c r="AQ150" s="15" t="s">
        <v>409</v>
      </c>
    </row>
    <row r="151" spans="1:43" customFormat="1" x14ac:dyDescent="0.3">
      <c r="A151" s="15" t="s">
        <v>3234</v>
      </c>
      <c r="B151" s="15" t="s">
        <v>122</v>
      </c>
      <c r="C151">
        <v>5</v>
      </c>
      <c r="D151" s="6" t="s">
        <v>133</v>
      </c>
      <c r="E151" t="s">
        <v>47</v>
      </c>
      <c r="F151">
        <v>1</v>
      </c>
      <c r="K151" t="s">
        <v>1651</v>
      </c>
      <c r="L151" t="s">
        <v>1660</v>
      </c>
      <c r="M151" t="s">
        <v>47</v>
      </c>
      <c r="N151">
        <v>100</v>
      </c>
      <c r="O151" t="s">
        <v>1652</v>
      </c>
      <c r="P151" t="s">
        <v>1661</v>
      </c>
      <c r="Q151" s="15" t="s">
        <v>410</v>
      </c>
      <c r="R151" t="s">
        <v>411</v>
      </c>
      <c r="S151" t="s">
        <v>412</v>
      </c>
      <c r="T151" t="s">
        <v>409</v>
      </c>
      <c r="U151" t="s">
        <v>213</v>
      </c>
      <c r="V151" t="s">
        <v>1464</v>
      </c>
      <c r="W151" s="15" t="s">
        <v>900</v>
      </c>
      <c r="X151" t="s">
        <v>899</v>
      </c>
      <c r="Y151" s="15" t="s">
        <v>908</v>
      </c>
      <c r="Z151" s="15">
        <f t="shared" si="17"/>
        <v>1</v>
      </c>
      <c r="AA151" s="15" t="s">
        <v>1340</v>
      </c>
      <c r="AB151" s="15" t="s">
        <v>909</v>
      </c>
      <c r="AC151" s="15" t="s">
        <v>1887</v>
      </c>
      <c r="AD151" s="15">
        <f t="shared" si="15"/>
        <v>20</v>
      </c>
      <c r="AE151" s="15">
        <v>4</v>
      </c>
      <c r="AF151" s="15">
        <v>1</v>
      </c>
      <c r="AG151" s="15">
        <v>0</v>
      </c>
      <c r="AH151" s="15">
        <v>5</v>
      </c>
      <c r="AI151">
        <v>5</v>
      </c>
      <c r="AJ151">
        <v>5</v>
      </c>
      <c r="AK151" t="str">
        <f t="shared" si="18"/>
        <v>Confidencial</v>
      </c>
      <c r="AL151" t="str">
        <f t="shared" si="19"/>
        <v>Baixo</v>
      </c>
      <c r="AM151" t="str">
        <f t="shared" si="20"/>
        <v>NSA</v>
      </c>
      <c r="AN151" t="str">
        <f t="shared" si="16"/>
        <v>Alto</v>
      </c>
      <c r="AO151" t="str">
        <f t="shared" si="16"/>
        <v>Alto</v>
      </c>
      <c r="AP151" t="str">
        <f t="shared" si="16"/>
        <v>Alto</v>
      </c>
      <c r="AQ151" s="15" t="s">
        <v>409</v>
      </c>
    </row>
    <row r="152" spans="1:43" customFormat="1" x14ac:dyDescent="0.3">
      <c r="A152" s="15" t="s">
        <v>3234</v>
      </c>
      <c r="B152" s="15" t="s">
        <v>122</v>
      </c>
      <c r="C152">
        <v>6</v>
      </c>
      <c r="D152" s="6" t="s">
        <v>137</v>
      </c>
      <c r="E152" t="s">
        <v>47</v>
      </c>
      <c r="F152">
        <v>30</v>
      </c>
      <c r="K152" t="s">
        <v>1651</v>
      </c>
      <c r="L152" t="s">
        <v>1662</v>
      </c>
      <c r="M152" t="s">
        <v>47</v>
      </c>
      <c r="N152">
        <v>100</v>
      </c>
      <c r="O152" t="s">
        <v>1652</v>
      </c>
      <c r="P152" t="s">
        <v>1663</v>
      </c>
      <c r="Q152" s="15" t="s">
        <v>410</v>
      </c>
      <c r="R152" t="s">
        <v>411</v>
      </c>
      <c r="S152" t="s">
        <v>412</v>
      </c>
      <c r="T152" t="s">
        <v>409</v>
      </c>
      <c r="U152" t="s">
        <v>213</v>
      </c>
      <c r="V152" t="s">
        <v>1464</v>
      </c>
      <c r="W152" s="15" t="s">
        <v>900</v>
      </c>
      <c r="X152" t="s">
        <v>899</v>
      </c>
      <c r="Y152" s="15" t="s">
        <v>908</v>
      </c>
      <c r="Z152" s="15">
        <f t="shared" si="17"/>
        <v>1</v>
      </c>
      <c r="AA152" s="15" t="s">
        <v>1340</v>
      </c>
      <c r="AB152" s="15" t="s">
        <v>1868</v>
      </c>
      <c r="AC152" s="15" t="s">
        <v>1449</v>
      </c>
      <c r="AD152" s="15">
        <f t="shared" si="15"/>
        <v>18</v>
      </c>
      <c r="AE152" s="15">
        <v>4</v>
      </c>
      <c r="AF152" s="15">
        <v>1</v>
      </c>
      <c r="AG152" s="15">
        <v>0</v>
      </c>
      <c r="AH152" s="15">
        <v>3</v>
      </c>
      <c r="AI152">
        <v>5</v>
      </c>
      <c r="AJ152">
        <v>5</v>
      </c>
      <c r="AK152" t="str">
        <f t="shared" si="18"/>
        <v>Confidencial</v>
      </c>
      <c r="AL152" t="str">
        <f t="shared" si="19"/>
        <v>Baixo</v>
      </c>
      <c r="AM152" t="str">
        <f t="shared" si="20"/>
        <v>NSA</v>
      </c>
      <c r="AN152" t="str">
        <f t="shared" si="16"/>
        <v>Médio</v>
      </c>
      <c r="AO152" t="str">
        <f t="shared" si="16"/>
        <v>Alto</v>
      </c>
      <c r="AP152" t="str">
        <f t="shared" si="16"/>
        <v>Alto</v>
      </c>
      <c r="AQ152" s="15" t="s">
        <v>409</v>
      </c>
    </row>
    <row r="153" spans="1:43" customFormat="1" x14ac:dyDescent="0.3">
      <c r="A153" s="15" t="s">
        <v>3234</v>
      </c>
      <c r="B153" s="15" t="s">
        <v>122</v>
      </c>
      <c r="C153">
        <v>7</v>
      </c>
      <c r="D153" s="6" t="s">
        <v>140</v>
      </c>
      <c r="E153" t="s">
        <v>47</v>
      </c>
      <c r="F153">
        <v>1</v>
      </c>
      <c r="K153" t="s">
        <v>1651</v>
      </c>
      <c r="L153" t="s">
        <v>1664</v>
      </c>
      <c r="M153" t="s">
        <v>47</v>
      </c>
      <c r="N153">
        <v>50</v>
      </c>
      <c r="O153" t="s">
        <v>1652</v>
      </c>
      <c r="P153" t="s">
        <v>1665</v>
      </c>
      <c r="Q153" s="15" t="s">
        <v>410</v>
      </c>
      <c r="R153" t="s">
        <v>411</v>
      </c>
      <c r="S153" t="s">
        <v>412</v>
      </c>
      <c r="T153" t="s">
        <v>409</v>
      </c>
      <c r="U153" t="s">
        <v>213</v>
      </c>
      <c r="V153" t="s">
        <v>1464</v>
      </c>
      <c r="W153" s="15" t="s">
        <v>900</v>
      </c>
      <c r="X153" t="s">
        <v>899</v>
      </c>
      <c r="Y153" s="15" t="s">
        <v>908</v>
      </c>
      <c r="Z153" s="15">
        <f t="shared" si="17"/>
        <v>1</v>
      </c>
      <c r="AA153" s="15" t="s">
        <v>1340</v>
      </c>
      <c r="AB153" s="15" t="s">
        <v>1868</v>
      </c>
      <c r="AC153" s="15" t="s">
        <v>1449</v>
      </c>
      <c r="AD153" s="15">
        <f t="shared" si="15"/>
        <v>18</v>
      </c>
      <c r="AE153" s="15">
        <v>4</v>
      </c>
      <c r="AF153" s="15">
        <v>1</v>
      </c>
      <c r="AG153" s="15">
        <v>0</v>
      </c>
      <c r="AH153" s="15">
        <v>3</v>
      </c>
      <c r="AI153">
        <v>5</v>
      </c>
      <c r="AJ153">
        <v>5</v>
      </c>
      <c r="AK153" t="str">
        <f t="shared" si="18"/>
        <v>Confidencial</v>
      </c>
      <c r="AL153" t="str">
        <f t="shared" si="19"/>
        <v>Baixo</v>
      </c>
      <c r="AM153" t="str">
        <f t="shared" si="20"/>
        <v>NSA</v>
      </c>
      <c r="AN153" t="str">
        <f t="shared" si="16"/>
        <v>Médio</v>
      </c>
      <c r="AO153" t="str">
        <f t="shared" si="16"/>
        <v>Alto</v>
      </c>
      <c r="AP153" t="str">
        <f t="shared" si="16"/>
        <v>Alto</v>
      </c>
      <c r="AQ153" s="15" t="s">
        <v>409</v>
      </c>
    </row>
    <row r="154" spans="1:43" customFormat="1" x14ac:dyDescent="0.3">
      <c r="A154" s="15" t="s">
        <v>3234</v>
      </c>
      <c r="B154" s="15" t="s">
        <v>122</v>
      </c>
      <c r="C154">
        <v>8</v>
      </c>
      <c r="D154" s="6" t="s">
        <v>146</v>
      </c>
      <c r="E154" t="s">
        <v>47</v>
      </c>
      <c r="F154">
        <v>30</v>
      </c>
      <c r="K154" t="s">
        <v>1651</v>
      </c>
      <c r="L154" t="s">
        <v>1666</v>
      </c>
      <c r="M154" t="s">
        <v>47</v>
      </c>
      <c r="N154">
        <v>100</v>
      </c>
      <c r="O154" t="s">
        <v>1652</v>
      </c>
      <c r="P154" t="s">
        <v>1667</v>
      </c>
      <c r="Q154" s="15" t="s">
        <v>410</v>
      </c>
      <c r="R154" t="s">
        <v>411</v>
      </c>
      <c r="S154" t="s">
        <v>412</v>
      </c>
      <c r="T154" t="s">
        <v>409</v>
      </c>
      <c r="U154" t="s">
        <v>213</v>
      </c>
      <c r="V154" t="s">
        <v>1464</v>
      </c>
      <c r="W154" s="15" t="s">
        <v>900</v>
      </c>
      <c r="X154" t="s">
        <v>899</v>
      </c>
      <c r="Y154" s="15" t="s">
        <v>908</v>
      </c>
      <c r="Z154" s="15">
        <f t="shared" si="17"/>
        <v>1</v>
      </c>
      <c r="AA154" s="15" t="s">
        <v>1340</v>
      </c>
      <c r="AB154" s="15" t="s">
        <v>912</v>
      </c>
      <c r="AC154" s="40" t="s">
        <v>1890</v>
      </c>
      <c r="AD154" s="15">
        <f t="shared" si="15"/>
        <v>18</v>
      </c>
      <c r="AE154" s="15">
        <v>4</v>
      </c>
      <c r="AF154" s="15">
        <v>1</v>
      </c>
      <c r="AG154" s="15">
        <v>0</v>
      </c>
      <c r="AH154" s="15">
        <v>3</v>
      </c>
      <c r="AI154">
        <v>5</v>
      </c>
      <c r="AJ154">
        <v>5</v>
      </c>
      <c r="AK154" t="str">
        <f t="shared" si="18"/>
        <v>Confidencial</v>
      </c>
      <c r="AL154" t="str">
        <f t="shared" si="19"/>
        <v>Baixo</v>
      </c>
      <c r="AM154" t="str">
        <f t="shared" si="20"/>
        <v>NSA</v>
      </c>
      <c r="AN154" t="str">
        <f t="shared" si="16"/>
        <v>Médio</v>
      </c>
      <c r="AO154" t="str">
        <f t="shared" si="16"/>
        <v>Alto</v>
      </c>
      <c r="AP154" t="str">
        <f t="shared" si="16"/>
        <v>Alto</v>
      </c>
      <c r="AQ154" s="15" t="s">
        <v>409</v>
      </c>
    </row>
    <row r="155" spans="1:43" customFormat="1" x14ac:dyDescent="0.3">
      <c r="A155" s="15" t="s">
        <v>3234</v>
      </c>
      <c r="B155" s="15" t="s">
        <v>122</v>
      </c>
      <c r="C155">
        <v>10</v>
      </c>
      <c r="D155" s="6" t="s">
        <v>145</v>
      </c>
      <c r="E155" t="s">
        <v>47</v>
      </c>
      <c r="F155">
        <v>30</v>
      </c>
      <c r="K155" t="s">
        <v>1651</v>
      </c>
      <c r="L155" t="s">
        <v>1668</v>
      </c>
      <c r="M155" t="s">
        <v>47</v>
      </c>
      <c r="N155">
        <v>50</v>
      </c>
      <c r="O155" t="s">
        <v>1652</v>
      </c>
      <c r="P155" t="s">
        <v>1669</v>
      </c>
      <c r="Q155" s="15" t="s">
        <v>410</v>
      </c>
      <c r="R155" t="s">
        <v>411</v>
      </c>
      <c r="S155" t="s">
        <v>412</v>
      </c>
      <c r="T155" t="s">
        <v>409</v>
      </c>
      <c r="U155" t="s">
        <v>213</v>
      </c>
      <c r="V155" t="s">
        <v>1464</v>
      </c>
      <c r="W155" s="15" t="s">
        <v>900</v>
      </c>
      <c r="X155" t="s">
        <v>899</v>
      </c>
      <c r="Y155" s="15" t="s">
        <v>908</v>
      </c>
      <c r="Z155" s="15">
        <f t="shared" si="17"/>
        <v>1</v>
      </c>
      <c r="AA155" s="15"/>
      <c r="AB155" s="15"/>
      <c r="AC155" s="15" t="s">
        <v>1887</v>
      </c>
      <c r="AD155" s="15">
        <f t="shared" si="15"/>
        <v>17</v>
      </c>
      <c r="AE155" s="15">
        <v>1</v>
      </c>
      <c r="AF155" s="15">
        <v>1</v>
      </c>
      <c r="AG155" s="15">
        <v>0</v>
      </c>
      <c r="AH155" s="15">
        <v>5</v>
      </c>
      <c r="AI155">
        <v>5</v>
      </c>
      <c r="AJ155">
        <v>5</v>
      </c>
      <c r="AK155" t="str">
        <f t="shared" si="18"/>
        <v>Publica</v>
      </c>
      <c r="AL155" t="str">
        <f t="shared" si="19"/>
        <v>Baixo</v>
      </c>
      <c r="AM155" t="str">
        <f t="shared" si="20"/>
        <v>NSA</v>
      </c>
      <c r="AN155" t="str">
        <f t="shared" si="16"/>
        <v>Alto</v>
      </c>
      <c r="AO155" t="str">
        <f t="shared" si="16"/>
        <v>Alto</v>
      </c>
      <c r="AP155" t="str">
        <f t="shared" si="16"/>
        <v>Alto</v>
      </c>
      <c r="AQ155" s="15" t="s">
        <v>409</v>
      </c>
    </row>
    <row r="156" spans="1:43" customFormat="1" x14ac:dyDescent="0.3">
      <c r="A156" s="15" t="s">
        <v>3234</v>
      </c>
      <c r="B156" s="15" t="s">
        <v>122</v>
      </c>
      <c r="C156">
        <v>11</v>
      </c>
      <c r="D156" s="6" t="s">
        <v>143</v>
      </c>
      <c r="E156" t="s">
        <v>47</v>
      </c>
      <c r="F156">
        <v>1</v>
      </c>
      <c r="K156" t="s">
        <v>1651</v>
      </c>
      <c r="L156" t="s">
        <v>1670</v>
      </c>
      <c r="M156" t="s">
        <v>47</v>
      </c>
      <c r="N156">
        <v>100</v>
      </c>
      <c r="O156" t="s">
        <v>1652</v>
      </c>
      <c r="P156" t="s">
        <v>1671</v>
      </c>
      <c r="Q156" s="15" t="s">
        <v>410</v>
      </c>
      <c r="R156" t="s">
        <v>411</v>
      </c>
      <c r="S156" t="s">
        <v>412</v>
      </c>
      <c r="T156" t="s">
        <v>409</v>
      </c>
      <c r="U156" t="s">
        <v>213</v>
      </c>
      <c r="V156" t="s">
        <v>1464</v>
      </c>
      <c r="W156" s="15" t="s">
        <v>900</v>
      </c>
      <c r="X156" t="s">
        <v>899</v>
      </c>
      <c r="Y156" s="15" t="s">
        <v>908</v>
      </c>
      <c r="Z156" s="15">
        <f t="shared" si="17"/>
        <v>1</v>
      </c>
      <c r="AA156" s="15" t="s">
        <v>1340</v>
      </c>
      <c r="AB156" s="15" t="s">
        <v>1891</v>
      </c>
      <c r="AC156" s="15" t="s">
        <v>1887</v>
      </c>
      <c r="AD156" s="15">
        <f t="shared" si="15"/>
        <v>20</v>
      </c>
      <c r="AE156" s="15">
        <v>4</v>
      </c>
      <c r="AF156" s="15">
        <v>1</v>
      </c>
      <c r="AG156" s="15">
        <v>0</v>
      </c>
      <c r="AH156" s="15">
        <v>5</v>
      </c>
      <c r="AI156">
        <v>5</v>
      </c>
      <c r="AJ156">
        <v>5</v>
      </c>
      <c r="AK156" t="str">
        <f t="shared" si="18"/>
        <v>Confidencial</v>
      </c>
      <c r="AL156" t="str">
        <f t="shared" si="19"/>
        <v>Baixo</v>
      </c>
      <c r="AM156" t="str">
        <f t="shared" si="20"/>
        <v>NSA</v>
      </c>
      <c r="AN156" t="str">
        <f t="shared" si="16"/>
        <v>Alto</v>
      </c>
      <c r="AO156" t="str">
        <f t="shared" si="16"/>
        <v>Alto</v>
      </c>
      <c r="AP156" t="str">
        <f t="shared" si="16"/>
        <v>Alto</v>
      </c>
      <c r="AQ156" s="15" t="s">
        <v>409</v>
      </c>
    </row>
    <row r="157" spans="1:43" customFormat="1" x14ac:dyDescent="0.3">
      <c r="A157" s="15" t="s">
        <v>3234</v>
      </c>
      <c r="B157" s="15" t="s">
        <v>122</v>
      </c>
      <c r="C157">
        <v>12</v>
      </c>
      <c r="D157" s="6" t="s">
        <v>142</v>
      </c>
      <c r="E157" t="s">
        <v>47</v>
      </c>
      <c r="F157">
        <v>20</v>
      </c>
      <c r="K157" t="s">
        <v>1651</v>
      </c>
      <c r="L157" t="s">
        <v>1672</v>
      </c>
      <c r="M157" t="s">
        <v>47</v>
      </c>
      <c r="N157">
        <v>50</v>
      </c>
      <c r="O157" t="s">
        <v>1652</v>
      </c>
      <c r="P157" t="s">
        <v>1673</v>
      </c>
      <c r="Q157" s="15" t="s">
        <v>410</v>
      </c>
      <c r="R157" t="s">
        <v>411</v>
      </c>
      <c r="S157" t="s">
        <v>412</v>
      </c>
      <c r="T157" t="s">
        <v>409</v>
      </c>
      <c r="U157" t="s">
        <v>213</v>
      </c>
      <c r="V157" t="s">
        <v>1464</v>
      </c>
      <c r="W157" s="15" t="s">
        <v>900</v>
      </c>
      <c r="X157" t="s">
        <v>899</v>
      </c>
      <c r="Y157" s="15" t="s">
        <v>908</v>
      </c>
      <c r="Z157" s="15">
        <f t="shared" si="17"/>
        <v>1</v>
      </c>
      <c r="AA157" s="15" t="s">
        <v>1340</v>
      </c>
      <c r="AB157" s="15" t="s">
        <v>1892</v>
      </c>
      <c r="AC157" s="15" t="s">
        <v>1887</v>
      </c>
      <c r="AD157" s="15">
        <f t="shared" si="15"/>
        <v>20</v>
      </c>
      <c r="AE157" s="15">
        <v>4</v>
      </c>
      <c r="AF157" s="15">
        <v>1</v>
      </c>
      <c r="AG157" s="15">
        <v>0</v>
      </c>
      <c r="AH157" s="15">
        <v>5</v>
      </c>
      <c r="AI157">
        <v>5</v>
      </c>
      <c r="AJ157">
        <v>5</v>
      </c>
      <c r="AK157" t="str">
        <f t="shared" si="18"/>
        <v>Confidencial</v>
      </c>
      <c r="AL157" t="str">
        <f t="shared" si="19"/>
        <v>Baixo</v>
      </c>
      <c r="AM157" t="str">
        <f t="shared" si="20"/>
        <v>NSA</v>
      </c>
      <c r="AN157" t="str">
        <f t="shared" si="16"/>
        <v>Alto</v>
      </c>
      <c r="AO157" t="str">
        <f t="shared" si="16"/>
        <v>Alto</v>
      </c>
      <c r="AP157" t="str">
        <f t="shared" si="16"/>
        <v>Alto</v>
      </c>
      <c r="AQ157" s="15" t="s">
        <v>409</v>
      </c>
    </row>
    <row r="158" spans="1:43" customFormat="1" x14ac:dyDescent="0.3">
      <c r="A158" s="15" t="s">
        <v>3234</v>
      </c>
      <c r="B158" s="15" t="s">
        <v>122</v>
      </c>
      <c r="C158">
        <v>13</v>
      </c>
      <c r="D158" s="6" t="s">
        <v>46</v>
      </c>
      <c r="E158" t="s">
        <v>47</v>
      </c>
      <c r="F158">
        <v>20</v>
      </c>
      <c r="K158" t="s">
        <v>1651</v>
      </c>
      <c r="L158" t="s">
        <v>307</v>
      </c>
      <c r="M158" t="s">
        <v>47</v>
      </c>
      <c r="N158">
        <v>50</v>
      </c>
      <c r="O158" t="s">
        <v>1652</v>
      </c>
      <c r="P158" t="s">
        <v>1674</v>
      </c>
      <c r="Q158" s="15" t="s">
        <v>410</v>
      </c>
      <c r="R158" t="s">
        <v>411</v>
      </c>
      <c r="S158" t="s">
        <v>412</v>
      </c>
      <c r="T158" t="s">
        <v>409</v>
      </c>
      <c r="U158" t="s">
        <v>213</v>
      </c>
      <c r="V158" t="s">
        <v>1464</v>
      </c>
      <c r="W158" s="15" t="s">
        <v>900</v>
      </c>
      <c r="X158" t="s">
        <v>899</v>
      </c>
      <c r="Y158" s="15" t="s">
        <v>908</v>
      </c>
      <c r="Z158" s="15">
        <f t="shared" si="17"/>
        <v>1</v>
      </c>
      <c r="AA158" s="15" t="s">
        <v>1340</v>
      </c>
      <c r="AB158" s="15" t="s">
        <v>1892</v>
      </c>
      <c r="AC158" s="15" t="s">
        <v>1887</v>
      </c>
      <c r="AD158" s="15">
        <f t="shared" si="15"/>
        <v>20</v>
      </c>
      <c r="AE158" s="15">
        <v>4</v>
      </c>
      <c r="AF158" s="15">
        <v>1</v>
      </c>
      <c r="AG158" s="15">
        <v>0</v>
      </c>
      <c r="AH158" s="15">
        <v>5</v>
      </c>
      <c r="AI158">
        <v>5</v>
      </c>
      <c r="AJ158">
        <v>5</v>
      </c>
      <c r="AK158" t="str">
        <f t="shared" si="18"/>
        <v>Confidencial</v>
      </c>
      <c r="AL158" t="str">
        <f t="shared" si="19"/>
        <v>Baixo</v>
      </c>
      <c r="AM158" t="str">
        <f t="shared" si="20"/>
        <v>NSA</v>
      </c>
      <c r="AN158" t="str">
        <f t="shared" si="16"/>
        <v>Alto</v>
      </c>
      <c r="AO158" t="str">
        <f t="shared" si="16"/>
        <v>Alto</v>
      </c>
      <c r="AP158" t="str">
        <f t="shared" si="16"/>
        <v>Alto</v>
      </c>
      <c r="AQ158" s="15" t="s">
        <v>409</v>
      </c>
    </row>
    <row r="159" spans="1:43" customFormat="1" x14ac:dyDescent="0.3">
      <c r="A159" s="15" t="s">
        <v>3234</v>
      </c>
      <c r="B159" s="15" t="s">
        <v>122</v>
      </c>
      <c r="C159">
        <v>14</v>
      </c>
      <c r="D159" s="6" t="s">
        <v>139</v>
      </c>
      <c r="E159" t="s">
        <v>47</v>
      </c>
      <c r="F159">
        <v>9</v>
      </c>
      <c r="K159" t="s">
        <v>1651</v>
      </c>
      <c r="L159" t="s">
        <v>253</v>
      </c>
      <c r="M159" t="s">
        <v>47</v>
      </c>
      <c r="N159">
        <v>100</v>
      </c>
      <c r="O159" t="s">
        <v>1652</v>
      </c>
      <c r="P159" t="s">
        <v>1675</v>
      </c>
      <c r="Q159" s="15" t="s">
        <v>410</v>
      </c>
      <c r="R159" t="s">
        <v>411</v>
      </c>
      <c r="S159" t="s">
        <v>412</v>
      </c>
      <c r="T159" t="s">
        <v>409</v>
      </c>
      <c r="U159" t="s">
        <v>213</v>
      </c>
      <c r="V159" t="s">
        <v>1464</v>
      </c>
      <c r="W159" s="15" t="s">
        <v>900</v>
      </c>
      <c r="X159" t="s">
        <v>899</v>
      </c>
      <c r="Y159" s="15" t="s">
        <v>908</v>
      </c>
      <c r="Z159" s="15">
        <f t="shared" si="17"/>
        <v>1</v>
      </c>
      <c r="AA159" s="15" t="s">
        <v>1340</v>
      </c>
      <c r="AB159" s="15" t="s">
        <v>1893</v>
      </c>
      <c r="AC159" s="15" t="s">
        <v>1887</v>
      </c>
      <c r="AD159" s="15">
        <f t="shared" si="15"/>
        <v>20</v>
      </c>
      <c r="AE159" s="15">
        <v>4</v>
      </c>
      <c r="AF159" s="15">
        <v>1</v>
      </c>
      <c r="AG159" s="15">
        <v>0</v>
      </c>
      <c r="AH159" s="15">
        <v>5</v>
      </c>
      <c r="AI159">
        <v>5</v>
      </c>
      <c r="AJ159">
        <v>5</v>
      </c>
      <c r="AK159" t="str">
        <f t="shared" si="18"/>
        <v>Confidencial</v>
      </c>
      <c r="AL159" t="str">
        <f t="shared" si="19"/>
        <v>Baixo</v>
      </c>
      <c r="AM159" t="str">
        <f t="shared" si="20"/>
        <v>NSA</v>
      </c>
      <c r="AN159" t="str">
        <f t="shared" si="16"/>
        <v>Alto</v>
      </c>
      <c r="AO159" t="str">
        <f t="shared" si="16"/>
        <v>Alto</v>
      </c>
      <c r="AP159" t="str">
        <f t="shared" si="16"/>
        <v>Alto</v>
      </c>
      <c r="AQ159" s="15" t="s">
        <v>409</v>
      </c>
    </row>
    <row r="160" spans="1:43" customFormat="1" x14ac:dyDescent="0.3">
      <c r="A160" s="15" t="s">
        <v>3234</v>
      </c>
      <c r="B160" s="15" t="s">
        <v>122</v>
      </c>
      <c r="C160">
        <v>15</v>
      </c>
      <c r="D160" s="6" t="s">
        <v>134</v>
      </c>
      <c r="E160" t="s">
        <v>47</v>
      </c>
      <c r="F160">
        <v>9</v>
      </c>
      <c r="K160" t="s">
        <v>1651</v>
      </c>
      <c r="L160" t="s">
        <v>1676</v>
      </c>
      <c r="M160" t="s">
        <v>47</v>
      </c>
      <c r="N160">
        <v>50</v>
      </c>
      <c r="O160" t="s">
        <v>1652</v>
      </c>
      <c r="P160" t="s">
        <v>1677</v>
      </c>
      <c r="Q160" s="15" t="s">
        <v>410</v>
      </c>
      <c r="R160" t="s">
        <v>411</v>
      </c>
      <c r="S160" t="s">
        <v>412</v>
      </c>
      <c r="T160" t="s">
        <v>409</v>
      </c>
      <c r="U160" t="s">
        <v>213</v>
      </c>
      <c r="V160" t="s">
        <v>1464</v>
      </c>
      <c r="W160" s="15" t="s">
        <v>900</v>
      </c>
      <c r="X160" t="s">
        <v>899</v>
      </c>
      <c r="Y160" s="15" t="s">
        <v>908</v>
      </c>
      <c r="Z160" s="15">
        <f t="shared" si="17"/>
        <v>1</v>
      </c>
      <c r="AA160" s="15" t="s">
        <v>1339</v>
      </c>
      <c r="AB160" s="15" t="s">
        <v>1874</v>
      </c>
      <c r="AC160" s="15" t="s">
        <v>1887</v>
      </c>
      <c r="AD160" s="15">
        <f t="shared" si="15"/>
        <v>25</v>
      </c>
      <c r="AE160" s="15">
        <v>4</v>
      </c>
      <c r="AF160" s="15">
        <v>2</v>
      </c>
      <c r="AG160">
        <v>4</v>
      </c>
      <c r="AH160" s="15">
        <v>5</v>
      </c>
      <c r="AI160">
        <v>5</v>
      </c>
      <c r="AJ160">
        <v>5</v>
      </c>
      <c r="AK160" t="str">
        <f t="shared" si="18"/>
        <v>Confidencial</v>
      </c>
      <c r="AL160" t="str">
        <f t="shared" si="19"/>
        <v>Médio</v>
      </c>
      <c r="AM160" t="str">
        <f t="shared" si="20"/>
        <v>Complexo</v>
      </c>
      <c r="AN160" t="str">
        <f t="shared" si="16"/>
        <v>Alto</v>
      </c>
      <c r="AO160" t="str">
        <f t="shared" si="16"/>
        <v>Alto</v>
      </c>
      <c r="AP160" t="str">
        <f t="shared" si="16"/>
        <v>Alto</v>
      </c>
      <c r="AQ160" s="15" t="s">
        <v>409</v>
      </c>
    </row>
    <row r="161" spans="1:43" customFormat="1" x14ac:dyDescent="0.3">
      <c r="A161" s="15" t="s">
        <v>3234</v>
      </c>
      <c r="B161" s="15" t="s">
        <v>122</v>
      </c>
      <c r="C161">
        <v>16</v>
      </c>
      <c r="D161" s="6" t="s">
        <v>136</v>
      </c>
      <c r="E161" t="s">
        <v>47</v>
      </c>
      <c r="F161">
        <v>6</v>
      </c>
      <c r="K161" t="s">
        <v>1651</v>
      </c>
      <c r="L161" t="s">
        <v>1678</v>
      </c>
      <c r="M161" t="s">
        <v>47</v>
      </c>
      <c r="N161">
        <v>50</v>
      </c>
      <c r="O161" t="s">
        <v>1652</v>
      </c>
      <c r="P161" t="s">
        <v>1679</v>
      </c>
      <c r="Q161" s="15" t="s">
        <v>410</v>
      </c>
      <c r="R161" t="s">
        <v>411</v>
      </c>
      <c r="S161" t="s">
        <v>412</v>
      </c>
      <c r="T161" t="s">
        <v>409</v>
      </c>
      <c r="U161" t="s">
        <v>213</v>
      </c>
      <c r="V161" t="s">
        <v>1464</v>
      </c>
      <c r="W161" s="15" t="s">
        <v>900</v>
      </c>
      <c r="X161" t="s">
        <v>899</v>
      </c>
      <c r="Y161" s="15" t="s">
        <v>908</v>
      </c>
      <c r="Z161" s="15">
        <f t="shared" si="17"/>
        <v>1</v>
      </c>
      <c r="AA161" s="15" t="s">
        <v>1339</v>
      </c>
      <c r="AB161" s="15" t="s">
        <v>1874</v>
      </c>
      <c r="AC161" s="15" t="s">
        <v>1887</v>
      </c>
      <c r="AD161" s="15">
        <f t="shared" si="15"/>
        <v>20</v>
      </c>
      <c r="AE161" s="15">
        <v>4</v>
      </c>
      <c r="AF161" s="15">
        <v>1</v>
      </c>
      <c r="AG161" s="15">
        <v>0</v>
      </c>
      <c r="AH161" s="15">
        <v>5</v>
      </c>
      <c r="AI161">
        <v>5</v>
      </c>
      <c r="AJ161">
        <v>5</v>
      </c>
      <c r="AK161" t="str">
        <f t="shared" si="18"/>
        <v>Confidencial</v>
      </c>
      <c r="AL161" t="str">
        <f t="shared" si="19"/>
        <v>Baixo</v>
      </c>
      <c r="AM161" t="str">
        <f t="shared" si="20"/>
        <v>NSA</v>
      </c>
      <c r="AN161" t="str">
        <f t="shared" si="16"/>
        <v>Alto</v>
      </c>
      <c r="AO161" t="str">
        <f t="shared" si="16"/>
        <v>Alto</v>
      </c>
      <c r="AP161" t="str">
        <f t="shared" si="16"/>
        <v>Alto</v>
      </c>
      <c r="AQ161" s="15" t="s">
        <v>409</v>
      </c>
    </row>
    <row r="162" spans="1:43" customFormat="1" x14ac:dyDescent="0.3">
      <c r="A162" s="15" t="s">
        <v>3234</v>
      </c>
      <c r="B162" s="15" t="s">
        <v>122</v>
      </c>
      <c r="C162" s="7">
        <v>17</v>
      </c>
      <c r="D162" s="6" t="s">
        <v>1070</v>
      </c>
      <c r="E162" t="s">
        <v>1233</v>
      </c>
      <c r="K162" t="s">
        <v>1651</v>
      </c>
      <c r="L162" t="s">
        <v>287</v>
      </c>
      <c r="M162" t="s">
        <v>47</v>
      </c>
      <c r="N162">
        <v>50</v>
      </c>
      <c r="O162" t="s">
        <v>1652</v>
      </c>
      <c r="P162" t="s">
        <v>1682</v>
      </c>
      <c r="Q162" s="15" t="s">
        <v>410</v>
      </c>
      <c r="R162" t="s">
        <v>411</v>
      </c>
      <c r="S162" t="s">
        <v>412</v>
      </c>
      <c r="T162" t="s">
        <v>409</v>
      </c>
      <c r="U162" t="s">
        <v>213</v>
      </c>
      <c r="V162" t="s">
        <v>1464</v>
      </c>
      <c r="W162" s="15" t="s">
        <v>900</v>
      </c>
      <c r="X162" t="s">
        <v>899</v>
      </c>
      <c r="Y162" s="15" t="s">
        <v>908</v>
      </c>
      <c r="Z162" s="15">
        <f t="shared" si="17"/>
        <v>1</v>
      </c>
      <c r="AA162" s="15" t="s">
        <v>1340</v>
      </c>
      <c r="AB162" s="15" t="s">
        <v>912</v>
      </c>
      <c r="AC162" s="15" t="s">
        <v>1887</v>
      </c>
      <c r="AD162" s="15">
        <f t="shared" si="15"/>
        <v>18</v>
      </c>
      <c r="AE162" s="15">
        <v>4</v>
      </c>
      <c r="AF162" s="15">
        <v>1</v>
      </c>
      <c r="AG162" s="15">
        <v>0</v>
      </c>
      <c r="AH162" s="15">
        <v>3</v>
      </c>
      <c r="AI162">
        <v>5</v>
      </c>
      <c r="AJ162">
        <v>5</v>
      </c>
      <c r="AK162" t="str">
        <f t="shared" si="18"/>
        <v>Confidencial</v>
      </c>
      <c r="AL162" t="str">
        <f t="shared" si="19"/>
        <v>Baixo</v>
      </c>
      <c r="AM162" t="str">
        <f t="shared" si="20"/>
        <v>NSA</v>
      </c>
      <c r="AN162" t="str">
        <f t="shared" si="16"/>
        <v>Médio</v>
      </c>
      <c r="AO162" t="str">
        <f t="shared" si="16"/>
        <v>Alto</v>
      </c>
      <c r="AP162" t="str">
        <f t="shared" si="16"/>
        <v>Alto</v>
      </c>
      <c r="AQ162" s="15" t="s">
        <v>409</v>
      </c>
    </row>
    <row r="163" spans="1:43" customFormat="1" x14ac:dyDescent="0.3">
      <c r="A163" s="15" t="s">
        <v>3242</v>
      </c>
      <c r="B163" s="15" t="s">
        <v>1269</v>
      </c>
      <c r="C163" s="15">
        <v>1</v>
      </c>
      <c r="D163" s="15" t="s">
        <v>437</v>
      </c>
      <c r="E163" s="15" t="s">
        <v>1271</v>
      </c>
      <c r="F163" s="15">
        <v>19</v>
      </c>
      <c r="G163" s="15"/>
      <c r="H163" s="15"/>
      <c r="I163" s="15"/>
      <c r="J163" s="15" t="s">
        <v>1072</v>
      </c>
      <c r="K163" s="15" t="s">
        <v>1651</v>
      </c>
      <c r="L163" s="15" t="s">
        <v>287</v>
      </c>
      <c r="M163" s="15" t="s">
        <v>40</v>
      </c>
      <c r="N163" s="15"/>
      <c r="O163" s="15" t="s">
        <v>1652</v>
      </c>
      <c r="P163" t="s">
        <v>1682</v>
      </c>
      <c r="Q163" t="s">
        <v>103</v>
      </c>
      <c r="R163" s="15" t="s">
        <v>432</v>
      </c>
      <c r="S163" s="15" t="s">
        <v>433</v>
      </c>
      <c r="T163" t="s">
        <v>409</v>
      </c>
      <c r="U163" t="s">
        <v>213</v>
      </c>
      <c r="V163" t="s">
        <v>1464</v>
      </c>
      <c r="W163" s="15" t="s">
        <v>900</v>
      </c>
      <c r="X163" s="15" t="s">
        <v>901</v>
      </c>
      <c r="Y163" s="15" t="s">
        <v>908</v>
      </c>
      <c r="Z163" s="15">
        <f t="shared" si="17"/>
        <v>1</v>
      </c>
      <c r="AA163" s="15" t="s">
        <v>1339</v>
      </c>
      <c r="AB163" s="15" t="s">
        <v>906</v>
      </c>
      <c r="AC163" s="15" t="s">
        <v>1884</v>
      </c>
      <c r="AD163" s="15">
        <f t="shared" si="15"/>
        <v>14</v>
      </c>
      <c r="AE163" s="15">
        <v>3</v>
      </c>
      <c r="AF163" s="15">
        <v>2</v>
      </c>
      <c r="AG163" s="15">
        <v>0</v>
      </c>
      <c r="AH163" s="15">
        <v>3</v>
      </c>
      <c r="AI163" s="15">
        <v>3</v>
      </c>
      <c r="AJ163" s="15">
        <v>3</v>
      </c>
      <c r="AK163" t="str">
        <f t="shared" si="18"/>
        <v>Restrita</v>
      </c>
      <c r="AL163" t="str">
        <f t="shared" si="19"/>
        <v>Médio</v>
      </c>
      <c r="AM163" t="str">
        <f t="shared" si="20"/>
        <v>NSA</v>
      </c>
      <c r="AN163" t="str">
        <f t="shared" si="16"/>
        <v>Médio</v>
      </c>
      <c r="AO163" t="str">
        <f t="shared" si="16"/>
        <v>Médio</v>
      </c>
      <c r="AP163" t="str">
        <f t="shared" si="16"/>
        <v>Médio</v>
      </c>
      <c r="AQ163" s="15" t="s">
        <v>409</v>
      </c>
    </row>
    <row r="164" spans="1:43" customFormat="1" x14ac:dyDescent="0.3">
      <c r="A164" s="15" t="s">
        <v>3242</v>
      </c>
      <c r="B164" s="15" t="s">
        <v>1269</v>
      </c>
      <c r="C164" s="15">
        <v>2</v>
      </c>
      <c r="D164" s="15" t="s">
        <v>438</v>
      </c>
      <c r="E164" s="15" t="s">
        <v>1271</v>
      </c>
      <c r="F164" s="15"/>
      <c r="G164" s="15"/>
      <c r="H164" s="15"/>
      <c r="I164" s="15"/>
      <c r="J164" s="15" t="s">
        <v>1072</v>
      </c>
      <c r="K164" s="15" t="s">
        <v>1272</v>
      </c>
      <c r="L164" s="15" t="s">
        <v>1274</v>
      </c>
      <c r="M164" s="15" t="s">
        <v>39</v>
      </c>
      <c r="N164" s="15"/>
      <c r="O164" s="15" t="s">
        <v>1285</v>
      </c>
      <c r="P164" t="s">
        <v>1287</v>
      </c>
      <c r="Q164" t="s">
        <v>103</v>
      </c>
      <c r="R164" s="15" t="s">
        <v>432</v>
      </c>
      <c r="S164" s="15" t="s">
        <v>433</v>
      </c>
      <c r="T164" t="s">
        <v>409</v>
      </c>
      <c r="U164" t="s">
        <v>213</v>
      </c>
      <c r="V164" t="s">
        <v>1464</v>
      </c>
      <c r="W164" s="15" t="s">
        <v>900</v>
      </c>
      <c r="X164" s="15" t="s">
        <v>901</v>
      </c>
      <c r="Y164" s="15" t="s">
        <v>908</v>
      </c>
      <c r="Z164" s="15">
        <f t="shared" si="17"/>
        <v>1</v>
      </c>
      <c r="AA164" s="15" t="s">
        <v>1339</v>
      </c>
      <c r="AB164" s="15" t="s">
        <v>1874</v>
      </c>
      <c r="AC164" s="15" t="s">
        <v>1884</v>
      </c>
      <c r="AD164" s="15">
        <f t="shared" si="15"/>
        <v>16</v>
      </c>
      <c r="AE164" s="15">
        <v>3</v>
      </c>
      <c r="AF164" s="15">
        <v>2</v>
      </c>
      <c r="AG164" s="15">
        <v>0</v>
      </c>
      <c r="AH164" s="15">
        <v>5</v>
      </c>
      <c r="AI164" s="15">
        <v>3</v>
      </c>
      <c r="AJ164" s="15">
        <v>3</v>
      </c>
      <c r="AK164" t="str">
        <f t="shared" si="18"/>
        <v>Restrita</v>
      </c>
      <c r="AL164" t="str">
        <f t="shared" si="19"/>
        <v>Médio</v>
      </c>
      <c r="AM164" t="str">
        <f t="shared" si="20"/>
        <v>NSA</v>
      </c>
      <c r="AN164" t="str">
        <f t="shared" si="16"/>
        <v>Alto</v>
      </c>
      <c r="AO164" t="str">
        <f t="shared" si="16"/>
        <v>Médio</v>
      </c>
      <c r="AP164" t="str">
        <f t="shared" si="16"/>
        <v>Médio</v>
      </c>
      <c r="AQ164" s="15" t="s">
        <v>409</v>
      </c>
    </row>
    <row r="165" spans="1:43" customFormat="1" x14ac:dyDescent="0.3">
      <c r="A165" s="15" t="s">
        <v>3242</v>
      </c>
      <c r="B165" s="15" t="s">
        <v>1269</v>
      </c>
      <c r="C165" s="15">
        <v>3</v>
      </c>
      <c r="D165" s="15" t="s">
        <v>439</v>
      </c>
      <c r="E165" s="15" t="s">
        <v>1271</v>
      </c>
      <c r="F165">
        <v>36</v>
      </c>
      <c r="G165" s="15"/>
      <c r="H165" s="15"/>
      <c r="I165" s="15"/>
      <c r="J165" s="15" t="s">
        <v>1072</v>
      </c>
      <c r="K165" s="15" t="s">
        <v>1272</v>
      </c>
      <c r="L165" s="15" t="s">
        <v>1275</v>
      </c>
      <c r="M165" s="15" t="s">
        <v>47</v>
      </c>
      <c r="N165" s="15">
        <v>50</v>
      </c>
      <c r="O165" s="15" t="s">
        <v>1285</v>
      </c>
      <c r="P165" t="s">
        <v>1288</v>
      </c>
      <c r="Q165" t="s">
        <v>103</v>
      </c>
      <c r="R165" s="15" t="s">
        <v>432</v>
      </c>
      <c r="S165" s="15" t="s">
        <v>433</v>
      </c>
      <c r="T165" t="s">
        <v>409</v>
      </c>
      <c r="U165" t="s">
        <v>213</v>
      </c>
      <c r="V165" t="s">
        <v>1464</v>
      </c>
      <c r="W165" s="15" t="s">
        <v>900</v>
      </c>
      <c r="X165" s="15" t="s">
        <v>901</v>
      </c>
      <c r="Y165" s="15" t="s">
        <v>908</v>
      </c>
      <c r="Z165" s="15">
        <f t="shared" si="17"/>
        <v>1</v>
      </c>
      <c r="AA165" s="15"/>
      <c r="AB165" s="15"/>
      <c r="AC165" s="15" t="s">
        <v>1884</v>
      </c>
      <c r="AD165" s="15">
        <f t="shared" si="15"/>
        <v>16</v>
      </c>
      <c r="AE165" s="15">
        <v>3</v>
      </c>
      <c r="AF165" s="15">
        <v>2</v>
      </c>
      <c r="AG165" s="15">
        <v>0</v>
      </c>
      <c r="AH165" s="15">
        <v>5</v>
      </c>
      <c r="AI165" s="15">
        <v>3</v>
      </c>
      <c r="AJ165" s="15">
        <v>3</v>
      </c>
      <c r="AK165" t="str">
        <f t="shared" si="18"/>
        <v>Restrita</v>
      </c>
      <c r="AL165" t="str">
        <f t="shared" si="19"/>
        <v>Médio</v>
      </c>
      <c r="AM165" t="str">
        <f t="shared" si="20"/>
        <v>NSA</v>
      </c>
      <c r="AN165" t="str">
        <f t="shared" si="16"/>
        <v>Alto</v>
      </c>
      <c r="AO165" t="str">
        <f t="shared" si="16"/>
        <v>Médio</v>
      </c>
      <c r="AP165" t="str">
        <f t="shared" si="16"/>
        <v>Médio</v>
      </c>
      <c r="AQ165" s="15" t="s">
        <v>409</v>
      </c>
    </row>
    <row r="166" spans="1:43" customFormat="1" x14ac:dyDescent="0.3">
      <c r="A166" s="15" t="s">
        <v>3242</v>
      </c>
      <c r="B166" s="15" t="s">
        <v>1269</v>
      </c>
      <c r="C166" s="15">
        <v>4</v>
      </c>
      <c r="D166" s="15" t="s">
        <v>440</v>
      </c>
      <c r="E166" s="15" t="s">
        <v>1271</v>
      </c>
      <c r="F166" s="15">
        <v>12</v>
      </c>
      <c r="G166" s="15"/>
      <c r="H166" s="15"/>
      <c r="I166" s="15"/>
      <c r="J166" s="15" t="s">
        <v>1072</v>
      </c>
      <c r="K166" s="15" t="s">
        <v>1272</v>
      </c>
      <c r="L166" s="15" t="s">
        <v>1276</v>
      </c>
      <c r="M166" s="15" t="s">
        <v>39</v>
      </c>
      <c r="N166" s="15"/>
      <c r="O166" s="15" t="s">
        <v>1285</v>
      </c>
      <c r="P166" t="s">
        <v>1289</v>
      </c>
      <c r="Q166" t="s">
        <v>103</v>
      </c>
      <c r="R166" s="15" t="s">
        <v>432</v>
      </c>
      <c r="S166" s="15" t="s">
        <v>433</v>
      </c>
      <c r="T166" t="s">
        <v>409</v>
      </c>
      <c r="U166" t="s">
        <v>213</v>
      </c>
      <c r="V166" t="s">
        <v>1464</v>
      </c>
      <c r="W166" s="15" t="s">
        <v>900</v>
      </c>
      <c r="X166" s="15" t="s">
        <v>901</v>
      </c>
      <c r="Y166" s="15" t="s">
        <v>908</v>
      </c>
      <c r="Z166" s="15">
        <f t="shared" si="17"/>
        <v>1</v>
      </c>
      <c r="AA166" s="15" t="s">
        <v>1340</v>
      </c>
      <c r="AB166" s="15" t="s">
        <v>905</v>
      </c>
      <c r="AC166" s="15" t="s">
        <v>1884</v>
      </c>
      <c r="AD166" s="15">
        <f t="shared" ref="AD166:AD229" si="32">SUM(AE166:AJ166)</f>
        <v>20</v>
      </c>
      <c r="AE166" s="15">
        <v>3</v>
      </c>
      <c r="AF166" s="15">
        <v>2</v>
      </c>
      <c r="AG166" s="15">
        <v>0</v>
      </c>
      <c r="AH166" s="15">
        <v>5</v>
      </c>
      <c r="AI166" s="15">
        <v>5</v>
      </c>
      <c r="AJ166" s="15">
        <v>5</v>
      </c>
      <c r="AK166" t="str">
        <f t="shared" si="18"/>
        <v>Restrita</v>
      </c>
      <c r="AL166" t="str">
        <f t="shared" si="19"/>
        <v>Médio</v>
      </c>
      <c r="AM166" t="str">
        <f t="shared" si="20"/>
        <v>NSA</v>
      </c>
      <c r="AN166" t="str">
        <f t="shared" si="16"/>
        <v>Alto</v>
      </c>
      <c r="AO166" t="str">
        <f t="shared" si="16"/>
        <v>Alto</v>
      </c>
      <c r="AP166" t="str">
        <f t="shared" si="16"/>
        <v>Alto</v>
      </c>
      <c r="AQ166" s="15" t="s">
        <v>409</v>
      </c>
    </row>
    <row r="167" spans="1:43" customFormat="1" x14ac:dyDescent="0.3">
      <c r="A167" s="15" t="s">
        <v>3242</v>
      </c>
      <c r="B167" s="15" t="s">
        <v>1269</v>
      </c>
      <c r="C167" s="15">
        <v>5</v>
      </c>
      <c r="D167" s="15" t="s">
        <v>108</v>
      </c>
      <c r="E167" s="15" t="s">
        <v>1271</v>
      </c>
      <c r="F167" s="15"/>
      <c r="G167" s="15"/>
      <c r="H167" s="15"/>
      <c r="I167" s="15"/>
      <c r="J167" s="15" t="s">
        <v>1072</v>
      </c>
      <c r="K167" s="15" t="s">
        <v>1272</v>
      </c>
      <c r="L167" s="15" t="s">
        <v>1277</v>
      </c>
      <c r="M167" s="15" t="s">
        <v>39</v>
      </c>
      <c r="N167" s="15"/>
      <c r="O167" s="15" t="s">
        <v>1285</v>
      </c>
      <c r="P167" t="s">
        <v>1290</v>
      </c>
      <c r="Q167" t="s">
        <v>103</v>
      </c>
      <c r="R167" s="15" t="s">
        <v>432</v>
      </c>
      <c r="S167" s="15" t="s">
        <v>433</v>
      </c>
      <c r="T167" t="s">
        <v>409</v>
      </c>
      <c r="U167" t="s">
        <v>213</v>
      </c>
      <c r="V167" t="s">
        <v>1464</v>
      </c>
      <c r="W167" s="15" t="s">
        <v>900</v>
      </c>
      <c r="X167" s="15" t="s">
        <v>901</v>
      </c>
      <c r="Y167" s="15" t="s">
        <v>908</v>
      </c>
      <c r="Z167" s="15">
        <f t="shared" si="17"/>
        <v>1</v>
      </c>
      <c r="AA167" s="15" t="s">
        <v>1340</v>
      </c>
      <c r="AB167" s="15" t="s">
        <v>902</v>
      </c>
      <c r="AC167" s="15" t="s">
        <v>1884</v>
      </c>
      <c r="AD167" s="15">
        <f t="shared" si="32"/>
        <v>16</v>
      </c>
      <c r="AE167" s="15">
        <v>3</v>
      </c>
      <c r="AF167" s="15">
        <v>2</v>
      </c>
      <c r="AG167" s="15">
        <v>0</v>
      </c>
      <c r="AH167" s="15">
        <v>5</v>
      </c>
      <c r="AI167" s="15">
        <v>3</v>
      </c>
      <c r="AJ167" s="15">
        <v>3</v>
      </c>
      <c r="AK167" t="str">
        <f t="shared" si="18"/>
        <v>Restrita</v>
      </c>
      <c r="AL167" t="str">
        <f t="shared" si="19"/>
        <v>Médio</v>
      </c>
      <c r="AM167" t="str">
        <f t="shared" si="20"/>
        <v>NSA</v>
      </c>
      <c r="AN167" t="str">
        <f t="shared" si="16"/>
        <v>Alto</v>
      </c>
      <c r="AO167" t="str">
        <f t="shared" si="16"/>
        <v>Médio</v>
      </c>
      <c r="AP167" t="str">
        <f t="shared" si="16"/>
        <v>Médio</v>
      </c>
      <c r="AQ167" s="15" t="s">
        <v>409</v>
      </c>
    </row>
    <row r="168" spans="1:43" customFormat="1" x14ac:dyDescent="0.3">
      <c r="A168" s="15" t="s">
        <v>3242</v>
      </c>
      <c r="B168" s="15" t="s">
        <v>1269</v>
      </c>
      <c r="C168" s="15">
        <v>6</v>
      </c>
      <c r="D168" s="15" t="s">
        <v>441</v>
      </c>
      <c r="E168" s="15" t="s">
        <v>1271</v>
      </c>
      <c r="F168" s="15">
        <v>3</v>
      </c>
      <c r="G168" s="15"/>
      <c r="H168" s="15"/>
      <c r="I168" s="15"/>
      <c r="J168" s="15" t="s">
        <v>1072</v>
      </c>
      <c r="K168" s="15" t="s">
        <v>1272</v>
      </c>
      <c r="L168" s="15" t="s">
        <v>1278</v>
      </c>
      <c r="M168" s="15" t="s">
        <v>47</v>
      </c>
      <c r="N168" s="15">
        <v>100</v>
      </c>
      <c r="O168" s="15" t="s">
        <v>1285</v>
      </c>
      <c r="P168" t="s">
        <v>1291</v>
      </c>
      <c r="Q168" t="s">
        <v>103</v>
      </c>
      <c r="R168" s="15" t="s">
        <v>432</v>
      </c>
      <c r="S168" s="15" t="s">
        <v>433</v>
      </c>
      <c r="T168" t="s">
        <v>409</v>
      </c>
      <c r="U168" t="s">
        <v>213</v>
      </c>
      <c r="V168" t="s">
        <v>1464</v>
      </c>
      <c r="W168" s="15" t="s">
        <v>900</v>
      </c>
      <c r="X168" s="15" t="s">
        <v>901</v>
      </c>
      <c r="Y168" s="15" t="s">
        <v>908</v>
      </c>
      <c r="Z168" s="15">
        <f t="shared" si="17"/>
        <v>1</v>
      </c>
      <c r="AA168" s="15"/>
      <c r="AB168" s="15"/>
      <c r="AC168" s="15" t="s">
        <v>1884</v>
      </c>
      <c r="AD168" s="15">
        <f t="shared" si="32"/>
        <v>16</v>
      </c>
      <c r="AE168" s="15">
        <v>3</v>
      </c>
      <c r="AF168" s="15">
        <v>2</v>
      </c>
      <c r="AG168" s="15">
        <v>0</v>
      </c>
      <c r="AH168" s="15">
        <v>5</v>
      </c>
      <c r="AI168" s="15">
        <v>3</v>
      </c>
      <c r="AJ168" s="15">
        <v>3</v>
      </c>
      <c r="AK168" t="str">
        <f t="shared" si="18"/>
        <v>Restrita</v>
      </c>
      <c r="AL168" t="str">
        <f t="shared" si="19"/>
        <v>Médio</v>
      </c>
      <c r="AM168" t="str">
        <f t="shared" si="20"/>
        <v>NSA</v>
      </c>
      <c r="AN168" t="str">
        <f t="shared" si="16"/>
        <v>Alto</v>
      </c>
      <c r="AO168" t="str">
        <f t="shared" si="16"/>
        <v>Médio</v>
      </c>
      <c r="AP168" t="str">
        <f t="shared" si="16"/>
        <v>Médio</v>
      </c>
      <c r="AQ168" s="15" t="s">
        <v>409</v>
      </c>
    </row>
    <row r="169" spans="1:43" customFormat="1" x14ac:dyDescent="0.3">
      <c r="A169" s="15" t="s">
        <v>3242</v>
      </c>
      <c r="B169" s="15" t="s">
        <v>1269</v>
      </c>
      <c r="C169" s="15">
        <v>7</v>
      </c>
      <c r="D169" s="15" t="s">
        <v>442</v>
      </c>
      <c r="E169" s="15" t="s">
        <v>1271</v>
      </c>
      <c r="F169" s="15"/>
      <c r="G169" s="15"/>
      <c r="H169" s="15"/>
      <c r="I169" s="15"/>
      <c r="J169" s="15" t="s">
        <v>1072</v>
      </c>
      <c r="K169" s="15" t="s">
        <v>1272</v>
      </c>
      <c r="L169" s="15" t="s">
        <v>1279</v>
      </c>
      <c r="M169" s="15" t="s">
        <v>39</v>
      </c>
      <c r="N169" s="15"/>
      <c r="O169" s="15" t="s">
        <v>1285</v>
      </c>
      <c r="P169" t="s">
        <v>1292</v>
      </c>
      <c r="Q169" t="s">
        <v>103</v>
      </c>
      <c r="R169" s="15" t="s">
        <v>432</v>
      </c>
      <c r="S169" s="15" t="s">
        <v>433</v>
      </c>
      <c r="T169" t="s">
        <v>409</v>
      </c>
      <c r="U169" t="s">
        <v>213</v>
      </c>
      <c r="V169" t="s">
        <v>1464</v>
      </c>
      <c r="W169" s="15" t="s">
        <v>900</v>
      </c>
      <c r="X169" s="15" t="s">
        <v>901</v>
      </c>
      <c r="Y169" s="15" t="s">
        <v>908</v>
      </c>
      <c r="Z169" s="15">
        <f t="shared" si="17"/>
        <v>1</v>
      </c>
      <c r="AA169" s="15" t="s">
        <v>1339</v>
      </c>
      <c r="AB169" s="15" t="s">
        <v>1874</v>
      </c>
      <c r="AC169" s="15" t="s">
        <v>1884</v>
      </c>
      <c r="AD169" s="15">
        <f t="shared" si="32"/>
        <v>16</v>
      </c>
      <c r="AE169" s="15">
        <v>3</v>
      </c>
      <c r="AF169" s="15">
        <v>2</v>
      </c>
      <c r="AG169" s="15">
        <v>0</v>
      </c>
      <c r="AH169" s="15">
        <v>5</v>
      </c>
      <c r="AI169" s="15">
        <v>3</v>
      </c>
      <c r="AJ169" s="15">
        <v>3</v>
      </c>
      <c r="AK169" t="str">
        <f t="shared" si="18"/>
        <v>Restrita</v>
      </c>
      <c r="AL169" t="str">
        <f t="shared" si="19"/>
        <v>Médio</v>
      </c>
      <c r="AM169" t="str">
        <f t="shared" si="20"/>
        <v>NSA</v>
      </c>
      <c r="AN169" t="str">
        <f t="shared" ref="AN169:AP232" si="33">IF(AH169=5,"Alto",IF(AH169=3,"Médio",IF(AH169=1,"Baixo","NSA")))</f>
        <v>Alto</v>
      </c>
      <c r="AO169" t="str">
        <f t="shared" si="33"/>
        <v>Médio</v>
      </c>
      <c r="AP169" t="str">
        <f t="shared" si="33"/>
        <v>Médio</v>
      </c>
      <c r="AQ169" s="15" t="s">
        <v>409</v>
      </c>
    </row>
    <row r="170" spans="1:43" customFormat="1" x14ac:dyDescent="0.3">
      <c r="A170" s="15" t="s">
        <v>3242</v>
      </c>
      <c r="B170" s="15" t="s">
        <v>1269</v>
      </c>
      <c r="C170" s="15">
        <v>8</v>
      </c>
      <c r="D170" s="15" t="s">
        <v>443</v>
      </c>
      <c r="E170" s="15" t="s">
        <v>1271</v>
      </c>
      <c r="F170" s="15"/>
      <c r="G170" s="15"/>
      <c r="H170" s="15"/>
      <c r="I170" s="15"/>
      <c r="J170" s="15" t="s">
        <v>1072</v>
      </c>
      <c r="K170" s="15" t="s">
        <v>1272</v>
      </c>
      <c r="L170" s="15" t="s">
        <v>1280</v>
      </c>
      <c r="M170" s="15" t="s">
        <v>47</v>
      </c>
      <c r="N170" s="15">
        <v>50</v>
      </c>
      <c r="O170" s="15" t="s">
        <v>1285</v>
      </c>
      <c r="P170" t="s">
        <v>1293</v>
      </c>
      <c r="Q170" t="s">
        <v>103</v>
      </c>
      <c r="R170" s="15" t="s">
        <v>432</v>
      </c>
      <c r="S170" s="15" t="s">
        <v>433</v>
      </c>
      <c r="T170" t="s">
        <v>409</v>
      </c>
      <c r="U170" t="s">
        <v>213</v>
      </c>
      <c r="V170" t="s">
        <v>1464</v>
      </c>
      <c r="W170" s="15" t="s">
        <v>900</v>
      </c>
      <c r="X170" s="15" t="s">
        <v>901</v>
      </c>
      <c r="Y170" s="15" t="s">
        <v>908</v>
      </c>
      <c r="Z170" s="15">
        <f t="shared" si="17"/>
        <v>1</v>
      </c>
      <c r="AA170" s="15"/>
      <c r="AB170" s="15"/>
      <c r="AC170" s="15" t="s">
        <v>1884</v>
      </c>
      <c r="AD170" s="15">
        <f t="shared" si="32"/>
        <v>16</v>
      </c>
      <c r="AE170" s="15">
        <v>3</v>
      </c>
      <c r="AF170" s="15">
        <v>2</v>
      </c>
      <c r="AG170" s="15">
        <v>0</v>
      </c>
      <c r="AH170" s="15">
        <v>5</v>
      </c>
      <c r="AI170" s="15">
        <v>3</v>
      </c>
      <c r="AJ170" s="15">
        <v>3</v>
      </c>
      <c r="AK170" t="str">
        <f t="shared" si="18"/>
        <v>Restrita</v>
      </c>
      <c r="AL170" t="str">
        <f t="shared" si="19"/>
        <v>Médio</v>
      </c>
      <c r="AM170" t="str">
        <f t="shared" si="20"/>
        <v>NSA</v>
      </c>
      <c r="AN170" t="str">
        <f t="shared" si="33"/>
        <v>Alto</v>
      </c>
      <c r="AO170" t="str">
        <f t="shared" si="33"/>
        <v>Médio</v>
      </c>
      <c r="AP170" t="str">
        <f t="shared" si="33"/>
        <v>Médio</v>
      </c>
      <c r="AQ170" s="15" t="s">
        <v>409</v>
      </c>
    </row>
    <row r="171" spans="1:43" customFormat="1" x14ac:dyDescent="0.3">
      <c r="A171" s="15" t="s">
        <v>3242</v>
      </c>
      <c r="B171" s="15" t="s">
        <v>1269</v>
      </c>
      <c r="C171" s="15">
        <v>9</v>
      </c>
      <c r="D171" s="15" t="s">
        <v>444</v>
      </c>
      <c r="E171" s="15" t="s">
        <v>1271</v>
      </c>
      <c r="F171">
        <v>36</v>
      </c>
      <c r="G171" s="15"/>
      <c r="H171" s="15"/>
      <c r="I171" s="15"/>
      <c r="J171" s="15" t="s">
        <v>1072</v>
      </c>
      <c r="K171" s="15" t="s">
        <v>1272</v>
      </c>
      <c r="L171" s="15" t="s">
        <v>276</v>
      </c>
      <c r="M171" s="15" t="s">
        <v>47</v>
      </c>
      <c r="N171" s="15">
        <v>200</v>
      </c>
      <c r="O171" s="15" t="s">
        <v>1285</v>
      </c>
      <c r="P171" t="s">
        <v>1294</v>
      </c>
      <c r="Q171" t="s">
        <v>103</v>
      </c>
      <c r="R171" s="15" t="s">
        <v>432</v>
      </c>
      <c r="S171" s="15" t="s">
        <v>433</v>
      </c>
      <c r="T171" t="s">
        <v>409</v>
      </c>
      <c r="U171" t="s">
        <v>213</v>
      </c>
      <c r="V171" t="s">
        <v>1464</v>
      </c>
      <c r="W171" s="15" t="s">
        <v>900</v>
      </c>
      <c r="X171" s="15" t="s">
        <v>901</v>
      </c>
      <c r="Y171" s="15" t="s">
        <v>908</v>
      </c>
      <c r="Z171" s="15">
        <f t="shared" si="17"/>
        <v>1</v>
      </c>
      <c r="AA171" s="15"/>
      <c r="AB171" s="15"/>
      <c r="AC171" s="15" t="s">
        <v>1884</v>
      </c>
      <c r="AD171" s="15">
        <f t="shared" si="32"/>
        <v>14</v>
      </c>
      <c r="AE171" s="15">
        <v>3</v>
      </c>
      <c r="AF171" s="15">
        <v>2</v>
      </c>
      <c r="AG171" s="15">
        <v>0</v>
      </c>
      <c r="AH171" s="15">
        <v>3</v>
      </c>
      <c r="AI171" s="15">
        <v>3</v>
      </c>
      <c r="AJ171" s="15">
        <v>3</v>
      </c>
      <c r="AK171" t="str">
        <f t="shared" si="18"/>
        <v>Restrita</v>
      </c>
      <c r="AL171" t="str">
        <f t="shared" si="19"/>
        <v>Médio</v>
      </c>
      <c r="AM171" t="str">
        <f t="shared" si="20"/>
        <v>NSA</v>
      </c>
      <c r="AN171" t="str">
        <f t="shared" si="33"/>
        <v>Médio</v>
      </c>
      <c r="AO171" t="str">
        <f t="shared" si="33"/>
        <v>Médio</v>
      </c>
      <c r="AP171" t="str">
        <f t="shared" si="33"/>
        <v>Médio</v>
      </c>
      <c r="AQ171" s="15" t="s">
        <v>409</v>
      </c>
    </row>
    <row r="172" spans="1:43" customFormat="1" x14ac:dyDescent="0.3">
      <c r="A172" s="15" t="s">
        <v>3242</v>
      </c>
      <c r="B172" s="15" t="s">
        <v>1269</v>
      </c>
      <c r="C172" s="15">
        <v>10</v>
      </c>
      <c r="D172" s="15" t="s">
        <v>445</v>
      </c>
      <c r="E172" s="15" t="s">
        <v>1271</v>
      </c>
      <c r="F172" s="15"/>
      <c r="G172" s="15"/>
      <c r="H172" s="15"/>
      <c r="I172" s="15"/>
      <c r="J172" s="15" t="s">
        <v>1072</v>
      </c>
      <c r="K172" s="15" t="s">
        <v>1272</v>
      </c>
      <c r="L172" s="15" t="s">
        <v>1281</v>
      </c>
      <c r="M172" s="15" t="s">
        <v>47</v>
      </c>
      <c r="N172" s="15">
        <v>100</v>
      </c>
      <c r="O172" s="15" t="s">
        <v>1285</v>
      </c>
      <c r="P172" t="s">
        <v>1295</v>
      </c>
      <c r="Q172" t="s">
        <v>103</v>
      </c>
      <c r="R172" s="15" t="s">
        <v>432</v>
      </c>
      <c r="S172" s="15" t="s">
        <v>433</v>
      </c>
      <c r="T172" t="s">
        <v>409</v>
      </c>
      <c r="U172" t="s">
        <v>213</v>
      </c>
      <c r="V172" t="s">
        <v>1464</v>
      </c>
      <c r="W172" s="15" t="s">
        <v>900</v>
      </c>
      <c r="X172" s="15" t="s">
        <v>901</v>
      </c>
      <c r="Y172" s="15" t="s">
        <v>908</v>
      </c>
      <c r="Z172" s="15">
        <f t="shared" si="17"/>
        <v>1</v>
      </c>
      <c r="AA172" s="15" t="s">
        <v>1340</v>
      </c>
      <c r="AB172" s="15" t="s">
        <v>1869</v>
      </c>
      <c r="AC172" s="15" t="s">
        <v>1449</v>
      </c>
      <c r="AD172" s="15">
        <f t="shared" si="32"/>
        <v>16</v>
      </c>
      <c r="AE172" s="15">
        <v>3</v>
      </c>
      <c r="AF172" s="15">
        <v>2</v>
      </c>
      <c r="AG172" s="15">
        <v>0</v>
      </c>
      <c r="AH172" s="15">
        <v>5</v>
      </c>
      <c r="AI172" s="15">
        <v>3</v>
      </c>
      <c r="AJ172" s="15">
        <v>3</v>
      </c>
      <c r="AK172" t="str">
        <f t="shared" si="18"/>
        <v>Restrita</v>
      </c>
      <c r="AL172" t="str">
        <f t="shared" si="19"/>
        <v>Médio</v>
      </c>
      <c r="AM172" t="str">
        <f t="shared" si="20"/>
        <v>NSA</v>
      </c>
      <c r="AN172" t="str">
        <f t="shared" si="33"/>
        <v>Alto</v>
      </c>
      <c r="AO172" t="str">
        <f t="shared" si="33"/>
        <v>Médio</v>
      </c>
      <c r="AP172" t="str">
        <f t="shared" si="33"/>
        <v>Médio</v>
      </c>
      <c r="AQ172" s="15" t="s">
        <v>409</v>
      </c>
    </row>
    <row r="173" spans="1:43" customFormat="1" x14ac:dyDescent="0.3">
      <c r="A173" s="15" t="s">
        <v>3242</v>
      </c>
      <c r="B173" s="15" t="s">
        <v>1269</v>
      </c>
      <c r="C173" s="15">
        <v>11</v>
      </c>
      <c r="D173" s="15" t="s">
        <v>446</v>
      </c>
      <c r="E173" s="15" t="s">
        <v>1271</v>
      </c>
      <c r="F173" s="15">
        <v>19</v>
      </c>
      <c r="G173" s="15"/>
      <c r="H173" s="15"/>
      <c r="I173" s="15"/>
      <c r="J173" s="15" t="s">
        <v>1072</v>
      </c>
      <c r="K173" s="15" t="s">
        <v>1272</v>
      </c>
      <c r="L173" s="15" t="s">
        <v>1109</v>
      </c>
      <c r="M173" s="15" t="s">
        <v>39</v>
      </c>
      <c r="N173" s="15"/>
      <c r="O173" s="15" t="s">
        <v>1285</v>
      </c>
      <c r="P173" t="s">
        <v>1296</v>
      </c>
      <c r="Q173" t="s">
        <v>103</v>
      </c>
      <c r="R173" s="15" t="s">
        <v>432</v>
      </c>
      <c r="S173" s="15" t="s">
        <v>433</v>
      </c>
      <c r="T173" t="s">
        <v>409</v>
      </c>
      <c r="U173" t="s">
        <v>213</v>
      </c>
      <c r="V173" t="s">
        <v>1464</v>
      </c>
      <c r="W173" s="15" t="s">
        <v>900</v>
      </c>
      <c r="X173" s="15" t="s">
        <v>901</v>
      </c>
      <c r="Y173" s="15" t="s">
        <v>908</v>
      </c>
      <c r="Z173" s="15">
        <f t="shared" si="17"/>
        <v>1</v>
      </c>
      <c r="AA173" s="15" t="s">
        <v>1339</v>
      </c>
      <c r="AB173" s="15" t="s">
        <v>906</v>
      </c>
      <c r="AC173" s="15" t="s">
        <v>1884</v>
      </c>
      <c r="AD173" s="15">
        <f t="shared" si="32"/>
        <v>16</v>
      </c>
      <c r="AE173" s="15">
        <v>3</v>
      </c>
      <c r="AF173" s="15">
        <v>2</v>
      </c>
      <c r="AG173" s="15">
        <v>0</v>
      </c>
      <c r="AH173" s="15">
        <v>5</v>
      </c>
      <c r="AI173" s="15">
        <v>3</v>
      </c>
      <c r="AJ173" s="15">
        <v>3</v>
      </c>
      <c r="AK173" t="str">
        <f t="shared" si="18"/>
        <v>Restrita</v>
      </c>
      <c r="AL173" t="str">
        <f t="shared" si="19"/>
        <v>Médio</v>
      </c>
      <c r="AM173" t="str">
        <f t="shared" si="20"/>
        <v>NSA</v>
      </c>
      <c r="AN173" t="str">
        <f t="shared" si="33"/>
        <v>Alto</v>
      </c>
      <c r="AO173" t="str">
        <f t="shared" si="33"/>
        <v>Médio</v>
      </c>
      <c r="AP173" t="str">
        <f t="shared" si="33"/>
        <v>Médio</v>
      </c>
      <c r="AQ173" s="15" t="s">
        <v>409</v>
      </c>
    </row>
    <row r="174" spans="1:43" customFormat="1" x14ac:dyDescent="0.3">
      <c r="A174" s="15" t="s">
        <v>3242</v>
      </c>
      <c r="B174" s="15" t="s">
        <v>1269</v>
      </c>
      <c r="C174" s="15">
        <v>12</v>
      </c>
      <c r="D174" s="15" t="s">
        <v>447</v>
      </c>
      <c r="E174" s="15" t="s">
        <v>1271</v>
      </c>
      <c r="F174" s="15">
        <v>19</v>
      </c>
      <c r="G174" s="15"/>
      <c r="H174" s="15"/>
      <c r="I174" s="15"/>
      <c r="J174" s="15" t="s">
        <v>1072</v>
      </c>
      <c r="K174" s="15" t="s">
        <v>1272</v>
      </c>
      <c r="L174" s="15" t="s">
        <v>457</v>
      </c>
      <c r="M174" s="15" t="s">
        <v>40</v>
      </c>
      <c r="N174" s="15"/>
      <c r="O174" s="15" t="s">
        <v>1285</v>
      </c>
      <c r="P174" t="s">
        <v>1297</v>
      </c>
      <c r="Q174" t="s">
        <v>103</v>
      </c>
      <c r="R174" s="15" t="s">
        <v>432</v>
      </c>
      <c r="S174" s="15" t="s">
        <v>433</v>
      </c>
      <c r="T174" t="s">
        <v>409</v>
      </c>
      <c r="U174" t="s">
        <v>213</v>
      </c>
      <c r="V174" t="s">
        <v>1464</v>
      </c>
      <c r="W174" s="15" t="s">
        <v>900</v>
      </c>
      <c r="X174" s="15" t="s">
        <v>901</v>
      </c>
      <c r="Y174" s="15" t="s">
        <v>908</v>
      </c>
      <c r="Z174" s="15">
        <f t="shared" si="17"/>
        <v>1</v>
      </c>
      <c r="AA174" s="15" t="s">
        <v>1339</v>
      </c>
      <c r="AB174" s="15" t="s">
        <v>906</v>
      </c>
      <c r="AC174" s="15" t="s">
        <v>1884</v>
      </c>
      <c r="AD174" s="15">
        <f t="shared" si="32"/>
        <v>8</v>
      </c>
      <c r="AE174" s="15">
        <v>3</v>
      </c>
      <c r="AF174" s="15">
        <v>2</v>
      </c>
      <c r="AG174" s="15">
        <v>0</v>
      </c>
      <c r="AH174" s="15">
        <v>3</v>
      </c>
      <c r="AI174" s="15">
        <v>0</v>
      </c>
      <c r="AJ174" s="15">
        <v>0</v>
      </c>
      <c r="AK174" t="str">
        <f t="shared" si="18"/>
        <v>Restrita</v>
      </c>
      <c r="AL174" t="str">
        <f t="shared" si="19"/>
        <v>Médio</v>
      </c>
      <c r="AM174" t="str">
        <f t="shared" si="20"/>
        <v>NSA</v>
      </c>
      <c r="AN174" t="str">
        <f t="shared" si="33"/>
        <v>Médio</v>
      </c>
      <c r="AO174" t="str">
        <f t="shared" si="33"/>
        <v>NSA</v>
      </c>
      <c r="AP174" t="str">
        <f t="shared" si="33"/>
        <v>NSA</v>
      </c>
      <c r="AQ174" s="15" t="s">
        <v>409</v>
      </c>
    </row>
    <row r="175" spans="1:43" customFormat="1" x14ac:dyDescent="0.3">
      <c r="A175" s="15" t="s">
        <v>3242</v>
      </c>
      <c r="B175" s="15" t="s">
        <v>1269</v>
      </c>
      <c r="C175" s="15">
        <v>13</v>
      </c>
      <c r="D175" s="15" t="s">
        <v>448</v>
      </c>
      <c r="E175" s="15" t="s">
        <v>1271</v>
      </c>
      <c r="F175">
        <v>36</v>
      </c>
      <c r="G175" s="15"/>
      <c r="H175" s="15"/>
      <c r="I175" s="15"/>
      <c r="J175" s="15" t="s">
        <v>1072</v>
      </c>
      <c r="K175" s="15" t="s">
        <v>1272</v>
      </c>
      <c r="L175" s="15" t="s">
        <v>339</v>
      </c>
      <c r="M175" s="15" t="s">
        <v>47</v>
      </c>
      <c r="N175" s="15">
        <v>100</v>
      </c>
      <c r="O175" s="15" t="s">
        <v>1285</v>
      </c>
      <c r="P175" t="s">
        <v>1298</v>
      </c>
      <c r="Q175" t="s">
        <v>103</v>
      </c>
      <c r="R175" s="15" t="s">
        <v>432</v>
      </c>
      <c r="S175" s="15" t="s">
        <v>433</v>
      </c>
      <c r="T175" t="s">
        <v>409</v>
      </c>
      <c r="U175" t="s">
        <v>213</v>
      </c>
      <c r="V175" t="s">
        <v>1464</v>
      </c>
      <c r="W175" s="15" t="s">
        <v>900</v>
      </c>
      <c r="X175" s="15" t="s">
        <v>901</v>
      </c>
      <c r="Y175" s="15" t="s">
        <v>908</v>
      </c>
      <c r="Z175" s="15">
        <f t="shared" si="17"/>
        <v>1</v>
      </c>
      <c r="AA175" s="15"/>
      <c r="AB175" s="15"/>
      <c r="AC175" s="15" t="s">
        <v>1884</v>
      </c>
      <c r="AD175" s="15">
        <f t="shared" si="32"/>
        <v>10</v>
      </c>
      <c r="AE175" s="15">
        <v>3</v>
      </c>
      <c r="AF175" s="15">
        <v>2</v>
      </c>
      <c r="AG175" s="15">
        <v>0</v>
      </c>
      <c r="AH175" s="15">
        <v>5</v>
      </c>
      <c r="AI175" s="15">
        <v>0</v>
      </c>
      <c r="AJ175" s="15">
        <v>0</v>
      </c>
      <c r="AK175" t="str">
        <f t="shared" si="18"/>
        <v>Restrita</v>
      </c>
      <c r="AL175" t="str">
        <f t="shared" si="19"/>
        <v>Médio</v>
      </c>
      <c r="AM175" t="str">
        <f t="shared" si="20"/>
        <v>NSA</v>
      </c>
      <c r="AN175" t="str">
        <f t="shared" si="33"/>
        <v>Alto</v>
      </c>
      <c r="AO175" t="str">
        <f t="shared" si="33"/>
        <v>NSA</v>
      </c>
      <c r="AP175" t="str">
        <f t="shared" si="33"/>
        <v>NSA</v>
      </c>
      <c r="AQ175" s="15" t="s">
        <v>409</v>
      </c>
    </row>
    <row r="176" spans="1:43" customFormat="1" x14ac:dyDescent="0.3">
      <c r="A176" s="15" t="s">
        <v>3242</v>
      </c>
      <c r="B176" s="15" t="s">
        <v>1269</v>
      </c>
      <c r="C176" s="15">
        <v>14</v>
      </c>
      <c r="D176" s="15" t="s">
        <v>449</v>
      </c>
      <c r="E176" s="15" t="s">
        <v>1271</v>
      </c>
      <c r="F176">
        <v>36</v>
      </c>
      <c r="G176" s="15"/>
      <c r="H176" s="15"/>
      <c r="I176" s="15"/>
      <c r="J176" s="15" t="s">
        <v>1072</v>
      </c>
      <c r="K176" s="15" t="s">
        <v>1272</v>
      </c>
      <c r="L176" s="15" t="s">
        <v>1282</v>
      </c>
      <c r="M176" s="15" t="s">
        <v>47</v>
      </c>
      <c r="N176" s="15">
        <v>100</v>
      </c>
      <c r="O176" s="15" t="s">
        <v>1285</v>
      </c>
      <c r="P176" t="s">
        <v>1299</v>
      </c>
      <c r="Q176" t="s">
        <v>103</v>
      </c>
      <c r="R176" s="15" t="s">
        <v>432</v>
      </c>
      <c r="S176" s="15" t="s">
        <v>433</v>
      </c>
      <c r="T176" t="s">
        <v>409</v>
      </c>
      <c r="U176" t="s">
        <v>213</v>
      </c>
      <c r="V176" t="s">
        <v>1464</v>
      </c>
      <c r="W176" s="15" t="s">
        <v>900</v>
      </c>
      <c r="X176" s="15" t="s">
        <v>901</v>
      </c>
      <c r="Y176" s="15" t="s">
        <v>908</v>
      </c>
      <c r="Z176" s="15">
        <f t="shared" si="17"/>
        <v>1</v>
      </c>
      <c r="AA176" s="15" t="s">
        <v>1339</v>
      </c>
      <c r="AB176" s="15" t="s">
        <v>1876</v>
      </c>
      <c r="AC176" s="15" t="s">
        <v>1884</v>
      </c>
      <c r="AD176" s="15">
        <f t="shared" si="32"/>
        <v>16</v>
      </c>
      <c r="AE176" s="15">
        <v>3</v>
      </c>
      <c r="AF176" s="15">
        <v>2</v>
      </c>
      <c r="AG176" s="15">
        <v>0</v>
      </c>
      <c r="AH176" s="15">
        <v>5</v>
      </c>
      <c r="AI176" s="15">
        <v>3</v>
      </c>
      <c r="AJ176" s="15">
        <v>3</v>
      </c>
      <c r="AK176" t="str">
        <f t="shared" si="18"/>
        <v>Restrita</v>
      </c>
      <c r="AL176" t="str">
        <f t="shared" si="19"/>
        <v>Médio</v>
      </c>
      <c r="AM176" t="str">
        <f t="shared" si="20"/>
        <v>NSA</v>
      </c>
      <c r="AN176" t="str">
        <f t="shared" si="33"/>
        <v>Alto</v>
      </c>
      <c r="AO176" t="str">
        <f t="shared" si="33"/>
        <v>Médio</v>
      </c>
      <c r="AP176" t="str">
        <f t="shared" si="33"/>
        <v>Médio</v>
      </c>
      <c r="AQ176" s="15" t="s">
        <v>409</v>
      </c>
    </row>
    <row r="177" spans="1:43" customFormat="1" x14ac:dyDescent="0.3">
      <c r="A177" s="15" t="s">
        <v>3242</v>
      </c>
      <c r="B177" s="15" t="s">
        <v>1269</v>
      </c>
      <c r="C177" s="15">
        <v>15</v>
      </c>
      <c r="D177" s="15" t="s">
        <v>450</v>
      </c>
      <c r="E177" s="15" t="s">
        <v>1271</v>
      </c>
      <c r="F177" s="15"/>
      <c r="G177" s="15"/>
      <c r="H177" s="15"/>
      <c r="I177" s="15"/>
      <c r="J177" s="15" t="s">
        <v>1072</v>
      </c>
      <c r="K177" s="15" t="s">
        <v>1272</v>
      </c>
      <c r="L177" s="15" t="s">
        <v>1283</v>
      </c>
      <c r="M177" s="15" t="s">
        <v>39</v>
      </c>
      <c r="N177" s="15"/>
      <c r="O177" s="15" t="s">
        <v>1285</v>
      </c>
      <c r="P177" t="s">
        <v>1300</v>
      </c>
      <c r="Q177" t="s">
        <v>103</v>
      </c>
      <c r="R177" s="15" t="s">
        <v>432</v>
      </c>
      <c r="S177" s="15" t="s">
        <v>433</v>
      </c>
      <c r="T177" t="s">
        <v>409</v>
      </c>
      <c r="U177" t="s">
        <v>213</v>
      </c>
      <c r="V177" t="s">
        <v>1464</v>
      </c>
      <c r="W177" s="15" t="s">
        <v>900</v>
      </c>
      <c r="X177" s="15" t="s">
        <v>901</v>
      </c>
      <c r="Y177" s="15" t="s">
        <v>908</v>
      </c>
      <c r="Z177" s="15">
        <f t="shared" si="17"/>
        <v>1</v>
      </c>
      <c r="AA177" s="15"/>
      <c r="AB177" s="15"/>
      <c r="AC177" s="15" t="s">
        <v>1884</v>
      </c>
      <c r="AD177" s="15">
        <f t="shared" si="32"/>
        <v>14</v>
      </c>
      <c r="AE177" s="15">
        <v>3</v>
      </c>
      <c r="AF177" s="15">
        <v>2</v>
      </c>
      <c r="AG177" s="15">
        <v>0</v>
      </c>
      <c r="AH177" s="15">
        <v>3</v>
      </c>
      <c r="AI177" s="15">
        <v>3</v>
      </c>
      <c r="AJ177" s="15">
        <v>3</v>
      </c>
      <c r="AK177" t="str">
        <f t="shared" si="18"/>
        <v>Restrita</v>
      </c>
      <c r="AL177" t="str">
        <f t="shared" si="19"/>
        <v>Médio</v>
      </c>
      <c r="AM177" t="str">
        <f t="shared" si="20"/>
        <v>NSA</v>
      </c>
      <c r="AN177" t="str">
        <f t="shared" si="33"/>
        <v>Médio</v>
      </c>
      <c r="AO177" t="str">
        <f t="shared" si="33"/>
        <v>Médio</v>
      </c>
      <c r="AP177" t="str">
        <f t="shared" si="33"/>
        <v>Médio</v>
      </c>
      <c r="AQ177" s="15" t="s">
        <v>409</v>
      </c>
    </row>
    <row r="178" spans="1:43" customFormat="1" x14ac:dyDescent="0.3">
      <c r="A178" s="15" t="s">
        <v>3242</v>
      </c>
      <c r="B178" s="15" t="s">
        <v>1269</v>
      </c>
      <c r="C178" s="15">
        <v>16</v>
      </c>
      <c r="D178" s="15" t="s">
        <v>451</v>
      </c>
      <c r="E178" s="15" t="s">
        <v>1271</v>
      </c>
      <c r="F178" s="15"/>
      <c r="G178" s="15"/>
      <c r="H178" s="15"/>
      <c r="I178" s="15"/>
      <c r="J178" s="15" t="s">
        <v>1072</v>
      </c>
      <c r="K178" s="15" t="s">
        <v>1272</v>
      </c>
      <c r="L178" s="15" t="s">
        <v>1112</v>
      </c>
      <c r="M178" s="15" t="s">
        <v>39</v>
      </c>
      <c r="N178" s="15"/>
      <c r="O178" s="15" t="s">
        <v>1285</v>
      </c>
      <c r="P178" t="s">
        <v>1301</v>
      </c>
      <c r="Q178" t="s">
        <v>103</v>
      </c>
      <c r="R178" s="15" t="s">
        <v>432</v>
      </c>
      <c r="S178" s="15" t="s">
        <v>433</v>
      </c>
      <c r="T178" t="s">
        <v>409</v>
      </c>
      <c r="U178" t="s">
        <v>213</v>
      </c>
      <c r="V178" t="s">
        <v>1464</v>
      </c>
      <c r="W178" s="15" t="s">
        <v>900</v>
      </c>
      <c r="X178" s="15" t="s">
        <v>901</v>
      </c>
      <c r="Y178" s="15" t="s">
        <v>908</v>
      </c>
      <c r="Z178" s="15">
        <f t="shared" si="17"/>
        <v>1</v>
      </c>
      <c r="AA178" s="15" t="s">
        <v>1339</v>
      </c>
      <c r="AB178" s="15" t="s">
        <v>1874</v>
      </c>
      <c r="AC178" s="15" t="s">
        <v>1884</v>
      </c>
      <c r="AD178" s="15">
        <f t="shared" si="32"/>
        <v>14</v>
      </c>
      <c r="AE178" s="15">
        <v>3</v>
      </c>
      <c r="AF178" s="15">
        <v>2</v>
      </c>
      <c r="AG178" s="15">
        <v>0</v>
      </c>
      <c r="AH178" s="15">
        <v>3</v>
      </c>
      <c r="AI178" s="15">
        <v>3</v>
      </c>
      <c r="AJ178" s="15">
        <v>3</v>
      </c>
      <c r="AK178" t="str">
        <f t="shared" si="18"/>
        <v>Restrita</v>
      </c>
      <c r="AL178" t="str">
        <f t="shared" si="19"/>
        <v>Médio</v>
      </c>
      <c r="AM178" t="str">
        <f t="shared" si="20"/>
        <v>NSA</v>
      </c>
      <c r="AN178" t="str">
        <f t="shared" si="33"/>
        <v>Médio</v>
      </c>
      <c r="AO178" t="str">
        <f t="shared" si="33"/>
        <v>Médio</v>
      </c>
      <c r="AP178" t="str">
        <f t="shared" si="33"/>
        <v>Médio</v>
      </c>
      <c r="AQ178" s="15" t="s">
        <v>409</v>
      </c>
    </row>
    <row r="179" spans="1:43" customFormat="1" x14ac:dyDescent="0.3">
      <c r="A179" s="15" t="s">
        <v>3242</v>
      </c>
      <c r="B179" s="15" t="s">
        <v>1269</v>
      </c>
      <c r="C179" s="15">
        <v>17</v>
      </c>
      <c r="D179" s="15" t="s">
        <v>452</v>
      </c>
      <c r="E179" s="15" t="s">
        <v>1271</v>
      </c>
      <c r="F179">
        <v>36</v>
      </c>
      <c r="G179" s="15"/>
      <c r="H179" s="15"/>
      <c r="I179" s="15"/>
      <c r="J179" s="15" t="s">
        <v>1072</v>
      </c>
      <c r="K179" s="15" t="s">
        <v>1272</v>
      </c>
      <c r="L179" s="15" t="s">
        <v>1284</v>
      </c>
      <c r="M179" s="15" t="s">
        <v>47</v>
      </c>
      <c r="N179" s="15">
        <v>2000</v>
      </c>
      <c r="O179" s="15" t="s">
        <v>1285</v>
      </c>
      <c r="P179" t="s">
        <v>1302</v>
      </c>
      <c r="Q179" t="s">
        <v>103</v>
      </c>
      <c r="R179" s="15" t="s">
        <v>432</v>
      </c>
      <c r="S179" s="15" t="s">
        <v>433</v>
      </c>
      <c r="T179" t="s">
        <v>409</v>
      </c>
      <c r="U179" t="s">
        <v>213</v>
      </c>
      <c r="V179" t="s">
        <v>1464</v>
      </c>
      <c r="W179" s="15" t="s">
        <v>900</v>
      </c>
      <c r="X179" s="15" t="s">
        <v>901</v>
      </c>
      <c r="Y179" s="15" t="s">
        <v>908</v>
      </c>
      <c r="Z179" s="15">
        <f t="shared" si="17"/>
        <v>1</v>
      </c>
      <c r="AA179" s="15"/>
      <c r="AB179" s="15"/>
      <c r="AC179" s="15" t="s">
        <v>1884</v>
      </c>
      <c r="AD179" s="15">
        <f t="shared" si="32"/>
        <v>14</v>
      </c>
      <c r="AE179" s="15">
        <v>3</v>
      </c>
      <c r="AF179" s="15">
        <v>2</v>
      </c>
      <c r="AG179" s="15">
        <v>0</v>
      </c>
      <c r="AH179" s="15">
        <v>3</v>
      </c>
      <c r="AI179" s="15">
        <v>3</v>
      </c>
      <c r="AJ179" s="15">
        <v>3</v>
      </c>
      <c r="AK179" t="str">
        <f t="shared" si="18"/>
        <v>Restrita</v>
      </c>
      <c r="AL179" t="str">
        <f t="shared" si="19"/>
        <v>Médio</v>
      </c>
      <c r="AM179" t="str">
        <f t="shared" si="20"/>
        <v>NSA</v>
      </c>
      <c r="AN179" t="str">
        <f t="shared" si="33"/>
        <v>Médio</v>
      </c>
      <c r="AO179" t="str">
        <f t="shared" si="33"/>
        <v>Médio</v>
      </c>
      <c r="AP179" t="str">
        <f t="shared" si="33"/>
        <v>Médio</v>
      </c>
      <c r="AQ179" s="15" t="s">
        <v>409</v>
      </c>
    </row>
    <row r="180" spans="1:43" customFormat="1" x14ac:dyDescent="0.3">
      <c r="A180" s="15" t="s">
        <v>3242</v>
      </c>
      <c r="B180" s="15" t="s">
        <v>1269</v>
      </c>
      <c r="C180" s="15">
        <v>18</v>
      </c>
      <c r="D180" s="15" t="s">
        <v>453</v>
      </c>
      <c r="E180" s="15" t="s">
        <v>1271</v>
      </c>
      <c r="F180" s="15"/>
      <c r="G180" s="15"/>
      <c r="H180" s="15"/>
      <c r="I180" s="15"/>
      <c r="J180" s="15" t="s">
        <v>1072</v>
      </c>
      <c r="K180" s="15" t="s">
        <v>1272</v>
      </c>
      <c r="L180" s="15" t="s">
        <v>246</v>
      </c>
      <c r="M180" s="15" t="s">
        <v>39</v>
      </c>
      <c r="N180" s="15"/>
      <c r="O180" s="15" t="s">
        <v>1285</v>
      </c>
      <c r="P180" t="s">
        <v>1303</v>
      </c>
      <c r="Q180" t="s">
        <v>103</v>
      </c>
      <c r="R180" s="15" t="s">
        <v>432</v>
      </c>
      <c r="S180" s="15" t="s">
        <v>433</v>
      </c>
      <c r="T180" t="s">
        <v>409</v>
      </c>
      <c r="U180" t="s">
        <v>213</v>
      </c>
      <c r="V180" t="s">
        <v>1464</v>
      </c>
      <c r="W180" s="15" t="s">
        <v>900</v>
      </c>
      <c r="X180" s="15" t="s">
        <v>901</v>
      </c>
      <c r="Y180" s="15" t="s">
        <v>908</v>
      </c>
      <c r="Z180" s="15">
        <f t="shared" si="17"/>
        <v>1</v>
      </c>
      <c r="AA180" s="15" t="s">
        <v>1339</v>
      </c>
      <c r="AB180" s="15" t="s">
        <v>1874</v>
      </c>
      <c r="AC180" s="15" t="s">
        <v>1884</v>
      </c>
      <c r="AD180" s="15">
        <f t="shared" si="32"/>
        <v>16</v>
      </c>
      <c r="AE180" s="15">
        <v>3</v>
      </c>
      <c r="AF180" s="15">
        <v>2</v>
      </c>
      <c r="AG180" s="15">
        <v>0</v>
      </c>
      <c r="AH180" s="15">
        <v>5</v>
      </c>
      <c r="AI180" s="15">
        <v>3</v>
      </c>
      <c r="AJ180" s="15">
        <v>3</v>
      </c>
      <c r="AK180" t="str">
        <f t="shared" si="18"/>
        <v>Restrita</v>
      </c>
      <c r="AL180" t="str">
        <f t="shared" si="19"/>
        <v>Médio</v>
      </c>
      <c r="AM180" t="str">
        <f t="shared" si="20"/>
        <v>NSA</v>
      </c>
      <c r="AN180" t="str">
        <f t="shared" si="33"/>
        <v>Alto</v>
      </c>
      <c r="AO180" t="str">
        <f t="shared" si="33"/>
        <v>Médio</v>
      </c>
      <c r="AP180" t="str">
        <f t="shared" si="33"/>
        <v>Médio</v>
      </c>
      <c r="AQ180" s="15" t="s">
        <v>409</v>
      </c>
    </row>
    <row r="181" spans="1:43" customFormat="1" x14ac:dyDescent="0.3">
      <c r="A181" s="15" t="s">
        <v>3242</v>
      </c>
      <c r="B181" s="15" t="s">
        <v>1269</v>
      </c>
      <c r="C181" s="15">
        <v>18</v>
      </c>
      <c r="D181" s="15" t="s">
        <v>1070</v>
      </c>
      <c r="E181" s="15" t="s">
        <v>1233</v>
      </c>
      <c r="F181" s="15"/>
      <c r="G181" s="15"/>
      <c r="H181" s="15"/>
      <c r="I181" s="15"/>
      <c r="J181" s="15" t="s">
        <v>1072</v>
      </c>
      <c r="K181" s="15" t="s">
        <v>1272</v>
      </c>
      <c r="L181" s="15" t="s">
        <v>287</v>
      </c>
      <c r="M181" s="15" t="s">
        <v>40</v>
      </c>
      <c r="N181" s="15"/>
      <c r="O181" s="15" t="s">
        <v>1285</v>
      </c>
      <c r="P181" t="s">
        <v>1268</v>
      </c>
      <c r="Q181" t="s">
        <v>103</v>
      </c>
      <c r="R181" s="15" t="s">
        <v>432</v>
      </c>
      <c r="S181" s="15" t="s">
        <v>433</v>
      </c>
      <c r="T181" t="s">
        <v>409</v>
      </c>
      <c r="U181" t="s">
        <v>213</v>
      </c>
      <c r="V181" t="s">
        <v>1464</v>
      </c>
      <c r="W181" s="15" t="s">
        <v>900</v>
      </c>
      <c r="X181" s="15" t="s">
        <v>901</v>
      </c>
      <c r="Y181" s="15" t="s">
        <v>908</v>
      </c>
      <c r="Z181" s="15">
        <f t="shared" si="17"/>
        <v>1</v>
      </c>
      <c r="AA181" s="15" t="s">
        <v>1339</v>
      </c>
      <c r="AB181" s="15" t="s">
        <v>906</v>
      </c>
      <c r="AC181" s="15" t="s">
        <v>1884</v>
      </c>
      <c r="AD181" s="15">
        <f t="shared" si="32"/>
        <v>16</v>
      </c>
      <c r="AE181" s="15">
        <v>3</v>
      </c>
      <c r="AF181" s="15">
        <v>2</v>
      </c>
      <c r="AG181" s="15">
        <v>0</v>
      </c>
      <c r="AH181" s="15">
        <v>5</v>
      </c>
      <c r="AI181" s="15">
        <v>3</v>
      </c>
      <c r="AJ181" s="15">
        <v>3</v>
      </c>
      <c r="AK181" t="str">
        <f t="shared" si="18"/>
        <v>Restrita</v>
      </c>
      <c r="AL181" t="str">
        <f t="shared" si="19"/>
        <v>Médio</v>
      </c>
      <c r="AM181" t="str">
        <f t="shared" si="20"/>
        <v>NSA</v>
      </c>
      <c r="AN181" t="str">
        <f t="shared" si="33"/>
        <v>Alto</v>
      </c>
      <c r="AO181" t="str">
        <f t="shared" si="33"/>
        <v>Médio</v>
      </c>
      <c r="AP181" t="str">
        <f t="shared" si="33"/>
        <v>Médio</v>
      </c>
      <c r="AQ181" s="15" t="s">
        <v>409</v>
      </c>
    </row>
    <row r="182" spans="1:43" customFormat="1" x14ac:dyDescent="0.3">
      <c r="A182" s="15" t="s">
        <v>3242</v>
      </c>
      <c r="B182" s="15" t="s">
        <v>1269</v>
      </c>
      <c r="C182" s="15">
        <v>19</v>
      </c>
      <c r="D182" s="15" t="s">
        <v>454</v>
      </c>
      <c r="E182" s="15" t="s">
        <v>1271</v>
      </c>
      <c r="F182" s="15"/>
      <c r="G182" s="15"/>
      <c r="H182" s="15"/>
      <c r="I182" s="15"/>
      <c r="J182" s="15" t="s">
        <v>1072</v>
      </c>
      <c r="K182" s="15" t="s">
        <v>1272</v>
      </c>
      <c r="L182" s="15" t="s">
        <v>459</v>
      </c>
      <c r="M182" s="15" t="s">
        <v>47</v>
      </c>
      <c r="N182" s="15">
        <v>200</v>
      </c>
      <c r="O182" s="15" t="s">
        <v>1285</v>
      </c>
      <c r="P182" t="s">
        <v>1304</v>
      </c>
      <c r="Q182" t="s">
        <v>103</v>
      </c>
      <c r="R182" s="15" t="s">
        <v>432</v>
      </c>
      <c r="S182" s="15" t="s">
        <v>433</v>
      </c>
      <c r="T182" t="s">
        <v>409</v>
      </c>
      <c r="U182" t="s">
        <v>213</v>
      </c>
      <c r="V182" t="s">
        <v>1464</v>
      </c>
      <c r="W182" s="15" t="s">
        <v>900</v>
      </c>
      <c r="X182" s="15" t="s">
        <v>901</v>
      </c>
      <c r="Y182" s="15" t="s">
        <v>908</v>
      </c>
      <c r="Z182" s="15">
        <f t="shared" si="17"/>
        <v>1</v>
      </c>
      <c r="AA182" s="15"/>
      <c r="AB182" s="15"/>
      <c r="AC182" s="15" t="s">
        <v>1884</v>
      </c>
      <c r="AD182" s="15">
        <f t="shared" si="32"/>
        <v>16</v>
      </c>
      <c r="AE182" s="15">
        <v>3</v>
      </c>
      <c r="AF182" s="15">
        <v>2</v>
      </c>
      <c r="AG182" s="15">
        <v>0</v>
      </c>
      <c r="AH182" s="15">
        <v>5</v>
      </c>
      <c r="AI182" s="15">
        <v>3</v>
      </c>
      <c r="AJ182" s="15">
        <v>3</v>
      </c>
      <c r="AK182" t="str">
        <f t="shared" si="18"/>
        <v>Restrita</v>
      </c>
      <c r="AL182" t="str">
        <f t="shared" si="19"/>
        <v>Médio</v>
      </c>
      <c r="AM182" t="str">
        <f t="shared" si="20"/>
        <v>NSA</v>
      </c>
      <c r="AN182" t="str">
        <f t="shared" si="33"/>
        <v>Alto</v>
      </c>
      <c r="AO182" t="str">
        <f t="shared" si="33"/>
        <v>Médio</v>
      </c>
      <c r="AP182" t="str">
        <f t="shared" si="33"/>
        <v>Médio</v>
      </c>
      <c r="AQ182" s="15" t="s">
        <v>409</v>
      </c>
    </row>
    <row r="183" spans="1:43" customFormat="1" x14ac:dyDescent="0.3">
      <c r="A183" s="15" t="s">
        <v>3242</v>
      </c>
      <c r="B183" s="15" t="s">
        <v>1269</v>
      </c>
      <c r="C183" s="15">
        <v>19</v>
      </c>
      <c r="D183" s="15" t="s">
        <v>697</v>
      </c>
      <c r="E183" s="15" t="s">
        <v>1271</v>
      </c>
      <c r="F183" s="15"/>
      <c r="G183" s="15"/>
      <c r="H183" s="15"/>
      <c r="I183" s="15"/>
      <c r="J183" s="15" t="s">
        <v>1072</v>
      </c>
      <c r="K183" s="15" t="s">
        <v>1272</v>
      </c>
      <c r="L183" s="15" t="s">
        <v>697</v>
      </c>
      <c r="M183" s="15" t="s">
        <v>101</v>
      </c>
      <c r="N183" s="15">
        <v>3</v>
      </c>
      <c r="O183" s="15" t="s">
        <v>1285</v>
      </c>
      <c r="P183" t="s">
        <v>1305</v>
      </c>
      <c r="Q183" t="s">
        <v>103</v>
      </c>
      <c r="R183" s="15" t="s">
        <v>432</v>
      </c>
      <c r="S183" s="15" t="s">
        <v>433</v>
      </c>
      <c r="T183" t="s">
        <v>409</v>
      </c>
      <c r="U183" t="s">
        <v>213</v>
      </c>
      <c r="V183" t="s">
        <v>1464</v>
      </c>
      <c r="W183" s="15" t="s">
        <v>900</v>
      </c>
      <c r="X183" s="15" t="s">
        <v>901</v>
      </c>
      <c r="Y183" s="15" t="s">
        <v>908</v>
      </c>
      <c r="Z183" s="15">
        <f t="shared" si="17"/>
        <v>1</v>
      </c>
      <c r="AA183" s="15"/>
      <c r="AB183" s="15"/>
      <c r="AC183" s="15" t="s">
        <v>1884</v>
      </c>
      <c r="AD183" s="15">
        <f t="shared" si="32"/>
        <v>16</v>
      </c>
      <c r="AE183" s="15">
        <v>3</v>
      </c>
      <c r="AF183" s="15">
        <v>2</v>
      </c>
      <c r="AG183" s="15">
        <v>0</v>
      </c>
      <c r="AH183" s="15">
        <v>5</v>
      </c>
      <c r="AI183" s="15">
        <v>3</v>
      </c>
      <c r="AJ183" s="15">
        <v>3</v>
      </c>
      <c r="AK183" t="str">
        <f t="shared" si="18"/>
        <v>Restrita</v>
      </c>
      <c r="AL183" t="str">
        <f t="shared" si="19"/>
        <v>Médio</v>
      </c>
      <c r="AM183" t="str">
        <f t="shared" si="20"/>
        <v>NSA</v>
      </c>
      <c r="AN183" t="str">
        <f t="shared" si="33"/>
        <v>Alto</v>
      </c>
      <c r="AO183" t="str">
        <f t="shared" si="33"/>
        <v>Médio</v>
      </c>
      <c r="AP183" t="str">
        <f t="shared" si="33"/>
        <v>Médio</v>
      </c>
      <c r="AQ183" s="15" t="s">
        <v>409</v>
      </c>
    </row>
    <row r="184" spans="1:43" customFormat="1" x14ac:dyDescent="0.3">
      <c r="A184" s="15" t="s">
        <v>3242</v>
      </c>
      <c r="B184" s="15" t="s">
        <v>1270</v>
      </c>
      <c r="C184" s="15">
        <v>1</v>
      </c>
      <c r="D184" s="15" t="s">
        <v>437</v>
      </c>
      <c r="E184" s="15" t="s">
        <v>1271</v>
      </c>
      <c r="F184" s="15">
        <v>19</v>
      </c>
      <c r="G184" s="15"/>
      <c r="H184" s="15"/>
      <c r="I184" s="15"/>
      <c r="J184" s="15" t="s">
        <v>1072</v>
      </c>
      <c r="K184" s="15" t="s">
        <v>1273</v>
      </c>
      <c r="L184" s="15" t="s">
        <v>455</v>
      </c>
      <c r="M184" s="15" t="s">
        <v>40</v>
      </c>
      <c r="N184" s="15"/>
      <c r="O184" s="15" t="s">
        <v>1286</v>
      </c>
      <c r="P184" t="s">
        <v>1306</v>
      </c>
      <c r="Q184" t="s">
        <v>103</v>
      </c>
      <c r="R184" s="15" t="s">
        <v>432</v>
      </c>
      <c r="S184" s="15" t="s">
        <v>433</v>
      </c>
      <c r="T184" t="s">
        <v>409</v>
      </c>
      <c r="U184" t="s">
        <v>213</v>
      </c>
      <c r="V184" t="s">
        <v>1464</v>
      </c>
      <c r="W184" s="15" t="s">
        <v>900</v>
      </c>
      <c r="X184" s="15" t="s">
        <v>901</v>
      </c>
      <c r="Y184" s="15" t="s">
        <v>908</v>
      </c>
      <c r="Z184" s="15">
        <f t="shared" si="17"/>
        <v>1</v>
      </c>
      <c r="AA184" s="15" t="s">
        <v>1339</v>
      </c>
      <c r="AB184" s="15" t="s">
        <v>906</v>
      </c>
      <c r="AC184" s="15" t="s">
        <v>1884</v>
      </c>
      <c r="AD184" s="15">
        <f t="shared" si="32"/>
        <v>16</v>
      </c>
      <c r="AE184" s="15">
        <v>3</v>
      </c>
      <c r="AF184" s="15">
        <v>2</v>
      </c>
      <c r="AG184" s="15">
        <v>0</v>
      </c>
      <c r="AH184" s="15">
        <v>3</v>
      </c>
      <c r="AI184" s="15">
        <v>5</v>
      </c>
      <c r="AJ184" s="15">
        <v>3</v>
      </c>
      <c r="AK184" t="str">
        <f t="shared" si="18"/>
        <v>Restrita</v>
      </c>
      <c r="AL184" t="str">
        <f t="shared" si="19"/>
        <v>Médio</v>
      </c>
      <c r="AM184" t="str">
        <f t="shared" si="20"/>
        <v>NSA</v>
      </c>
      <c r="AN184" t="str">
        <f t="shared" si="33"/>
        <v>Médio</v>
      </c>
      <c r="AO184" t="str">
        <f t="shared" si="33"/>
        <v>Alto</v>
      </c>
      <c r="AP184" t="str">
        <f t="shared" si="33"/>
        <v>Médio</v>
      </c>
      <c r="AQ184" s="15" t="s">
        <v>409</v>
      </c>
    </row>
    <row r="185" spans="1:43" customFormat="1" x14ac:dyDescent="0.3">
      <c r="A185" s="15" t="s">
        <v>3242</v>
      </c>
      <c r="B185" s="15" t="s">
        <v>1270</v>
      </c>
      <c r="C185" s="15">
        <v>2</v>
      </c>
      <c r="D185" s="15" t="s">
        <v>438</v>
      </c>
      <c r="E185" s="15" t="s">
        <v>1271</v>
      </c>
      <c r="F185" s="15"/>
      <c r="G185" s="15"/>
      <c r="H185" s="15"/>
      <c r="I185" s="15"/>
      <c r="J185" s="15" t="s">
        <v>1072</v>
      </c>
      <c r="K185" s="15" t="s">
        <v>1273</v>
      </c>
      <c r="L185" s="15" t="s">
        <v>1274</v>
      </c>
      <c r="M185" s="15" t="s">
        <v>39</v>
      </c>
      <c r="N185" s="15"/>
      <c r="O185" s="15" t="s">
        <v>1286</v>
      </c>
      <c r="P185" t="s">
        <v>1307</v>
      </c>
      <c r="Q185" t="s">
        <v>103</v>
      </c>
      <c r="R185" s="15" t="s">
        <v>432</v>
      </c>
      <c r="S185" s="15" t="s">
        <v>433</v>
      </c>
      <c r="T185" t="s">
        <v>409</v>
      </c>
      <c r="U185" t="s">
        <v>213</v>
      </c>
      <c r="V185" t="s">
        <v>1464</v>
      </c>
      <c r="W185" s="15" t="s">
        <v>900</v>
      </c>
      <c r="X185" s="15" t="s">
        <v>901</v>
      </c>
      <c r="Y185" s="15" t="s">
        <v>908</v>
      </c>
      <c r="Z185" s="15">
        <f t="shared" si="17"/>
        <v>1</v>
      </c>
      <c r="AA185" s="15" t="s">
        <v>1339</v>
      </c>
      <c r="AB185" s="15" t="s">
        <v>1874</v>
      </c>
      <c r="AC185" s="15" t="s">
        <v>1884</v>
      </c>
      <c r="AD185" s="15">
        <f t="shared" si="32"/>
        <v>18</v>
      </c>
      <c r="AE185" s="15">
        <v>3</v>
      </c>
      <c r="AF185" s="15">
        <v>2</v>
      </c>
      <c r="AG185" s="15">
        <v>0</v>
      </c>
      <c r="AH185" s="15">
        <v>5</v>
      </c>
      <c r="AI185" s="15">
        <v>5</v>
      </c>
      <c r="AJ185" s="15">
        <v>3</v>
      </c>
      <c r="AK185" t="str">
        <f t="shared" si="18"/>
        <v>Restrita</v>
      </c>
      <c r="AL185" t="str">
        <f t="shared" si="19"/>
        <v>Médio</v>
      </c>
      <c r="AM185" t="str">
        <f t="shared" si="20"/>
        <v>NSA</v>
      </c>
      <c r="AN185" t="str">
        <f t="shared" si="33"/>
        <v>Alto</v>
      </c>
      <c r="AO185" t="str">
        <f t="shared" si="33"/>
        <v>Alto</v>
      </c>
      <c r="AP185" t="str">
        <f t="shared" si="33"/>
        <v>Médio</v>
      </c>
      <c r="AQ185" s="15" t="s">
        <v>409</v>
      </c>
    </row>
    <row r="186" spans="1:43" customFormat="1" x14ac:dyDescent="0.3">
      <c r="A186" s="15" t="s">
        <v>3242</v>
      </c>
      <c r="B186" s="15" t="s">
        <v>1270</v>
      </c>
      <c r="C186" s="15">
        <v>3</v>
      </c>
      <c r="D186" s="15" t="s">
        <v>439</v>
      </c>
      <c r="E186" s="15" t="s">
        <v>1271</v>
      </c>
      <c r="F186">
        <v>36</v>
      </c>
      <c r="G186" s="15"/>
      <c r="H186" s="15"/>
      <c r="I186" s="15"/>
      <c r="J186" s="15" t="s">
        <v>1072</v>
      </c>
      <c r="K186" s="15" t="s">
        <v>1273</v>
      </c>
      <c r="L186" s="15" t="s">
        <v>1275</v>
      </c>
      <c r="M186" s="15" t="s">
        <v>47</v>
      </c>
      <c r="N186" s="15">
        <v>50</v>
      </c>
      <c r="O186" s="15" t="s">
        <v>1286</v>
      </c>
      <c r="P186" t="s">
        <v>1308</v>
      </c>
      <c r="Q186" t="s">
        <v>103</v>
      </c>
      <c r="R186" s="15" t="s">
        <v>432</v>
      </c>
      <c r="S186" s="15" t="s">
        <v>433</v>
      </c>
      <c r="T186" t="s">
        <v>409</v>
      </c>
      <c r="U186" t="s">
        <v>213</v>
      </c>
      <c r="V186" t="s">
        <v>1464</v>
      </c>
      <c r="W186" s="15" t="s">
        <v>900</v>
      </c>
      <c r="X186" s="15" t="s">
        <v>901</v>
      </c>
      <c r="Y186" s="15" t="s">
        <v>908</v>
      </c>
      <c r="Z186" s="15">
        <f t="shared" si="17"/>
        <v>1</v>
      </c>
      <c r="AA186" s="15" t="s">
        <v>1339</v>
      </c>
      <c r="AB186" s="15" t="s">
        <v>1874</v>
      </c>
      <c r="AC186" s="15" t="s">
        <v>1884</v>
      </c>
      <c r="AD186" s="15">
        <f t="shared" si="32"/>
        <v>18</v>
      </c>
      <c r="AE186" s="15">
        <v>3</v>
      </c>
      <c r="AF186" s="15">
        <v>2</v>
      </c>
      <c r="AG186" s="15">
        <v>0</v>
      </c>
      <c r="AH186" s="15">
        <v>5</v>
      </c>
      <c r="AI186" s="15">
        <v>5</v>
      </c>
      <c r="AJ186" s="15">
        <v>3</v>
      </c>
      <c r="AK186" t="str">
        <f t="shared" si="18"/>
        <v>Restrita</v>
      </c>
      <c r="AL186" t="str">
        <f t="shared" si="19"/>
        <v>Médio</v>
      </c>
      <c r="AM186" t="str">
        <f t="shared" si="20"/>
        <v>NSA</v>
      </c>
      <c r="AN186" t="str">
        <f t="shared" si="33"/>
        <v>Alto</v>
      </c>
      <c r="AO186" t="str">
        <f t="shared" si="33"/>
        <v>Alto</v>
      </c>
      <c r="AP186" t="str">
        <f t="shared" si="33"/>
        <v>Médio</v>
      </c>
      <c r="AQ186" s="15" t="s">
        <v>409</v>
      </c>
    </row>
    <row r="187" spans="1:43" customFormat="1" x14ac:dyDescent="0.3">
      <c r="A187" s="15" t="s">
        <v>3242</v>
      </c>
      <c r="B187" s="15" t="s">
        <v>1270</v>
      </c>
      <c r="C187" s="15">
        <v>4</v>
      </c>
      <c r="D187" s="15" t="s">
        <v>440</v>
      </c>
      <c r="E187" s="15" t="s">
        <v>1271</v>
      </c>
      <c r="F187" s="15">
        <v>12</v>
      </c>
      <c r="G187" s="15"/>
      <c r="H187" s="15"/>
      <c r="I187" s="15"/>
      <c r="J187" s="15" t="s">
        <v>1072</v>
      </c>
      <c r="K187" s="15" t="s">
        <v>1273</v>
      </c>
      <c r="L187" s="15" t="s">
        <v>1276</v>
      </c>
      <c r="M187" s="15" t="s">
        <v>39</v>
      </c>
      <c r="N187" s="15"/>
      <c r="O187" s="15" t="s">
        <v>1286</v>
      </c>
      <c r="P187" t="s">
        <v>1309</v>
      </c>
      <c r="Q187" t="s">
        <v>103</v>
      </c>
      <c r="R187" s="15" t="s">
        <v>432</v>
      </c>
      <c r="S187" s="15" t="s">
        <v>433</v>
      </c>
      <c r="T187" t="s">
        <v>409</v>
      </c>
      <c r="U187" t="s">
        <v>213</v>
      </c>
      <c r="V187" t="s">
        <v>1464</v>
      </c>
      <c r="W187" s="15" t="s">
        <v>900</v>
      </c>
      <c r="X187" s="15" t="s">
        <v>901</v>
      </c>
      <c r="Y187" s="15" t="s">
        <v>908</v>
      </c>
      <c r="Z187" s="15">
        <f t="shared" si="17"/>
        <v>1</v>
      </c>
      <c r="AA187" s="15" t="s">
        <v>1340</v>
      </c>
      <c r="AB187" s="15" t="s">
        <v>905</v>
      </c>
      <c r="AC187" s="15" t="s">
        <v>1884</v>
      </c>
      <c r="AD187" s="15">
        <f t="shared" si="32"/>
        <v>20</v>
      </c>
      <c r="AE187" s="15">
        <v>3</v>
      </c>
      <c r="AF187" s="15">
        <v>2</v>
      </c>
      <c r="AG187" s="15">
        <v>0</v>
      </c>
      <c r="AH187" s="15">
        <v>5</v>
      </c>
      <c r="AI187" s="15">
        <v>5</v>
      </c>
      <c r="AJ187" s="15">
        <v>5</v>
      </c>
      <c r="AK187" t="str">
        <f t="shared" si="18"/>
        <v>Restrita</v>
      </c>
      <c r="AL187" t="str">
        <f t="shared" si="19"/>
        <v>Médio</v>
      </c>
      <c r="AM187" t="str">
        <f t="shared" si="20"/>
        <v>NSA</v>
      </c>
      <c r="AN187" t="str">
        <f t="shared" si="33"/>
        <v>Alto</v>
      </c>
      <c r="AO187" t="str">
        <f t="shared" si="33"/>
        <v>Alto</v>
      </c>
      <c r="AP187" t="str">
        <f t="shared" si="33"/>
        <v>Alto</v>
      </c>
      <c r="AQ187" s="15" t="s">
        <v>409</v>
      </c>
    </row>
    <row r="188" spans="1:43" customFormat="1" x14ac:dyDescent="0.3">
      <c r="A188" s="15" t="s">
        <v>3242</v>
      </c>
      <c r="B188" s="15" t="s">
        <v>1270</v>
      </c>
      <c r="C188" s="15">
        <v>5</v>
      </c>
      <c r="D188" s="15" t="s">
        <v>108</v>
      </c>
      <c r="E188" s="15" t="s">
        <v>1271</v>
      </c>
      <c r="F188" s="15"/>
      <c r="G188" s="15"/>
      <c r="H188" s="15"/>
      <c r="I188" s="15"/>
      <c r="J188" s="15" t="s">
        <v>1072</v>
      </c>
      <c r="K188" s="15" t="s">
        <v>1273</v>
      </c>
      <c r="L188" s="15" t="s">
        <v>1277</v>
      </c>
      <c r="M188" s="15" t="s">
        <v>39</v>
      </c>
      <c r="N188" s="15"/>
      <c r="O188" s="15" t="s">
        <v>1286</v>
      </c>
      <c r="P188" t="s">
        <v>1310</v>
      </c>
      <c r="Q188" t="s">
        <v>103</v>
      </c>
      <c r="R188" s="15" t="s">
        <v>432</v>
      </c>
      <c r="S188" s="15" t="s">
        <v>433</v>
      </c>
      <c r="T188" t="s">
        <v>409</v>
      </c>
      <c r="U188" t="s">
        <v>213</v>
      </c>
      <c r="V188" t="s">
        <v>1464</v>
      </c>
      <c r="W188" s="15" t="s">
        <v>900</v>
      </c>
      <c r="X188" s="15" t="s">
        <v>901</v>
      </c>
      <c r="Y188" s="15" t="s">
        <v>908</v>
      </c>
      <c r="Z188" s="15">
        <f t="shared" si="17"/>
        <v>1</v>
      </c>
      <c r="AA188" s="15" t="s">
        <v>1340</v>
      </c>
      <c r="AB188" s="15" t="s">
        <v>902</v>
      </c>
      <c r="AC188" s="15" t="s">
        <v>1884</v>
      </c>
      <c r="AD188" s="15">
        <f t="shared" si="32"/>
        <v>18</v>
      </c>
      <c r="AE188" s="15">
        <v>3</v>
      </c>
      <c r="AF188" s="15">
        <v>2</v>
      </c>
      <c r="AG188" s="15">
        <v>0</v>
      </c>
      <c r="AH188" s="15">
        <v>5</v>
      </c>
      <c r="AI188" s="15">
        <v>5</v>
      </c>
      <c r="AJ188" s="15">
        <v>3</v>
      </c>
      <c r="AK188" t="str">
        <f t="shared" si="18"/>
        <v>Restrita</v>
      </c>
      <c r="AL188" t="str">
        <f t="shared" si="19"/>
        <v>Médio</v>
      </c>
      <c r="AM188" t="str">
        <f t="shared" si="20"/>
        <v>NSA</v>
      </c>
      <c r="AN188" t="str">
        <f t="shared" si="33"/>
        <v>Alto</v>
      </c>
      <c r="AO188" t="str">
        <f t="shared" si="33"/>
        <v>Alto</v>
      </c>
      <c r="AP188" t="str">
        <f t="shared" si="33"/>
        <v>Médio</v>
      </c>
      <c r="AQ188" s="15" t="s">
        <v>409</v>
      </c>
    </row>
    <row r="189" spans="1:43" customFormat="1" x14ac:dyDescent="0.3">
      <c r="A189" s="15" t="s">
        <v>3242</v>
      </c>
      <c r="B189" s="15" t="s">
        <v>1270</v>
      </c>
      <c r="C189" s="15">
        <v>6</v>
      </c>
      <c r="D189" s="15" t="s">
        <v>441</v>
      </c>
      <c r="E189" s="15" t="s">
        <v>1271</v>
      </c>
      <c r="F189" s="15">
        <v>3</v>
      </c>
      <c r="G189" s="15"/>
      <c r="H189" s="15"/>
      <c r="I189" s="15"/>
      <c r="J189" s="15" t="s">
        <v>1072</v>
      </c>
      <c r="K189" s="15" t="s">
        <v>1273</v>
      </c>
      <c r="L189" s="15" t="s">
        <v>1278</v>
      </c>
      <c r="M189" s="15" t="s">
        <v>47</v>
      </c>
      <c r="N189" s="15">
        <v>100</v>
      </c>
      <c r="O189" s="15" t="s">
        <v>1286</v>
      </c>
      <c r="P189" t="s">
        <v>1311</v>
      </c>
      <c r="Q189" t="s">
        <v>103</v>
      </c>
      <c r="R189" s="15" t="s">
        <v>432</v>
      </c>
      <c r="S189" s="15" t="s">
        <v>433</v>
      </c>
      <c r="T189" t="s">
        <v>409</v>
      </c>
      <c r="U189" t="s">
        <v>213</v>
      </c>
      <c r="V189" t="s">
        <v>1464</v>
      </c>
      <c r="W189" s="15" t="s">
        <v>900</v>
      </c>
      <c r="X189" s="15" t="s">
        <v>901</v>
      </c>
      <c r="Y189" s="15" t="s">
        <v>908</v>
      </c>
      <c r="Z189" s="15">
        <f t="shared" si="17"/>
        <v>1</v>
      </c>
      <c r="AA189" s="15" t="s">
        <v>1340</v>
      </c>
      <c r="AB189" s="15" t="s">
        <v>902</v>
      </c>
      <c r="AC189" s="15" t="s">
        <v>1884</v>
      </c>
      <c r="AD189" s="15">
        <f t="shared" si="32"/>
        <v>18</v>
      </c>
      <c r="AE189" s="15">
        <v>3</v>
      </c>
      <c r="AF189" s="15">
        <v>2</v>
      </c>
      <c r="AG189" s="15">
        <v>0</v>
      </c>
      <c r="AH189" s="15">
        <v>5</v>
      </c>
      <c r="AI189" s="15">
        <v>5</v>
      </c>
      <c r="AJ189" s="15">
        <v>3</v>
      </c>
      <c r="AK189" t="str">
        <f t="shared" si="18"/>
        <v>Restrita</v>
      </c>
      <c r="AL189" t="str">
        <f t="shared" si="19"/>
        <v>Médio</v>
      </c>
      <c r="AM189" t="str">
        <f t="shared" si="20"/>
        <v>NSA</v>
      </c>
      <c r="AN189" t="str">
        <f t="shared" si="33"/>
        <v>Alto</v>
      </c>
      <c r="AO189" t="str">
        <f t="shared" si="33"/>
        <v>Alto</v>
      </c>
      <c r="AP189" t="str">
        <f t="shared" si="33"/>
        <v>Médio</v>
      </c>
      <c r="AQ189" s="15" t="s">
        <v>409</v>
      </c>
    </row>
    <row r="190" spans="1:43" customFormat="1" x14ac:dyDescent="0.3">
      <c r="A190" s="15" t="s">
        <v>3242</v>
      </c>
      <c r="B190" s="15" t="s">
        <v>1270</v>
      </c>
      <c r="C190" s="15">
        <v>7</v>
      </c>
      <c r="D190" s="15" t="s">
        <v>442</v>
      </c>
      <c r="E190" s="15" t="s">
        <v>1271</v>
      </c>
      <c r="F190" s="15"/>
      <c r="G190" s="15"/>
      <c r="H190" s="15"/>
      <c r="I190" s="15"/>
      <c r="J190" s="15" t="s">
        <v>1072</v>
      </c>
      <c r="K190" s="15" t="s">
        <v>1273</v>
      </c>
      <c r="L190" s="15" t="s">
        <v>1279</v>
      </c>
      <c r="M190" s="15" t="s">
        <v>39</v>
      </c>
      <c r="N190" s="15"/>
      <c r="O190" s="15" t="s">
        <v>1286</v>
      </c>
      <c r="P190" t="s">
        <v>1312</v>
      </c>
      <c r="Q190" t="s">
        <v>103</v>
      </c>
      <c r="R190" s="15" t="s">
        <v>432</v>
      </c>
      <c r="S190" s="15" t="s">
        <v>433</v>
      </c>
      <c r="T190" t="s">
        <v>409</v>
      </c>
      <c r="U190" t="s">
        <v>213</v>
      </c>
      <c r="V190" t="s">
        <v>1464</v>
      </c>
      <c r="W190" s="15" t="s">
        <v>900</v>
      </c>
      <c r="X190" s="15" t="s">
        <v>901</v>
      </c>
      <c r="Y190" s="15" t="s">
        <v>908</v>
      </c>
      <c r="Z190" s="15">
        <f t="shared" si="17"/>
        <v>1</v>
      </c>
      <c r="AA190" s="15" t="s">
        <v>1339</v>
      </c>
      <c r="AB190" s="15" t="s">
        <v>1874</v>
      </c>
      <c r="AC190" s="15" t="s">
        <v>1884</v>
      </c>
      <c r="AD190" s="15">
        <f t="shared" si="32"/>
        <v>18</v>
      </c>
      <c r="AE190" s="15">
        <v>3</v>
      </c>
      <c r="AF190" s="15">
        <v>2</v>
      </c>
      <c r="AG190" s="15">
        <v>0</v>
      </c>
      <c r="AH190" s="15">
        <v>5</v>
      </c>
      <c r="AI190" s="15">
        <v>5</v>
      </c>
      <c r="AJ190" s="15">
        <v>3</v>
      </c>
      <c r="AK190" t="str">
        <f t="shared" si="18"/>
        <v>Restrita</v>
      </c>
      <c r="AL190" t="str">
        <f t="shared" si="19"/>
        <v>Médio</v>
      </c>
      <c r="AM190" t="str">
        <f t="shared" si="20"/>
        <v>NSA</v>
      </c>
      <c r="AN190" t="str">
        <f t="shared" si="33"/>
        <v>Alto</v>
      </c>
      <c r="AO190" t="str">
        <f t="shared" si="33"/>
        <v>Alto</v>
      </c>
      <c r="AP190" t="str">
        <f t="shared" si="33"/>
        <v>Médio</v>
      </c>
      <c r="AQ190" s="15" t="s">
        <v>409</v>
      </c>
    </row>
    <row r="191" spans="1:43" customFormat="1" x14ac:dyDescent="0.3">
      <c r="A191" s="15" t="s">
        <v>3242</v>
      </c>
      <c r="B191" s="15" t="s">
        <v>1270</v>
      </c>
      <c r="C191" s="15">
        <v>8</v>
      </c>
      <c r="D191" s="15" t="s">
        <v>443</v>
      </c>
      <c r="E191" s="15" t="s">
        <v>1271</v>
      </c>
      <c r="F191" s="15"/>
      <c r="G191" s="15"/>
      <c r="H191" s="15"/>
      <c r="I191" s="15"/>
      <c r="J191" s="15" t="s">
        <v>1072</v>
      </c>
      <c r="K191" s="15" t="s">
        <v>1273</v>
      </c>
      <c r="L191" s="15" t="s">
        <v>1280</v>
      </c>
      <c r="M191" s="15" t="s">
        <v>47</v>
      </c>
      <c r="N191" s="15">
        <v>50</v>
      </c>
      <c r="O191" s="15" t="s">
        <v>1286</v>
      </c>
      <c r="P191" t="s">
        <v>1313</v>
      </c>
      <c r="Q191" t="s">
        <v>103</v>
      </c>
      <c r="R191" s="15" t="s">
        <v>432</v>
      </c>
      <c r="S191" s="15" t="s">
        <v>433</v>
      </c>
      <c r="T191" t="s">
        <v>409</v>
      </c>
      <c r="U191" t="s">
        <v>213</v>
      </c>
      <c r="V191" t="s">
        <v>1464</v>
      </c>
      <c r="W191" s="15" t="s">
        <v>900</v>
      </c>
      <c r="X191" s="15" t="s">
        <v>901</v>
      </c>
      <c r="Y191" s="15" t="s">
        <v>908</v>
      </c>
      <c r="Z191" s="15">
        <f t="shared" si="17"/>
        <v>1</v>
      </c>
      <c r="AA191" s="15" t="s">
        <v>1339</v>
      </c>
      <c r="AB191" s="15" t="s">
        <v>1874</v>
      </c>
      <c r="AC191" s="15" t="s">
        <v>1884</v>
      </c>
      <c r="AD191" s="15">
        <f t="shared" si="32"/>
        <v>18</v>
      </c>
      <c r="AE191" s="15">
        <v>3</v>
      </c>
      <c r="AF191" s="15">
        <v>2</v>
      </c>
      <c r="AG191" s="15">
        <v>0</v>
      </c>
      <c r="AH191" s="15">
        <v>5</v>
      </c>
      <c r="AI191" s="15">
        <v>5</v>
      </c>
      <c r="AJ191" s="15">
        <v>3</v>
      </c>
      <c r="AK191" t="str">
        <f t="shared" si="18"/>
        <v>Restrita</v>
      </c>
      <c r="AL191" t="str">
        <f t="shared" si="19"/>
        <v>Médio</v>
      </c>
      <c r="AM191" t="str">
        <f t="shared" si="20"/>
        <v>NSA</v>
      </c>
      <c r="AN191" t="str">
        <f t="shared" si="33"/>
        <v>Alto</v>
      </c>
      <c r="AO191" t="str">
        <f t="shared" si="33"/>
        <v>Alto</v>
      </c>
      <c r="AP191" t="str">
        <f t="shared" si="33"/>
        <v>Médio</v>
      </c>
      <c r="AQ191" s="15" t="s">
        <v>409</v>
      </c>
    </row>
    <row r="192" spans="1:43" customFormat="1" x14ac:dyDescent="0.3">
      <c r="A192" s="15" t="s">
        <v>3242</v>
      </c>
      <c r="B192" s="15" t="s">
        <v>1270</v>
      </c>
      <c r="C192" s="15">
        <v>9</v>
      </c>
      <c r="D192" s="15" t="s">
        <v>444</v>
      </c>
      <c r="E192" s="15" t="s">
        <v>1271</v>
      </c>
      <c r="F192">
        <v>36</v>
      </c>
      <c r="G192" s="15"/>
      <c r="H192" s="15"/>
      <c r="I192" s="15"/>
      <c r="J192" s="15" t="s">
        <v>1072</v>
      </c>
      <c r="K192" s="15" t="s">
        <v>1273</v>
      </c>
      <c r="L192" s="15" t="s">
        <v>276</v>
      </c>
      <c r="M192" s="15" t="s">
        <v>47</v>
      </c>
      <c r="N192" s="15">
        <v>200</v>
      </c>
      <c r="O192" s="15" t="s">
        <v>1286</v>
      </c>
      <c r="P192" t="s">
        <v>1314</v>
      </c>
      <c r="Q192" t="s">
        <v>103</v>
      </c>
      <c r="R192" s="15" t="s">
        <v>432</v>
      </c>
      <c r="S192" s="15" t="s">
        <v>433</v>
      </c>
      <c r="T192" t="s">
        <v>409</v>
      </c>
      <c r="U192" t="s">
        <v>213</v>
      </c>
      <c r="V192" t="s">
        <v>1464</v>
      </c>
      <c r="W192" s="15" t="s">
        <v>900</v>
      </c>
      <c r="X192" s="15" t="s">
        <v>901</v>
      </c>
      <c r="Y192" s="15" t="s">
        <v>908</v>
      </c>
      <c r="Z192" s="15">
        <f t="shared" si="17"/>
        <v>1</v>
      </c>
      <c r="AA192" s="15" t="s">
        <v>1339</v>
      </c>
      <c r="AB192" s="15" t="s">
        <v>1876</v>
      </c>
      <c r="AC192" s="15" t="s">
        <v>1884</v>
      </c>
      <c r="AD192" s="15">
        <f t="shared" si="32"/>
        <v>16</v>
      </c>
      <c r="AE192" s="15">
        <v>3</v>
      </c>
      <c r="AF192" s="15">
        <v>2</v>
      </c>
      <c r="AG192" s="15">
        <v>0</v>
      </c>
      <c r="AH192" s="15">
        <v>3</v>
      </c>
      <c r="AI192" s="15">
        <v>5</v>
      </c>
      <c r="AJ192" s="15">
        <v>3</v>
      </c>
      <c r="AK192" t="str">
        <f t="shared" si="18"/>
        <v>Restrita</v>
      </c>
      <c r="AL192" t="str">
        <f t="shared" si="19"/>
        <v>Médio</v>
      </c>
      <c r="AM192" t="str">
        <f t="shared" si="20"/>
        <v>NSA</v>
      </c>
      <c r="AN192" t="str">
        <f t="shared" si="33"/>
        <v>Médio</v>
      </c>
      <c r="AO192" t="str">
        <f t="shared" si="33"/>
        <v>Alto</v>
      </c>
      <c r="AP192" t="str">
        <f t="shared" si="33"/>
        <v>Médio</v>
      </c>
      <c r="AQ192" s="15" t="s">
        <v>409</v>
      </c>
    </row>
    <row r="193" spans="1:43" customFormat="1" x14ac:dyDescent="0.3">
      <c r="A193" s="15" t="s">
        <v>3242</v>
      </c>
      <c r="B193" s="15" t="s">
        <v>1270</v>
      </c>
      <c r="C193" s="15">
        <v>10</v>
      </c>
      <c r="D193" s="15" t="s">
        <v>445</v>
      </c>
      <c r="E193" s="15" t="s">
        <v>1271</v>
      </c>
      <c r="F193" s="15"/>
      <c r="G193" s="15"/>
      <c r="H193" s="15"/>
      <c r="I193" s="15"/>
      <c r="J193" s="15" t="s">
        <v>1072</v>
      </c>
      <c r="K193" s="15" t="s">
        <v>1273</v>
      </c>
      <c r="L193" s="15" t="s">
        <v>1281</v>
      </c>
      <c r="M193" s="15" t="s">
        <v>47</v>
      </c>
      <c r="N193" s="15">
        <v>100</v>
      </c>
      <c r="O193" s="15" t="s">
        <v>1286</v>
      </c>
      <c r="P193" t="s">
        <v>1315</v>
      </c>
      <c r="Q193" t="s">
        <v>103</v>
      </c>
      <c r="R193" s="15" t="s">
        <v>432</v>
      </c>
      <c r="S193" s="15" t="s">
        <v>433</v>
      </c>
      <c r="T193" t="s">
        <v>409</v>
      </c>
      <c r="U193" t="s">
        <v>213</v>
      </c>
      <c r="V193" t="s">
        <v>1464</v>
      </c>
      <c r="W193" s="15" t="s">
        <v>900</v>
      </c>
      <c r="X193" s="15" t="s">
        <v>901</v>
      </c>
      <c r="Y193" s="15" t="s">
        <v>908</v>
      </c>
      <c r="Z193" s="15">
        <f t="shared" si="17"/>
        <v>1</v>
      </c>
      <c r="AA193" s="15" t="s">
        <v>1340</v>
      </c>
      <c r="AB193" s="15" t="s">
        <v>1869</v>
      </c>
      <c r="AC193" s="15" t="s">
        <v>1449</v>
      </c>
      <c r="AD193" s="15">
        <f t="shared" si="32"/>
        <v>18</v>
      </c>
      <c r="AE193" s="15">
        <v>3</v>
      </c>
      <c r="AF193" s="15">
        <v>2</v>
      </c>
      <c r="AG193" s="15">
        <v>0</v>
      </c>
      <c r="AH193" s="15">
        <v>5</v>
      </c>
      <c r="AI193" s="15">
        <v>5</v>
      </c>
      <c r="AJ193" s="15">
        <v>3</v>
      </c>
      <c r="AK193" t="str">
        <f t="shared" si="18"/>
        <v>Restrita</v>
      </c>
      <c r="AL193" t="str">
        <f t="shared" si="19"/>
        <v>Médio</v>
      </c>
      <c r="AM193" t="str">
        <f t="shared" si="20"/>
        <v>NSA</v>
      </c>
      <c r="AN193" t="str">
        <f t="shared" si="33"/>
        <v>Alto</v>
      </c>
      <c r="AO193" t="str">
        <f t="shared" si="33"/>
        <v>Alto</v>
      </c>
      <c r="AP193" t="str">
        <f t="shared" si="33"/>
        <v>Médio</v>
      </c>
      <c r="AQ193" s="15" t="s">
        <v>409</v>
      </c>
    </row>
    <row r="194" spans="1:43" customFormat="1" x14ac:dyDescent="0.3">
      <c r="A194" s="15" t="s">
        <v>3242</v>
      </c>
      <c r="B194" s="15" t="s">
        <v>1270</v>
      </c>
      <c r="C194" s="15">
        <v>11</v>
      </c>
      <c r="D194" s="15" t="s">
        <v>446</v>
      </c>
      <c r="E194" s="15" t="s">
        <v>1271</v>
      </c>
      <c r="F194" s="15">
        <v>19</v>
      </c>
      <c r="G194" s="15"/>
      <c r="H194" s="15"/>
      <c r="I194" s="15"/>
      <c r="J194" s="15" t="s">
        <v>1072</v>
      </c>
      <c r="K194" s="15" t="s">
        <v>1273</v>
      </c>
      <c r="L194" s="15" t="s">
        <v>1109</v>
      </c>
      <c r="M194" s="15" t="s">
        <v>39</v>
      </c>
      <c r="N194" s="15"/>
      <c r="O194" s="15" t="s">
        <v>1286</v>
      </c>
      <c r="P194" t="s">
        <v>1316</v>
      </c>
      <c r="Q194" t="s">
        <v>103</v>
      </c>
      <c r="R194" s="15" t="s">
        <v>432</v>
      </c>
      <c r="S194" s="15" t="s">
        <v>433</v>
      </c>
      <c r="T194" t="s">
        <v>409</v>
      </c>
      <c r="U194" t="s">
        <v>213</v>
      </c>
      <c r="V194" t="s">
        <v>1464</v>
      </c>
      <c r="W194" s="15" t="s">
        <v>900</v>
      </c>
      <c r="X194" s="15" t="s">
        <v>901</v>
      </c>
      <c r="Y194" s="15" t="s">
        <v>908</v>
      </c>
      <c r="Z194" s="15">
        <f t="shared" si="17"/>
        <v>1</v>
      </c>
      <c r="AA194" s="15" t="s">
        <v>1339</v>
      </c>
      <c r="AB194" s="15" t="s">
        <v>906</v>
      </c>
      <c r="AC194" s="15" t="s">
        <v>1884</v>
      </c>
      <c r="AD194" s="15">
        <f t="shared" si="32"/>
        <v>18</v>
      </c>
      <c r="AE194" s="15">
        <v>3</v>
      </c>
      <c r="AF194" s="15">
        <v>2</v>
      </c>
      <c r="AG194" s="15">
        <v>0</v>
      </c>
      <c r="AH194" s="15">
        <v>5</v>
      </c>
      <c r="AI194" s="15">
        <v>5</v>
      </c>
      <c r="AJ194" s="15">
        <v>3</v>
      </c>
      <c r="AK194" t="str">
        <f t="shared" si="18"/>
        <v>Restrita</v>
      </c>
      <c r="AL194" t="str">
        <f t="shared" si="19"/>
        <v>Médio</v>
      </c>
      <c r="AM194" t="str">
        <f t="shared" si="20"/>
        <v>NSA</v>
      </c>
      <c r="AN194" t="str">
        <f t="shared" si="33"/>
        <v>Alto</v>
      </c>
      <c r="AO194" t="str">
        <f t="shared" si="33"/>
        <v>Alto</v>
      </c>
      <c r="AP194" t="str">
        <f t="shared" si="33"/>
        <v>Médio</v>
      </c>
      <c r="AQ194" s="15" t="s">
        <v>409</v>
      </c>
    </row>
    <row r="195" spans="1:43" customFormat="1" x14ac:dyDescent="0.3">
      <c r="A195" s="15" t="s">
        <v>3242</v>
      </c>
      <c r="B195" s="15" t="s">
        <v>1270</v>
      </c>
      <c r="C195" s="15">
        <v>12</v>
      </c>
      <c r="D195" s="15" t="s">
        <v>447</v>
      </c>
      <c r="E195" s="15" t="s">
        <v>1271</v>
      </c>
      <c r="F195" s="15">
        <v>19</v>
      </c>
      <c r="G195" s="15"/>
      <c r="H195" s="15"/>
      <c r="I195" s="15"/>
      <c r="J195" s="15" t="s">
        <v>1072</v>
      </c>
      <c r="K195" s="15" t="s">
        <v>1273</v>
      </c>
      <c r="L195" s="15" t="s">
        <v>457</v>
      </c>
      <c r="M195" s="15" t="s">
        <v>40</v>
      </c>
      <c r="N195" s="15"/>
      <c r="O195" s="15" t="s">
        <v>1286</v>
      </c>
      <c r="P195" t="s">
        <v>1317</v>
      </c>
      <c r="Q195" t="s">
        <v>103</v>
      </c>
      <c r="R195" s="15" t="s">
        <v>432</v>
      </c>
      <c r="S195" s="15" t="s">
        <v>433</v>
      </c>
      <c r="T195" t="s">
        <v>409</v>
      </c>
      <c r="U195" t="s">
        <v>213</v>
      </c>
      <c r="V195" t="s">
        <v>1464</v>
      </c>
      <c r="W195" s="15" t="s">
        <v>900</v>
      </c>
      <c r="X195" s="15" t="s">
        <v>901</v>
      </c>
      <c r="Y195" s="15" t="s">
        <v>908</v>
      </c>
      <c r="Z195" s="15">
        <f t="shared" ref="Z195:Z258" si="34">IF(LEN(V195)&gt;0,IF(LEN(W195)&gt;0,IF(LEN(X195)&gt;0,IF(LEN(Y195)&gt;0,1,""),""),""),"")</f>
        <v>1</v>
      </c>
      <c r="AA195" s="15" t="s">
        <v>1339</v>
      </c>
      <c r="AB195" s="15" t="s">
        <v>906</v>
      </c>
      <c r="AC195" s="15" t="s">
        <v>1884</v>
      </c>
      <c r="AD195" s="15">
        <f t="shared" si="32"/>
        <v>13</v>
      </c>
      <c r="AE195" s="15">
        <v>3</v>
      </c>
      <c r="AF195" s="15">
        <v>2</v>
      </c>
      <c r="AG195" s="15">
        <v>0</v>
      </c>
      <c r="AH195" s="15">
        <v>3</v>
      </c>
      <c r="AI195" s="15">
        <v>5</v>
      </c>
      <c r="AJ195" s="15">
        <v>0</v>
      </c>
      <c r="AK195" t="str">
        <f t="shared" ref="AK195:AK258" si="35">IF(AE195=4,"Confidencial",IF(AE195=3,"Restrita",IF(AE195=2,"Interna","Publica")))</f>
        <v>Restrita</v>
      </c>
      <c r="AL195" t="str">
        <f t="shared" ref="AL195:AL258" si="36">IF(AF195=3,"Alto",IF(AF195=2,"Médio","Baixo"))</f>
        <v>Médio</v>
      </c>
      <c r="AM195" t="str">
        <f t="shared" ref="AM195:AM258" si="37">IF(AG195=4,"Complexo",IF(AG195=3,"Combinação",IF(AG195=2,"Cumulativa",IF(AG195=1,"Formato","NSA"))))</f>
        <v>NSA</v>
      </c>
      <c r="AN195" t="str">
        <f t="shared" si="33"/>
        <v>Médio</v>
      </c>
      <c r="AO195" t="str">
        <f t="shared" si="33"/>
        <v>Alto</v>
      </c>
      <c r="AP195" t="str">
        <f t="shared" si="33"/>
        <v>NSA</v>
      </c>
      <c r="AQ195" s="15" t="s">
        <v>409</v>
      </c>
    </row>
    <row r="196" spans="1:43" customFormat="1" x14ac:dyDescent="0.3">
      <c r="A196" s="15" t="s">
        <v>3242</v>
      </c>
      <c r="B196" s="15" t="s">
        <v>1270</v>
      </c>
      <c r="C196" s="15">
        <v>13</v>
      </c>
      <c r="D196" s="15" t="s">
        <v>448</v>
      </c>
      <c r="E196" s="15" t="s">
        <v>1271</v>
      </c>
      <c r="F196" s="15">
        <v>36</v>
      </c>
      <c r="G196" s="15"/>
      <c r="H196" s="15"/>
      <c r="I196" s="15"/>
      <c r="J196" s="15" t="s">
        <v>1072</v>
      </c>
      <c r="K196" s="15" t="s">
        <v>1273</v>
      </c>
      <c r="L196" s="15" t="s">
        <v>339</v>
      </c>
      <c r="M196" s="15" t="s">
        <v>47</v>
      </c>
      <c r="N196" s="15">
        <v>100</v>
      </c>
      <c r="O196" s="15" t="s">
        <v>1286</v>
      </c>
      <c r="P196" t="s">
        <v>1318</v>
      </c>
      <c r="Q196" t="s">
        <v>103</v>
      </c>
      <c r="R196" s="15" t="s">
        <v>432</v>
      </c>
      <c r="S196" s="15" t="s">
        <v>433</v>
      </c>
      <c r="T196" t="s">
        <v>409</v>
      </c>
      <c r="U196" t="s">
        <v>213</v>
      </c>
      <c r="V196" t="s">
        <v>1464</v>
      </c>
      <c r="W196" s="15" t="s">
        <v>900</v>
      </c>
      <c r="X196" s="15" t="s">
        <v>901</v>
      </c>
      <c r="Y196" s="15" t="s">
        <v>908</v>
      </c>
      <c r="Z196" s="15">
        <f t="shared" si="34"/>
        <v>1</v>
      </c>
      <c r="AA196" s="15"/>
      <c r="AB196" s="15"/>
      <c r="AC196" s="15" t="s">
        <v>1884</v>
      </c>
      <c r="AD196" s="15">
        <f t="shared" si="32"/>
        <v>15</v>
      </c>
      <c r="AE196" s="15">
        <v>3</v>
      </c>
      <c r="AF196" s="15">
        <v>2</v>
      </c>
      <c r="AG196" s="15">
        <v>0</v>
      </c>
      <c r="AH196" s="15">
        <v>5</v>
      </c>
      <c r="AI196" s="15">
        <v>5</v>
      </c>
      <c r="AJ196" s="15">
        <v>0</v>
      </c>
      <c r="AK196" t="str">
        <f t="shared" si="35"/>
        <v>Restrita</v>
      </c>
      <c r="AL196" t="str">
        <f t="shared" si="36"/>
        <v>Médio</v>
      </c>
      <c r="AM196" t="str">
        <f t="shared" si="37"/>
        <v>NSA</v>
      </c>
      <c r="AN196" t="str">
        <f t="shared" si="33"/>
        <v>Alto</v>
      </c>
      <c r="AO196" t="str">
        <f t="shared" si="33"/>
        <v>Alto</v>
      </c>
      <c r="AP196" t="str">
        <f t="shared" si="33"/>
        <v>NSA</v>
      </c>
      <c r="AQ196" s="15" t="s">
        <v>409</v>
      </c>
    </row>
    <row r="197" spans="1:43" customFormat="1" x14ac:dyDescent="0.3">
      <c r="A197" s="15" t="s">
        <v>3242</v>
      </c>
      <c r="B197" s="15" t="s">
        <v>1270</v>
      </c>
      <c r="C197" s="15">
        <v>14</v>
      </c>
      <c r="D197" s="15" t="s">
        <v>449</v>
      </c>
      <c r="E197" s="15" t="s">
        <v>1271</v>
      </c>
      <c r="F197" s="15">
        <v>36</v>
      </c>
      <c r="G197" s="15"/>
      <c r="H197" s="15"/>
      <c r="I197" s="15"/>
      <c r="J197" s="15" t="s">
        <v>1072</v>
      </c>
      <c r="K197" s="15" t="s">
        <v>1273</v>
      </c>
      <c r="L197" s="15" t="s">
        <v>1282</v>
      </c>
      <c r="M197" s="15" t="s">
        <v>47</v>
      </c>
      <c r="N197" s="15">
        <v>100</v>
      </c>
      <c r="O197" s="15" t="s">
        <v>1286</v>
      </c>
      <c r="P197" t="s">
        <v>1319</v>
      </c>
      <c r="Q197" t="s">
        <v>103</v>
      </c>
      <c r="R197" s="15" t="s">
        <v>432</v>
      </c>
      <c r="S197" s="15" t="s">
        <v>433</v>
      </c>
      <c r="T197" t="s">
        <v>409</v>
      </c>
      <c r="U197" t="s">
        <v>213</v>
      </c>
      <c r="V197" t="s">
        <v>1464</v>
      </c>
      <c r="W197" s="15" t="s">
        <v>900</v>
      </c>
      <c r="X197" s="15" t="s">
        <v>901</v>
      </c>
      <c r="Y197" s="15" t="s">
        <v>908</v>
      </c>
      <c r="Z197" s="15">
        <f t="shared" si="34"/>
        <v>1</v>
      </c>
      <c r="AA197" s="15"/>
      <c r="AB197" s="15"/>
      <c r="AC197" s="15" t="s">
        <v>1884</v>
      </c>
      <c r="AD197" s="15">
        <f t="shared" si="32"/>
        <v>18</v>
      </c>
      <c r="AE197" s="15">
        <v>3</v>
      </c>
      <c r="AF197" s="15">
        <v>2</v>
      </c>
      <c r="AG197" s="15">
        <v>0</v>
      </c>
      <c r="AH197" s="15">
        <v>5</v>
      </c>
      <c r="AI197" s="15">
        <v>5</v>
      </c>
      <c r="AJ197" s="15">
        <v>3</v>
      </c>
      <c r="AK197" t="str">
        <f t="shared" si="35"/>
        <v>Restrita</v>
      </c>
      <c r="AL197" t="str">
        <f t="shared" si="36"/>
        <v>Médio</v>
      </c>
      <c r="AM197" t="str">
        <f t="shared" si="37"/>
        <v>NSA</v>
      </c>
      <c r="AN197" t="str">
        <f t="shared" si="33"/>
        <v>Alto</v>
      </c>
      <c r="AO197" t="str">
        <f t="shared" si="33"/>
        <v>Alto</v>
      </c>
      <c r="AP197" t="str">
        <f t="shared" si="33"/>
        <v>Médio</v>
      </c>
      <c r="AQ197" s="15" t="s">
        <v>409</v>
      </c>
    </row>
    <row r="198" spans="1:43" customFormat="1" x14ac:dyDescent="0.3">
      <c r="A198" s="15" t="s">
        <v>3242</v>
      </c>
      <c r="B198" s="15" t="s">
        <v>1270</v>
      </c>
      <c r="C198" s="15">
        <v>15</v>
      </c>
      <c r="D198" s="15" t="s">
        <v>450</v>
      </c>
      <c r="E198" s="15" t="s">
        <v>1271</v>
      </c>
      <c r="F198" s="15"/>
      <c r="G198" s="15"/>
      <c r="H198" s="15"/>
      <c r="I198" s="15"/>
      <c r="J198" s="15" t="s">
        <v>1072</v>
      </c>
      <c r="K198" s="15" t="s">
        <v>1273</v>
      </c>
      <c r="L198" s="15" t="s">
        <v>1283</v>
      </c>
      <c r="M198" s="15" t="s">
        <v>39</v>
      </c>
      <c r="N198" s="15"/>
      <c r="O198" s="15" t="s">
        <v>1286</v>
      </c>
      <c r="P198" t="s">
        <v>1320</v>
      </c>
      <c r="Q198" t="s">
        <v>103</v>
      </c>
      <c r="R198" s="15" t="s">
        <v>432</v>
      </c>
      <c r="S198" s="15" t="s">
        <v>433</v>
      </c>
      <c r="T198" t="s">
        <v>409</v>
      </c>
      <c r="U198" t="s">
        <v>213</v>
      </c>
      <c r="V198" t="s">
        <v>1464</v>
      </c>
      <c r="W198" s="15" t="s">
        <v>900</v>
      </c>
      <c r="X198" s="15" t="s">
        <v>901</v>
      </c>
      <c r="Y198" s="15" t="s">
        <v>908</v>
      </c>
      <c r="Z198" s="15">
        <f t="shared" si="34"/>
        <v>1</v>
      </c>
      <c r="AA198" s="15"/>
      <c r="AB198" s="15"/>
      <c r="AC198" s="15" t="s">
        <v>1884</v>
      </c>
      <c r="AD198" s="15">
        <f t="shared" si="32"/>
        <v>16</v>
      </c>
      <c r="AE198" s="15">
        <v>3</v>
      </c>
      <c r="AF198" s="15">
        <v>2</v>
      </c>
      <c r="AG198" s="15">
        <v>0</v>
      </c>
      <c r="AH198" s="15">
        <v>3</v>
      </c>
      <c r="AI198" s="15">
        <v>5</v>
      </c>
      <c r="AJ198" s="15">
        <v>3</v>
      </c>
      <c r="AK198" t="str">
        <f t="shared" si="35"/>
        <v>Restrita</v>
      </c>
      <c r="AL198" t="str">
        <f t="shared" si="36"/>
        <v>Médio</v>
      </c>
      <c r="AM198" t="str">
        <f t="shared" si="37"/>
        <v>NSA</v>
      </c>
      <c r="AN198" t="str">
        <f t="shared" si="33"/>
        <v>Médio</v>
      </c>
      <c r="AO198" t="str">
        <f t="shared" si="33"/>
        <v>Alto</v>
      </c>
      <c r="AP198" t="str">
        <f t="shared" si="33"/>
        <v>Médio</v>
      </c>
      <c r="AQ198" s="15" t="s">
        <v>409</v>
      </c>
    </row>
    <row r="199" spans="1:43" customFormat="1" x14ac:dyDescent="0.3">
      <c r="A199" s="15" t="s">
        <v>3242</v>
      </c>
      <c r="B199" s="15" t="s">
        <v>1270</v>
      </c>
      <c r="C199" s="15">
        <v>16</v>
      </c>
      <c r="D199" s="15" t="s">
        <v>451</v>
      </c>
      <c r="E199" s="15" t="s">
        <v>1271</v>
      </c>
      <c r="F199" s="15"/>
      <c r="G199" s="15"/>
      <c r="H199" s="15"/>
      <c r="I199" s="15"/>
      <c r="J199" s="15" t="s">
        <v>1072</v>
      </c>
      <c r="K199" s="15" t="s">
        <v>1273</v>
      </c>
      <c r="L199" s="15" t="s">
        <v>1112</v>
      </c>
      <c r="M199" s="15" t="s">
        <v>39</v>
      </c>
      <c r="N199" s="15"/>
      <c r="O199" s="15" t="s">
        <v>1286</v>
      </c>
      <c r="P199" t="s">
        <v>1321</v>
      </c>
      <c r="Q199" t="s">
        <v>103</v>
      </c>
      <c r="R199" s="15" t="s">
        <v>432</v>
      </c>
      <c r="S199" s="15" t="s">
        <v>433</v>
      </c>
      <c r="T199" t="s">
        <v>409</v>
      </c>
      <c r="U199" t="s">
        <v>213</v>
      </c>
      <c r="V199" t="s">
        <v>1464</v>
      </c>
      <c r="W199" s="15" t="s">
        <v>900</v>
      </c>
      <c r="X199" s="15" t="s">
        <v>901</v>
      </c>
      <c r="Y199" s="15" t="s">
        <v>908</v>
      </c>
      <c r="Z199" s="15">
        <f t="shared" si="34"/>
        <v>1</v>
      </c>
      <c r="AA199" s="15" t="s">
        <v>1339</v>
      </c>
      <c r="AB199" s="15" t="s">
        <v>1874</v>
      </c>
      <c r="AC199" s="15" t="s">
        <v>1884</v>
      </c>
      <c r="AD199" s="15">
        <f t="shared" si="32"/>
        <v>16</v>
      </c>
      <c r="AE199" s="15">
        <v>3</v>
      </c>
      <c r="AF199" s="15">
        <v>2</v>
      </c>
      <c r="AG199" s="15">
        <v>0</v>
      </c>
      <c r="AH199" s="15">
        <v>3</v>
      </c>
      <c r="AI199" s="15">
        <v>5</v>
      </c>
      <c r="AJ199" s="15">
        <v>3</v>
      </c>
      <c r="AK199" t="str">
        <f t="shared" si="35"/>
        <v>Restrita</v>
      </c>
      <c r="AL199" t="str">
        <f t="shared" si="36"/>
        <v>Médio</v>
      </c>
      <c r="AM199" t="str">
        <f t="shared" si="37"/>
        <v>NSA</v>
      </c>
      <c r="AN199" t="str">
        <f t="shared" si="33"/>
        <v>Médio</v>
      </c>
      <c r="AO199" t="str">
        <f t="shared" si="33"/>
        <v>Alto</v>
      </c>
      <c r="AP199" t="str">
        <f t="shared" si="33"/>
        <v>Médio</v>
      </c>
      <c r="AQ199" s="15" t="s">
        <v>409</v>
      </c>
    </row>
    <row r="200" spans="1:43" customFormat="1" x14ac:dyDescent="0.3">
      <c r="A200" s="15" t="s">
        <v>3242</v>
      </c>
      <c r="B200" s="15" t="s">
        <v>1270</v>
      </c>
      <c r="C200" s="15">
        <v>17</v>
      </c>
      <c r="D200" s="15" t="s">
        <v>452</v>
      </c>
      <c r="E200" s="15" t="s">
        <v>1271</v>
      </c>
      <c r="F200">
        <v>36</v>
      </c>
      <c r="G200" s="15"/>
      <c r="H200" s="15"/>
      <c r="I200" s="15"/>
      <c r="J200" s="15" t="s">
        <v>1072</v>
      </c>
      <c r="K200" s="15" t="s">
        <v>1273</v>
      </c>
      <c r="L200" s="15" t="s">
        <v>1284</v>
      </c>
      <c r="M200" s="15" t="s">
        <v>47</v>
      </c>
      <c r="N200" s="15">
        <v>2000</v>
      </c>
      <c r="O200" s="15" t="s">
        <v>1286</v>
      </c>
      <c r="P200" t="s">
        <v>1322</v>
      </c>
      <c r="Q200" t="s">
        <v>103</v>
      </c>
      <c r="R200" s="15" t="s">
        <v>432</v>
      </c>
      <c r="S200" s="15" t="s">
        <v>433</v>
      </c>
      <c r="T200" t="s">
        <v>409</v>
      </c>
      <c r="U200" t="s">
        <v>213</v>
      </c>
      <c r="V200" t="s">
        <v>1464</v>
      </c>
      <c r="W200" s="15" t="s">
        <v>900</v>
      </c>
      <c r="X200" s="15" t="s">
        <v>901</v>
      </c>
      <c r="Y200" s="15" t="s">
        <v>908</v>
      </c>
      <c r="Z200" s="15">
        <f t="shared" si="34"/>
        <v>1</v>
      </c>
      <c r="AA200" s="15"/>
      <c r="AB200" s="15"/>
      <c r="AC200" s="15" t="s">
        <v>1884</v>
      </c>
      <c r="AD200" s="15">
        <f t="shared" si="32"/>
        <v>16</v>
      </c>
      <c r="AE200" s="15">
        <v>3</v>
      </c>
      <c r="AF200" s="15">
        <v>2</v>
      </c>
      <c r="AG200" s="15">
        <v>0</v>
      </c>
      <c r="AH200" s="15">
        <v>3</v>
      </c>
      <c r="AI200" s="15">
        <v>5</v>
      </c>
      <c r="AJ200" s="15">
        <v>3</v>
      </c>
      <c r="AK200" t="str">
        <f t="shared" si="35"/>
        <v>Restrita</v>
      </c>
      <c r="AL200" t="str">
        <f t="shared" si="36"/>
        <v>Médio</v>
      </c>
      <c r="AM200" t="str">
        <f t="shared" si="37"/>
        <v>NSA</v>
      </c>
      <c r="AN200" t="str">
        <f t="shared" si="33"/>
        <v>Médio</v>
      </c>
      <c r="AO200" t="str">
        <f t="shared" si="33"/>
        <v>Alto</v>
      </c>
      <c r="AP200" t="str">
        <f t="shared" si="33"/>
        <v>Médio</v>
      </c>
      <c r="AQ200" s="15" t="s">
        <v>409</v>
      </c>
    </row>
    <row r="201" spans="1:43" customFormat="1" x14ac:dyDescent="0.3">
      <c r="A201" s="15" t="s">
        <v>3242</v>
      </c>
      <c r="B201" s="15" t="s">
        <v>1270</v>
      </c>
      <c r="C201" s="15">
        <v>18</v>
      </c>
      <c r="D201" s="15" t="s">
        <v>453</v>
      </c>
      <c r="E201" s="15" t="s">
        <v>1271</v>
      </c>
      <c r="F201" s="15"/>
      <c r="G201" s="15"/>
      <c r="H201" s="15"/>
      <c r="I201" s="15"/>
      <c r="J201" s="15" t="s">
        <v>1072</v>
      </c>
      <c r="K201" s="15" t="s">
        <v>1273</v>
      </c>
      <c r="L201" s="15" t="s">
        <v>246</v>
      </c>
      <c r="M201" s="15" t="s">
        <v>39</v>
      </c>
      <c r="N201" s="15"/>
      <c r="O201" s="15" t="s">
        <v>1286</v>
      </c>
      <c r="P201" t="s">
        <v>1323</v>
      </c>
      <c r="Q201" t="s">
        <v>103</v>
      </c>
      <c r="R201" s="15" t="s">
        <v>432</v>
      </c>
      <c r="S201" s="15" t="s">
        <v>433</v>
      </c>
      <c r="T201" t="s">
        <v>409</v>
      </c>
      <c r="U201" t="s">
        <v>213</v>
      </c>
      <c r="V201" t="s">
        <v>1464</v>
      </c>
      <c r="W201" s="15" t="s">
        <v>900</v>
      </c>
      <c r="X201" s="15" t="s">
        <v>901</v>
      </c>
      <c r="Y201" s="15" t="s">
        <v>908</v>
      </c>
      <c r="Z201" s="15">
        <f t="shared" si="34"/>
        <v>1</v>
      </c>
      <c r="AA201" s="15" t="s">
        <v>1339</v>
      </c>
      <c r="AB201" s="15" t="s">
        <v>1874</v>
      </c>
      <c r="AC201" s="15" t="s">
        <v>1884</v>
      </c>
      <c r="AD201" s="15">
        <f t="shared" si="32"/>
        <v>18</v>
      </c>
      <c r="AE201" s="15">
        <v>3</v>
      </c>
      <c r="AF201" s="15">
        <v>2</v>
      </c>
      <c r="AG201" s="15">
        <v>0</v>
      </c>
      <c r="AH201" s="15">
        <v>5</v>
      </c>
      <c r="AI201" s="15">
        <v>5</v>
      </c>
      <c r="AJ201" s="15">
        <v>3</v>
      </c>
      <c r="AK201" t="str">
        <f t="shared" si="35"/>
        <v>Restrita</v>
      </c>
      <c r="AL201" t="str">
        <f t="shared" si="36"/>
        <v>Médio</v>
      </c>
      <c r="AM201" t="str">
        <f t="shared" si="37"/>
        <v>NSA</v>
      </c>
      <c r="AN201" t="str">
        <f t="shared" si="33"/>
        <v>Alto</v>
      </c>
      <c r="AO201" t="str">
        <f t="shared" si="33"/>
        <v>Alto</v>
      </c>
      <c r="AP201" t="str">
        <f t="shared" si="33"/>
        <v>Médio</v>
      </c>
      <c r="AQ201" s="15" t="s">
        <v>409</v>
      </c>
    </row>
    <row r="202" spans="1:43" customFormat="1" x14ac:dyDescent="0.3">
      <c r="A202" s="15" t="s">
        <v>3242</v>
      </c>
      <c r="B202" s="15" t="s">
        <v>1270</v>
      </c>
      <c r="C202" s="15">
        <v>18</v>
      </c>
      <c r="D202" s="15" t="s">
        <v>1070</v>
      </c>
      <c r="E202" s="15" t="s">
        <v>1233</v>
      </c>
      <c r="F202" s="15"/>
      <c r="G202" s="15"/>
      <c r="H202" s="15"/>
      <c r="I202" s="15"/>
      <c r="J202" s="15" t="s">
        <v>1072</v>
      </c>
      <c r="K202" s="15" t="s">
        <v>1273</v>
      </c>
      <c r="L202" s="15" t="s">
        <v>287</v>
      </c>
      <c r="M202" s="15" t="s">
        <v>40</v>
      </c>
      <c r="N202" s="15"/>
      <c r="O202" s="15" t="s">
        <v>1286</v>
      </c>
      <c r="P202" t="s">
        <v>1325</v>
      </c>
      <c r="Q202" t="s">
        <v>103</v>
      </c>
      <c r="R202" s="15" t="s">
        <v>432</v>
      </c>
      <c r="S202" s="15" t="s">
        <v>433</v>
      </c>
      <c r="T202" t="s">
        <v>409</v>
      </c>
      <c r="U202" t="s">
        <v>213</v>
      </c>
      <c r="V202" t="s">
        <v>1464</v>
      </c>
      <c r="W202" s="15" t="s">
        <v>900</v>
      </c>
      <c r="X202" s="15" t="s">
        <v>901</v>
      </c>
      <c r="Y202" s="15" t="s">
        <v>908</v>
      </c>
      <c r="Z202" s="15">
        <f t="shared" si="34"/>
        <v>1</v>
      </c>
      <c r="AA202" s="15" t="s">
        <v>1339</v>
      </c>
      <c r="AB202" s="15" t="s">
        <v>906</v>
      </c>
      <c r="AC202" s="15" t="s">
        <v>1884</v>
      </c>
      <c r="AD202" s="15">
        <f t="shared" si="32"/>
        <v>18</v>
      </c>
      <c r="AE202" s="15">
        <v>3</v>
      </c>
      <c r="AF202" s="15">
        <v>2</v>
      </c>
      <c r="AG202" s="15">
        <v>0</v>
      </c>
      <c r="AH202" s="15">
        <v>5</v>
      </c>
      <c r="AI202" s="15">
        <v>5</v>
      </c>
      <c r="AJ202" s="15">
        <v>3</v>
      </c>
      <c r="AK202" t="str">
        <f t="shared" si="35"/>
        <v>Restrita</v>
      </c>
      <c r="AL202" t="str">
        <f t="shared" si="36"/>
        <v>Médio</v>
      </c>
      <c r="AM202" t="str">
        <f t="shared" si="37"/>
        <v>NSA</v>
      </c>
      <c r="AN202" t="str">
        <f t="shared" si="33"/>
        <v>Alto</v>
      </c>
      <c r="AO202" t="str">
        <f t="shared" si="33"/>
        <v>Alto</v>
      </c>
      <c r="AP202" t="str">
        <f t="shared" si="33"/>
        <v>Médio</v>
      </c>
      <c r="AQ202" s="15" t="s">
        <v>409</v>
      </c>
    </row>
    <row r="203" spans="1:43" customFormat="1" x14ac:dyDescent="0.3">
      <c r="A203" s="15" t="s">
        <v>3242</v>
      </c>
      <c r="B203" s="15" t="s">
        <v>1270</v>
      </c>
      <c r="C203" s="15">
        <v>19</v>
      </c>
      <c r="D203" s="15" t="s">
        <v>454</v>
      </c>
      <c r="E203" s="15" t="s">
        <v>1271</v>
      </c>
      <c r="F203" s="15">
        <v>20</v>
      </c>
      <c r="G203" s="15"/>
      <c r="H203" s="15"/>
      <c r="I203" s="15"/>
      <c r="J203" s="15" t="s">
        <v>1072</v>
      </c>
      <c r="K203" s="15" t="s">
        <v>1273</v>
      </c>
      <c r="L203" s="15" t="s">
        <v>459</v>
      </c>
      <c r="M203" s="15" t="s">
        <v>47</v>
      </c>
      <c r="N203" s="15">
        <v>200</v>
      </c>
      <c r="O203" s="15" t="s">
        <v>1286</v>
      </c>
      <c r="P203" t="s">
        <v>1324</v>
      </c>
      <c r="Q203" t="s">
        <v>103</v>
      </c>
      <c r="R203" s="15" t="s">
        <v>432</v>
      </c>
      <c r="S203" s="15" t="s">
        <v>433</v>
      </c>
      <c r="T203" t="s">
        <v>409</v>
      </c>
      <c r="U203" t="s">
        <v>213</v>
      </c>
      <c r="V203" t="s">
        <v>1464</v>
      </c>
      <c r="W203" s="15" t="s">
        <v>900</v>
      </c>
      <c r="X203" s="15" t="s">
        <v>901</v>
      </c>
      <c r="Y203" s="15" t="s">
        <v>908</v>
      </c>
      <c r="Z203" s="15">
        <f t="shared" si="34"/>
        <v>1</v>
      </c>
      <c r="AA203" s="15"/>
      <c r="AB203" s="15"/>
      <c r="AC203" s="15" t="s">
        <v>1884</v>
      </c>
      <c r="AD203" s="15">
        <f t="shared" si="32"/>
        <v>18</v>
      </c>
      <c r="AE203" s="15">
        <v>3</v>
      </c>
      <c r="AF203" s="15">
        <v>2</v>
      </c>
      <c r="AG203" s="15">
        <v>0</v>
      </c>
      <c r="AH203" s="15">
        <v>5</v>
      </c>
      <c r="AI203" s="15">
        <v>5</v>
      </c>
      <c r="AJ203" s="15">
        <v>3</v>
      </c>
      <c r="AK203" t="str">
        <f t="shared" si="35"/>
        <v>Restrita</v>
      </c>
      <c r="AL203" t="str">
        <f t="shared" si="36"/>
        <v>Médio</v>
      </c>
      <c r="AM203" t="str">
        <f t="shared" si="37"/>
        <v>NSA</v>
      </c>
      <c r="AN203" t="str">
        <f t="shared" si="33"/>
        <v>Alto</v>
      </c>
      <c r="AO203" t="str">
        <f t="shared" si="33"/>
        <v>Alto</v>
      </c>
      <c r="AP203" t="str">
        <f t="shared" si="33"/>
        <v>Médio</v>
      </c>
      <c r="AQ203" s="15" t="s">
        <v>409</v>
      </c>
    </row>
    <row r="204" spans="1:43" customFormat="1" x14ac:dyDescent="0.3">
      <c r="A204" s="15" t="s">
        <v>3242</v>
      </c>
      <c r="B204" s="15" t="s">
        <v>1270</v>
      </c>
      <c r="C204" s="15">
        <v>19</v>
      </c>
      <c r="D204" s="15" t="s">
        <v>697</v>
      </c>
      <c r="E204" s="15" t="s">
        <v>1271</v>
      </c>
      <c r="F204" s="15">
        <v>20</v>
      </c>
      <c r="G204" s="15"/>
      <c r="H204" s="15"/>
      <c r="I204" s="15"/>
      <c r="J204" s="15" t="s">
        <v>1072</v>
      </c>
      <c r="K204" s="15" t="s">
        <v>1273</v>
      </c>
      <c r="L204" s="15" t="s">
        <v>697</v>
      </c>
      <c r="M204" s="15" t="s">
        <v>101</v>
      </c>
      <c r="N204" s="15">
        <v>3</v>
      </c>
      <c r="O204" s="15" t="s">
        <v>1286</v>
      </c>
      <c r="P204" t="s">
        <v>1326</v>
      </c>
      <c r="Q204" t="s">
        <v>103</v>
      </c>
      <c r="R204" s="15" t="s">
        <v>432</v>
      </c>
      <c r="S204" s="15" t="s">
        <v>433</v>
      </c>
      <c r="T204" t="s">
        <v>409</v>
      </c>
      <c r="U204" t="s">
        <v>213</v>
      </c>
      <c r="V204" t="s">
        <v>1464</v>
      </c>
      <c r="W204" s="15" t="s">
        <v>900</v>
      </c>
      <c r="X204" s="15" t="s">
        <v>901</v>
      </c>
      <c r="Y204" s="15" t="s">
        <v>908</v>
      </c>
      <c r="Z204" s="15">
        <f t="shared" si="34"/>
        <v>1</v>
      </c>
      <c r="AA204" s="15"/>
      <c r="AB204" s="15"/>
      <c r="AC204" s="15" t="s">
        <v>1884</v>
      </c>
      <c r="AD204" s="15">
        <f t="shared" si="32"/>
        <v>18</v>
      </c>
      <c r="AE204" s="15">
        <v>3</v>
      </c>
      <c r="AF204" s="15">
        <v>2</v>
      </c>
      <c r="AG204" s="15">
        <v>0</v>
      </c>
      <c r="AH204" s="15">
        <v>5</v>
      </c>
      <c r="AI204" s="15">
        <v>5</v>
      </c>
      <c r="AJ204" s="15">
        <v>3</v>
      </c>
      <c r="AK204" t="str">
        <f t="shared" si="35"/>
        <v>Restrita</v>
      </c>
      <c r="AL204" t="str">
        <f t="shared" si="36"/>
        <v>Médio</v>
      </c>
      <c r="AM204" t="str">
        <f t="shared" si="37"/>
        <v>NSA</v>
      </c>
      <c r="AN204" t="str">
        <f t="shared" si="33"/>
        <v>Alto</v>
      </c>
      <c r="AO204" t="str">
        <f t="shared" si="33"/>
        <v>Alto</v>
      </c>
      <c r="AP204" t="str">
        <f t="shared" si="33"/>
        <v>Médio</v>
      </c>
      <c r="AQ204" s="15" t="s">
        <v>409</v>
      </c>
    </row>
    <row r="205" spans="1:43" customFormat="1" x14ac:dyDescent="0.3">
      <c r="A205" s="15" t="s">
        <v>3242</v>
      </c>
      <c r="B205" s="15" t="s">
        <v>109</v>
      </c>
      <c r="C205">
        <v>1</v>
      </c>
      <c r="D205" s="6" t="s">
        <v>890</v>
      </c>
      <c r="E205" t="s">
        <v>47</v>
      </c>
      <c r="F205">
        <v>20</v>
      </c>
      <c r="G205" s="15"/>
      <c r="K205" t="s">
        <v>3127</v>
      </c>
      <c r="L205" t="s">
        <v>458</v>
      </c>
      <c r="M205" t="s">
        <v>47</v>
      </c>
      <c r="N205">
        <v>20</v>
      </c>
      <c r="O205" t="s">
        <v>1894</v>
      </c>
      <c r="P205" t="s">
        <v>152</v>
      </c>
      <c r="Q205" s="15" t="s">
        <v>410</v>
      </c>
      <c r="R205" s="15" t="s">
        <v>414</v>
      </c>
      <c r="S205" s="15" t="s">
        <v>872</v>
      </c>
      <c r="T205" t="s">
        <v>409</v>
      </c>
      <c r="U205" t="s">
        <v>213</v>
      </c>
      <c r="V205" t="s">
        <v>1464</v>
      </c>
      <c r="W205" s="15" t="s">
        <v>900</v>
      </c>
      <c r="X205" s="15" t="s">
        <v>901</v>
      </c>
      <c r="Y205" s="15" t="s">
        <v>908</v>
      </c>
      <c r="Z205" s="15">
        <f t="shared" si="34"/>
        <v>1</v>
      </c>
      <c r="AA205" s="15" t="s">
        <v>1340</v>
      </c>
      <c r="AB205" s="15" t="s">
        <v>903</v>
      </c>
      <c r="AC205" s="15" t="s">
        <v>1884</v>
      </c>
      <c r="AD205" s="15">
        <f t="shared" si="32"/>
        <v>17</v>
      </c>
      <c r="AE205" s="15">
        <v>1</v>
      </c>
      <c r="AF205" s="15">
        <v>1</v>
      </c>
      <c r="AG205" s="15">
        <v>0</v>
      </c>
      <c r="AH205" s="15">
        <v>5</v>
      </c>
      <c r="AI205" s="15">
        <v>5</v>
      </c>
      <c r="AJ205" s="15">
        <v>5</v>
      </c>
      <c r="AK205" t="str">
        <f t="shared" si="35"/>
        <v>Publica</v>
      </c>
      <c r="AL205" t="str">
        <f t="shared" si="36"/>
        <v>Baixo</v>
      </c>
      <c r="AM205" t="str">
        <f t="shared" si="37"/>
        <v>NSA</v>
      </c>
      <c r="AN205" t="str">
        <f t="shared" si="33"/>
        <v>Alto</v>
      </c>
      <c r="AO205" t="str">
        <f t="shared" si="33"/>
        <v>Alto</v>
      </c>
      <c r="AP205" t="str">
        <f t="shared" si="33"/>
        <v>Alto</v>
      </c>
      <c r="AQ205" s="15" t="s">
        <v>409</v>
      </c>
    </row>
    <row r="206" spans="1:43" customFormat="1" x14ac:dyDescent="0.3">
      <c r="A206" s="15" t="s">
        <v>3242</v>
      </c>
      <c r="B206" s="15" t="s">
        <v>109</v>
      </c>
      <c r="C206">
        <v>2</v>
      </c>
      <c r="D206" s="6" t="s">
        <v>891</v>
      </c>
      <c r="E206" t="s">
        <v>47</v>
      </c>
      <c r="F206">
        <v>36</v>
      </c>
      <c r="G206" s="15"/>
      <c r="K206" t="s">
        <v>3127</v>
      </c>
      <c r="L206" t="s">
        <v>255</v>
      </c>
      <c r="M206" t="s">
        <v>47</v>
      </c>
      <c r="N206">
        <v>36</v>
      </c>
      <c r="O206" t="s">
        <v>1894</v>
      </c>
      <c r="P206" t="s">
        <v>185</v>
      </c>
      <c r="Q206" s="15" t="s">
        <v>410</v>
      </c>
      <c r="R206" s="15" t="s">
        <v>414</v>
      </c>
      <c r="S206" s="15" t="s">
        <v>872</v>
      </c>
      <c r="T206" t="s">
        <v>409</v>
      </c>
      <c r="U206" t="s">
        <v>213</v>
      </c>
      <c r="V206" t="s">
        <v>1464</v>
      </c>
      <c r="W206" s="15" t="s">
        <v>900</v>
      </c>
      <c r="X206" s="15" t="s">
        <v>901</v>
      </c>
      <c r="Y206" s="15" t="s">
        <v>908</v>
      </c>
      <c r="Z206" s="15">
        <f t="shared" si="34"/>
        <v>1</v>
      </c>
      <c r="AA206" s="15" t="s">
        <v>1340</v>
      </c>
      <c r="AB206" s="15" t="s">
        <v>904</v>
      </c>
      <c r="AC206" s="15" t="s">
        <v>1884</v>
      </c>
      <c r="AD206" s="15">
        <f t="shared" si="32"/>
        <v>17</v>
      </c>
      <c r="AE206" s="15">
        <v>1</v>
      </c>
      <c r="AF206" s="15">
        <v>1</v>
      </c>
      <c r="AG206" s="15">
        <v>0</v>
      </c>
      <c r="AH206" s="15">
        <v>5</v>
      </c>
      <c r="AI206">
        <v>5</v>
      </c>
      <c r="AJ206">
        <v>5</v>
      </c>
      <c r="AK206" t="str">
        <f t="shared" si="35"/>
        <v>Publica</v>
      </c>
      <c r="AL206" t="str">
        <f t="shared" si="36"/>
        <v>Baixo</v>
      </c>
      <c r="AM206" t="str">
        <f t="shared" si="37"/>
        <v>NSA</v>
      </c>
      <c r="AN206" t="str">
        <f t="shared" si="33"/>
        <v>Alto</v>
      </c>
      <c r="AO206" t="str">
        <f t="shared" si="33"/>
        <v>Alto</v>
      </c>
      <c r="AP206" t="str">
        <f t="shared" si="33"/>
        <v>Alto</v>
      </c>
      <c r="AQ206" s="15" t="s">
        <v>409</v>
      </c>
    </row>
    <row r="207" spans="1:43" customFormat="1" x14ac:dyDescent="0.3">
      <c r="A207" s="15" t="s">
        <v>3242</v>
      </c>
      <c r="B207" s="15" t="s">
        <v>109</v>
      </c>
      <c r="C207">
        <v>3</v>
      </c>
      <c r="D207" s="6" t="s">
        <v>892</v>
      </c>
      <c r="E207" t="s">
        <v>39</v>
      </c>
      <c r="F207">
        <v>12</v>
      </c>
      <c r="K207" t="s">
        <v>3127</v>
      </c>
      <c r="L207" t="s">
        <v>229</v>
      </c>
      <c r="M207" t="s">
        <v>39</v>
      </c>
      <c r="N207">
        <v>12</v>
      </c>
      <c r="O207" t="s">
        <v>1894</v>
      </c>
      <c r="P207" t="s">
        <v>1329</v>
      </c>
      <c r="Q207" s="15" t="s">
        <v>410</v>
      </c>
      <c r="R207" s="15" t="s">
        <v>414</v>
      </c>
      <c r="S207" s="15" t="s">
        <v>872</v>
      </c>
      <c r="T207" t="s">
        <v>409</v>
      </c>
      <c r="U207" t="s">
        <v>213</v>
      </c>
      <c r="V207" t="s">
        <v>1464</v>
      </c>
      <c r="W207" s="15" t="s">
        <v>900</v>
      </c>
      <c r="X207" s="15" t="s">
        <v>901</v>
      </c>
      <c r="Y207" s="15" t="s">
        <v>908</v>
      </c>
      <c r="Z207" s="15">
        <f t="shared" si="34"/>
        <v>1</v>
      </c>
      <c r="AA207" s="15" t="s">
        <v>1340</v>
      </c>
      <c r="AB207" s="15" t="s">
        <v>905</v>
      </c>
      <c r="AC207" s="15" t="s">
        <v>1884</v>
      </c>
      <c r="AD207" s="15">
        <f t="shared" si="32"/>
        <v>19</v>
      </c>
      <c r="AE207" s="15">
        <v>3</v>
      </c>
      <c r="AF207" s="15">
        <v>1</v>
      </c>
      <c r="AG207" s="15">
        <v>0</v>
      </c>
      <c r="AH207" s="15">
        <v>5</v>
      </c>
      <c r="AI207">
        <v>5</v>
      </c>
      <c r="AJ207">
        <v>5</v>
      </c>
      <c r="AK207" t="str">
        <f t="shared" si="35"/>
        <v>Restrita</v>
      </c>
      <c r="AL207" t="str">
        <f t="shared" si="36"/>
        <v>Baixo</v>
      </c>
      <c r="AM207" t="str">
        <f t="shared" si="37"/>
        <v>NSA</v>
      </c>
      <c r="AN207" t="str">
        <f t="shared" si="33"/>
        <v>Alto</v>
      </c>
      <c r="AO207" t="str">
        <f t="shared" si="33"/>
        <v>Alto</v>
      </c>
      <c r="AP207" t="str">
        <f t="shared" si="33"/>
        <v>Alto</v>
      </c>
      <c r="AQ207" s="15" t="s">
        <v>409</v>
      </c>
    </row>
    <row r="208" spans="1:43" customFormat="1" x14ac:dyDescent="0.3">
      <c r="A208" s="15" t="s">
        <v>3242</v>
      </c>
      <c r="B208" s="15" t="s">
        <v>109</v>
      </c>
      <c r="C208">
        <v>4</v>
      </c>
      <c r="D208" s="6" t="s">
        <v>893</v>
      </c>
      <c r="E208" t="s">
        <v>39</v>
      </c>
      <c r="F208">
        <v>5</v>
      </c>
      <c r="K208" t="s">
        <v>3127</v>
      </c>
      <c r="L208" t="s">
        <v>108</v>
      </c>
      <c r="M208" t="s">
        <v>39</v>
      </c>
      <c r="N208">
        <v>5</v>
      </c>
      <c r="O208" t="s">
        <v>1894</v>
      </c>
      <c r="P208" t="s">
        <v>1290</v>
      </c>
      <c r="Q208" s="15" t="s">
        <v>410</v>
      </c>
      <c r="R208" s="15" t="s">
        <v>414</v>
      </c>
      <c r="S208" s="15" t="s">
        <v>872</v>
      </c>
      <c r="T208" t="s">
        <v>409</v>
      </c>
      <c r="U208" t="s">
        <v>213</v>
      </c>
      <c r="V208" t="s">
        <v>1464</v>
      </c>
      <c r="W208" s="15" t="s">
        <v>900</v>
      </c>
      <c r="X208" s="15" t="s">
        <v>901</v>
      </c>
      <c r="Y208" s="15" t="s">
        <v>908</v>
      </c>
      <c r="Z208" s="15">
        <f t="shared" si="34"/>
        <v>1</v>
      </c>
      <c r="AA208" s="15" t="s">
        <v>1340</v>
      </c>
      <c r="AB208" s="15" t="s">
        <v>902</v>
      </c>
      <c r="AC208" s="15" t="s">
        <v>1884</v>
      </c>
      <c r="AD208" s="15">
        <f t="shared" si="32"/>
        <v>20</v>
      </c>
      <c r="AE208" s="15">
        <v>4</v>
      </c>
      <c r="AF208" s="15">
        <v>1</v>
      </c>
      <c r="AG208" s="15">
        <v>0</v>
      </c>
      <c r="AH208" s="15">
        <v>5</v>
      </c>
      <c r="AI208" s="15">
        <v>5</v>
      </c>
      <c r="AJ208" s="15">
        <v>5</v>
      </c>
      <c r="AK208" t="str">
        <f t="shared" si="35"/>
        <v>Confidencial</v>
      </c>
      <c r="AL208" t="str">
        <f t="shared" si="36"/>
        <v>Baixo</v>
      </c>
      <c r="AM208" t="str">
        <f t="shared" si="37"/>
        <v>NSA</v>
      </c>
      <c r="AN208" t="str">
        <f t="shared" si="33"/>
        <v>Alto</v>
      </c>
      <c r="AO208" t="str">
        <f t="shared" si="33"/>
        <v>Alto</v>
      </c>
      <c r="AP208" t="str">
        <f t="shared" si="33"/>
        <v>Alto</v>
      </c>
      <c r="AQ208" s="15" t="s">
        <v>409</v>
      </c>
    </row>
    <row r="209" spans="1:43" customFormat="1" x14ac:dyDescent="0.3">
      <c r="A209" s="15" t="s">
        <v>3242</v>
      </c>
      <c r="B209" s="15" t="s">
        <v>109</v>
      </c>
      <c r="C209">
        <v>5</v>
      </c>
      <c r="D209" s="6" t="s">
        <v>114</v>
      </c>
      <c r="E209" t="s">
        <v>39</v>
      </c>
      <c r="F209">
        <v>20</v>
      </c>
      <c r="K209" t="s">
        <v>3127</v>
      </c>
      <c r="L209" t="s">
        <v>256</v>
      </c>
      <c r="M209" t="s">
        <v>39</v>
      </c>
      <c r="N209">
        <v>20</v>
      </c>
      <c r="O209" t="s">
        <v>1894</v>
      </c>
      <c r="P209" t="s">
        <v>184</v>
      </c>
      <c r="Q209" s="15" t="s">
        <v>410</v>
      </c>
      <c r="R209" s="15" t="s">
        <v>414</v>
      </c>
      <c r="S209" s="15" t="s">
        <v>872</v>
      </c>
      <c r="T209" t="s">
        <v>409</v>
      </c>
      <c r="U209" t="s">
        <v>213</v>
      </c>
      <c r="V209" t="s">
        <v>1464</v>
      </c>
      <c r="W209" s="15" t="s">
        <v>900</v>
      </c>
      <c r="X209" s="15" t="s">
        <v>901</v>
      </c>
      <c r="Y209" s="15" t="s">
        <v>908</v>
      </c>
      <c r="Z209" s="15">
        <f t="shared" si="34"/>
        <v>1</v>
      </c>
      <c r="AA209" s="15" t="s">
        <v>1340</v>
      </c>
      <c r="AB209" s="15" t="s">
        <v>1895</v>
      </c>
      <c r="AC209" s="15" t="s">
        <v>1884</v>
      </c>
      <c r="AD209" s="15">
        <f t="shared" si="32"/>
        <v>20</v>
      </c>
      <c r="AE209" s="15">
        <v>4</v>
      </c>
      <c r="AF209" s="15">
        <v>1</v>
      </c>
      <c r="AG209" s="15">
        <v>0</v>
      </c>
      <c r="AH209" s="15">
        <v>5</v>
      </c>
      <c r="AI209" s="15">
        <v>5</v>
      </c>
      <c r="AJ209" s="15">
        <v>5</v>
      </c>
      <c r="AK209" t="str">
        <f t="shared" si="35"/>
        <v>Confidencial</v>
      </c>
      <c r="AL209" t="str">
        <f t="shared" si="36"/>
        <v>Baixo</v>
      </c>
      <c r="AM209" t="str">
        <f t="shared" si="37"/>
        <v>NSA</v>
      </c>
      <c r="AN209" t="str">
        <f t="shared" si="33"/>
        <v>Alto</v>
      </c>
      <c r="AO209" t="str">
        <f t="shared" si="33"/>
        <v>Alto</v>
      </c>
      <c r="AP209" t="str">
        <f t="shared" si="33"/>
        <v>Alto</v>
      </c>
      <c r="AQ209" s="15" t="s">
        <v>409</v>
      </c>
    </row>
    <row r="210" spans="1:43" customFormat="1" x14ac:dyDescent="0.3">
      <c r="A210" s="15" t="s">
        <v>3242</v>
      </c>
      <c r="B210" s="15" t="s">
        <v>109</v>
      </c>
      <c r="C210">
        <v>6</v>
      </c>
      <c r="D210" s="6" t="s">
        <v>116</v>
      </c>
      <c r="E210" t="s">
        <v>47</v>
      </c>
      <c r="F210">
        <v>20</v>
      </c>
      <c r="K210" t="s">
        <v>3127</v>
      </c>
      <c r="L210" t="s">
        <v>257</v>
      </c>
      <c r="M210" t="s">
        <v>47</v>
      </c>
      <c r="N210">
        <v>20</v>
      </c>
      <c r="O210" t="s">
        <v>1894</v>
      </c>
      <c r="P210" t="s">
        <v>894</v>
      </c>
      <c r="Q210" s="15" t="s">
        <v>410</v>
      </c>
      <c r="R210" s="15" t="s">
        <v>414</v>
      </c>
      <c r="S210" s="15" t="s">
        <v>872</v>
      </c>
      <c r="T210" t="s">
        <v>409</v>
      </c>
      <c r="U210" t="s">
        <v>213</v>
      </c>
      <c r="V210" t="s">
        <v>1464</v>
      </c>
      <c r="W210" s="15" t="s">
        <v>900</v>
      </c>
      <c r="X210" s="15" t="s">
        <v>901</v>
      </c>
      <c r="Y210" s="15" t="s">
        <v>908</v>
      </c>
      <c r="Z210" s="15">
        <f t="shared" si="34"/>
        <v>1</v>
      </c>
      <c r="AA210" s="15" t="s">
        <v>1340</v>
      </c>
      <c r="AB210" s="15" t="s">
        <v>1895</v>
      </c>
      <c r="AC210" s="15" t="s">
        <v>1884</v>
      </c>
      <c r="AD210" s="15">
        <f t="shared" si="32"/>
        <v>20</v>
      </c>
      <c r="AE210" s="15">
        <v>4</v>
      </c>
      <c r="AF210" s="15">
        <v>1</v>
      </c>
      <c r="AG210" s="15">
        <v>0</v>
      </c>
      <c r="AH210" s="15">
        <v>5</v>
      </c>
      <c r="AI210" s="15">
        <v>5</v>
      </c>
      <c r="AJ210" s="15">
        <v>5</v>
      </c>
      <c r="AK210" t="str">
        <f t="shared" si="35"/>
        <v>Confidencial</v>
      </c>
      <c r="AL210" t="str">
        <f t="shared" si="36"/>
        <v>Baixo</v>
      </c>
      <c r="AM210" t="str">
        <f t="shared" si="37"/>
        <v>NSA</v>
      </c>
      <c r="AN210" t="str">
        <f t="shared" si="33"/>
        <v>Alto</v>
      </c>
      <c r="AO210" t="str">
        <f t="shared" si="33"/>
        <v>Alto</v>
      </c>
      <c r="AP210" t="str">
        <f t="shared" si="33"/>
        <v>Alto</v>
      </c>
      <c r="AQ210" s="15" t="s">
        <v>409</v>
      </c>
    </row>
    <row r="211" spans="1:43" customFormat="1" x14ac:dyDescent="0.3">
      <c r="A211" s="15" t="s">
        <v>3226</v>
      </c>
      <c r="B211" s="15" t="s">
        <v>117</v>
      </c>
      <c r="C211">
        <v>1</v>
      </c>
      <c r="D211" s="6" t="s">
        <v>193</v>
      </c>
      <c r="E211" t="s">
        <v>47</v>
      </c>
      <c r="F211">
        <v>36</v>
      </c>
      <c r="K211" t="s">
        <v>3128</v>
      </c>
      <c r="L211" t="s">
        <v>288</v>
      </c>
      <c r="M211" t="s">
        <v>47</v>
      </c>
      <c r="N211">
        <v>255</v>
      </c>
      <c r="O211" t="s">
        <v>118</v>
      </c>
      <c r="P211" t="s">
        <v>877</v>
      </c>
      <c r="Q211" t="s">
        <v>410</v>
      </c>
      <c r="R211" t="s">
        <v>414</v>
      </c>
      <c r="S211" t="s">
        <v>872</v>
      </c>
      <c r="T211" t="s">
        <v>409</v>
      </c>
      <c r="U211" t="s">
        <v>213</v>
      </c>
      <c r="V211" t="s">
        <v>1464</v>
      </c>
      <c r="W211" s="15" t="s">
        <v>900</v>
      </c>
      <c r="X211" t="s">
        <v>898</v>
      </c>
      <c r="Y211" s="15" t="s">
        <v>908</v>
      </c>
      <c r="Z211" s="15">
        <f t="shared" si="34"/>
        <v>1</v>
      </c>
      <c r="AA211" s="15"/>
      <c r="AB211" s="15"/>
      <c r="AC211" s="15" t="s">
        <v>1449</v>
      </c>
      <c r="AD211" s="15">
        <f t="shared" si="32"/>
        <v>12</v>
      </c>
      <c r="AE211">
        <v>3</v>
      </c>
      <c r="AF211">
        <v>1</v>
      </c>
      <c r="AG211">
        <v>0</v>
      </c>
      <c r="AH211">
        <v>0</v>
      </c>
      <c r="AI211">
        <v>5</v>
      </c>
      <c r="AJ211">
        <v>3</v>
      </c>
      <c r="AK211" t="str">
        <f t="shared" si="35"/>
        <v>Restrita</v>
      </c>
      <c r="AL211" t="str">
        <f t="shared" si="36"/>
        <v>Baixo</v>
      </c>
      <c r="AM211" t="str">
        <f t="shared" si="37"/>
        <v>NSA</v>
      </c>
      <c r="AN211" t="str">
        <f t="shared" si="33"/>
        <v>NSA</v>
      </c>
      <c r="AO211" t="str">
        <f t="shared" si="33"/>
        <v>Alto</v>
      </c>
      <c r="AP211" t="str">
        <f t="shared" si="33"/>
        <v>Médio</v>
      </c>
      <c r="AQ211" s="15" t="s">
        <v>409</v>
      </c>
    </row>
    <row r="212" spans="1:43" customFormat="1" x14ac:dyDescent="0.3">
      <c r="A212" s="15" t="s">
        <v>3226</v>
      </c>
      <c r="B212" s="15" t="s">
        <v>117</v>
      </c>
      <c r="C212">
        <v>2</v>
      </c>
      <c r="D212" s="6" t="s">
        <v>194</v>
      </c>
      <c r="E212" t="s">
        <v>47</v>
      </c>
      <c r="F212">
        <v>36</v>
      </c>
      <c r="K212" t="s">
        <v>3128</v>
      </c>
      <c r="L212" t="s">
        <v>289</v>
      </c>
      <c r="M212" t="s">
        <v>47</v>
      </c>
      <c r="N212">
        <v>255</v>
      </c>
      <c r="O212" t="s">
        <v>118</v>
      </c>
      <c r="P212" t="s">
        <v>878</v>
      </c>
      <c r="Q212" t="s">
        <v>410</v>
      </c>
      <c r="R212" t="s">
        <v>414</v>
      </c>
      <c r="S212" t="s">
        <v>872</v>
      </c>
      <c r="T212" t="s">
        <v>409</v>
      </c>
      <c r="U212" t="s">
        <v>213</v>
      </c>
      <c r="V212" t="s">
        <v>1464</v>
      </c>
      <c r="W212" s="15" t="s">
        <v>900</v>
      </c>
      <c r="X212" t="s">
        <v>898</v>
      </c>
      <c r="Y212" s="15" t="s">
        <v>908</v>
      </c>
      <c r="Z212" s="15">
        <f t="shared" si="34"/>
        <v>1</v>
      </c>
      <c r="AA212" s="15" t="s">
        <v>1873</v>
      </c>
      <c r="AB212" s="15"/>
      <c r="AC212" s="15" t="s">
        <v>1449</v>
      </c>
      <c r="AD212" s="15">
        <f t="shared" si="32"/>
        <v>10</v>
      </c>
      <c r="AE212">
        <v>3</v>
      </c>
      <c r="AF212">
        <v>1</v>
      </c>
      <c r="AG212">
        <v>0</v>
      </c>
      <c r="AH212">
        <v>1</v>
      </c>
      <c r="AI212">
        <v>5</v>
      </c>
      <c r="AJ212">
        <v>0</v>
      </c>
      <c r="AK212" t="str">
        <f t="shared" si="35"/>
        <v>Restrita</v>
      </c>
      <c r="AL212" t="str">
        <f t="shared" si="36"/>
        <v>Baixo</v>
      </c>
      <c r="AM212" t="str">
        <f t="shared" si="37"/>
        <v>NSA</v>
      </c>
      <c r="AN212" t="str">
        <f t="shared" si="33"/>
        <v>Baixo</v>
      </c>
      <c r="AO212" t="str">
        <f t="shared" si="33"/>
        <v>Alto</v>
      </c>
      <c r="AP212" t="str">
        <f t="shared" si="33"/>
        <v>NSA</v>
      </c>
      <c r="AQ212" s="15" t="s">
        <v>409</v>
      </c>
    </row>
    <row r="213" spans="1:43" customFormat="1" x14ac:dyDescent="0.3">
      <c r="A213" s="15" t="s">
        <v>3226</v>
      </c>
      <c r="B213" s="15" t="s">
        <v>117</v>
      </c>
      <c r="C213">
        <v>3</v>
      </c>
      <c r="D213" s="6" t="s">
        <v>195</v>
      </c>
      <c r="E213" t="s">
        <v>47</v>
      </c>
      <c r="F213">
        <v>36</v>
      </c>
      <c r="K213" t="s">
        <v>3128</v>
      </c>
      <c r="L213" t="s">
        <v>290</v>
      </c>
      <c r="M213" t="s">
        <v>47</v>
      </c>
      <c r="N213">
        <v>255</v>
      </c>
      <c r="O213" t="s">
        <v>118</v>
      </c>
      <c r="P213" t="s">
        <v>879</v>
      </c>
      <c r="Q213" t="s">
        <v>410</v>
      </c>
      <c r="R213" t="s">
        <v>414</v>
      </c>
      <c r="S213" t="s">
        <v>872</v>
      </c>
      <c r="T213" t="s">
        <v>409</v>
      </c>
      <c r="U213" t="s">
        <v>213</v>
      </c>
      <c r="V213" t="s">
        <v>1464</v>
      </c>
      <c r="W213" s="15" t="s">
        <v>900</v>
      </c>
      <c r="X213" t="s">
        <v>898</v>
      </c>
      <c r="Y213" s="15" t="s">
        <v>908</v>
      </c>
      <c r="Z213" s="15">
        <f t="shared" si="34"/>
        <v>1</v>
      </c>
      <c r="AA213" s="15"/>
      <c r="AB213" s="15"/>
      <c r="AC213" s="15" t="s">
        <v>1449</v>
      </c>
      <c r="AD213" s="15">
        <f t="shared" si="32"/>
        <v>16</v>
      </c>
      <c r="AE213">
        <v>3</v>
      </c>
      <c r="AF213">
        <v>2</v>
      </c>
      <c r="AG213">
        <v>0</v>
      </c>
      <c r="AH213">
        <v>5</v>
      </c>
      <c r="AI213">
        <v>5</v>
      </c>
      <c r="AJ213">
        <v>1</v>
      </c>
      <c r="AK213" t="str">
        <f t="shared" si="35"/>
        <v>Restrita</v>
      </c>
      <c r="AL213" t="str">
        <f t="shared" si="36"/>
        <v>Médio</v>
      </c>
      <c r="AM213" t="str">
        <f t="shared" si="37"/>
        <v>NSA</v>
      </c>
      <c r="AN213" t="str">
        <f t="shared" si="33"/>
        <v>Alto</v>
      </c>
      <c r="AO213" t="str">
        <f t="shared" si="33"/>
        <v>Alto</v>
      </c>
      <c r="AP213" t="str">
        <f t="shared" si="33"/>
        <v>Baixo</v>
      </c>
      <c r="AQ213" s="15" t="s">
        <v>409</v>
      </c>
    </row>
    <row r="214" spans="1:43" customFormat="1" x14ac:dyDescent="0.3">
      <c r="A214" s="15" t="s">
        <v>3226</v>
      </c>
      <c r="B214" s="15" t="s">
        <v>117</v>
      </c>
      <c r="C214">
        <v>4</v>
      </c>
      <c r="D214" s="6" t="s">
        <v>196</v>
      </c>
      <c r="E214" t="s">
        <v>47</v>
      </c>
      <c r="F214">
        <v>36</v>
      </c>
      <c r="K214" t="s">
        <v>3128</v>
      </c>
      <c r="L214" t="s">
        <v>291</v>
      </c>
      <c r="M214" t="s">
        <v>47</v>
      </c>
      <c r="N214">
        <v>255</v>
      </c>
      <c r="O214" t="s">
        <v>118</v>
      </c>
      <c r="P214" t="s">
        <v>880</v>
      </c>
      <c r="Q214" t="s">
        <v>410</v>
      </c>
      <c r="R214" t="s">
        <v>414</v>
      </c>
      <c r="S214" t="s">
        <v>872</v>
      </c>
      <c r="T214" t="s">
        <v>409</v>
      </c>
      <c r="U214" t="s">
        <v>213</v>
      </c>
      <c r="V214" t="s">
        <v>1464</v>
      </c>
      <c r="W214" s="15" t="s">
        <v>900</v>
      </c>
      <c r="X214" t="s">
        <v>898</v>
      </c>
      <c r="Y214" s="15" t="s">
        <v>908</v>
      </c>
      <c r="Z214" s="15">
        <f t="shared" si="34"/>
        <v>1</v>
      </c>
      <c r="AA214" s="15" t="s">
        <v>1340</v>
      </c>
      <c r="AB214" s="15" t="s">
        <v>911</v>
      </c>
      <c r="AC214" s="15" t="s">
        <v>1449</v>
      </c>
      <c r="AD214" s="15">
        <f t="shared" si="32"/>
        <v>10</v>
      </c>
      <c r="AE214">
        <v>3</v>
      </c>
      <c r="AF214">
        <v>1</v>
      </c>
      <c r="AG214">
        <v>0</v>
      </c>
      <c r="AH214">
        <v>1</v>
      </c>
      <c r="AI214">
        <v>5</v>
      </c>
      <c r="AJ214">
        <v>0</v>
      </c>
      <c r="AK214" t="str">
        <f t="shared" si="35"/>
        <v>Restrita</v>
      </c>
      <c r="AL214" t="str">
        <f t="shared" si="36"/>
        <v>Baixo</v>
      </c>
      <c r="AM214" t="str">
        <f t="shared" si="37"/>
        <v>NSA</v>
      </c>
      <c r="AN214" t="str">
        <f t="shared" si="33"/>
        <v>Baixo</v>
      </c>
      <c r="AO214" t="str">
        <f t="shared" si="33"/>
        <v>Alto</v>
      </c>
      <c r="AP214" t="str">
        <f t="shared" si="33"/>
        <v>NSA</v>
      </c>
      <c r="AQ214" s="15" t="s">
        <v>409</v>
      </c>
    </row>
    <row r="215" spans="1:43" customFormat="1" x14ac:dyDescent="0.3">
      <c r="A215" s="15" t="s">
        <v>3226</v>
      </c>
      <c r="B215" s="15" t="s">
        <v>117</v>
      </c>
      <c r="C215">
        <v>5</v>
      </c>
      <c r="D215" s="6" t="s">
        <v>197</v>
      </c>
      <c r="E215" t="s">
        <v>47</v>
      </c>
      <c r="F215">
        <v>36</v>
      </c>
      <c r="K215" t="s">
        <v>3128</v>
      </c>
      <c r="L215" t="s">
        <v>292</v>
      </c>
      <c r="M215" t="s">
        <v>47</v>
      </c>
      <c r="N215">
        <v>255</v>
      </c>
      <c r="O215" t="s">
        <v>118</v>
      </c>
      <c r="P215" t="s">
        <v>881</v>
      </c>
      <c r="Q215" t="s">
        <v>410</v>
      </c>
      <c r="R215" t="s">
        <v>414</v>
      </c>
      <c r="S215" t="s">
        <v>872</v>
      </c>
      <c r="T215" t="s">
        <v>409</v>
      </c>
      <c r="U215" t="s">
        <v>213</v>
      </c>
      <c r="V215" t="s">
        <v>1464</v>
      </c>
      <c r="W215" s="15" t="s">
        <v>900</v>
      </c>
      <c r="X215" t="s">
        <v>898</v>
      </c>
      <c r="Y215" s="15" t="s">
        <v>908</v>
      </c>
      <c r="Z215" s="15">
        <f t="shared" si="34"/>
        <v>1</v>
      </c>
      <c r="AA215" s="15" t="s">
        <v>1339</v>
      </c>
      <c r="AB215" s="15" t="s">
        <v>906</v>
      </c>
      <c r="AC215" s="15" t="s">
        <v>1449</v>
      </c>
      <c r="AD215" s="15">
        <f t="shared" si="32"/>
        <v>10</v>
      </c>
      <c r="AE215">
        <v>3</v>
      </c>
      <c r="AF215">
        <v>1</v>
      </c>
      <c r="AG215">
        <v>0</v>
      </c>
      <c r="AH215">
        <v>1</v>
      </c>
      <c r="AI215">
        <v>5</v>
      </c>
      <c r="AJ215">
        <v>0</v>
      </c>
      <c r="AK215" t="str">
        <f t="shared" si="35"/>
        <v>Restrita</v>
      </c>
      <c r="AL215" t="str">
        <f t="shared" si="36"/>
        <v>Baixo</v>
      </c>
      <c r="AM215" t="str">
        <f t="shared" si="37"/>
        <v>NSA</v>
      </c>
      <c r="AN215" t="str">
        <f t="shared" si="33"/>
        <v>Baixo</v>
      </c>
      <c r="AO215" t="str">
        <f t="shared" si="33"/>
        <v>Alto</v>
      </c>
      <c r="AP215" t="str">
        <f t="shared" si="33"/>
        <v>NSA</v>
      </c>
      <c r="AQ215" s="15" t="s">
        <v>409</v>
      </c>
    </row>
    <row r="216" spans="1:43" customFormat="1" x14ac:dyDescent="0.3">
      <c r="A216" s="15" t="s">
        <v>3226</v>
      </c>
      <c r="B216" s="15" t="s">
        <v>117</v>
      </c>
      <c r="C216">
        <v>6</v>
      </c>
      <c r="D216" s="6" t="s">
        <v>198</v>
      </c>
      <c r="E216" t="s">
        <v>47</v>
      </c>
      <c r="F216">
        <v>36</v>
      </c>
      <c r="K216" t="s">
        <v>3128</v>
      </c>
      <c r="L216" t="s">
        <v>293</v>
      </c>
      <c r="M216" t="s">
        <v>47</v>
      </c>
      <c r="N216">
        <v>255</v>
      </c>
      <c r="O216" t="s">
        <v>118</v>
      </c>
      <c r="P216" t="s">
        <v>882</v>
      </c>
      <c r="Q216" t="s">
        <v>410</v>
      </c>
      <c r="R216" t="s">
        <v>414</v>
      </c>
      <c r="S216" t="s">
        <v>872</v>
      </c>
      <c r="T216" t="s">
        <v>409</v>
      </c>
      <c r="U216" t="s">
        <v>213</v>
      </c>
      <c r="V216" t="s">
        <v>1464</v>
      </c>
      <c r="W216" s="15" t="s">
        <v>900</v>
      </c>
      <c r="X216" t="s">
        <v>898</v>
      </c>
      <c r="Y216" s="15" t="s">
        <v>908</v>
      </c>
      <c r="Z216" s="15">
        <f t="shared" si="34"/>
        <v>1</v>
      </c>
      <c r="AA216" s="15" t="s">
        <v>1339</v>
      </c>
      <c r="AB216" s="15" t="s">
        <v>906</v>
      </c>
      <c r="AC216" s="15" t="s">
        <v>1449</v>
      </c>
      <c r="AD216" s="15">
        <f t="shared" si="32"/>
        <v>10</v>
      </c>
      <c r="AE216">
        <v>3</v>
      </c>
      <c r="AF216">
        <v>1</v>
      </c>
      <c r="AG216">
        <v>0</v>
      </c>
      <c r="AH216">
        <v>1</v>
      </c>
      <c r="AI216">
        <v>5</v>
      </c>
      <c r="AJ216">
        <v>0</v>
      </c>
      <c r="AK216" t="str">
        <f t="shared" si="35"/>
        <v>Restrita</v>
      </c>
      <c r="AL216" t="str">
        <f t="shared" si="36"/>
        <v>Baixo</v>
      </c>
      <c r="AM216" t="str">
        <f t="shared" si="37"/>
        <v>NSA</v>
      </c>
      <c r="AN216" t="str">
        <f t="shared" si="33"/>
        <v>Baixo</v>
      </c>
      <c r="AO216" t="str">
        <f t="shared" si="33"/>
        <v>Alto</v>
      </c>
      <c r="AP216" t="str">
        <f t="shared" si="33"/>
        <v>NSA</v>
      </c>
      <c r="AQ216" s="15" t="s">
        <v>409</v>
      </c>
    </row>
    <row r="217" spans="1:43" customFormat="1" x14ac:dyDescent="0.3">
      <c r="A217" s="15" t="s">
        <v>3226</v>
      </c>
      <c r="B217" s="15" t="s">
        <v>117</v>
      </c>
      <c r="C217">
        <v>7</v>
      </c>
      <c r="D217" s="6" t="s">
        <v>199</v>
      </c>
      <c r="E217" t="s">
        <v>47</v>
      </c>
      <c r="F217">
        <v>36</v>
      </c>
      <c r="K217" t="s">
        <v>3128</v>
      </c>
      <c r="L217" t="s">
        <v>294</v>
      </c>
      <c r="M217" t="s">
        <v>47</v>
      </c>
      <c r="N217">
        <v>255</v>
      </c>
      <c r="O217" t="s">
        <v>118</v>
      </c>
      <c r="P217" t="s">
        <v>883</v>
      </c>
      <c r="Q217" t="s">
        <v>410</v>
      </c>
      <c r="R217" t="s">
        <v>414</v>
      </c>
      <c r="S217" t="s">
        <v>872</v>
      </c>
      <c r="T217" t="s">
        <v>409</v>
      </c>
      <c r="U217" t="s">
        <v>213</v>
      </c>
      <c r="V217" t="s">
        <v>1464</v>
      </c>
      <c r="W217" s="15" t="s">
        <v>900</v>
      </c>
      <c r="X217" t="s">
        <v>898</v>
      </c>
      <c r="Y217" s="15" t="s">
        <v>908</v>
      </c>
      <c r="Z217" s="15">
        <f t="shared" si="34"/>
        <v>1</v>
      </c>
      <c r="AA217" s="15" t="s">
        <v>1873</v>
      </c>
      <c r="AB217" s="15"/>
      <c r="AC217" s="15" t="s">
        <v>1449</v>
      </c>
      <c r="AD217" s="15">
        <f t="shared" si="32"/>
        <v>10</v>
      </c>
      <c r="AE217">
        <v>3</v>
      </c>
      <c r="AF217">
        <v>1</v>
      </c>
      <c r="AG217">
        <v>0</v>
      </c>
      <c r="AH217">
        <v>1</v>
      </c>
      <c r="AI217">
        <v>5</v>
      </c>
      <c r="AJ217">
        <v>0</v>
      </c>
      <c r="AK217" t="str">
        <f t="shared" si="35"/>
        <v>Restrita</v>
      </c>
      <c r="AL217" t="str">
        <f t="shared" si="36"/>
        <v>Baixo</v>
      </c>
      <c r="AM217" t="str">
        <f t="shared" si="37"/>
        <v>NSA</v>
      </c>
      <c r="AN217" t="str">
        <f t="shared" si="33"/>
        <v>Baixo</v>
      </c>
      <c r="AO217" t="str">
        <f t="shared" si="33"/>
        <v>Alto</v>
      </c>
      <c r="AP217" t="str">
        <f t="shared" si="33"/>
        <v>NSA</v>
      </c>
      <c r="AQ217" s="15" t="s">
        <v>409</v>
      </c>
    </row>
    <row r="218" spans="1:43" customFormat="1" x14ac:dyDescent="0.3">
      <c r="A218" s="15" t="s">
        <v>3226</v>
      </c>
      <c r="B218" s="15" t="s">
        <v>117</v>
      </c>
      <c r="C218">
        <v>8</v>
      </c>
      <c r="D218" s="6" t="s">
        <v>200</v>
      </c>
      <c r="E218" t="s">
        <v>47</v>
      </c>
      <c r="F218">
        <v>36</v>
      </c>
      <c r="K218" t="s">
        <v>3128</v>
      </c>
      <c r="L218" t="s">
        <v>295</v>
      </c>
      <c r="M218" t="s">
        <v>47</v>
      </c>
      <c r="N218">
        <v>255</v>
      </c>
      <c r="O218" t="s">
        <v>118</v>
      </c>
      <c r="P218" t="s">
        <v>434</v>
      </c>
      <c r="Q218" t="s">
        <v>410</v>
      </c>
      <c r="R218" t="s">
        <v>414</v>
      </c>
      <c r="S218" t="s">
        <v>872</v>
      </c>
      <c r="T218" t="s">
        <v>409</v>
      </c>
      <c r="U218" t="s">
        <v>213</v>
      </c>
      <c r="V218" t="s">
        <v>1464</v>
      </c>
      <c r="W218" s="15" t="s">
        <v>900</v>
      </c>
      <c r="X218" t="s">
        <v>898</v>
      </c>
      <c r="Y218" s="15" t="s">
        <v>908</v>
      </c>
      <c r="Z218" s="15">
        <f t="shared" si="34"/>
        <v>1</v>
      </c>
      <c r="AA218" s="15" t="s">
        <v>1340</v>
      </c>
      <c r="AB218" s="15" t="s">
        <v>1896</v>
      </c>
      <c r="AC218" s="15" t="s">
        <v>1449</v>
      </c>
      <c r="AD218" s="15">
        <f t="shared" si="32"/>
        <v>22</v>
      </c>
      <c r="AE218">
        <v>4</v>
      </c>
      <c r="AF218">
        <v>3</v>
      </c>
      <c r="AG218">
        <v>0</v>
      </c>
      <c r="AH218">
        <v>5</v>
      </c>
      <c r="AI218">
        <v>5</v>
      </c>
      <c r="AJ218">
        <v>5</v>
      </c>
      <c r="AK218" t="str">
        <f t="shared" si="35"/>
        <v>Confidencial</v>
      </c>
      <c r="AL218" t="str">
        <f t="shared" si="36"/>
        <v>Alto</v>
      </c>
      <c r="AM218" t="str">
        <f t="shared" si="37"/>
        <v>NSA</v>
      </c>
      <c r="AN218" t="str">
        <f t="shared" si="33"/>
        <v>Alto</v>
      </c>
      <c r="AO218" t="str">
        <f t="shared" si="33"/>
        <v>Alto</v>
      </c>
      <c r="AP218" t="str">
        <f t="shared" si="33"/>
        <v>Alto</v>
      </c>
      <c r="AQ218" s="15" t="s">
        <v>409</v>
      </c>
    </row>
    <row r="219" spans="1:43" customFormat="1" x14ac:dyDescent="0.3">
      <c r="A219" s="15" t="s">
        <v>3226</v>
      </c>
      <c r="B219" s="15" t="s">
        <v>117</v>
      </c>
      <c r="C219">
        <v>9</v>
      </c>
      <c r="D219" s="6" t="s">
        <v>201</v>
      </c>
      <c r="E219" t="s">
        <v>47</v>
      </c>
      <c r="F219">
        <v>36</v>
      </c>
      <c r="K219" t="s">
        <v>3128</v>
      </c>
      <c r="L219" t="s">
        <v>230</v>
      </c>
      <c r="M219" t="s">
        <v>47</v>
      </c>
      <c r="N219">
        <v>255</v>
      </c>
      <c r="O219" t="s">
        <v>118</v>
      </c>
      <c r="P219" t="s">
        <v>884</v>
      </c>
      <c r="Q219" t="s">
        <v>410</v>
      </c>
      <c r="R219" t="s">
        <v>414</v>
      </c>
      <c r="S219" t="s">
        <v>872</v>
      </c>
      <c r="T219" t="s">
        <v>409</v>
      </c>
      <c r="U219" t="s">
        <v>213</v>
      </c>
      <c r="V219" t="s">
        <v>1464</v>
      </c>
      <c r="W219" s="15" t="s">
        <v>900</v>
      </c>
      <c r="X219" t="s">
        <v>898</v>
      </c>
      <c r="Y219" s="15" t="s">
        <v>908</v>
      </c>
      <c r="Z219" s="15">
        <f t="shared" si="34"/>
        <v>1</v>
      </c>
      <c r="AA219" s="15" t="s">
        <v>1339</v>
      </c>
      <c r="AB219" s="15" t="s">
        <v>1897</v>
      </c>
      <c r="AC219" s="15" t="s">
        <v>1449</v>
      </c>
      <c r="AD219" s="15">
        <f t="shared" si="32"/>
        <v>22</v>
      </c>
      <c r="AE219">
        <v>4</v>
      </c>
      <c r="AF219">
        <v>3</v>
      </c>
      <c r="AG219">
        <v>0</v>
      </c>
      <c r="AH219">
        <v>5</v>
      </c>
      <c r="AI219">
        <v>5</v>
      </c>
      <c r="AJ219">
        <v>5</v>
      </c>
      <c r="AK219" t="str">
        <f t="shared" si="35"/>
        <v>Confidencial</v>
      </c>
      <c r="AL219" t="str">
        <f t="shared" si="36"/>
        <v>Alto</v>
      </c>
      <c r="AM219" t="str">
        <f t="shared" si="37"/>
        <v>NSA</v>
      </c>
      <c r="AN219" t="str">
        <f t="shared" si="33"/>
        <v>Alto</v>
      </c>
      <c r="AO219" t="str">
        <f t="shared" si="33"/>
        <v>Alto</v>
      </c>
      <c r="AP219" t="str">
        <f t="shared" si="33"/>
        <v>Alto</v>
      </c>
      <c r="AQ219" s="15" t="s">
        <v>409</v>
      </c>
    </row>
    <row r="220" spans="1:43" customFormat="1" x14ac:dyDescent="0.3">
      <c r="A220" s="15" t="s">
        <v>3226</v>
      </c>
      <c r="B220" s="15" t="s">
        <v>117</v>
      </c>
      <c r="C220">
        <v>10</v>
      </c>
      <c r="D220" s="6" t="s">
        <v>202</v>
      </c>
      <c r="E220" t="s">
        <v>47</v>
      </c>
      <c r="F220">
        <v>36</v>
      </c>
      <c r="K220" t="s">
        <v>3128</v>
      </c>
      <c r="L220" t="s">
        <v>296</v>
      </c>
      <c r="M220" t="s">
        <v>47</v>
      </c>
      <c r="N220">
        <v>255</v>
      </c>
      <c r="O220" t="s">
        <v>118</v>
      </c>
      <c r="P220" t="s">
        <v>885</v>
      </c>
      <c r="Q220" t="s">
        <v>410</v>
      </c>
      <c r="R220" t="s">
        <v>414</v>
      </c>
      <c r="S220" t="s">
        <v>872</v>
      </c>
      <c r="T220" t="s">
        <v>409</v>
      </c>
      <c r="U220" t="s">
        <v>213</v>
      </c>
      <c r="V220" t="s">
        <v>1464</v>
      </c>
      <c r="W220" s="15" t="s">
        <v>900</v>
      </c>
      <c r="X220" t="s">
        <v>898</v>
      </c>
      <c r="Y220" s="15" t="s">
        <v>908</v>
      </c>
      <c r="Z220" s="15">
        <f t="shared" si="34"/>
        <v>1</v>
      </c>
      <c r="AA220" s="15" t="s">
        <v>1340</v>
      </c>
      <c r="AB220" s="15" t="s">
        <v>1870</v>
      </c>
      <c r="AC220" s="15" t="s">
        <v>1449</v>
      </c>
      <c r="AD220" s="15">
        <f t="shared" si="32"/>
        <v>16</v>
      </c>
      <c r="AE220">
        <v>3</v>
      </c>
      <c r="AF220">
        <v>2</v>
      </c>
      <c r="AG220">
        <v>0</v>
      </c>
      <c r="AH220">
        <v>5</v>
      </c>
      <c r="AI220">
        <v>5</v>
      </c>
      <c r="AJ220">
        <v>1</v>
      </c>
      <c r="AK220" t="str">
        <f t="shared" si="35"/>
        <v>Restrita</v>
      </c>
      <c r="AL220" t="str">
        <f t="shared" si="36"/>
        <v>Médio</v>
      </c>
      <c r="AM220" t="str">
        <f t="shared" si="37"/>
        <v>NSA</v>
      </c>
      <c r="AN220" t="str">
        <f t="shared" si="33"/>
        <v>Alto</v>
      </c>
      <c r="AO220" t="str">
        <f t="shared" si="33"/>
        <v>Alto</v>
      </c>
      <c r="AP220" t="str">
        <f t="shared" si="33"/>
        <v>Baixo</v>
      </c>
      <c r="AQ220" s="15" t="s">
        <v>409</v>
      </c>
    </row>
    <row r="221" spans="1:43" customFormat="1" x14ac:dyDescent="0.3">
      <c r="A221" s="15" t="s">
        <v>3226</v>
      </c>
      <c r="B221" s="15" t="s">
        <v>117</v>
      </c>
      <c r="C221">
        <v>11</v>
      </c>
      <c r="D221" s="6" t="s">
        <v>203</v>
      </c>
      <c r="E221" t="s">
        <v>47</v>
      </c>
      <c r="F221">
        <v>36</v>
      </c>
      <c r="K221" t="s">
        <v>3128</v>
      </c>
      <c r="L221" t="s">
        <v>297</v>
      </c>
      <c r="M221" t="s">
        <v>47</v>
      </c>
      <c r="N221">
        <v>255</v>
      </c>
      <c r="O221" t="s">
        <v>118</v>
      </c>
      <c r="P221" t="s">
        <v>886</v>
      </c>
      <c r="Q221" t="s">
        <v>410</v>
      </c>
      <c r="R221" t="s">
        <v>414</v>
      </c>
      <c r="S221" t="s">
        <v>872</v>
      </c>
      <c r="T221" t="s">
        <v>409</v>
      </c>
      <c r="U221" t="s">
        <v>213</v>
      </c>
      <c r="V221" t="s">
        <v>1464</v>
      </c>
      <c r="W221" s="15" t="s">
        <v>900</v>
      </c>
      <c r="X221" t="s">
        <v>898</v>
      </c>
      <c r="Y221" s="15" t="s">
        <v>908</v>
      </c>
      <c r="Z221" s="15">
        <f t="shared" si="34"/>
        <v>1</v>
      </c>
      <c r="AA221" s="15" t="s">
        <v>1340</v>
      </c>
      <c r="AB221" s="15" t="s">
        <v>902</v>
      </c>
      <c r="AC221" s="15" t="s">
        <v>1449</v>
      </c>
      <c r="AD221" s="15">
        <f t="shared" si="32"/>
        <v>17</v>
      </c>
      <c r="AE221">
        <v>3</v>
      </c>
      <c r="AF221">
        <v>1</v>
      </c>
      <c r="AG221">
        <v>0</v>
      </c>
      <c r="AH221">
        <v>5</v>
      </c>
      <c r="AI221">
        <v>5</v>
      </c>
      <c r="AJ221">
        <v>3</v>
      </c>
      <c r="AK221" t="str">
        <f t="shared" si="35"/>
        <v>Restrita</v>
      </c>
      <c r="AL221" t="str">
        <f t="shared" si="36"/>
        <v>Baixo</v>
      </c>
      <c r="AM221" t="str">
        <f t="shared" si="37"/>
        <v>NSA</v>
      </c>
      <c r="AN221" t="str">
        <f t="shared" si="33"/>
        <v>Alto</v>
      </c>
      <c r="AO221" t="str">
        <f t="shared" si="33"/>
        <v>Alto</v>
      </c>
      <c r="AP221" t="str">
        <f t="shared" si="33"/>
        <v>Médio</v>
      </c>
      <c r="AQ221" s="15" t="s">
        <v>409</v>
      </c>
    </row>
    <row r="222" spans="1:43" customFormat="1" x14ac:dyDescent="0.3">
      <c r="A222" s="15" t="s">
        <v>3226</v>
      </c>
      <c r="B222" s="15" t="s">
        <v>117</v>
      </c>
      <c r="C222">
        <v>12</v>
      </c>
      <c r="D222" s="6" t="s">
        <v>204</v>
      </c>
      <c r="E222" t="s">
        <v>47</v>
      </c>
      <c r="F222">
        <v>36</v>
      </c>
      <c r="K222" t="s">
        <v>3128</v>
      </c>
      <c r="L222" t="s">
        <v>298</v>
      </c>
      <c r="M222" t="s">
        <v>47</v>
      </c>
      <c r="N222">
        <v>255</v>
      </c>
      <c r="O222" t="s">
        <v>118</v>
      </c>
      <c r="P222" t="s">
        <v>887</v>
      </c>
      <c r="Q222" t="s">
        <v>410</v>
      </c>
      <c r="R222" t="s">
        <v>414</v>
      </c>
      <c r="S222" t="s">
        <v>872</v>
      </c>
      <c r="T222" t="s">
        <v>409</v>
      </c>
      <c r="U222" t="s">
        <v>213</v>
      </c>
      <c r="V222" t="s">
        <v>1464</v>
      </c>
      <c r="W222" s="15" t="s">
        <v>900</v>
      </c>
      <c r="X222" t="s">
        <v>898</v>
      </c>
      <c r="Y222" s="15" t="s">
        <v>908</v>
      </c>
      <c r="Z222" s="15">
        <f t="shared" si="34"/>
        <v>1</v>
      </c>
      <c r="AA222" s="15"/>
      <c r="AB222" s="15"/>
      <c r="AC222" s="15" t="s">
        <v>1449</v>
      </c>
      <c r="AD222" s="15">
        <f t="shared" si="32"/>
        <v>19</v>
      </c>
      <c r="AE222">
        <v>4</v>
      </c>
      <c r="AF222">
        <v>2</v>
      </c>
      <c r="AG222">
        <v>0</v>
      </c>
      <c r="AH222">
        <v>5</v>
      </c>
      <c r="AI222">
        <v>5</v>
      </c>
      <c r="AJ222">
        <v>3</v>
      </c>
      <c r="AK222" t="str">
        <f t="shared" si="35"/>
        <v>Confidencial</v>
      </c>
      <c r="AL222" t="str">
        <f t="shared" si="36"/>
        <v>Médio</v>
      </c>
      <c r="AM222" t="str">
        <f t="shared" si="37"/>
        <v>NSA</v>
      </c>
      <c r="AN222" t="str">
        <f t="shared" si="33"/>
        <v>Alto</v>
      </c>
      <c r="AO222" t="str">
        <f t="shared" si="33"/>
        <v>Alto</v>
      </c>
      <c r="AP222" t="str">
        <f t="shared" si="33"/>
        <v>Médio</v>
      </c>
      <c r="AQ222" s="15" t="s">
        <v>409</v>
      </c>
    </row>
    <row r="223" spans="1:43" customFormat="1" x14ac:dyDescent="0.3">
      <c r="A223" s="15" t="s">
        <v>3226</v>
      </c>
      <c r="B223" s="15" t="s">
        <v>117</v>
      </c>
      <c r="C223">
        <v>13</v>
      </c>
      <c r="D223" s="6" t="s">
        <v>205</v>
      </c>
      <c r="E223" t="s">
        <v>47</v>
      </c>
      <c r="F223">
        <v>36</v>
      </c>
      <c r="K223" t="s">
        <v>3128</v>
      </c>
      <c r="L223" t="s">
        <v>299</v>
      </c>
      <c r="M223" t="s">
        <v>47</v>
      </c>
      <c r="N223">
        <v>255</v>
      </c>
      <c r="O223" t="s">
        <v>118</v>
      </c>
      <c r="P223" t="s">
        <v>888</v>
      </c>
      <c r="Q223" t="s">
        <v>410</v>
      </c>
      <c r="R223" t="s">
        <v>414</v>
      </c>
      <c r="S223" t="s">
        <v>872</v>
      </c>
      <c r="T223" t="s">
        <v>409</v>
      </c>
      <c r="U223" t="s">
        <v>213</v>
      </c>
      <c r="V223" t="s">
        <v>1464</v>
      </c>
      <c r="W223" s="15" t="s">
        <v>900</v>
      </c>
      <c r="X223" t="s">
        <v>898</v>
      </c>
      <c r="Y223" s="15" t="s">
        <v>908</v>
      </c>
      <c r="Z223" s="15">
        <f t="shared" si="34"/>
        <v>1</v>
      </c>
      <c r="AA223" s="15"/>
      <c r="AB223" s="15"/>
      <c r="AC223" s="15" t="s">
        <v>1449</v>
      </c>
      <c r="AD223" s="15">
        <f t="shared" si="32"/>
        <v>18</v>
      </c>
      <c r="AE223">
        <v>3</v>
      </c>
      <c r="AF223">
        <v>2</v>
      </c>
      <c r="AG223">
        <v>0</v>
      </c>
      <c r="AH223">
        <v>5</v>
      </c>
      <c r="AI223">
        <v>5</v>
      </c>
      <c r="AJ223">
        <v>3</v>
      </c>
      <c r="AK223" t="str">
        <f t="shared" si="35"/>
        <v>Restrita</v>
      </c>
      <c r="AL223" t="str">
        <f t="shared" si="36"/>
        <v>Médio</v>
      </c>
      <c r="AM223" t="str">
        <f t="shared" si="37"/>
        <v>NSA</v>
      </c>
      <c r="AN223" t="str">
        <f t="shared" si="33"/>
        <v>Alto</v>
      </c>
      <c r="AO223" t="str">
        <f t="shared" si="33"/>
        <v>Alto</v>
      </c>
      <c r="AP223" t="str">
        <f t="shared" si="33"/>
        <v>Médio</v>
      </c>
      <c r="AQ223" s="15" t="s">
        <v>409</v>
      </c>
    </row>
    <row r="224" spans="1:43" customFormat="1" x14ac:dyDescent="0.3">
      <c r="A224" s="15" t="s">
        <v>3226</v>
      </c>
      <c r="B224" s="15" t="s">
        <v>117</v>
      </c>
      <c r="C224">
        <v>14</v>
      </c>
      <c r="D224" s="6" t="s">
        <v>206</v>
      </c>
      <c r="E224" t="s">
        <v>47</v>
      </c>
      <c r="F224">
        <v>36</v>
      </c>
      <c r="K224" t="s">
        <v>3128</v>
      </c>
      <c r="L224" t="s">
        <v>300</v>
      </c>
      <c r="M224" t="s">
        <v>47</v>
      </c>
      <c r="N224">
        <v>255</v>
      </c>
      <c r="O224" t="s">
        <v>118</v>
      </c>
      <c r="P224" t="s">
        <v>435</v>
      </c>
      <c r="Q224" t="s">
        <v>410</v>
      </c>
      <c r="R224" t="s">
        <v>414</v>
      </c>
      <c r="S224" t="s">
        <v>872</v>
      </c>
      <c r="T224" t="s">
        <v>409</v>
      </c>
      <c r="U224" t="s">
        <v>213</v>
      </c>
      <c r="V224" t="s">
        <v>1464</v>
      </c>
      <c r="W224" s="15" t="s">
        <v>900</v>
      </c>
      <c r="X224" t="s">
        <v>898</v>
      </c>
      <c r="Y224" s="15" t="s">
        <v>908</v>
      </c>
      <c r="Z224" s="15">
        <f t="shared" si="34"/>
        <v>1</v>
      </c>
      <c r="AA224" s="15"/>
      <c r="AB224" s="15"/>
      <c r="AC224" s="15" t="s">
        <v>1449</v>
      </c>
      <c r="AD224" s="15">
        <f t="shared" si="32"/>
        <v>22</v>
      </c>
      <c r="AE224">
        <v>4</v>
      </c>
      <c r="AF224">
        <v>3</v>
      </c>
      <c r="AG224">
        <v>0</v>
      </c>
      <c r="AH224">
        <v>5</v>
      </c>
      <c r="AI224">
        <v>5</v>
      </c>
      <c r="AJ224">
        <v>5</v>
      </c>
      <c r="AK224" t="str">
        <f t="shared" si="35"/>
        <v>Confidencial</v>
      </c>
      <c r="AL224" t="str">
        <f t="shared" si="36"/>
        <v>Alto</v>
      </c>
      <c r="AM224" t="str">
        <f t="shared" si="37"/>
        <v>NSA</v>
      </c>
      <c r="AN224" t="str">
        <f t="shared" si="33"/>
        <v>Alto</v>
      </c>
      <c r="AO224" t="str">
        <f t="shared" si="33"/>
        <v>Alto</v>
      </c>
      <c r="AP224" t="str">
        <f t="shared" si="33"/>
        <v>Alto</v>
      </c>
      <c r="AQ224" s="15" t="s">
        <v>409</v>
      </c>
    </row>
    <row r="225" spans="1:43" customFormat="1" x14ac:dyDescent="0.3">
      <c r="A225" s="15" t="s">
        <v>3226</v>
      </c>
      <c r="B225" s="15" t="s">
        <v>117</v>
      </c>
      <c r="C225">
        <v>15</v>
      </c>
      <c r="D225" s="6" t="s">
        <v>207</v>
      </c>
      <c r="E225" t="s">
        <v>47</v>
      </c>
      <c r="F225">
        <v>36</v>
      </c>
      <c r="K225" t="s">
        <v>3128</v>
      </c>
      <c r="L225" t="s">
        <v>301</v>
      </c>
      <c r="M225" t="s">
        <v>47</v>
      </c>
      <c r="N225">
        <v>255</v>
      </c>
      <c r="O225" t="s">
        <v>118</v>
      </c>
      <c r="P225" t="s">
        <v>889</v>
      </c>
      <c r="Q225" t="s">
        <v>410</v>
      </c>
      <c r="R225" t="s">
        <v>414</v>
      </c>
      <c r="S225" t="s">
        <v>872</v>
      </c>
      <c r="T225" t="s">
        <v>409</v>
      </c>
      <c r="U225" t="s">
        <v>213</v>
      </c>
      <c r="V225" t="s">
        <v>1464</v>
      </c>
      <c r="W225" s="15" t="s">
        <v>900</v>
      </c>
      <c r="X225" t="s">
        <v>898</v>
      </c>
      <c r="Y225" s="15" t="s">
        <v>908</v>
      </c>
      <c r="Z225" s="15">
        <f t="shared" si="34"/>
        <v>1</v>
      </c>
      <c r="AA225" s="15"/>
      <c r="AB225" s="15"/>
      <c r="AC225" s="15" t="s">
        <v>1449</v>
      </c>
      <c r="AD225" s="15">
        <f t="shared" si="32"/>
        <v>14</v>
      </c>
      <c r="AE225">
        <v>3</v>
      </c>
      <c r="AF225">
        <v>1</v>
      </c>
      <c r="AG225">
        <v>0</v>
      </c>
      <c r="AH225">
        <v>5</v>
      </c>
      <c r="AI225">
        <v>5</v>
      </c>
      <c r="AJ225">
        <v>0</v>
      </c>
      <c r="AK225" t="str">
        <f t="shared" si="35"/>
        <v>Restrita</v>
      </c>
      <c r="AL225" t="str">
        <f t="shared" si="36"/>
        <v>Baixo</v>
      </c>
      <c r="AM225" t="str">
        <f t="shared" si="37"/>
        <v>NSA</v>
      </c>
      <c r="AN225" t="str">
        <f t="shared" si="33"/>
        <v>Alto</v>
      </c>
      <c r="AO225" t="str">
        <f t="shared" si="33"/>
        <v>Alto</v>
      </c>
      <c r="AP225" t="str">
        <f t="shared" si="33"/>
        <v>NSA</v>
      </c>
      <c r="AQ225" s="15" t="s">
        <v>409</v>
      </c>
    </row>
    <row r="226" spans="1:43" customFormat="1" x14ac:dyDescent="0.3">
      <c r="A226" s="15" t="s">
        <v>3226</v>
      </c>
      <c r="B226" s="15" t="s">
        <v>876</v>
      </c>
      <c r="C226" s="15">
        <v>1</v>
      </c>
      <c r="D226" s="15" t="s">
        <v>513</v>
      </c>
      <c r="E226" s="15" t="s">
        <v>39</v>
      </c>
      <c r="F226" s="15">
        <v>9</v>
      </c>
      <c r="G226" s="15"/>
      <c r="H226" s="15"/>
      <c r="I226" s="15"/>
      <c r="J226" s="15"/>
      <c r="K226" s="15" t="s">
        <v>3129</v>
      </c>
      <c r="L226" s="15" t="s">
        <v>580</v>
      </c>
      <c r="M226" s="15" t="s">
        <v>39</v>
      </c>
      <c r="N226" s="15">
        <v>9</v>
      </c>
      <c r="O226" t="s">
        <v>120</v>
      </c>
      <c r="P226" t="s">
        <v>568</v>
      </c>
      <c r="Q226" t="s">
        <v>103</v>
      </c>
      <c r="R226" s="15" t="s">
        <v>413</v>
      </c>
      <c r="S226" s="15" t="s">
        <v>412</v>
      </c>
      <c r="T226" t="s">
        <v>409</v>
      </c>
      <c r="U226" t="s">
        <v>213</v>
      </c>
      <c r="V226" t="s">
        <v>1464</v>
      </c>
      <c r="W226" s="15" t="s">
        <v>900</v>
      </c>
      <c r="X226" t="s">
        <v>898</v>
      </c>
      <c r="Y226" s="15" t="s">
        <v>908</v>
      </c>
      <c r="Z226" s="15">
        <f t="shared" si="34"/>
        <v>1</v>
      </c>
      <c r="AA226" s="15"/>
      <c r="AB226" s="15"/>
      <c r="AC226" s="15" t="s">
        <v>1449</v>
      </c>
      <c r="AD226" s="15">
        <f t="shared" si="32"/>
        <v>10</v>
      </c>
      <c r="AE226" s="15">
        <v>3</v>
      </c>
      <c r="AF226" s="15">
        <v>1</v>
      </c>
      <c r="AG226" s="15">
        <v>0</v>
      </c>
      <c r="AH226" s="15">
        <v>3</v>
      </c>
      <c r="AI226" s="15">
        <v>3</v>
      </c>
      <c r="AJ226" s="15">
        <v>0</v>
      </c>
      <c r="AK226" t="str">
        <f t="shared" si="35"/>
        <v>Restrita</v>
      </c>
      <c r="AL226" t="str">
        <f t="shared" si="36"/>
        <v>Baixo</v>
      </c>
      <c r="AM226" t="str">
        <f t="shared" si="37"/>
        <v>NSA</v>
      </c>
      <c r="AN226" t="str">
        <f t="shared" si="33"/>
        <v>Médio</v>
      </c>
      <c r="AO226" t="str">
        <f t="shared" si="33"/>
        <v>Médio</v>
      </c>
      <c r="AP226" t="str">
        <f t="shared" si="33"/>
        <v>NSA</v>
      </c>
      <c r="AQ226" s="15" t="s">
        <v>409</v>
      </c>
    </row>
    <row r="227" spans="1:43" customFormat="1" x14ac:dyDescent="0.3">
      <c r="A227" s="15" t="s">
        <v>3226</v>
      </c>
      <c r="B227" s="15" t="s">
        <v>876</v>
      </c>
      <c r="C227" s="15">
        <v>2</v>
      </c>
      <c r="D227" s="15" t="s">
        <v>514</v>
      </c>
      <c r="E227" s="15" t="s">
        <v>40</v>
      </c>
      <c r="F227" s="15">
        <v>19</v>
      </c>
      <c r="G227" s="15"/>
      <c r="H227" s="15"/>
      <c r="I227" s="15"/>
      <c r="J227" s="15"/>
      <c r="K227" s="15" t="s">
        <v>3129</v>
      </c>
      <c r="L227" s="15" t="s">
        <v>581</v>
      </c>
      <c r="M227" s="15" t="s">
        <v>40</v>
      </c>
      <c r="N227" s="15">
        <v>19</v>
      </c>
      <c r="O227" t="s">
        <v>120</v>
      </c>
      <c r="P227" t="s">
        <v>569</v>
      </c>
      <c r="Q227" t="s">
        <v>103</v>
      </c>
      <c r="R227" s="15" t="s">
        <v>413</v>
      </c>
      <c r="S227" s="15" t="s">
        <v>412</v>
      </c>
      <c r="T227" t="s">
        <v>409</v>
      </c>
      <c r="U227" t="s">
        <v>213</v>
      </c>
      <c r="V227" t="s">
        <v>1464</v>
      </c>
      <c r="W227" s="15" t="s">
        <v>900</v>
      </c>
      <c r="X227" t="s">
        <v>898</v>
      </c>
      <c r="Y227" s="15" t="s">
        <v>908</v>
      </c>
      <c r="Z227" s="15">
        <f t="shared" si="34"/>
        <v>1</v>
      </c>
      <c r="AA227" s="15" t="s">
        <v>1339</v>
      </c>
      <c r="AB227" s="15" t="s">
        <v>906</v>
      </c>
      <c r="AC227" s="15" t="s">
        <v>1449</v>
      </c>
      <c r="AD227" s="15">
        <f t="shared" si="32"/>
        <v>10</v>
      </c>
      <c r="AE227" s="15">
        <v>3</v>
      </c>
      <c r="AF227" s="15">
        <v>1</v>
      </c>
      <c r="AG227" s="15">
        <v>0</v>
      </c>
      <c r="AH227" s="15">
        <v>3</v>
      </c>
      <c r="AI227" s="15">
        <v>3</v>
      </c>
      <c r="AJ227" s="15">
        <v>0</v>
      </c>
      <c r="AK227" t="str">
        <f t="shared" si="35"/>
        <v>Restrita</v>
      </c>
      <c r="AL227" t="str">
        <f t="shared" si="36"/>
        <v>Baixo</v>
      </c>
      <c r="AM227" t="str">
        <f t="shared" si="37"/>
        <v>NSA</v>
      </c>
      <c r="AN227" t="str">
        <f t="shared" si="33"/>
        <v>Médio</v>
      </c>
      <c r="AO227" t="str">
        <f t="shared" si="33"/>
        <v>Médio</v>
      </c>
      <c r="AP227" t="str">
        <f t="shared" si="33"/>
        <v>NSA</v>
      </c>
      <c r="AQ227" s="15" t="s">
        <v>409</v>
      </c>
    </row>
    <row r="228" spans="1:43" customFormat="1" x14ac:dyDescent="0.3">
      <c r="A228" s="15" t="s">
        <v>3226</v>
      </c>
      <c r="B228" s="15" t="s">
        <v>876</v>
      </c>
      <c r="C228" s="15">
        <v>3</v>
      </c>
      <c r="D228" s="15" t="s">
        <v>515</v>
      </c>
      <c r="E228" s="15" t="s">
        <v>516</v>
      </c>
      <c r="F228" s="15">
        <v>9</v>
      </c>
      <c r="G228" s="15"/>
      <c r="H228" s="15"/>
      <c r="I228" s="15"/>
      <c r="J228" s="15"/>
      <c r="K228" s="15" t="s">
        <v>3129</v>
      </c>
      <c r="L228" s="15" t="s">
        <v>582</v>
      </c>
      <c r="M228" s="15" t="s">
        <v>516</v>
      </c>
      <c r="N228" s="15">
        <v>9</v>
      </c>
      <c r="O228" t="s">
        <v>120</v>
      </c>
      <c r="P228" t="s">
        <v>570</v>
      </c>
      <c r="Q228" t="s">
        <v>103</v>
      </c>
      <c r="R228" s="15" t="s">
        <v>413</v>
      </c>
      <c r="S228" s="15" t="s">
        <v>412</v>
      </c>
      <c r="T228" t="s">
        <v>409</v>
      </c>
      <c r="U228" t="s">
        <v>213</v>
      </c>
      <c r="V228" t="s">
        <v>1464</v>
      </c>
      <c r="W228" s="15" t="s">
        <v>900</v>
      </c>
      <c r="X228" t="s">
        <v>898</v>
      </c>
      <c r="Y228" s="15" t="s">
        <v>908</v>
      </c>
      <c r="Z228" s="15">
        <f t="shared" si="34"/>
        <v>1</v>
      </c>
      <c r="AA228" s="15" t="s">
        <v>1339</v>
      </c>
      <c r="AB228" s="15" t="s">
        <v>906</v>
      </c>
      <c r="AC228" s="15" t="s">
        <v>1449</v>
      </c>
      <c r="AD228" s="15">
        <f t="shared" si="32"/>
        <v>10</v>
      </c>
      <c r="AE228" s="15">
        <v>3</v>
      </c>
      <c r="AF228" s="15">
        <v>1</v>
      </c>
      <c r="AG228" s="15">
        <v>0</v>
      </c>
      <c r="AH228" s="15">
        <v>3</v>
      </c>
      <c r="AI228" s="15">
        <v>3</v>
      </c>
      <c r="AJ228" s="15">
        <v>0</v>
      </c>
      <c r="AK228" t="str">
        <f t="shared" si="35"/>
        <v>Restrita</v>
      </c>
      <c r="AL228" t="str">
        <f t="shared" si="36"/>
        <v>Baixo</v>
      </c>
      <c r="AM228" t="str">
        <f t="shared" si="37"/>
        <v>NSA</v>
      </c>
      <c r="AN228" t="str">
        <f t="shared" si="33"/>
        <v>Médio</v>
      </c>
      <c r="AO228" t="str">
        <f t="shared" si="33"/>
        <v>Médio</v>
      </c>
      <c r="AP228" t="str">
        <f t="shared" si="33"/>
        <v>NSA</v>
      </c>
      <c r="AQ228" s="15" t="s">
        <v>409</v>
      </c>
    </row>
    <row r="229" spans="1:43" customFormat="1" x14ac:dyDescent="0.3">
      <c r="A229" s="15" t="s">
        <v>3226</v>
      </c>
      <c r="B229" s="15" t="s">
        <v>876</v>
      </c>
      <c r="C229" s="15">
        <v>4</v>
      </c>
      <c r="D229" s="15" t="s">
        <v>517</v>
      </c>
      <c r="E229" s="15" t="s">
        <v>47</v>
      </c>
      <c r="F229" s="15">
        <v>20</v>
      </c>
      <c r="G229" s="15"/>
      <c r="H229" s="15"/>
      <c r="I229" s="15"/>
      <c r="J229" s="15"/>
      <c r="K229" s="15" t="s">
        <v>3129</v>
      </c>
      <c r="L229" s="15" t="s">
        <v>583</v>
      </c>
      <c r="M229" s="15" t="s">
        <v>47</v>
      </c>
      <c r="N229" s="15">
        <v>20</v>
      </c>
      <c r="O229" t="s">
        <v>120</v>
      </c>
      <c r="P229" t="s">
        <v>571</v>
      </c>
      <c r="Q229" t="s">
        <v>103</v>
      </c>
      <c r="R229" s="15" t="s">
        <v>413</v>
      </c>
      <c r="S229" s="15" t="s">
        <v>412</v>
      </c>
      <c r="T229" t="s">
        <v>409</v>
      </c>
      <c r="U229" t="s">
        <v>213</v>
      </c>
      <c r="V229" t="s">
        <v>1464</v>
      </c>
      <c r="W229" s="15" t="s">
        <v>900</v>
      </c>
      <c r="X229" t="s">
        <v>898</v>
      </c>
      <c r="Y229" s="15" t="s">
        <v>908</v>
      </c>
      <c r="Z229" s="15">
        <f t="shared" si="34"/>
        <v>1</v>
      </c>
      <c r="AA229" s="15"/>
      <c r="AB229" s="15"/>
      <c r="AC229" s="15" t="s">
        <v>1449</v>
      </c>
      <c r="AD229" s="15">
        <f t="shared" si="32"/>
        <v>10</v>
      </c>
      <c r="AE229" s="15">
        <v>3</v>
      </c>
      <c r="AF229" s="15">
        <v>1</v>
      </c>
      <c r="AG229" s="15">
        <v>0</v>
      </c>
      <c r="AH229" s="15">
        <v>3</v>
      </c>
      <c r="AI229" s="15">
        <v>3</v>
      </c>
      <c r="AJ229" s="15">
        <v>0</v>
      </c>
      <c r="AK229" t="str">
        <f t="shared" si="35"/>
        <v>Restrita</v>
      </c>
      <c r="AL229" t="str">
        <f t="shared" si="36"/>
        <v>Baixo</v>
      </c>
      <c r="AM229" t="str">
        <f t="shared" si="37"/>
        <v>NSA</v>
      </c>
      <c r="AN229" t="str">
        <f t="shared" si="33"/>
        <v>Médio</v>
      </c>
      <c r="AO229" t="str">
        <f t="shared" si="33"/>
        <v>Médio</v>
      </c>
      <c r="AP229" t="str">
        <f t="shared" si="33"/>
        <v>NSA</v>
      </c>
      <c r="AQ229" s="15" t="s">
        <v>409</v>
      </c>
    </row>
    <row r="230" spans="1:43" customFormat="1" x14ac:dyDescent="0.3">
      <c r="A230" s="15" t="s">
        <v>3226</v>
      </c>
      <c r="B230" s="15" t="s">
        <v>876</v>
      </c>
      <c r="C230" s="15">
        <v>5</v>
      </c>
      <c r="D230" s="15" t="s">
        <v>518</v>
      </c>
      <c r="E230" s="15" t="s">
        <v>47</v>
      </c>
      <c r="F230" s="15">
        <v>20</v>
      </c>
      <c r="G230" s="15"/>
      <c r="H230" s="15"/>
      <c r="I230" s="15"/>
      <c r="J230" s="15"/>
      <c r="K230" s="15" t="s">
        <v>3129</v>
      </c>
      <c r="L230" s="15" t="s">
        <v>584</v>
      </c>
      <c r="M230" s="15" t="s">
        <v>47</v>
      </c>
      <c r="N230" s="15">
        <v>20</v>
      </c>
      <c r="O230" t="s">
        <v>120</v>
      </c>
      <c r="P230" t="s">
        <v>572</v>
      </c>
      <c r="Q230" t="s">
        <v>103</v>
      </c>
      <c r="R230" s="15" t="s">
        <v>413</v>
      </c>
      <c r="S230" s="15" t="s">
        <v>412</v>
      </c>
      <c r="T230" t="s">
        <v>409</v>
      </c>
      <c r="U230" t="s">
        <v>213</v>
      </c>
      <c r="V230" t="s">
        <v>1464</v>
      </c>
      <c r="W230" s="15" t="s">
        <v>900</v>
      </c>
      <c r="X230" t="s">
        <v>898</v>
      </c>
      <c r="Y230" s="15" t="s">
        <v>908</v>
      </c>
      <c r="Z230" s="15">
        <f t="shared" si="34"/>
        <v>1</v>
      </c>
      <c r="AA230" s="15"/>
      <c r="AB230" s="15"/>
      <c r="AC230" s="15" t="s">
        <v>1449</v>
      </c>
      <c r="AD230" s="15">
        <f t="shared" ref="AD230:AD259" si="38">SUM(AE230:AJ230)</f>
        <v>8</v>
      </c>
      <c r="AE230" s="15">
        <v>3</v>
      </c>
      <c r="AF230" s="15">
        <v>1</v>
      </c>
      <c r="AG230" s="15">
        <v>0</v>
      </c>
      <c r="AH230" s="15">
        <v>3</v>
      </c>
      <c r="AI230" s="15">
        <v>1</v>
      </c>
      <c r="AJ230" s="15">
        <v>0</v>
      </c>
      <c r="AK230" t="str">
        <f t="shared" si="35"/>
        <v>Restrita</v>
      </c>
      <c r="AL230" t="str">
        <f t="shared" si="36"/>
        <v>Baixo</v>
      </c>
      <c r="AM230" t="str">
        <f t="shared" si="37"/>
        <v>NSA</v>
      </c>
      <c r="AN230" t="str">
        <f t="shared" si="33"/>
        <v>Médio</v>
      </c>
      <c r="AO230" t="str">
        <f t="shared" si="33"/>
        <v>Baixo</v>
      </c>
      <c r="AP230" t="str">
        <f t="shared" si="33"/>
        <v>NSA</v>
      </c>
      <c r="AQ230" s="15" t="s">
        <v>409</v>
      </c>
    </row>
    <row r="231" spans="1:43" customFormat="1" x14ac:dyDescent="0.3">
      <c r="A231" s="15" t="s">
        <v>3226</v>
      </c>
      <c r="B231" s="15" t="s">
        <v>876</v>
      </c>
      <c r="C231" s="15">
        <v>6</v>
      </c>
      <c r="D231" s="15" t="s">
        <v>519</v>
      </c>
      <c r="E231" s="15" t="s">
        <v>47</v>
      </c>
      <c r="F231" s="15">
        <v>20</v>
      </c>
      <c r="G231" s="15"/>
      <c r="H231" s="15"/>
      <c r="I231" s="15"/>
      <c r="J231" s="15"/>
      <c r="K231" s="15" t="s">
        <v>3129</v>
      </c>
      <c r="L231" s="15" t="s">
        <v>585</v>
      </c>
      <c r="M231" s="15" t="s">
        <v>47</v>
      </c>
      <c r="N231" s="15">
        <v>20</v>
      </c>
      <c r="O231" t="s">
        <v>120</v>
      </c>
      <c r="P231" t="s">
        <v>573</v>
      </c>
      <c r="Q231" t="s">
        <v>103</v>
      </c>
      <c r="R231" s="15" t="s">
        <v>413</v>
      </c>
      <c r="S231" s="15" t="s">
        <v>412</v>
      </c>
      <c r="T231" t="s">
        <v>409</v>
      </c>
      <c r="U231" t="s">
        <v>213</v>
      </c>
      <c r="V231" t="s">
        <v>1464</v>
      </c>
      <c r="W231" s="15" t="s">
        <v>900</v>
      </c>
      <c r="X231" t="s">
        <v>898</v>
      </c>
      <c r="Y231" s="15" t="s">
        <v>908</v>
      </c>
      <c r="Z231" s="15">
        <f t="shared" si="34"/>
        <v>1</v>
      </c>
      <c r="AA231" s="15"/>
      <c r="AB231" s="15"/>
      <c r="AC231" s="15" t="s">
        <v>1449</v>
      </c>
      <c r="AD231" s="15">
        <f t="shared" si="38"/>
        <v>8</v>
      </c>
      <c r="AE231" s="15">
        <v>3</v>
      </c>
      <c r="AF231" s="15">
        <v>1</v>
      </c>
      <c r="AG231" s="15">
        <v>0</v>
      </c>
      <c r="AH231" s="15">
        <v>3</v>
      </c>
      <c r="AI231" s="15">
        <v>1</v>
      </c>
      <c r="AJ231" s="15">
        <v>0</v>
      </c>
      <c r="AK231" t="str">
        <f t="shared" si="35"/>
        <v>Restrita</v>
      </c>
      <c r="AL231" t="str">
        <f t="shared" si="36"/>
        <v>Baixo</v>
      </c>
      <c r="AM231" t="str">
        <f t="shared" si="37"/>
        <v>NSA</v>
      </c>
      <c r="AN231" t="str">
        <f t="shared" si="33"/>
        <v>Médio</v>
      </c>
      <c r="AO231" t="str">
        <f t="shared" si="33"/>
        <v>Baixo</v>
      </c>
      <c r="AP231" t="str">
        <f t="shared" si="33"/>
        <v>NSA</v>
      </c>
      <c r="AQ231" s="15" t="s">
        <v>409</v>
      </c>
    </row>
    <row r="232" spans="1:43" customFormat="1" x14ac:dyDescent="0.3">
      <c r="A232" s="15" t="s">
        <v>3226</v>
      </c>
      <c r="B232" s="15" t="s">
        <v>876</v>
      </c>
      <c r="C232" s="15">
        <v>7</v>
      </c>
      <c r="D232" s="15" t="s">
        <v>520</v>
      </c>
      <c r="E232" s="15" t="s">
        <v>47</v>
      </c>
      <c r="F232" s="15">
        <v>20</v>
      </c>
      <c r="G232" s="15"/>
      <c r="H232" s="15"/>
      <c r="I232" s="15"/>
      <c r="J232" s="15"/>
      <c r="K232" s="15" t="s">
        <v>3129</v>
      </c>
      <c r="L232" s="15" t="s">
        <v>586</v>
      </c>
      <c r="M232" s="15" t="s">
        <v>47</v>
      </c>
      <c r="N232" s="15">
        <v>20</v>
      </c>
      <c r="O232" t="s">
        <v>120</v>
      </c>
      <c r="P232" t="s">
        <v>574</v>
      </c>
      <c r="Q232" t="s">
        <v>103</v>
      </c>
      <c r="R232" s="15" t="s">
        <v>413</v>
      </c>
      <c r="S232" s="15" t="s">
        <v>412</v>
      </c>
      <c r="T232" t="s">
        <v>409</v>
      </c>
      <c r="U232" t="s">
        <v>213</v>
      </c>
      <c r="V232" t="s">
        <v>1464</v>
      </c>
      <c r="W232" s="15" t="s">
        <v>900</v>
      </c>
      <c r="X232" t="s">
        <v>898</v>
      </c>
      <c r="Y232" s="15" t="s">
        <v>908</v>
      </c>
      <c r="Z232" s="15">
        <f t="shared" si="34"/>
        <v>1</v>
      </c>
      <c r="AA232" s="15"/>
      <c r="AB232" s="15"/>
      <c r="AC232" s="15" t="s">
        <v>1449</v>
      </c>
      <c r="AD232" s="15">
        <f t="shared" si="38"/>
        <v>15</v>
      </c>
      <c r="AE232" s="15">
        <v>3</v>
      </c>
      <c r="AF232" s="15">
        <v>1</v>
      </c>
      <c r="AG232" s="15">
        <v>0</v>
      </c>
      <c r="AH232" s="15">
        <v>5</v>
      </c>
      <c r="AI232" s="15">
        <v>3</v>
      </c>
      <c r="AJ232" s="15">
        <v>3</v>
      </c>
      <c r="AK232" t="str">
        <f t="shared" si="35"/>
        <v>Restrita</v>
      </c>
      <c r="AL232" t="str">
        <f t="shared" si="36"/>
        <v>Baixo</v>
      </c>
      <c r="AM232" t="str">
        <f t="shared" si="37"/>
        <v>NSA</v>
      </c>
      <c r="AN232" t="str">
        <f t="shared" si="33"/>
        <v>Alto</v>
      </c>
      <c r="AO232" t="str">
        <f t="shared" si="33"/>
        <v>Médio</v>
      </c>
      <c r="AP232" t="str">
        <f t="shared" si="33"/>
        <v>Médio</v>
      </c>
      <c r="AQ232" s="15" t="s">
        <v>409</v>
      </c>
    </row>
    <row r="233" spans="1:43" customFormat="1" x14ac:dyDescent="0.3">
      <c r="A233" s="15" t="s">
        <v>3226</v>
      </c>
      <c r="B233" s="15" t="s">
        <v>876</v>
      </c>
      <c r="C233" s="15">
        <v>8</v>
      </c>
      <c r="D233" s="15" t="s">
        <v>521</v>
      </c>
      <c r="E233" s="15" t="s">
        <v>47</v>
      </c>
      <c r="F233" s="15">
        <v>20</v>
      </c>
      <c r="G233" s="15"/>
      <c r="H233" s="15"/>
      <c r="I233" s="15"/>
      <c r="J233" s="15"/>
      <c r="K233" s="15" t="s">
        <v>3129</v>
      </c>
      <c r="L233" s="15" t="s">
        <v>587</v>
      </c>
      <c r="M233" s="15" t="s">
        <v>47</v>
      </c>
      <c r="N233" s="15">
        <v>20</v>
      </c>
      <c r="O233" t="s">
        <v>120</v>
      </c>
      <c r="P233" t="s">
        <v>575</v>
      </c>
      <c r="Q233" t="s">
        <v>103</v>
      </c>
      <c r="R233" s="15" t="s">
        <v>413</v>
      </c>
      <c r="S233" s="15" t="s">
        <v>412</v>
      </c>
      <c r="T233" t="s">
        <v>409</v>
      </c>
      <c r="U233" t="s">
        <v>213</v>
      </c>
      <c r="V233" t="s">
        <v>1464</v>
      </c>
      <c r="W233" s="15" t="s">
        <v>900</v>
      </c>
      <c r="X233" t="s">
        <v>898</v>
      </c>
      <c r="Y233" s="15" t="s">
        <v>908</v>
      </c>
      <c r="Z233" s="15">
        <f t="shared" si="34"/>
        <v>1</v>
      </c>
      <c r="AA233" s="15" t="s">
        <v>1340</v>
      </c>
      <c r="AB233" s="15" t="s">
        <v>1898</v>
      </c>
      <c r="AC233" s="15" t="s">
        <v>1449</v>
      </c>
      <c r="AD233" s="15">
        <f t="shared" si="38"/>
        <v>16</v>
      </c>
      <c r="AE233" s="15">
        <v>4</v>
      </c>
      <c r="AF233" s="15">
        <v>1</v>
      </c>
      <c r="AG233" s="15">
        <v>0</v>
      </c>
      <c r="AH233" s="15">
        <v>5</v>
      </c>
      <c r="AI233" s="15">
        <v>3</v>
      </c>
      <c r="AJ233" s="15">
        <v>3</v>
      </c>
      <c r="AK233" t="str">
        <f t="shared" si="35"/>
        <v>Confidencial</v>
      </c>
      <c r="AL233" t="str">
        <f t="shared" si="36"/>
        <v>Baixo</v>
      </c>
      <c r="AM233" t="str">
        <f t="shared" si="37"/>
        <v>NSA</v>
      </c>
      <c r="AN233" t="str">
        <f t="shared" ref="AN233:AP259" si="39">IF(AH233=5,"Alto",IF(AH233=3,"Médio",IF(AH233=1,"Baixo","NSA")))</f>
        <v>Alto</v>
      </c>
      <c r="AO233" t="str">
        <f t="shared" si="39"/>
        <v>Médio</v>
      </c>
      <c r="AP233" t="str">
        <f t="shared" si="39"/>
        <v>Médio</v>
      </c>
      <c r="AQ233" s="15" t="s">
        <v>409</v>
      </c>
    </row>
    <row r="234" spans="1:43" customFormat="1" x14ac:dyDescent="0.3">
      <c r="A234" s="15" t="s">
        <v>3226</v>
      </c>
      <c r="B234" s="15" t="s">
        <v>876</v>
      </c>
      <c r="C234" s="15">
        <v>9</v>
      </c>
      <c r="D234" s="15" t="s">
        <v>522</v>
      </c>
      <c r="E234" s="15" t="s">
        <v>47</v>
      </c>
      <c r="F234" s="15">
        <v>20</v>
      </c>
      <c r="G234" s="15"/>
      <c r="H234" s="15"/>
      <c r="I234" s="15"/>
      <c r="J234" s="15"/>
      <c r="K234" s="15" t="s">
        <v>3129</v>
      </c>
      <c r="L234" s="15" t="s">
        <v>588</v>
      </c>
      <c r="M234" s="15" t="s">
        <v>47</v>
      </c>
      <c r="N234" s="15">
        <v>20</v>
      </c>
      <c r="O234" t="s">
        <v>120</v>
      </c>
      <c r="P234" t="s">
        <v>576</v>
      </c>
      <c r="Q234" t="s">
        <v>103</v>
      </c>
      <c r="R234" s="15" t="s">
        <v>413</v>
      </c>
      <c r="S234" s="15" t="s">
        <v>412</v>
      </c>
      <c r="T234" t="s">
        <v>409</v>
      </c>
      <c r="U234" t="s">
        <v>213</v>
      </c>
      <c r="V234" t="s">
        <v>1464</v>
      </c>
      <c r="W234" s="15" t="s">
        <v>900</v>
      </c>
      <c r="X234" t="s">
        <v>898</v>
      </c>
      <c r="Y234" s="15" t="s">
        <v>908</v>
      </c>
      <c r="Z234" s="15">
        <f t="shared" si="34"/>
        <v>1</v>
      </c>
      <c r="AA234" s="15" t="s">
        <v>1340</v>
      </c>
      <c r="AB234" s="15" t="s">
        <v>1899</v>
      </c>
      <c r="AC234" s="15" t="s">
        <v>1449</v>
      </c>
      <c r="AD234" s="15">
        <f t="shared" si="38"/>
        <v>15</v>
      </c>
      <c r="AE234" s="15">
        <v>3</v>
      </c>
      <c r="AF234" s="15">
        <v>1</v>
      </c>
      <c r="AG234" s="15">
        <v>0</v>
      </c>
      <c r="AH234" s="15">
        <v>5</v>
      </c>
      <c r="AI234" s="15">
        <v>3</v>
      </c>
      <c r="AJ234" s="15">
        <v>3</v>
      </c>
      <c r="AK234" t="str">
        <f t="shared" si="35"/>
        <v>Restrita</v>
      </c>
      <c r="AL234" t="str">
        <f t="shared" si="36"/>
        <v>Baixo</v>
      </c>
      <c r="AM234" t="str">
        <f t="shared" si="37"/>
        <v>NSA</v>
      </c>
      <c r="AN234" t="str">
        <f t="shared" si="39"/>
        <v>Alto</v>
      </c>
      <c r="AO234" t="str">
        <f t="shared" si="39"/>
        <v>Médio</v>
      </c>
      <c r="AP234" t="str">
        <f t="shared" si="39"/>
        <v>Médio</v>
      </c>
      <c r="AQ234" s="15" t="s">
        <v>409</v>
      </c>
    </row>
    <row r="235" spans="1:43" customFormat="1" x14ac:dyDescent="0.3">
      <c r="A235" s="15" t="s">
        <v>3226</v>
      </c>
      <c r="B235" s="15" t="s">
        <v>876</v>
      </c>
      <c r="C235" s="15">
        <v>10</v>
      </c>
      <c r="D235" s="15" t="s">
        <v>523</v>
      </c>
      <c r="E235" s="15" t="s">
        <v>47</v>
      </c>
      <c r="F235" s="15">
        <v>20</v>
      </c>
      <c r="G235" s="15"/>
      <c r="H235" s="15"/>
      <c r="I235" s="15"/>
      <c r="J235" s="15"/>
      <c r="K235" s="15" t="s">
        <v>3129</v>
      </c>
      <c r="L235" s="15" t="s">
        <v>589</v>
      </c>
      <c r="M235" s="15" t="s">
        <v>47</v>
      </c>
      <c r="N235" s="15">
        <v>20</v>
      </c>
      <c r="O235" t="s">
        <v>120</v>
      </c>
      <c r="P235" t="s">
        <v>577</v>
      </c>
      <c r="Q235" t="s">
        <v>103</v>
      </c>
      <c r="R235" s="15" t="s">
        <v>413</v>
      </c>
      <c r="S235" s="15" t="s">
        <v>412</v>
      </c>
      <c r="T235" t="s">
        <v>409</v>
      </c>
      <c r="U235" t="s">
        <v>213</v>
      </c>
      <c r="V235" t="s">
        <v>1464</v>
      </c>
      <c r="W235" s="15" t="s">
        <v>900</v>
      </c>
      <c r="X235" t="s">
        <v>898</v>
      </c>
      <c r="Y235" s="15" t="s">
        <v>908</v>
      </c>
      <c r="Z235" s="15">
        <f t="shared" si="34"/>
        <v>1</v>
      </c>
      <c r="AA235" s="15"/>
      <c r="AB235" s="15"/>
      <c r="AC235" s="15" t="s">
        <v>1449</v>
      </c>
      <c r="AD235" s="15">
        <f t="shared" si="38"/>
        <v>16</v>
      </c>
      <c r="AE235" s="15">
        <v>4</v>
      </c>
      <c r="AF235" s="15">
        <v>1</v>
      </c>
      <c r="AG235" s="15">
        <v>0</v>
      </c>
      <c r="AH235" s="15">
        <v>5</v>
      </c>
      <c r="AI235" s="15">
        <v>3</v>
      </c>
      <c r="AJ235" s="15">
        <v>3</v>
      </c>
      <c r="AK235" t="str">
        <f t="shared" si="35"/>
        <v>Confidencial</v>
      </c>
      <c r="AL235" t="str">
        <f t="shared" si="36"/>
        <v>Baixo</v>
      </c>
      <c r="AM235" t="str">
        <f t="shared" si="37"/>
        <v>NSA</v>
      </c>
      <c r="AN235" t="str">
        <f t="shared" si="39"/>
        <v>Alto</v>
      </c>
      <c r="AO235" t="str">
        <f t="shared" si="39"/>
        <v>Médio</v>
      </c>
      <c r="AP235" t="str">
        <f t="shared" si="39"/>
        <v>Médio</v>
      </c>
      <c r="AQ235" s="15" t="s">
        <v>409</v>
      </c>
    </row>
    <row r="236" spans="1:43" customFormat="1" x14ac:dyDescent="0.3">
      <c r="A236" s="15" t="s">
        <v>3226</v>
      </c>
      <c r="B236" s="15" t="s">
        <v>876</v>
      </c>
      <c r="C236" s="15">
        <v>11</v>
      </c>
      <c r="D236" s="15" t="s">
        <v>524</v>
      </c>
      <c r="E236" s="15" t="s">
        <v>47</v>
      </c>
      <c r="F236" s="15">
        <v>20</v>
      </c>
      <c r="G236" s="15"/>
      <c r="H236" s="15"/>
      <c r="I236" s="15"/>
      <c r="J236" s="15"/>
      <c r="K236" s="15" t="s">
        <v>3129</v>
      </c>
      <c r="L236" s="15" t="s">
        <v>590</v>
      </c>
      <c r="M236" s="15" t="s">
        <v>47</v>
      </c>
      <c r="N236" s="15">
        <v>20</v>
      </c>
      <c r="O236" t="s">
        <v>120</v>
      </c>
      <c r="P236" t="s">
        <v>578</v>
      </c>
      <c r="Q236" t="s">
        <v>103</v>
      </c>
      <c r="R236" s="15" t="s">
        <v>413</v>
      </c>
      <c r="S236" s="15" t="s">
        <v>412</v>
      </c>
      <c r="T236" t="s">
        <v>409</v>
      </c>
      <c r="U236" t="s">
        <v>213</v>
      </c>
      <c r="V236" t="s">
        <v>1464</v>
      </c>
      <c r="W236" s="15" t="s">
        <v>900</v>
      </c>
      <c r="X236" t="s">
        <v>898</v>
      </c>
      <c r="Y236" s="15" t="s">
        <v>908</v>
      </c>
      <c r="Z236" s="15">
        <f t="shared" si="34"/>
        <v>1</v>
      </c>
      <c r="AA236" s="15"/>
      <c r="AB236" s="15"/>
      <c r="AC236" s="15" t="s">
        <v>1449</v>
      </c>
      <c r="AD236" s="15">
        <f t="shared" si="38"/>
        <v>15</v>
      </c>
      <c r="AE236" s="15">
        <v>3</v>
      </c>
      <c r="AF236" s="15">
        <v>1</v>
      </c>
      <c r="AG236" s="15">
        <v>0</v>
      </c>
      <c r="AH236" s="15">
        <v>5</v>
      </c>
      <c r="AI236" s="15">
        <v>3</v>
      </c>
      <c r="AJ236" s="15">
        <v>3</v>
      </c>
      <c r="AK236" t="str">
        <f t="shared" si="35"/>
        <v>Restrita</v>
      </c>
      <c r="AL236" t="str">
        <f t="shared" si="36"/>
        <v>Baixo</v>
      </c>
      <c r="AM236" t="str">
        <f t="shared" si="37"/>
        <v>NSA</v>
      </c>
      <c r="AN236" t="str">
        <f t="shared" si="39"/>
        <v>Alto</v>
      </c>
      <c r="AO236" t="str">
        <f t="shared" si="39"/>
        <v>Médio</v>
      </c>
      <c r="AP236" t="str">
        <f t="shared" si="39"/>
        <v>Médio</v>
      </c>
      <c r="AQ236" s="15" t="s">
        <v>409</v>
      </c>
    </row>
    <row r="237" spans="1:43" customFormat="1" x14ac:dyDescent="0.3">
      <c r="A237" s="15" t="s">
        <v>3226</v>
      </c>
      <c r="B237" s="15" t="s">
        <v>876</v>
      </c>
      <c r="C237" s="15">
        <v>12</v>
      </c>
      <c r="D237" s="15" t="s">
        <v>525</v>
      </c>
      <c r="E237" s="15" t="s">
        <v>47</v>
      </c>
      <c r="F237" s="15">
        <v>20</v>
      </c>
      <c r="G237" s="15"/>
      <c r="H237" s="15"/>
      <c r="I237" s="15"/>
      <c r="J237" s="15"/>
      <c r="K237" s="15" t="s">
        <v>3129</v>
      </c>
      <c r="L237" s="15" t="s">
        <v>591</v>
      </c>
      <c r="M237" s="15" t="s">
        <v>47</v>
      </c>
      <c r="N237" s="15">
        <v>20</v>
      </c>
      <c r="O237" t="s">
        <v>120</v>
      </c>
      <c r="P237" t="s">
        <v>579</v>
      </c>
      <c r="Q237" t="s">
        <v>103</v>
      </c>
      <c r="R237" s="15" t="s">
        <v>413</v>
      </c>
      <c r="S237" s="15" t="s">
        <v>412</v>
      </c>
      <c r="T237" t="s">
        <v>409</v>
      </c>
      <c r="U237" t="s">
        <v>213</v>
      </c>
      <c r="V237" t="s">
        <v>1464</v>
      </c>
      <c r="W237" s="15" t="s">
        <v>900</v>
      </c>
      <c r="X237" t="s">
        <v>898</v>
      </c>
      <c r="Y237" s="15" t="s">
        <v>908</v>
      </c>
      <c r="Z237" s="15">
        <f t="shared" si="34"/>
        <v>1</v>
      </c>
      <c r="AA237" s="15" t="s">
        <v>1340</v>
      </c>
      <c r="AB237" s="15" t="s">
        <v>1900</v>
      </c>
      <c r="AC237" s="15" t="s">
        <v>1449</v>
      </c>
      <c r="AD237" s="15">
        <f t="shared" si="38"/>
        <v>15</v>
      </c>
      <c r="AE237" s="15">
        <v>3</v>
      </c>
      <c r="AF237" s="15">
        <v>1</v>
      </c>
      <c r="AG237" s="15">
        <v>0</v>
      </c>
      <c r="AH237" s="15">
        <v>5</v>
      </c>
      <c r="AI237" s="15">
        <v>3</v>
      </c>
      <c r="AJ237" s="15">
        <v>3</v>
      </c>
      <c r="AK237" t="str">
        <f t="shared" si="35"/>
        <v>Restrita</v>
      </c>
      <c r="AL237" t="str">
        <f t="shared" si="36"/>
        <v>Baixo</v>
      </c>
      <c r="AM237" t="str">
        <f t="shared" si="37"/>
        <v>NSA</v>
      </c>
      <c r="AN237" t="str">
        <f t="shared" si="39"/>
        <v>Alto</v>
      </c>
      <c r="AO237" t="str">
        <f t="shared" si="39"/>
        <v>Médio</v>
      </c>
      <c r="AP237" t="str">
        <f t="shared" si="39"/>
        <v>Médio</v>
      </c>
      <c r="AQ237" s="15" t="s">
        <v>409</v>
      </c>
    </row>
    <row r="238" spans="1:43" customFormat="1" x14ac:dyDescent="0.3">
      <c r="A238" s="15" t="s">
        <v>3226</v>
      </c>
      <c r="B238" s="15" t="s">
        <v>876</v>
      </c>
      <c r="C238" s="15">
        <v>13</v>
      </c>
      <c r="D238" s="15" t="s">
        <v>526</v>
      </c>
      <c r="E238" s="15" t="s">
        <v>47</v>
      </c>
      <c r="F238" s="15">
        <v>20</v>
      </c>
      <c r="G238" s="15"/>
      <c r="H238" s="15"/>
      <c r="I238" s="15"/>
      <c r="J238" s="15"/>
      <c r="K238" s="15" t="s">
        <v>3129</v>
      </c>
      <c r="L238" s="15" t="s">
        <v>592</v>
      </c>
      <c r="M238" s="15" t="s">
        <v>47</v>
      </c>
      <c r="N238" s="15">
        <v>20</v>
      </c>
      <c r="O238" t="s">
        <v>120</v>
      </c>
      <c r="P238" t="s">
        <v>547</v>
      </c>
      <c r="Q238" t="s">
        <v>103</v>
      </c>
      <c r="R238" s="15" t="s">
        <v>413</v>
      </c>
      <c r="S238" s="15" t="s">
        <v>412</v>
      </c>
      <c r="T238" t="s">
        <v>409</v>
      </c>
      <c r="U238" t="s">
        <v>213</v>
      </c>
      <c r="V238" t="s">
        <v>1464</v>
      </c>
      <c r="W238" s="15" t="s">
        <v>900</v>
      </c>
      <c r="X238" t="s">
        <v>898</v>
      </c>
      <c r="Y238" s="15" t="s">
        <v>908</v>
      </c>
      <c r="Z238" s="15">
        <f t="shared" si="34"/>
        <v>1</v>
      </c>
      <c r="AA238" s="15"/>
      <c r="AB238" s="15"/>
      <c r="AC238" s="15" t="s">
        <v>1449</v>
      </c>
      <c r="AD238" s="15">
        <f t="shared" si="38"/>
        <v>15</v>
      </c>
      <c r="AE238" s="15">
        <v>3</v>
      </c>
      <c r="AF238" s="15">
        <v>1</v>
      </c>
      <c r="AG238" s="15">
        <v>0</v>
      </c>
      <c r="AH238" s="15">
        <v>5</v>
      </c>
      <c r="AI238" s="15">
        <v>3</v>
      </c>
      <c r="AJ238" s="15">
        <v>3</v>
      </c>
      <c r="AK238" t="str">
        <f t="shared" si="35"/>
        <v>Restrita</v>
      </c>
      <c r="AL238" t="str">
        <f t="shared" si="36"/>
        <v>Baixo</v>
      </c>
      <c r="AM238" t="str">
        <f t="shared" si="37"/>
        <v>NSA</v>
      </c>
      <c r="AN238" t="str">
        <f t="shared" si="39"/>
        <v>Alto</v>
      </c>
      <c r="AO238" t="str">
        <f t="shared" si="39"/>
        <v>Médio</v>
      </c>
      <c r="AP238" t="str">
        <f t="shared" si="39"/>
        <v>Médio</v>
      </c>
      <c r="AQ238" s="15" t="s">
        <v>409</v>
      </c>
    </row>
    <row r="239" spans="1:43" customFormat="1" x14ac:dyDescent="0.3">
      <c r="A239" s="15" t="s">
        <v>3226</v>
      </c>
      <c r="B239" s="15" t="s">
        <v>876</v>
      </c>
      <c r="C239" s="15">
        <v>14</v>
      </c>
      <c r="D239" s="15" t="s">
        <v>527</v>
      </c>
      <c r="E239" s="15" t="s">
        <v>47</v>
      </c>
      <c r="F239" s="15">
        <v>20</v>
      </c>
      <c r="G239" s="15"/>
      <c r="H239" s="15"/>
      <c r="I239" s="15"/>
      <c r="J239" s="15"/>
      <c r="K239" s="15" t="s">
        <v>3129</v>
      </c>
      <c r="L239" s="15" t="s">
        <v>593</v>
      </c>
      <c r="M239" s="15" t="s">
        <v>47</v>
      </c>
      <c r="N239" s="15">
        <v>20</v>
      </c>
      <c r="O239" t="s">
        <v>120</v>
      </c>
      <c r="P239" t="s">
        <v>548</v>
      </c>
      <c r="Q239" t="s">
        <v>103</v>
      </c>
      <c r="R239" s="15" t="s">
        <v>413</v>
      </c>
      <c r="S239" s="15" t="s">
        <v>412</v>
      </c>
      <c r="T239" t="s">
        <v>409</v>
      </c>
      <c r="U239" t="s">
        <v>213</v>
      </c>
      <c r="V239" t="s">
        <v>1464</v>
      </c>
      <c r="W239" s="15" t="s">
        <v>900</v>
      </c>
      <c r="X239" t="s">
        <v>898</v>
      </c>
      <c r="Y239" s="15" t="s">
        <v>908</v>
      </c>
      <c r="Z239" s="15">
        <f t="shared" si="34"/>
        <v>1</v>
      </c>
      <c r="AA239" s="15"/>
      <c r="AB239" s="15"/>
      <c r="AC239" s="15" t="s">
        <v>1449</v>
      </c>
      <c r="AD239" s="15">
        <f t="shared" si="38"/>
        <v>10</v>
      </c>
      <c r="AE239" s="15">
        <v>3</v>
      </c>
      <c r="AF239" s="15">
        <v>1</v>
      </c>
      <c r="AG239" s="15">
        <v>0</v>
      </c>
      <c r="AH239" s="15">
        <v>5</v>
      </c>
      <c r="AI239" s="15">
        <v>1</v>
      </c>
      <c r="AJ239" s="15">
        <v>0</v>
      </c>
      <c r="AK239" t="str">
        <f t="shared" si="35"/>
        <v>Restrita</v>
      </c>
      <c r="AL239" t="str">
        <f t="shared" si="36"/>
        <v>Baixo</v>
      </c>
      <c r="AM239" t="str">
        <f t="shared" si="37"/>
        <v>NSA</v>
      </c>
      <c r="AN239" t="str">
        <f t="shared" si="39"/>
        <v>Alto</v>
      </c>
      <c r="AO239" t="str">
        <f t="shared" si="39"/>
        <v>Baixo</v>
      </c>
      <c r="AP239" t="str">
        <f t="shared" si="39"/>
        <v>NSA</v>
      </c>
      <c r="AQ239" s="15" t="s">
        <v>409</v>
      </c>
    </row>
    <row r="240" spans="1:43" customFormat="1" x14ac:dyDescent="0.3">
      <c r="A240" s="15" t="s">
        <v>3226</v>
      </c>
      <c r="B240" s="15" t="s">
        <v>876</v>
      </c>
      <c r="C240" s="15">
        <v>15</v>
      </c>
      <c r="D240" s="15" t="s">
        <v>528</v>
      </c>
      <c r="E240" s="15" t="s">
        <v>47</v>
      </c>
      <c r="F240" s="15">
        <v>20</v>
      </c>
      <c r="G240" s="15"/>
      <c r="H240" s="15"/>
      <c r="I240" s="15"/>
      <c r="J240" s="15"/>
      <c r="K240" s="15" t="s">
        <v>3129</v>
      </c>
      <c r="L240" s="15" t="s">
        <v>594</v>
      </c>
      <c r="M240" s="15" t="s">
        <v>47</v>
      </c>
      <c r="N240" s="15">
        <v>20</v>
      </c>
      <c r="O240" t="s">
        <v>120</v>
      </c>
      <c r="P240" t="s">
        <v>549</v>
      </c>
      <c r="Q240" t="s">
        <v>103</v>
      </c>
      <c r="R240" s="15" t="s">
        <v>413</v>
      </c>
      <c r="S240" s="15" t="s">
        <v>412</v>
      </c>
      <c r="T240" t="s">
        <v>409</v>
      </c>
      <c r="U240" t="s">
        <v>213</v>
      </c>
      <c r="V240" t="s">
        <v>1464</v>
      </c>
      <c r="W240" s="15" t="s">
        <v>900</v>
      </c>
      <c r="X240" t="s">
        <v>898</v>
      </c>
      <c r="Y240" s="15" t="s">
        <v>908</v>
      </c>
      <c r="Z240" s="15">
        <f t="shared" si="34"/>
        <v>1</v>
      </c>
      <c r="AA240" s="15"/>
      <c r="AB240" s="15"/>
      <c r="AC240" s="15" t="s">
        <v>1449</v>
      </c>
      <c r="AD240" s="15">
        <f t="shared" si="38"/>
        <v>15</v>
      </c>
      <c r="AE240" s="15">
        <v>3</v>
      </c>
      <c r="AF240" s="15">
        <v>1</v>
      </c>
      <c r="AG240" s="15">
        <v>0</v>
      </c>
      <c r="AH240" s="15">
        <v>5</v>
      </c>
      <c r="AI240" s="15">
        <v>3</v>
      </c>
      <c r="AJ240" s="15">
        <v>3</v>
      </c>
      <c r="AK240" t="str">
        <f t="shared" si="35"/>
        <v>Restrita</v>
      </c>
      <c r="AL240" t="str">
        <f t="shared" si="36"/>
        <v>Baixo</v>
      </c>
      <c r="AM240" t="str">
        <f t="shared" si="37"/>
        <v>NSA</v>
      </c>
      <c r="AN240" t="str">
        <f t="shared" si="39"/>
        <v>Alto</v>
      </c>
      <c r="AO240" t="str">
        <f t="shared" si="39"/>
        <v>Médio</v>
      </c>
      <c r="AP240" t="str">
        <f t="shared" si="39"/>
        <v>Médio</v>
      </c>
      <c r="AQ240" s="15" t="s">
        <v>409</v>
      </c>
    </row>
    <row r="241" spans="1:43" customFormat="1" x14ac:dyDescent="0.3">
      <c r="A241" s="15" t="s">
        <v>3226</v>
      </c>
      <c r="B241" s="15" t="s">
        <v>876</v>
      </c>
      <c r="C241" s="15">
        <v>16</v>
      </c>
      <c r="D241" s="15" t="s">
        <v>529</v>
      </c>
      <c r="E241" s="15" t="s">
        <v>47</v>
      </c>
      <c r="F241" s="15">
        <v>20</v>
      </c>
      <c r="G241" s="15"/>
      <c r="H241" s="15"/>
      <c r="I241" s="15"/>
      <c r="J241" s="15"/>
      <c r="K241" s="15" t="s">
        <v>3129</v>
      </c>
      <c r="L241" s="15" t="s">
        <v>595</v>
      </c>
      <c r="M241" s="15" t="s">
        <v>47</v>
      </c>
      <c r="N241" s="15">
        <v>20</v>
      </c>
      <c r="O241" t="s">
        <v>120</v>
      </c>
      <c r="P241" t="s">
        <v>550</v>
      </c>
      <c r="Q241" t="s">
        <v>103</v>
      </c>
      <c r="R241" s="15" t="s">
        <v>413</v>
      </c>
      <c r="S241" s="15" t="s">
        <v>412</v>
      </c>
      <c r="T241" t="s">
        <v>409</v>
      </c>
      <c r="U241" t="s">
        <v>213</v>
      </c>
      <c r="V241" t="s">
        <v>1464</v>
      </c>
      <c r="W241" s="15" t="s">
        <v>900</v>
      </c>
      <c r="X241" t="s">
        <v>898</v>
      </c>
      <c r="Y241" s="15" t="s">
        <v>908</v>
      </c>
      <c r="Z241" s="15">
        <f t="shared" si="34"/>
        <v>1</v>
      </c>
      <c r="AA241" s="15"/>
      <c r="AB241" s="15"/>
      <c r="AC241" s="15" t="s">
        <v>1449</v>
      </c>
      <c r="AD241" s="15">
        <f t="shared" si="38"/>
        <v>15</v>
      </c>
      <c r="AE241" s="15">
        <v>3</v>
      </c>
      <c r="AF241" s="15">
        <v>1</v>
      </c>
      <c r="AG241" s="15">
        <v>0</v>
      </c>
      <c r="AH241" s="15">
        <v>5</v>
      </c>
      <c r="AI241" s="15">
        <v>3</v>
      </c>
      <c r="AJ241" s="15">
        <v>3</v>
      </c>
      <c r="AK241" t="str">
        <f t="shared" si="35"/>
        <v>Restrita</v>
      </c>
      <c r="AL241" t="str">
        <f t="shared" si="36"/>
        <v>Baixo</v>
      </c>
      <c r="AM241" t="str">
        <f t="shared" si="37"/>
        <v>NSA</v>
      </c>
      <c r="AN241" t="str">
        <f t="shared" si="39"/>
        <v>Alto</v>
      </c>
      <c r="AO241" t="str">
        <f t="shared" si="39"/>
        <v>Médio</v>
      </c>
      <c r="AP241" t="str">
        <f t="shared" si="39"/>
        <v>Médio</v>
      </c>
      <c r="AQ241" s="15" t="s">
        <v>409</v>
      </c>
    </row>
    <row r="242" spans="1:43" customFormat="1" x14ac:dyDescent="0.3">
      <c r="A242" s="15" t="s">
        <v>3226</v>
      </c>
      <c r="B242" s="15" t="s">
        <v>876</v>
      </c>
      <c r="C242" s="15">
        <v>17</v>
      </c>
      <c r="D242" s="15" t="s">
        <v>530</v>
      </c>
      <c r="E242" s="15" t="s">
        <v>47</v>
      </c>
      <c r="F242" s="15">
        <v>20</v>
      </c>
      <c r="G242" s="15"/>
      <c r="H242" s="15"/>
      <c r="I242" s="15"/>
      <c r="J242" s="15"/>
      <c r="K242" s="15" t="s">
        <v>3129</v>
      </c>
      <c r="L242" s="15" t="s">
        <v>596</v>
      </c>
      <c r="M242" s="15" t="s">
        <v>47</v>
      </c>
      <c r="N242" s="15">
        <v>20</v>
      </c>
      <c r="O242" t="s">
        <v>120</v>
      </c>
      <c r="P242" t="s">
        <v>551</v>
      </c>
      <c r="Q242" t="s">
        <v>103</v>
      </c>
      <c r="R242" s="15" t="s">
        <v>413</v>
      </c>
      <c r="S242" s="15" t="s">
        <v>412</v>
      </c>
      <c r="T242" t="s">
        <v>409</v>
      </c>
      <c r="U242" t="s">
        <v>213</v>
      </c>
      <c r="V242" t="s">
        <v>1464</v>
      </c>
      <c r="W242" s="15" t="s">
        <v>900</v>
      </c>
      <c r="X242" t="s">
        <v>898</v>
      </c>
      <c r="Y242" s="15" t="s">
        <v>908</v>
      </c>
      <c r="Z242" s="15">
        <f t="shared" si="34"/>
        <v>1</v>
      </c>
      <c r="AA242" s="15" t="s">
        <v>1340</v>
      </c>
      <c r="AB242" s="15" t="s">
        <v>1901</v>
      </c>
      <c r="AC242" s="15" t="s">
        <v>1449</v>
      </c>
      <c r="AD242" s="15">
        <f t="shared" si="38"/>
        <v>15</v>
      </c>
      <c r="AE242" s="15">
        <v>3</v>
      </c>
      <c r="AF242" s="15">
        <v>1</v>
      </c>
      <c r="AG242" s="15">
        <v>0</v>
      </c>
      <c r="AH242" s="15">
        <v>5</v>
      </c>
      <c r="AI242" s="15">
        <v>3</v>
      </c>
      <c r="AJ242" s="15">
        <v>3</v>
      </c>
      <c r="AK242" t="str">
        <f t="shared" si="35"/>
        <v>Restrita</v>
      </c>
      <c r="AL242" t="str">
        <f t="shared" si="36"/>
        <v>Baixo</v>
      </c>
      <c r="AM242" t="str">
        <f t="shared" si="37"/>
        <v>NSA</v>
      </c>
      <c r="AN242" t="str">
        <f t="shared" si="39"/>
        <v>Alto</v>
      </c>
      <c r="AO242" t="str">
        <f t="shared" si="39"/>
        <v>Médio</v>
      </c>
      <c r="AP242" t="str">
        <f t="shared" si="39"/>
        <v>Médio</v>
      </c>
      <c r="AQ242" s="15" t="s">
        <v>409</v>
      </c>
    </row>
    <row r="243" spans="1:43" customFormat="1" x14ac:dyDescent="0.3">
      <c r="A243" s="15" t="s">
        <v>3226</v>
      </c>
      <c r="B243" s="15" t="s">
        <v>876</v>
      </c>
      <c r="C243" s="15">
        <v>18</v>
      </c>
      <c r="D243" s="15" t="s">
        <v>531</v>
      </c>
      <c r="E243" s="15" t="s">
        <v>47</v>
      </c>
      <c r="F243" s="15">
        <v>20</v>
      </c>
      <c r="G243" s="15"/>
      <c r="H243" s="15"/>
      <c r="I243" s="15"/>
      <c r="J243" s="15"/>
      <c r="K243" s="15" t="s">
        <v>3129</v>
      </c>
      <c r="L243" s="15" t="s">
        <v>597</v>
      </c>
      <c r="M243" s="15" t="s">
        <v>47</v>
      </c>
      <c r="N243" s="15">
        <v>20</v>
      </c>
      <c r="O243" t="s">
        <v>120</v>
      </c>
      <c r="P243" t="s">
        <v>552</v>
      </c>
      <c r="Q243" t="s">
        <v>103</v>
      </c>
      <c r="R243" s="15" t="s">
        <v>413</v>
      </c>
      <c r="S243" s="15" t="s">
        <v>412</v>
      </c>
      <c r="T243" t="s">
        <v>409</v>
      </c>
      <c r="U243" t="s">
        <v>213</v>
      </c>
      <c r="V243" t="s">
        <v>1464</v>
      </c>
      <c r="W243" s="15" t="s">
        <v>900</v>
      </c>
      <c r="X243" t="s">
        <v>898</v>
      </c>
      <c r="Y243" s="15" t="s">
        <v>908</v>
      </c>
      <c r="Z243" s="15">
        <f t="shared" si="34"/>
        <v>1</v>
      </c>
      <c r="AA243" s="15" t="s">
        <v>1340</v>
      </c>
      <c r="AB243" s="15" t="s">
        <v>1902</v>
      </c>
      <c r="AC243" s="15" t="s">
        <v>1449</v>
      </c>
      <c r="AD243" s="15">
        <f t="shared" si="38"/>
        <v>15</v>
      </c>
      <c r="AE243" s="15">
        <v>3</v>
      </c>
      <c r="AF243" s="15">
        <v>1</v>
      </c>
      <c r="AG243" s="15">
        <v>0</v>
      </c>
      <c r="AH243" s="15">
        <v>5</v>
      </c>
      <c r="AI243" s="15">
        <v>3</v>
      </c>
      <c r="AJ243" s="15">
        <v>3</v>
      </c>
      <c r="AK243" t="str">
        <f t="shared" si="35"/>
        <v>Restrita</v>
      </c>
      <c r="AL243" t="str">
        <f t="shared" si="36"/>
        <v>Baixo</v>
      </c>
      <c r="AM243" t="str">
        <f t="shared" si="37"/>
        <v>NSA</v>
      </c>
      <c r="AN243" t="str">
        <f t="shared" si="39"/>
        <v>Alto</v>
      </c>
      <c r="AO243" t="str">
        <f t="shared" si="39"/>
        <v>Médio</v>
      </c>
      <c r="AP243" t="str">
        <f t="shared" si="39"/>
        <v>Médio</v>
      </c>
      <c r="AQ243" s="15" t="s">
        <v>409</v>
      </c>
    </row>
    <row r="244" spans="1:43" customFormat="1" x14ac:dyDescent="0.3">
      <c r="A244" s="15" t="s">
        <v>3226</v>
      </c>
      <c r="B244" s="15" t="s">
        <v>876</v>
      </c>
      <c r="C244" s="15">
        <v>19</v>
      </c>
      <c r="D244" s="15" t="s">
        <v>532</v>
      </c>
      <c r="E244" s="15" t="s">
        <v>47</v>
      </c>
      <c r="F244" s="15">
        <v>20</v>
      </c>
      <c r="G244" s="15"/>
      <c r="H244" s="15"/>
      <c r="I244" s="15"/>
      <c r="J244" s="15"/>
      <c r="K244" s="15" t="s">
        <v>3129</v>
      </c>
      <c r="L244" s="15" t="s">
        <v>598</v>
      </c>
      <c r="M244" s="15" t="s">
        <v>47</v>
      </c>
      <c r="N244" s="15">
        <v>20</v>
      </c>
      <c r="O244" t="s">
        <v>120</v>
      </c>
      <c r="P244" t="s">
        <v>553</v>
      </c>
      <c r="Q244" t="s">
        <v>103</v>
      </c>
      <c r="R244" s="15" t="s">
        <v>413</v>
      </c>
      <c r="S244" s="15" t="s">
        <v>412</v>
      </c>
      <c r="T244" t="s">
        <v>409</v>
      </c>
      <c r="U244" t="s">
        <v>213</v>
      </c>
      <c r="V244" t="s">
        <v>1464</v>
      </c>
      <c r="W244" s="15" t="s">
        <v>900</v>
      </c>
      <c r="X244" t="s">
        <v>898</v>
      </c>
      <c r="Y244" s="15" t="s">
        <v>908</v>
      </c>
      <c r="Z244" s="15">
        <f t="shared" si="34"/>
        <v>1</v>
      </c>
      <c r="AA244" s="15"/>
      <c r="AB244" s="15"/>
      <c r="AC244" s="15" t="s">
        <v>1449</v>
      </c>
      <c r="AD244" s="15">
        <f t="shared" si="38"/>
        <v>10</v>
      </c>
      <c r="AE244" s="15">
        <v>3</v>
      </c>
      <c r="AF244" s="15">
        <v>1</v>
      </c>
      <c r="AG244" s="15">
        <v>0</v>
      </c>
      <c r="AH244" s="15">
        <v>5</v>
      </c>
      <c r="AI244" s="15">
        <v>1</v>
      </c>
      <c r="AJ244" s="15">
        <v>0</v>
      </c>
      <c r="AK244" t="str">
        <f t="shared" si="35"/>
        <v>Restrita</v>
      </c>
      <c r="AL244" t="str">
        <f t="shared" si="36"/>
        <v>Baixo</v>
      </c>
      <c r="AM244" t="str">
        <f t="shared" si="37"/>
        <v>NSA</v>
      </c>
      <c r="AN244" t="str">
        <f t="shared" si="39"/>
        <v>Alto</v>
      </c>
      <c r="AO244" t="str">
        <f t="shared" si="39"/>
        <v>Baixo</v>
      </c>
      <c r="AP244" t="str">
        <f t="shared" si="39"/>
        <v>NSA</v>
      </c>
      <c r="AQ244" s="15" t="s">
        <v>409</v>
      </c>
    </row>
    <row r="245" spans="1:43" customFormat="1" x14ac:dyDescent="0.3">
      <c r="A245" s="15" t="s">
        <v>3226</v>
      </c>
      <c r="B245" s="15" t="s">
        <v>876</v>
      </c>
      <c r="C245" s="15">
        <v>20</v>
      </c>
      <c r="D245" s="15" t="s">
        <v>533</v>
      </c>
      <c r="E245" s="15" t="s">
        <v>47</v>
      </c>
      <c r="F245" s="15">
        <v>20</v>
      </c>
      <c r="G245" s="15"/>
      <c r="H245" s="15"/>
      <c r="I245" s="15"/>
      <c r="J245" s="15"/>
      <c r="K245" s="15" t="s">
        <v>3129</v>
      </c>
      <c r="L245" s="15" t="s">
        <v>599</v>
      </c>
      <c r="M245" s="15" t="s">
        <v>47</v>
      </c>
      <c r="N245" s="15">
        <v>20</v>
      </c>
      <c r="O245" t="s">
        <v>120</v>
      </c>
      <c r="P245" t="s">
        <v>554</v>
      </c>
      <c r="Q245" t="s">
        <v>103</v>
      </c>
      <c r="R245" s="15" t="s">
        <v>413</v>
      </c>
      <c r="S245" s="15" t="s">
        <v>412</v>
      </c>
      <c r="T245" t="s">
        <v>409</v>
      </c>
      <c r="U245" t="s">
        <v>213</v>
      </c>
      <c r="V245" t="s">
        <v>1464</v>
      </c>
      <c r="W245" s="15" t="s">
        <v>900</v>
      </c>
      <c r="X245" t="s">
        <v>898</v>
      </c>
      <c r="Y245" s="15" t="s">
        <v>908</v>
      </c>
      <c r="Z245" s="15">
        <f t="shared" si="34"/>
        <v>1</v>
      </c>
      <c r="AA245" s="15"/>
      <c r="AB245" s="15"/>
      <c r="AC245" s="15" t="s">
        <v>1449</v>
      </c>
      <c r="AD245" s="15">
        <f t="shared" si="38"/>
        <v>10</v>
      </c>
      <c r="AE245" s="15">
        <v>3</v>
      </c>
      <c r="AF245" s="15">
        <v>1</v>
      </c>
      <c r="AG245" s="15">
        <v>0</v>
      </c>
      <c r="AH245" s="15">
        <v>5</v>
      </c>
      <c r="AI245" s="15">
        <v>1</v>
      </c>
      <c r="AJ245" s="15">
        <v>0</v>
      </c>
      <c r="AK245" t="str">
        <f t="shared" si="35"/>
        <v>Restrita</v>
      </c>
      <c r="AL245" t="str">
        <f t="shared" si="36"/>
        <v>Baixo</v>
      </c>
      <c r="AM245" t="str">
        <f t="shared" si="37"/>
        <v>NSA</v>
      </c>
      <c r="AN245" t="str">
        <f t="shared" si="39"/>
        <v>Alto</v>
      </c>
      <c r="AO245" t="str">
        <f t="shared" si="39"/>
        <v>Baixo</v>
      </c>
      <c r="AP245" t="str">
        <f t="shared" si="39"/>
        <v>NSA</v>
      </c>
      <c r="AQ245" s="15" t="s">
        <v>409</v>
      </c>
    </row>
    <row r="246" spans="1:43" customFormat="1" x14ac:dyDescent="0.3">
      <c r="A246" s="15" t="s">
        <v>3226</v>
      </c>
      <c r="B246" s="15" t="s">
        <v>876</v>
      </c>
      <c r="C246" s="15">
        <v>21</v>
      </c>
      <c r="D246" s="15" t="s">
        <v>534</v>
      </c>
      <c r="E246" s="15" t="s">
        <v>47</v>
      </c>
      <c r="F246" s="15">
        <v>20</v>
      </c>
      <c r="G246" s="15"/>
      <c r="H246" s="15"/>
      <c r="I246" s="15"/>
      <c r="J246" s="15"/>
      <c r="K246" s="15" t="s">
        <v>3129</v>
      </c>
      <c r="L246" s="15" t="s">
        <v>600</v>
      </c>
      <c r="M246" s="15" t="s">
        <v>47</v>
      </c>
      <c r="N246" s="15">
        <v>20</v>
      </c>
      <c r="O246" t="s">
        <v>120</v>
      </c>
      <c r="P246" t="s">
        <v>555</v>
      </c>
      <c r="Q246" t="s">
        <v>103</v>
      </c>
      <c r="R246" s="15" t="s">
        <v>413</v>
      </c>
      <c r="S246" s="15" t="s">
        <v>412</v>
      </c>
      <c r="T246" t="s">
        <v>409</v>
      </c>
      <c r="U246" t="s">
        <v>213</v>
      </c>
      <c r="V246" t="s">
        <v>1464</v>
      </c>
      <c r="W246" s="15" t="s">
        <v>900</v>
      </c>
      <c r="X246" t="s">
        <v>898</v>
      </c>
      <c r="Y246" s="15" t="s">
        <v>908</v>
      </c>
      <c r="Z246" s="15">
        <f t="shared" si="34"/>
        <v>1</v>
      </c>
      <c r="AA246" s="15" t="s">
        <v>1340</v>
      </c>
      <c r="AB246" s="15" t="s">
        <v>1903</v>
      </c>
      <c r="AC246" s="15" t="s">
        <v>1449</v>
      </c>
      <c r="AD246" s="15">
        <f t="shared" si="38"/>
        <v>15</v>
      </c>
      <c r="AE246" s="15">
        <v>3</v>
      </c>
      <c r="AF246" s="15">
        <v>1</v>
      </c>
      <c r="AG246" s="15">
        <v>0</v>
      </c>
      <c r="AH246" s="15">
        <v>5</v>
      </c>
      <c r="AI246" s="15">
        <v>3</v>
      </c>
      <c r="AJ246" s="15">
        <v>3</v>
      </c>
      <c r="AK246" t="str">
        <f t="shared" si="35"/>
        <v>Restrita</v>
      </c>
      <c r="AL246" t="str">
        <f t="shared" si="36"/>
        <v>Baixo</v>
      </c>
      <c r="AM246" t="str">
        <f t="shared" si="37"/>
        <v>NSA</v>
      </c>
      <c r="AN246" t="str">
        <f t="shared" si="39"/>
        <v>Alto</v>
      </c>
      <c r="AO246" t="str">
        <f t="shared" si="39"/>
        <v>Médio</v>
      </c>
      <c r="AP246" t="str">
        <f t="shared" si="39"/>
        <v>Médio</v>
      </c>
      <c r="AQ246" s="15" t="s">
        <v>409</v>
      </c>
    </row>
    <row r="247" spans="1:43" customFormat="1" x14ac:dyDescent="0.3">
      <c r="A247" s="15" t="s">
        <v>3226</v>
      </c>
      <c r="B247" s="15" t="s">
        <v>876</v>
      </c>
      <c r="C247" s="15">
        <v>22</v>
      </c>
      <c r="D247" s="15" t="s">
        <v>535</v>
      </c>
      <c r="E247" s="15" t="s">
        <v>47</v>
      </c>
      <c r="F247" s="15">
        <v>20</v>
      </c>
      <c r="G247" s="15"/>
      <c r="H247" s="15"/>
      <c r="I247" s="15"/>
      <c r="J247" s="15"/>
      <c r="K247" s="15" t="s">
        <v>3129</v>
      </c>
      <c r="L247" s="15" t="s">
        <v>601</v>
      </c>
      <c r="M247" s="15" t="s">
        <v>47</v>
      </c>
      <c r="N247" s="15">
        <v>20</v>
      </c>
      <c r="O247" t="s">
        <v>120</v>
      </c>
      <c r="P247" t="s">
        <v>556</v>
      </c>
      <c r="Q247" t="s">
        <v>103</v>
      </c>
      <c r="R247" s="15" t="s">
        <v>413</v>
      </c>
      <c r="S247" s="15" t="s">
        <v>412</v>
      </c>
      <c r="T247" t="s">
        <v>409</v>
      </c>
      <c r="U247" t="s">
        <v>213</v>
      </c>
      <c r="V247" t="s">
        <v>1464</v>
      </c>
      <c r="W247" s="15" t="s">
        <v>900</v>
      </c>
      <c r="X247" t="s">
        <v>898</v>
      </c>
      <c r="Y247" s="15" t="s">
        <v>908</v>
      </c>
      <c r="Z247" s="15">
        <f t="shared" si="34"/>
        <v>1</v>
      </c>
      <c r="AA247" s="15"/>
      <c r="AB247" s="15"/>
      <c r="AC247" s="15" t="s">
        <v>1449</v>
      </c>
      <c r="AD247" s="15">
        <f t="shared" si="38"/>
        <v>11</v>
      </c>
      <c r="AE247" s="15">
        <v>4</v>
      </c>
      <c r="AF247" s="15">
        <v>1</v>
      </c>
      <c r="AG247" s="15">
        <v>0</v>
      </c>
      <c r="AH247" s="15">
        <v>5</v>
      </c>
      <c r="AI247" s="15">
        <v>1</v>
      </c>
      <c r="AJ247" s="15">
        <v>0</v>
      </c>
      <c r="AK247" t="str">
        <f t="shared" si="35"/>
        <v>Confidencial</v>
      </c>
      <c r="AL247" t="str">
        <f t="shared" si="36"/>
        <v>Baixo</v>
      </c>
      <c r="AM247" t="str">
        <f t="shared" si="37"/>
        <v>NSA</v>
      </c>
      <c r="AN247" t="str">
        <f t="shared" si="39"/>
        <v>Alto</v>
      </c>
      <c r="AO247" t="str">
        <f t="shared" si="39"/>
        <v>Baixo</v>
      </c>
      <c r="AP247" t="str">
        <f t="shared" si="39"/>
        <v>NSA</v>
      </c>
      <c r="AQ247" s="15" t="s">
        <v>409</v>
      </c>
    </row>
    <row r="248" spans="1:43" customFormat="1" x14ac:dyDescent="0.3">
      <c r="A248" s="15" t="s">
        <v>3226</v>
      </c>
      <c r="B248" s="15" t="s">
        <v>876</v>
      </c>
      <c r="C248" s="15">
        <v>23</v>
      </c>
      <c r="D248" s="15" t="s">
        <v>536</v>
      </c>
      <c r="E248" s="15" t="s">
        <v>47</v>
      </c>
      <c r="F248" s="15">
        <v>20</v>
      </c>
      <c r="G248" s="15"/>
      <c r="H248" s="15"/>
      <c r="I248" s="15"/>
      <c r="J248" s="15"/>
      <c r="K248" s="15" t="s">
        <v>3129</v>
      </c>
      <c r="L248" s="15" t="s">
        <v>602</v>
      </c>
      <c r="M248" s="15" t="s">
        <v>47</v>
      </c>
      <c r="N248" s="15">
        <v>20</v>
      </c>
      <c r="O248" t="s">
        <v>120</v>
      </c>
      <c r="P248" t="s">
        <v>557</v>
      </c>
      <c r="Q248" t="s">
        <v>103</v>
      </c>
      <c r="R248" s="15" t="s">
        <v>413</v>
      </c>
      <c r="S248" s="15" t="s">
        <v>412</v>
      </c>
      <c r="T248" t="s">
        <v>409</v>
      </c>
      <c r="U248" t="s">
        <v>213</v>
      </c>
      <c r="V248" t="s">
        <v>1464</v>
      </c>
      <c r="W248" s="15" t="s">
        <v>900</v>
      </c>
      <c r="X248" t="s">
        <v>898</v>
      </c>
      <c r="Y248" s="15" t="s">
        <v>908</v>
      </c>
      <c r="Z248" s="15">
        <f t="shared" si="34"/>
        <v>1</v>
      </c>
      <c r="AA248" s="15"/>
      <c r="AB248" s="15"/>
      <c r="AC248" s="15" t="s">
        <v>1449</v>
      </c>
      <c r="AD248" s="15">
        <f t="shared" si="38"/>
        <v>11</v>
      </c>
      <c r="AE248" s="15">
        <v>4</v>
      </c>
      <c r="AF248" s="15">
        <v>1</v>
      </c>
      <c r="AG248" s="15">
        <v>0</v>
      </c>
      <c r="AH248" s="15">
        <v>5</v>
      </c>
      <c r="AI248" s="15">
        <v>1</v>
      </c>
      <c r="AJ248" s="15">
        <v>0</v>
      </c>
      <c r="AK248" t="str">
        <f t="shared" si="35"/>
        <v>Confidencial</v>
      </c>
      <c r="AL248" t="str">
        <f t="shared" si="36"/>
        <v>Baixo</v>
      </c>
      <c r="AM248" t="str">
        <f t="shared" si="37"/>
        <v>NSA</v>
      </c>
      <c r="AN248" t="str">
        <f t="shared" si="39"/>
        <v>Alto</v>
      </c>
      <c r="AO248" t="str">
        <f t="shared" si="39"/>
        <v>Baixo</v>
      </c>
      <c r="AP248" t="str">
        <f t="shared" si="39"/>
        <v>NSA</v>
      </c>
      <c r="AQ248" s="15" t="s">
        <v>409</v>
      </c>
    </row>
    <row r="249" spans="1:43" customFormat="1" x14ac:dyDescent="0.3">
      <c r="A249" s="15" t="s">
        <v>3226</v>
      </c>
      <c r="B249" s="15" t="s">
        <v>876</v>
      </c>
      <c r="C249" s="15">
        <v>24</v>
      </c>
      <c r="D249" s="15" t="s">
        <v>537</v>
      </c>
      <c r="E249" s="15" t="s">
        <v>47</v>
      </c>
      <c r="F249" s="15">
        <v>20</v>
      </c>
      <c r="G249" s="15"/>
      <c r="H249" s="15"/>
      <c r="I249" s="15"/>
      <c r="J249" s="15"/>
      <c r="K249" s="15" t="s">
        <v>3129</v>
      </c>
      <c r="L249" s="15" t="s">
        <v>603</v>
      </c>
      <c r="M249" s="15" t="s">
        <v>47</v>
      </c>
      <c r="N249" s="15">
        <v>20</v>
      </c>
      <c r="O249" t="s">
        <v>120</v>
      </c>
      <c r="P249" t="s">
        <v>558</v>
      </c>
      <c r="Q249" t="s">
        <v>103</v>
      </c>
      <c r="R249" s="15" t="s">
        <v>413</v>
      </c>
      <c r="S249" s="15" t="s">
        <v>412</v>
      </c>
      <c r="T249" t="s">
        <v>409</v>
      </c>
      <c r="U249" t="s">
        <v>213</v>
      </c>
      <c r="V249" t="s">
        <v>1464</v>
      </c>
      <c r="W249" s="15" t="s">
        <v>900</v>
      </c>
      <c r="X249" t="s">
        <v>898</v>
      </c>
      <c r="Y249" s="15" t="s">
        <v>908</v>
      </c>
      <c r="Z249" s="15">
        <f t="shared" si="34"/>
        <v>1</v>
      </c>
      <c r="AA249" s="15"/>
      <c r="AB249" s="15"/>
      <c r="AC249" s="15" t="s">
        <v>1449</v>
      </c>
      <c r="AD249" s="15">
        <f t="shared" si="38"/>
        <v>11</v>
      </c>
      <c r="AE249" s="15">
        <v>4</v>
      </c>
      <c r="AF249" s="15">
        <v>1</v>
      </c>
      <c r="AG249" s="15">
        <v>0</v>
      </c>
      <c r="AH249" s="15">
        <v>5</v>
      </c>
      <c r="AI249" s="15">
        <v>1</v>
      </c>
      <c r="AJ249" s="15">
        <v>0</v>
      </c>
      <c r="AK249" t="str">
        <f t="shared" si="35"/>
        <v>Confidencial</v>
      </c>
      <c r="AL249" t="str">
        <f t="shared" si="36"/>
        <v>Baixo</v>
      </c>
      <c r="AM249" t="str">
        <f t="shared" si="37"/>
        <v>NSA</v>
      </c>
      <c r="AN249" t="str">
        <f t="shared" si="39"/>
        <v>Alto</v>
      </c>
      <c r="AO249" t="str">
        <f t="shared" si="39"/>
        <v>Baixo</v>
      </c>
      <c r="AP249" t="str">
        <f t="shared" si="39"/>
        <v>NSA</v>
      </c>
      <c r="AQ249" s="15" t="s">
        <v>409</v>
      </c>
    </row>
    <row r="250" spans="1:43" customFormat="1" x14ac:dyDescent="0.3">
      <c r="A250" s="15" t="s">
        <v>3226</v>
      </c>
      <c r="B250" s="15" t="s">
        <v>876</v>
      </c>
      <c r="C250" s="15">
        <v>25</v>
      </c>
      <c r="D250" s="15" t="s">
        <v>538</v>
      </c>
      <c r="E250" s="15" t="s">
        <v>47</v>
      </c>
      <c r="F250" s="15">
        <v>20</v>
      </c>
      <c r="G250" s="15"/>
      <c r="H250" s="15"/>
      <c r="I250" s="15"/>
      <c r="J250" s="15"/>
      <c r="K250" s="15" t="s">
        <v>3129</v>
      </c>
      <c r="L250" s="15" t="s">
        <v>604</v>
      </c>
      <c r="M250" s="15" t="s">
        <v>47</v>
      </c>
      <c r="N250" s="15">
        <v>20</v>
      </c>
      <c r="O250" t="s">
        <v>120</v>
      </c>
      <c r="P250" t="s">
        <v>559</v>
      </c>
      <c r="Q250" t="s">
        <v>103</v>
      </c>
      <c r="R250" s="15" t="s">
        <v>413</v>
      </c>
      <c r="S250" s="15" t="s">
        <v>412</v>
      </c>
      <c r="T250" t="s">
        <v>409</v>
      </c>
      <c r="U250" t="s">
        <v>213</v>
      </c>
      <c r="V250" t="s">
        <v>1464</v>
      </c>
      <c r="W250" s="15" t="s">
        <v>900</v>
      </c>
      <c r="X250" t="s">
        <v>898</v>
      </c>
      <c r="Y250" s="15" t="s">
        <v>908</v>
      </c>
      <c r="Z250" s="15">
        <f t="shared" si="34"/>
        <v>1</v>
      </c>
      <c r="AA250" s="15"/>
      <c r="AB250" s="15"/>
      <c r="AC250" s="15" t="s">
        <v>1449</v>
      </c>
      <c r="AD250" s="15">
        <f t="shared" si="38"/>
        <v>8</v>
      </c>
      <c r="AE250" s="15">
        <v>3</v>
      </c>
      <c r="AF250" s="15">
        <v>1</v>
      </c>
      <c r="AG250" s="15">
        <v>0</v>
      </c>
      <c r="AH250" s="15">
        <v>3</v>
      </c>
      <c r="AI250" s="15">
        <v>1</v>
      </c>
      <c r="AJ250" s="15">
        <v>0</v>
      </c>
      <c r="AK250" t="str">
        <f t="shared" si="35"/>
        <v>Restrita</v>
      </c>
      <c r="AL250" t="str">
        <f t="shared" si="36"/>
        <v>Baixo</v>
      </c>
      <c r="AM250" t="str">
        <f t="shared" si="37"/>
        <v>NSA</v>
      </c>
      <c r="AN250" t="str">
        <f t="shared" si="39"/>
        <v>Médio</v>
      </c>
      <c r="AO250" t="str">
        <f t="shared" si="39"/>
        <v>Baixo</v>
      </c>
      <c r="AP250" t="str">
        <f t="shared" si="39"/>
        <v>NSA</v>
      </c>
      <c r="AQ250" s="15" t="s">
        <v>409</v>
      </c>
    </row>
    <row r="251" spans="1:43" customFormat="1" x14ac:dyDescent="0.3">
      <c r="A251" s="15" t="s">
        <v>3226</v>
      </c>
      <c r="B251" s="15" t="s">
        <v>876</v>
      </c>
      <c r="C251" s="15">
        <v>26</v>
      </c>
      <c r="D251" s="15" t="s">
        <v>539</v>
      </c>
      <c r="E251" s="15" t="s">
        <v>47</v>
      </c>
      <c r="F251" s="15">
        <v>20</v>
      </c>
      <c r="G251" s="15"/>
      <c r="H251" s="15"/>
      <c r="I251" s="15"/>
      <c r="J251" s="15"/>
      <c r="K251" s="15" t="s">
        <v>3129</v>
      </c>
      <c r="L251" s="15" t="s">
        <v>605</v>
      </c>
      <c r="M251" s="15" t="s">
        <v>47</v>
      </c>
      <c r="N251" s="15">
        <v>20</v>
      </c>
      <c r="O251" t="s">
        <v>120</v>
      </c>
      <c r="P251" t="s">
        <v>560</v>
      </c>
      <c r="Q251" t="s">
        <v>103</v>
      </c>
      <c r="R251" s="15" t="s">
        <v>413</v>
      </c>
      <c r="S251" s="15" t="s">
        <v>412</v>
      </c>
      <c r="T251" t="s">
        <v>409</v>
      </c>
      <c r="U251" t="s">
        <v>213</v>
      </c>
      <c r="V251" t="s">
        <v>1464</v>
      </c>
      <c r="W251" s="15" t="s">
        <v>900</v>
      </c>
      <c r="X251" t="s">
        <v>898</v>
      </c>
      <c r="Y251" s="15" t="s">
        <v>908</v>
      </c>
      <c r="Z251" s="15">
        <f t="shared" si="34"/>
        <v>1</v>
      </c>
      <c r="AA251" s="15"/>
      <c r="AB251" s="15"/>
      <c r="AC251" s="15" t="s">
        <v>1449</v>
      </c>
      <c r="AD251" s="15">
        <f t="shared" si="38"/>
        <v>8</v>
      </c>
      <c r="AE251" s="15">
        <v>3</v>
      </c>
      <c r="AF251" s="15">
        <v>1</v>
      </c>
      <c r="AG251" s="15">
        <v>0</v>
      </c>
      <c r="AH251" s="15">
        <v>3</v>
      </c>
      <c r="AI251" s="15">
        <v>1</v>
      </c>
      <c r="AJ251" s="15">
        <v>0</v>
      </c>
      <c r="AK251" t="str">
        <f t="shared" si="35"/>
        <v>Restrita</v>
      </c>
      <c r="AL251" t="str">
        <f t="shared" si="36"/>
        <v>Baixo</v>
      </c>
      <c r="AM251" t="str">
        <f t="shared" si="37"/>
        <v>NSA</v>
      </c>
      <c r="AN251" t="str">
        <f t="shared" si="39"/>
        <v>Médio</v>
      </c>
      <c r="AO251" t="str">
        <f t="shared" si="39"/>
        <v>Baixo</v>
      </c>
      <c r="AP251" t="str">
        <f t="shared" si="39"/>
        <v>NSA</v>
      </c>
      <c r="AQ251" s="15" t="s">
        <v>409</v>
      </c>
    </row>
    <row r="252" spans="1:43" customFormat="1" x14ac:dyDescent="0.3">
      <c r="A252" s="15" t="s">
        <v>3226</v>
      </c>
      <c r="B252" s="15" t="s">
        <v>876</v>
      </c>
      <c r="C252" s="15">
        <v>27</v>
      </c>
      <c r="D252" s="15" t="s">
        <v>540</v>
      </c>
      <c r="E252" s="15" t="s">
        <v>47</v>
      </c>
      <c r="F252" s="15">
        <v>20</v>
      </c>
      <c r="G252" s="15"/>
      <c r="H252" s="15"/>
      <c r="I252" s="15"/>
      <c r="J252" s="15"/>
      <c r="K252" s="15" t="s">
        <v>3129</v>
      </c>
      <c r="L252" s="15" t="s">
        <v>606</v>
      </c>
      <c r="M252" s="15" t="s">
        <v>47</v>
      </c>
      <c r="N252" s="15">
        <v>20</v>
      </c>
      <c r="O252" t="s">
        <v>120</v>
      </c>
      <c r="P252" t="s">
        <v>561</v>
      </c>
      <c r="Q252" t="s">
        <v>103</v>
      </c>
      <c r="R252" s="15" t="s">
        <v>413</v>
      </c>
      <c r="S252" s="15" t="s">
        <v>412</v>
      </c>
      <c r="T252" t="s">
        <v>409</v>
      </c>
      <c r="U252" t="s">
        <v>213</v>
      </c>
      <c r="V252" t="s">
        <v>1464</v>
      </c>
      <c r="W252" s="15" t="s">
        <v>900</v>
      </c>
      <c r="X252" t="s">
        <v>898</v>
      </c>
      <c r="Y252" s="15" t="s">
        <v>908</v>
      </c>
      <c r="Z252" s="15">
        <f t="shared" si="34"/>
        <v>1</v>
      </c>
      <c r="AA252" s="15"/>
      <c r="AB252" s="15"/>
      <c r="AC252" s="15" t="s">
        <v>1449</v>
      </c>
      <c r="AD252" s="15">
        <f t="shared" si="38"/>
        <v>6</v>
      </c>
      <c r="AE252" s="15">
        <v>3</v>
      </c>
      <c r="AF252" s="15">
        <v>1</v>
      </c>
      <c r="AG252" s="15">
        <v>0</v>
      </c>
      <c r="AH252" s="15">
        <v>1</v>
      </c>
      <c r="AI252" s="15">
        <v>1</v>
      </c>
      <c r="AJ252" s="15">
        <v>0</v>
      </c>
      <c r="AK252" t="str">
        <f t="shared" si="35"/>
        <v>Restrita</v>
      </c>
      <c r="AL252" t="str">
        <f t="shared" si="36"/>
        <v>Baixo</v>
      </c>
      <c r="AM252" t="str">
        <f t="shared" si="37"/>
        <v>NSA</v>
      </c>
      <c r="AN252" t="str">
        <f t="shared" si="39"/>
        <v>Baixo</v>
      </c>
      <c r="AO252" t="str">
        <f t="shared" si="39"/>
        <v>Baixo</v>
      </c>
      <c r="AP252" t="str">
        <f t="shared" si="39"/>
        <v>NSA</v>
      </c>
      <c r="AQ252" s="15" t="s">
        <v>409</v>
      </c>
    </row>
    <row r="253" spans="1:43" customFormat="1" x14ac:dyDescent="0.3">
      <c r="A253" s="15" t="s">
        <v>3226</v>
      </c>
      <c r="B253" s="15" t="s">
        <v>876</v>
      </c>
      <c r="C253" s="15">
        <v>28</v>
      </c>
      <c r="D253" s="15" t="s">
        <v>541</v>
      </c>
      <c r="E253" s="15" t="s">
        <v>47</v>
      </c>
      <c r="F253" s="15">
        <v>20</v>
      </c>
      <c r="G253" s="15"/>
      <c r="H253" s="15"/>
      <c r="I253" s="15"/>
      <c r="J253" s="15"/>
      <c r="K253" s="15" t="s">
        <v>3129</v>
      </c>
      <c r="L253" s="15" t="s">
        <v>607</v>
      </c>
      <c r="M253" s="15" t="s">
        <v>47</v>
      </c>
      <c r="N253" s="15">
        <v>20</v>
      </c>
      <c r="O253" t="s">
        <v>120</v>
      </c>
      <c r="P253" t="s">
        <v>562</v>
      </c>
      <c r="Q253" t="s">
        <v>103</v>
      </c>
      <c r="R253" s="15" t="s">
        <v>413</v>
      </c>
      <c r="S253" s="15" t="s">
        <v>412</v>
      </c>
      <c r="T253" t="s">
        <v>409</v>
      </c>
      <c r="U253" t="s">
        <v>213</v>
      </c>
      <c r="V253" t="s">
        <v>1464</v>
      </c>
      <c r="W253" s="15" t="s">
        <v>900</v>
      </c>
      <c r="X253" t="s">
        <v>898</v>
      </c>
      <c r="Y253" s="15" t="s">
        <v>908</v>
      </c>
      <c r="Z253" s="15">
        <f t="shared" si="34"/>
        <v>1</v>
      </c>
      <c r="AA253" s="15"/>
      <c r="AB253" s="15"/>
      <c r="AC253" s="15" t="s">
        <v>1449</v>
      </c>
      <c r="AD253" s="15">
        <f t="shared" si="38"/>
        <v>6</v>
      </c>
      <c r="AE253" s="15">
        <v>3</v>
      </c>
      <c r="AF253" s="15">
        <v>1</v>
      </c>
      <c r="AG253" s="15">
        <v>0</v>
      </c>
      <c r="AH253" s="15">
        <v>1</v>
      </c>
      <c r="AI253" s="15">
        <v>1</v>
      </c>
      <c r="AJ253" s="15">
        <v>0</v>
      </c>
      <c r="AK253" t="str">
        <f t="shared" si="35"/>
        <v>Restrita</v>
      </c>
      <c r="AL253" t="str">
        <f t="shared" si="36"/>
        <v>Baixo</v>
      </c>
      <c r="AM253" t="str">
        <f t="shared" si="37"/>
        <v>NSA</v>
      </c>
      <c r="AN253" t="str">
        <f t="shared" si="39"/>
        <v>Baixo</v>
      </c>
      <c r="AO253" t="str">
        <f t="shared" si="39"/>
        <v>Baixo</v>
      </c>
      <c r="AP253" t="str">
        <f t="shared" si="39"/>
        <v>NSA</v>
      </c>
      <c r="AQ253" s="15" t="s">
        <v>409</v>
      </c>
    </row>
    <row r="254" spans="1:43" customFormat="1" x14ac:dyDescent="0.3">
      <c r="A254" s="15" t="s">
        <v>3226</v>
      </c>
      <c r="B254" s="15" t="s">
        <v>876</v>
      </c>
      <c r="C254" s="15">
        <v>29</v>
      </c>
      <c r="D254" s="15" t="s">
        <v>542</v>
      </c>
      <c r="E254" s="15" t="s">
        <v>40</v>
      </c>
      <c r="F254" s="15">
        <v>19</v>
      </c>
      <c r="G254" s="15"/>
      <c r="H254" s="15"/>
      <c r="I254" s="15"/>
      <c r="J254" s="15"/>
      <c r="K254" s="15" t="s">
        <v>3129</v>
      </c>
      <c r="L254" s="15" t="s">
        <v>608</v>
      </c>
      <c r="M254" s="15" t="s">
        <v>40</v>
      </c>
      <c r="N254" s="15">
        <v>19</v>
      </c>
      <c r="O254" t="s">
        <v>120</v>
      </c>
      <c r="P254" t="s">
        <v>563</v>
      </c>
      <c r="Q254" t="s">
        <v>103</v>
      </c>
      <c r="R254" s="15" t="s">
        <v>413</v>
      </c>
      <c r="S254" s="15" t="s">
        <v>412</v>
      </c>
      <c r="T254" t="s">
        <v>409</v>
      </c>
      <c r="U254" t="s">
        <v>213</v>
      </c>
      <c r="V254" t="s">
        <v>1464</v>
      </c>
      <c r="W254" s="15" t="s">
        <v>900</v>
      </c>
      <c r="X254" t="s">
        <v>898</v>
      </c>
      <c r="Y254" s="15" t="s">
        <v>908</v>
      </c>
      <c r="Z254" s="15">
        <f t="shared" si="34"/>
        <v>1</v>
      </c>
      <c r="AA254" s="15" t="s">
        <v>1339</v>
      </c>
      <c r="AB254" s="15" t="s">
        <v>906</v>
      </c>
      <c r="AC254" s="15" t="s">
        <v>1449</v>
      </c>
      <c r="AD254" s="15">
        <f t="shared" si="38"/>
        <v>6</v>
      </c>
      <c r="AE254" s="15">
        <v>3</v>
      </c>
      <c r="AF254" s="15">
        <v>1</v>
      </c>
      <c r="AG254" s="15">
        <v>0</v>
      </c>
      <c r="AH254" s="15">
        <v>1</v>
      </c>
      <c r="AI254" s="15">
        <v>1</v>
      </c>
      <c r="AJ254" s="15">
        <v>0</v>
      </c>
      <c r="AK254" t="str">
        <f t="shared" si="35"/>
        <v>Restrita</v>
      </c>
      <c r="AL254" t="str">
        <f t="shared" si="36"/>
        <v>Baixo</v>
      </c>
      <c r="AM254" t="str">
        <f t="shared" si="37"/>
        <v>NSA</v>
      </c>
      <c r="AN254" t="str">
        <f t="shared" si="39"/>
        <v>Baixo</v>
      </c>
      <c r="AO254" t="str">
        <f t="shared" si="39"/>
        <v>Baixo</v>
      </c>
      <c r="AP254" t="str">
        <f t="shared" si="39"/>
        <v>NSA</v>
      </c>
      <c r="AQ254" s="15" t="s">
        <v>409</v>
      </c>
    </row>
    <row r="255" spans="1:43" customFormat="1" x14ac:dyDescent="0.3">
      <c r="A255" s="15" t="s">
        <v>3226</v>
      </c>
      <c r="B255" s="15" t="s">
        <v>876</v>
      </c>
      <c r="C255" s="15">
        <v>30</v>
      </c>
      <c r="D255" s="15" t="s">
        <v>543</v>
      </c>
      <c r="E255" s="15" t="s">
        <v>40</v>
      </c>
      <c r="F255" s="15">
        <v>19</v>
      </c>
      <c r="G255" s="15"/>
      <c r="H255" s="15"/>
      <c r="I255" s="15"/>
      <c r="J255" s="15"/>
      <c r="K255" s="15" t="s">
        <v>3129</v>
      </c>
      <c r="L255" s="15" t="s">
        <v>609</v>
      </c>
      <c r="M255" s="15" t="s">
        <v>40</v>
      </c>
      <c r="N255" s="15">
        <v>19</v>
      </c>
      <c r="O255" t="s">
        <v>120</v>
      </c>
      <c r="P255" t="s">
        <v>564</v>
      </c>
      <c r="Q255" t="s">
        <v>103</v>
      </c>
      <c r="R255" s="15" t="s">
        <v>413</v>
      </c>
      <c r="S255" s="15" t="s">
        <v>412</v>
      </c>
      <c r="T255" t="s">
        <v>409</v>
      </c>
      <c r="U255" t="s">
        <v>213</v>
      </c>
      <c r="V255" t="s">
        <v>1464</v>
      </c>
      <c r="W255" s="15" t="s">
        <v>900</v>
      </c>
      <c r="X255" t="s">
        <v>898</v>
      </c>
      <c r="Y255" s="15" t="s">
        <v>908</v>
      </c>
      <c r="Z255" s="15">
        <f t="shared" si="34"/>
        <v>1</v>
      </c>
      <c r="AA255" s="15" t="s">
        <v>1339</v>
      </c>
      <c r="AB255" s="15" t="s">
        <v>906</v>
      </c>
      <c r="AC255" s="15" t="s">
        <v>1449</v>
      </c>
      <c r="AD255" s="15">
        <f t="shared" si="38"/>
        <v>6</v>
      </c>
      <c r="AE255" s="15">
        <v>3</v>
      </c>
      <c r="AF255" s="15">
        <v>1</v>
      </c>
      <c r="AG255" s="15">
        <v>0</v>
      </c>
      <c r="AH255" s="15">
        <v>1</v>
      </c>
      <c r="AI255" s="15">
        <v>1</v>
      </c>
      <c r="AJ255" s="15">
        <v>0</v>
      </c>
      <c r="AK255" t="str">
        <f t="shared" si="35"/>
        <v>Restrita</v>
      </c>
      <c r="AL255" t="str">
        <f t="shared" si="36"/>
        <v>Baixo</v>
      </c>
      <c r="AM255" t="str">
        <f t="shared" si="37"/>
        <v>NSA</v>
      </c>
      <c r="AN255" t="str">
        <f t="shared" si="39"/>
        <v>Baixo</v>
      </c>
      <c r="AO255" t="str">
        <f t="shared" si="39"/>
        <v>Baixo</v>
      </c>
      <c r="AP255" t="str">
        <f t="shared" si="39"/>
        <v>NSA</v>
      </c>
      <c r="AQ255" s="15" t="s">
        <v>409</v>
      </c>
    </row>
    <row r="256" spans="1:43" customFormat="1" x14ac:dyDescent="0.3">
      <c r="A256" s="15" t="s">
        <v>3226</v>
      </c>
      <c r="B256" s="15" t="s">
        <v>876</v>
      </c>
      <c r="C256" s="15">
        <v>31</v>
      </c>
      <c r="D256" s="15" t="s">
        <v>544</v>
      </c>
      <c r="E256" s="15" t="s">
        <v>40</v>
      </c>
      <c r="F256" s="15">
        <v>19</v>
      </c>
      <c r="G256" s="15"/>
      <c r="H256" s="15"/>
      <c r="I256" s="15"/>
      <c r="J256" s="15"/>
      <c r="K256" s="15" t="s">
        <v>3129</v>
      </c>
      <c r="L256" s="15" t="s">
        <v>610</v>
      </c>
      <c r="M256" s="15" t="s">
        <v>40</v>
      </c>
      <c r="N256" s="15">
        <v>19</v>
      </c>
      <c r="O256" t="s">
        <v>120</v>
      </c>
      <c r="P256" t="s">
        <v>565</v>
      </c>
      <c r="Q256" t="s">
        <v>103</v>
      </c>
      <c r="R256" s="15" t="s">
        <v>413</v>
      </c>
      <c r="S256" s="15" t="s">
        <v>412</v>
      </c>
      <c r="T256" t="s">
        <v>409</v>
      </c>
      <c r="U256" t="s">
        <v>213</v>
      </c>
      <c r="V256" t="s">
        <v>1464</v>
      </c>
      <c r="W256" s="15" t="s">
        <v>900</v>
      </c>
      <c r="X256" t="s">
        <v>898</v>
      </c>
      <c r="Y256" s="15" t="s">
        <v>908</v>
      </c>
      <c r="Z256" s="15">
        <f t="shared" si="34"/>
        <v>1</v>
      </c>
      <c r="AA256" s="15" t="s">
        <v>1339</v>
      </c>
      <c r="AB256" s="15" t="s">
        <v>906</v>
      </c>
      <c r="AC256" s="15" t="s">
        <v>1449</v>
      </c>
      <c r="AD256" s="15">
        <f t="shared" si="38"/>
        <v>6</v>
      </c>
      <c r="AE256" s="15">
        <v>3</v>
      </c>
      <c r="AF256" s="15">
        <v>1</v>
      </c>
      <c r="AG256" s="15">
        <v>0</v>
      </c>
      <c r="AH256" s="15">
        <v>1</v>
      </c>
      <c r="AI256" s="15">
        <v>1</v>
      </c>
      <c r="AJ256" s="15">
        <v>0</v>
      </c>
      <c r="AK256" t="str">
        <f t="shared" si="35"/>
        <v>Restrita</v>
      </c>
      <c r="AL256" t="str">
        <f t="shared" si="36"/>
        <v>Baixo</v>
      </c>
      <c r="AM256" t="str">
        <f t="shared" si="37"/>
        <v>NSA</v>
      </c>
      <c r="AN256" t="str">
        <f t="shared" si="39"/>
        <v>Baixo</v>
      </c>
      <c r="AO256" t="str">
        <f t="shared" si="39"/>
        <v>Baixo</v>
      </c>
      <c r="AP256" t="str">
        <f t="shared" si="39"/>
        <v>NSA</v>
      </c>
      <c r="AQ256" s="15" t="s">
        <v>409</v>
      </c>
    </row>
    <row r="257" spans="1:43" customFormat="1" x14ac:dyDescent="0.3">
      <c r="A257" s="15" t="s">
        <v>3226</v>
      </c>
      <c r="B257" s="15" t="s">
        <v>876</v>
      </c>
      <c r="C257" s="15">
        <v>32</v>
      </c>
      <c r="D257" s="15" t="s">
        <v>545</v>
      </c>
      <c r="E257" s="15" t="s">
        <v>101</v>
      </c>
      <c r="F257" s="15">
        <v>1</v>
      </c>
      <c r="G257" s="15"/>
      <c r="H257" s="15"/>
      <c r="I257" s="15"/>
      <c r="J257" s="15"/>
      <c r="K257" s="15" t="s">
        <v>3129</v>
      </c>
      <c r="L257" s="15" t="s">
        <v>611</v>
      </c>
      <c r="M257" s="15" t="s">
        <v>101</v>
      </c>
      <c r="N257" s="15">
        <v>1</v>
      </c>
      <c r="O257" t="s">
        <v>120</v>
      </c>
      <c r="P257" t="s">
        <v>566</v>
      </c>
      <c r="Q257" t="s">
        <v>103</v>
      </c>
      <c r="R257" s="15" t="s">
        <v>413</v>
      </c>
      <c r="S257" s="15" t="s">
        <v>412</v>
      </c>
      <c r="T257" t="s">
        <v>409</v>
      </c>
      <c r="U257" t="s">
        <v>213</v>
      </c>
      <c r="V257" t="s">
        <v>1464</v>
      </c>
      <c r="W257" s="15" t="s">
        <v>900</v>
      </c>
      <c r="X257" t="s">
        <v>898</v>
      </c>
      <c r="Y257" s="15" t="s">
        <v>908</v>
      </c>
      <c r="Z257" s="15">
        <f t="shared" si="34"/>
        <v>1</v>
      </c>
      <c r="AA257" s="15"/>
      <c r="AB257" s="15"/>
      <c r="AC257" s="15" t="s">
        <v>1449</v>
      </c>
      <c r="AD257" s="15">
        <f t="shared" si="38"/>
        <v>8</v>
      </c>
      <c r="AE257" s="15">
        <v>3</v>
      </c>
      <c r="AF257" s="15">
        <v>1</v>
      </c>
      <c r="AG257" s="15">
        <v>0</v>
      </c>
      <c r="AH257" s="15">
        <v>3</v>
      </c>
      <c r="AI257" s="15">
        <v>1</v>
      </c>
      <c r="AJ257" s="15">
        <v>0</v>
      </c>
      <c r="AK257" t="str">
        <f t="shared" si="35"/>
        <v>Restrita</v>
      </c>
      <c r="AL257" t="str">
        <f t="shared" si="36"/>
        <v>Baixo</v>
      </c>
      <c r="AM257" t="str">
        <f t="shared" si="37"/>
        <v>NSA</v>
      </c>
      <c r="AN257" t="str">
        <f t="shared" si="39"/>
        <v>Médio</v>
      </c>
      <c r="AO257" t="str">
        <f t="shared" si="39"/>
        <v>Baixo</v>
      </c>
      <c r="AP257" t="str">
        <f t="shared" si="39"/>
        <v>NSA</v>
      </c>
      <c r="AQ257" s="15" t="s">
        <v>409</v>
      </c>
    </row>
    <row r="258" spans="1:43" customFormat="1" x14ac:dyDescent="0.3">
      <c r="A258" s="15" t="s">
        <v>3226</v>
      </c>
      <c r="B258" s="15" t="s">
        <v>876</v>
      </c>
      <c r="C258" s="15">
        <v>33</v>
      </c>
      <c r="D258" s="15" t="s">
        <v>546</v>
      </c>
      <c r="E258" s="15" t="s">
        <v>40</v>
      </c>
      <c r="F258" s="15">
        <v>19</v>
      </c>
      <c r="G258" s="15"/>
      <c r="H258" s="15"/>
      <c r="I258" s="15"/>
      <c r="J258" s="15"/>
      <c r="K258" s="15" t="s">
        <v>3129</v>
      </c>
      <c r="L258" s="15" t="s">
        <v>313</v>
      </c>
      <c r="M258" s="15" t="s">
        <v>40</v>
      </c>
      <c r="N258" s="15">
        <v>19</v>
      </c>
      <c r="O258" t="s">
        <v>120</v>
      </c>
      <c r="P258" t="s">
        <v>567</v>
      </c>
      <c r="Q258" t="s">
        <v>103</v>
      </c>
      <c r="R258" s="15" t="s">
        <v>413</v>
      </c>
      <c r="S258" s="15" t="s">
        <v>412</v>
      </c>
      <c r="T258" t="s">
        <v>409</v>
      </c>
      <c r="U258" t="s">
        <v>213</v>
      </c>
      <c r="V258" t="s">
        <v>1464</v>
      </c>
      <c r="W258" s="15" t="s">
        <v>900</v>
      </c>
      <c r="X258" t="s">
        <v>898</v>
      </c>
      <c r="Y258" s="15" t="s">
        <v>908</v>
      </c>
      <c r="Z258" s="15">
        <f t="shared" si="34"/>
        <v>1</v>
      </c>
      <c r="AA258" s="15" t="s">
        <v>1339</v>
      </c>
      <c r="AB258" s="15" t="s">
        <v>906</v>
      </c>
      <c r="AC258" s="15" t="s">
        <v>1449</v>
      </c>
      <c r="AD258" s="15">
        <f t="shared" si="38"/>
        <v>6</v>
      </c>
      <c r="AE258" s="15">
        <v>3</v>
      </c>
      <c r="AF258" s="15">
        <v>1</v>
      </c>
      <c r="AG258" s="15">
        <v>0</v>
      </c>
      <c r="AH258" s="15">
        <v>1</v>
      </c>
      <c r="AI258" s="15">
        <v>1</v>
      </c>
      <c r="AJ258" s="15">
        <v>0</v>
      </c>
      <c r="AK258" t="str">
        <f t="shared" si="35"/>
        <v>Restrita</v>
      </c>
      <c r="AL258" t="str">
        <f t="shared" si="36"/>
        <v>Baixo</v>
      </c>
      <c r="AM258" t="str">
        <f t="shared" si="37"/>
        <v>NSA</v>
      </c>
      <c r="AN258" t="str">
        <f t="shared" si="39"/>
        <v>Baixo</v>
      </c>
      <c r="AO258" t="str">
        <f t="shared" si="39"/>
        <v>Baixo</v>
      </c>
      <c r="AP258" t="str">
        <f t="shared" si="39"/>
        <v>NSA</v>
      </c>
      <c r="AQ258" s="15" t="s">
        <v>409</v>
      </c>
    </row>
    <row r="259" spans="1:43" customFormat="1" x14ac:dyDescent="0.3">
      <c r="A259" s="15" t="s">
        <v>3427</v>
      </c>
      <c r="B259" s="15" t="s">
        <v>849</v>
      </c>
      <c r="C259" s="15">
        <v>1</v>
      </c>
      <c r="D259" s="15" t="s">
        <v>108</v>
      </c>
      <c r="E259" s="15" t="s">
        <v>39</v>
      </c>
      <c r="F259" s="15">
        <v>5</v>
      </c>
      <c r="G259" s="15"/>
      <c r="H259" s="15"/>
      <c r="I259" s="15"/>
      <c r="J259" s="15"/>
      <c r="K259" s="15" t="s">
        <v>849</v>
      </c>
      <c r="L259" s="15"/>
      <c r="M259" s="15"/>
      <c r="N259" s="15"/>
      <c r="O259" s="15"/>
      <c r="P259" t="s">
        <v>1290</v>
      </c>
      <c r="Q259" s="15" t="s">
        <v>410</v>
      </c>
      <c r="R259" s="15" t="s">
        <v>870</v>
      </c>
      <c r="S259" s="15" t="s">
        <v>871</v>
      </c>
      <c r="T259" t="s">
        <v>1465</v>
      </c>
      <c r="U259" t="s">
        <v>1466</v>
      </c>
      <c r="V259" t="s">
        <v>1464</v>
      </c>
      <c r="W259" s="15" t="s">
        <v>900</v>
      </c>
      <c r="X259" s="15" t="s">
        <v>1904</v>
      </c>
      <c r="Y259" s="15" t="s">
        <v>908</v>
      </c>
      <c r="Z259" s="15">
        <f t="shared" ref="Z259:Z322" si="40">IF(LEN(V259)&gt;0,IF(LEN(W259)&gt;0,IF(LEN(X259)&gt;0,IF(LEN(Y259)&gt;0,1,""),""),""),"")</f>
        <v>1</v>
      </c>
      <c r="AA259" s="15"/>
      <c r="AB259" s="15"/>
      <c r="AC259" s="15" t="s">
        <v>1905</v>
      </c>
      <c r="AD259" s="15">
        <f t="shared" si="38"/>
        <v>20</v>
      </c>
      <c r="AE259" s="15">
        <v>2</v>
      </c>
      <c r="AF259" s="15">
        <v>3</v>
      </c>
      <c r="AG259" s="15">
        <v>0</v>
      </c>
      <c r="AH259" s="15">
        <v>5</v>
      </c>
      <c r="AI259" s="15">
        <v>5</v>
      </c>
      <c r="AJ259" s="15">
        <v>5</v>
      </c>
      <c r="AK259" t="str">
        <f t="shared" ref="AK259" si="41">IF(AE259=4,"Confidencial",IF(AE259=3,"Restrita",IF(AE259=2,"Interna","Publica")))</f>
        <v>Interna</v>
      </c>
      <c r="AL259" t="str">
        <f t="shared" ref="AL259" si="42">IF(AF259=3,"Alto",IF(AF259=2,"Médio","Baixo"))</f>
        <v>Alto</v>
      </c>
      <c r="AM259" t="str">
        <f t="shared" ref="AM259" si="43">IF(AG259=4,"Complexo",IF(AG259=3,"Combinação",IF(AG259=2,"Cumulativa",IF(AG259=1,"Formato","NSA"))))</f>
        <v>NSA</v>
      </c>
      <c r="AN259" t="str">
        <f t="shared" si="39"/>
        <v>Alto</v>
      </c>
      <c r="AO259" t="str">
        <f t="shared" si="39"/>
        <v>Alto</v>
      </c>
      <c r="AP259" t="str">
        <f t="shared" si="39"/>
        <v>Alto</v>
      </c>
      <c r="AQ259" s="15" t="s">
        <v>409</v>
      </c>
    </row>
    <row r="260" spans="1:43" customFormat="1" x14ac:dyDescent="0.3">
      <c r="A260" s="15" t="s">
        <v>3427</v>
      </c>
      <c r="B260" s="15" t="s">
        <v>849</v>
      </c>
      <c r="C260" s="15">
        <v>2</v>
      </c>
      <c r="D260" s="15" t="s">
        <v>850</v>
      </c>
      <c r="E260" s="15"/>
      <c r="F260" s="15"/>
      <c r="G260" s="15"/>
      <c r="H260" s="15"/>
      <c r="I260" s="15"/>
      <c r="J260" s="15"/>
      <c r="K260" s="15"/>
      <c r="L260" s="15"/>
      <c r="M260" s="15"/>
      <c r="N260" s="15"/>
      <c r="O260" s="15"/>
      <c r="P260" s="15"/>
      <c r="Q260" s="15" t="s">
        <v>410</v>
      </c>
      <c r="R260" s="15" t="s">
        <v>870</v>
      </c>
      <c r="S260" s="15" t="s">
        <v>871</v>
      </c>
      <c r="T260" t="s">
        <v>1465</v>
      </c>
      <c r="U260" t="s">
        <v>1466</v>
      </c>
      <c r="V260" t="s">
        <v>1464</v>
      </c>
      <c r="W260" s="15" t="s">
        <v>900</v>
      </c>
      <c r="X260" s="15" t="s">
        <v>1904</v>
      </c>
      <c r="Y260" s="15" t="s">
        <v>908</v>
      </c>
      <c r="Z260" s="15">
        <f t="shared" si="40"/>
        <v>1</v>
      </c>
      <c r="AA260" s="15"/>
      <c r="AB260" s="15"/>
      <c r="AC260" s="15" t="s">
        <v>1905</v>
      </c>
      <c r="AD260" s="15"/>
      <c r="AE260" s="15"/>
      <c r="AF260" s="15"/>
      <c r="AG260" s="15"/>
      <c r="AH260" s="15"/>
      <c r="AI260" s="15"/>
      <c r="AJ260" s="15"/>
      <c r="AK260" s="15"/>
      <c r="AL260" s="15"/>
      <c r="AM260" s="15"/>
      <c r="AN260" s="15"/>
      <c r="AO260" s="15"/>
      <c r="AP260" s="15"/>
      <c r="AQ260" s="15" t="s">
        <v>409</v>
      </c>
    </row>
    <row r="261" spans="1:43" customFormat="1" x14ac:dyDescent="0.3">
      <c r="A261" s="15" t="s">
        <v>3427</v>
      </c>
      <c r="B261" s="15" t="s">
        <v>849</v>
      </c>
      <c r="C261" s="15">
        <v>3</v>
      </c>
      <c r="D261" s="15" t="s">
        <v>851</v>
      </c>
      <c r="E261" s="15"/>
      <c r="F261" s="15"/>
      <c r="G261" s="15"/>
      <c r="H261" s="15"/>
      <c r="I261" s="15"/>
      <c r="J261" s="15"/>
      <c r="K261" s="15"/>
      <c r="L261" s="15"/>
      <c r="M261" s="15"/>
      <c r="N261" s="15"/>
      <c r="O261" s="15"/>
      <c r="P261" s="15"/>
      <c r="Q261" s="15" t="s">
        <v>410</v>
      </c>
      <c r="R261" s="15" t="s">
        <v>870</v>
      </c>
      <c r="S261" s="15" t="s">
        <v>871</v>
      </c>
      <c r="T261" t="s">
        <v>1465</v>
      </c>
      <c r="U261" t="s">
        <v>1466</v>
      </c>
      <c r="V261" t="s">
        <v>1464</v>
      </c>
      <c r="W261" s="15" t="s">
        <v>900</v>
      </c>
      <c r="X261" s="15" t="s">
        <v>1904</v>
      </c>
      <c r="Y261" s="15" t="s">
        <v>908</v>
      </c>
      <c r="Z261" s="15">
        <f t="shared" si="40"/>
        <v>1</v>
      </c>
      <c r="AA261" s="15"/>
      <c r="AB261" s="15"/>
      <c r="AC261" s="15" t="s">
        <v>1905</v>
      </c>
      <c r="AD261" s="15"/>
      <c r="AE261" s="15"/>
      <c r="AF261" s="15"/>
      <c r="AG261" s="15"/>
      <c r="AH261" s="15"/>
      <c r="AI261" s="15"/>
      <c r="AJ261" s="15"/>
      <c r="AK261" s="15"/>
      <c r="AL261" s="15"/>
      <c r="AM261" s="15"/>
      <c r="AN261" s="15"/>
      <c r="AO261" s="15"/>
      <c r="AP261" s="15"/>
      <c r="AQ261" s="15" t="s">
        <v>409</v>
      </c>
    </row>
    <row r="262" spans="1:43" customFormat="1" x14ac:dyDescent="0.3">
      <c r="A262" s="15" t="s">
        <v>3427</v>
      </c>
      <c r="B262" s="15" t="s">
        <v>849</v>
      </c>
      <c r="C262" s="15">
        <v>4</v>
      </c>
      <c r="D262" s="15" t="s">
        <v>852</v>
      </c>
      <c r="E262" s="15"/>
      <c r="F262" s="15"/>
      <c r="G262" s="15"/>
      <c r="H262" s="15"/>
      <c r="I262" s="15"/>
      <c r="J262" s="15"/>
      <c r="K262" s="15"/>
      <c r="L262" s="15"/>
      <c r="M262" s="15"/>
      <c r="N262" s="15"/>
      <c r="O262" s="15"/>
      <c r="P262" s="15"/>
      <c r="Q262" s="15" t="s">
        <v>410</v>
      </c>
      <c r="R262" s="15" t="s">
        <v>870</v>
      </c>
      <c r="S262" s="15" t="s">
        <v>871</v>
      </c>
      <c r="T262" t="s">
        <v>1465</v>
      </c>
      <c r="U262" t="s">
        <v>1466</v>
      </c>
      <c r="V262" t="s">
        <v>1464</v>
      </c>
      <c r="W262" s="15" t="s">
        <v>900</v>
      </c>
      <c r="X262" s="15" t="s">
        <v>1904</v>
      </c>
      <c r="Y262" s="15" t="s">
        <v>908</v>
      </c>
      <c r="Z262" s="15">
        <f t="shared" si="40"/>
        <v>1</v>
      </c>
      <c r="AA262" s="15"/>
      <c r="AB262" s="15"/>
      <c r="AC262" s="15" t="s">
        <v>1905</v>
      </c>
      <c r="AD262" s="15"/>
      <c r="AE262" s="15"/>
      <c r="AF262" s="15"/>
      <c r="AG262" s="15"/>
      <c r="AH262" s="15"/>
      <c r="AI262" s="15"/>
      <c r="AJ262" s="15"/>
      <c r="AK262" s="15"/>
      <c r="AL262" s="15"/>
      <c r="AM262" s="15"/>
      <c r="AN262" s="15"/>
      <c r="AO262" s="15"/>
      <c r="AP262" s="15"/>
      <c r="AQ262" s="15" t="s">
        <v>409</v>
      </c>
    </row>
    <row r="263" spans="1:43" customFormat="1" x14ac:dyDescent="0.3">
      <c r="A263" s="15" t="s">
        <v>3427</v>
      </c>
      <c r="B263" s="15" t="s">
        <v>849</v>
      </c>
      <c r="C263" s="15">
        <v>5</v>
      </c>
      <c r="D263" s="15" t="s">
        <v>853</v>
      </c>
      <c r="E263" s="15"/>
      <c r="F263" s="15"/>
      <c r="G263" s="15"/>
      <c r="H263" s="15"/>
      <c r="I263" s="15"/>
      <c r="J263" s="15"/>
      <c r="K263" s="15"/>
      <c r="L263" s="15"/>
      <c r="M263" s="15"/>
      <c r="N263" s="15"/>
      <c r="O263" s="15"/>
      <c r="P263" s="15"/>
      <c r="Q263" s="15" t="s">
        <v>410</v>
      </c>
      <c r="R263" s="15" t="s">
        <v>870</v>
      </c>
      <c r="S263" s="15" t="s">
        <v>871</v>
      </c>
      <c r="T263" t="s">
        <v>1465</v>
      </c>
      <c r="U263" t="s">
        <v>1466</v>
      </c>
      <c r="V263" t="s">
        <v>1464</v>
      </c>
      <c r="W263" s="15" t="s">
        <v>900</v>
      </c>
      <c r="X263" s="15" t="s">
        <v>1904</v>
      </c>
      <c r="Y263" s="15" t="s">
        <v>908</v>
      </c>
      <c r="Z263" s="15">
        <f t="shared" si="40"/>
        <v>1</v>
      </c>
      <c r="AA263" s="15"/>
      <c r="AB263" s="15"/>
      <c r="AC263" s="15" t="s">
        <v>1905</v>
      </c>
      <c r="AD263" s="15"/>
      <c r="AE263" s="15"/>
      <c r="AF263" s="15"/>
      <c r="AG263" s="15"/>
      <c r="AH263" s="15"/>
      <c r="AI263" s="15"/>
      <c r="AJ263" s="15"/>
      <c r="AK263" s="15"/>
      <c r="AL263" s="15"/>
      <c r="AM263" s="15"/>
      <c r="AN263" s="15"/>
      <c r="AO263" s="15"/>
      <c r="AP263" s="15"/>
      <c r="AQ263" s="15" t="s">
        <v>409</v>
      </c>
    </row>
    <row r="264" spans="1:43" customFormat="1" x14ac:dyDescent="0.3">
      <c r="A264" s="15" t="s">
        <v>3427</v>
      </c>
      <c r="B264" s="15" t="s">
        <v>849</v>
      </c>
      <c r="C264" s="15">
        <v>6</v>
      </c>
      <c r="D264" s="15" t="s">
        <v>546</v>
      </c>
      <c r="E264" s="15"/>
      <c r="F264" s="15"/>
      <c r="G264" s="15"/>
      <c r="H264" s="15"/>
      <c r="I264" s="15"/>
      <c r="J264" s="15"/>
      <c r="K264" s="15"/>
      <c r="L264" s="15"/>
      <c r="M264" s="15"/>
      <c r="N264" s="15"/>
      <c r="O264" s="15"/>
      <c r="P264" s="15"/>
      <c r="Q264" s="15" t="s">
        <v>410</v>
      </c>
      <c r="R264" s="15" t="s">
        <v>870</v>
      </c>
      <c r="S264" s="15" t="s">
        <v>871</v>
      </c>
      <c r="T264" t="s">
        <v>1465</v>
      </c>
      <c r="U264" t="s">
        <v>1466</v>
      </c>
      <c r="V264" t="s">
        <v>1464</v>
      </c>
      <c r="W264" s="15" t="s">
        <v>900</v>
      </c>
      <c r="X264" s="15" t="s">
        <v>1904</v>
      </c>
      <c r="Y264" s="15" t="s">
        <v>908</v>
      </c>
      <c r="Z264" s="15">
        <f t="shared" si="40"/>
        <v>1</v>
      </c>
      <c r="AA264" s="15"/>
      <c r="AB264" s="15"/>
      <c r="AC264" s="15" t="s">
        <v>1905</v>
      </c>
      <c r="AD264" s="15"/>
      <c r="AE264" s="15"/>
      <c r="AF264" s="15"/>
      <c r="AG264" s="15"/>
      <c r="AH264" s="15"/>
      <c r="AI264" s="15"/>
      <c r="AJ264" s="15"/>
      <c r="AK264" s="15"/>
      <c r="AL264" s="15"/>
      <c r="AM264" s="15"/>
      <c r="AN264" s="15"/>
      <c r="AO264" s="15"/>
      <c r="AP264" s="15"/>
      <c r="AQ264" s="15" t="s">
        <v>409</v>
      </c>
    </row>
    <row r="265" spans="1:43" customFormat="1" x14ac:dyDescent="0.3">
      <c r="A265" s="15" t="s">
        <v>3427</v>
      </c>
      <c r="B265" s="15" t="s">
        <v>849</v>
      </c>
      <c r="C265" s="15">
        <v>7</v>
      </c>
      <c r="D265" s="15" t="s">
        <v>854</v>
      </c>
      <c r="E265" s="15"/>
      <c r="F265" s="15"/>
      <c r="G265" s="15"/>
      <c r="H265" s="15"/>
      <c r="I265" s="15"/>
      <c r="J265" s="15"/>
      <c r="K265" s="15"/>
      <c r="L265" s="15"/>
      <c r="M265" s="15"/>
      <c r="N265" s="15"/>
      <c r="O265" s="15"/>
      <c r="P265" s="15"/>
      <c r="Q265" s="15" t="s">
        <v>410</v>
      </c>
      <c r="R265" s="15" t="s">
        <v>870</v>
      </c>
      <c r="S265" s="15" t="s">
        <v>871</v>
      </c>
      <c r="T265" t="s">
        <v>1465</v>
      </c>
      <c r="U265" t="s">
        <v>1466</v>
      </c>
      <c r="V265" t="s">
        <v>1464</v>
      </c>
      <c r="W265" s="15" t="s">
        <v>900</v>
      </c>
      <c r="X265" s="15" t="s">
        <v>1904</v>
      </c>
      <c r="Y265" s="15" t="s">
        <v>908</v>
      </c>
      <c r="Z265" s="15">
        <f t="shared" si="40"/>
        <v>1</v>
      </c>
      <c r="AA265" s="15"/>
      <c r="AB265" s="15"/>
      <c r="AC265" s="15" t="s">
        <v>1905</v>
      </c>
      <c r="AD265" s="15"/>
      <c r="AE265" s="15"/>
      <c r="AF265" s="15"/>
      <c r="AG265" s="15"/>
      <c r="AH265" s="15"/>
      <c r="AI265" s="15"/>
      <c r="AJ265" s="15"/>
      <c r="AK265" s="15"/>
      <c r="AL265" s="15"/>
      <c r="AM265" s="15"/>
      <c r="AN265" s="15"/>
      <c r="AO265" s="15"/>
      <c r="AP265" s="15"/>
      <c r="AQ265" s="15" t="s">
        <v>409</v>
      </c>
    </row>
    <row r="266" spans="1:43" customFormat="1" x14ac:dyDescent="0.3">
      <c r="A266" s="15" t="s">
        <v>3427</v>
      </c>
      <c r="B266" s="15" t="s">
        <v>849</v>
      </c>
      <c r="C266" s="15">
        <v>8</v>
      </c>
      <c r="D266" s="15" t="s">
        <v>855</v>
      </c>
      <c r="E266" s="15"/>
      <c r="F266" s="15"/>
      <c r="G266" s="15"/>
      <c r="H266" s="15"/>
      <c r="I266" s="15"/>
      <c r="J266" s="15"/>
      <c r="K266" s="15"/>
      <c r="L266" s="15"/>
      <c r="M266" s="15"/>
      <c r="N266" s="15"/>
      <c r="O266" s="15"/>
      <c r="P266" s="15"/>
      <c r="Q266" s="15" t="s">
        <v>410</v>
      </c>
      <c r="R266" s="15" t="s">
        <v>870</v>
      </c>
      <c r="S266" s="15" t="s">
        <v>871</v>
      </c>
      <c r="T266" t="s">
        <v>1465</v>
      </c>
      <c r="U266" t="s">
        <v>1466</v>
      </c>
      <c r="V266" t="s">
        <v>1464</v>
      </c>
      <c r="W266" s="15" t="s">
        <v>900</v>
      </c>
      <c r="X266" s="15" t="s">
        <v>1904</v>
      </c>
      <c r="Y266" s="15" t="s">
        <v>908</v>
      </c>
      <c r="Z266" s="15">
        <f t="shared" si="40"/>
        <v>1</v>
      </c>
      <c r="AA266" s="15"/>
      <c r="AB266" s="15"/>
      <c r="AC266" s="15" t="s">
        <v>1905</v>
      </c>
      <c r="AD266" s="15"/>
      <c r="AE266" s="15"/>
      <c r="AF266" s="15"/>
      <c r="AG266" s="15"/>
      <c r="AH266" s="15"/>
      <c r="AI266" s="15"/>
      <c r="AJ266" s="15"/>
      <c r="AK266" s="15"/>
      <c r="AL266" s="15"/>
      <c r="AM266" s="15"/>
      <c r="AN266" s="15"/>
      <c r="AO266" s="15"/>
      <c r="AP266" s="15"/>
      <c r="AQ266" s="15" t="s">
        <v>409</v>
      </c>
    </row>
    <row r="267" spans="1:43" customFormat="1" x14ac:dyDescent="0.3">
      <c r="A267" s="15" t="s">
        <v>3427</v>
      </c>
      <c r="B267" s="15" t="s">
        <v>849</v>
      </c>
      <c r="C267" s="15">
        <v>9</v>
      </c>
      <c r="D267" s="15" t="s">
        <v>856</v>
      </c>
      <c r="E267" s="15"/>
      <c r="F267" s="15"/>
      <c r="G267" s="15"/>
      <c r="H267" s="15"/>
      <c r="I267" s="15"/>
      <c r="J267" s="15"/>
      <c r="K267" s="15"/>
      <c r="L267" s="15"/>
      <c r="M267" s="15"/>
      <c r="N267" s="15"/>
      <c r="O267" s="15"/>
      <c r="P267" s="15"/>
      <c r="Q267" s="15" t="s">
        <v>410</v>
      </c>
      <c r="R267" s="15" t="s">
        <v>870</v>
      </c>
      <c r="S267" s="15" t="s">
        <v>871</v>
      </c>
      <c r="T267" t="s">
        <v>1465</v>
      </c>
      <c r="U267" t="s">
        <v>1466</v>
      </c>
      <c r="V267" t="s">
        <v>1464</v>
      </c>
      <c r="W267" s="15" t="s">
        <v>900</v>
      </c>
      <c r="X267" s="15" t="s">
        <v>1904</v>
      </c>
      <c r="Y267" s="15" t="s">
        <v>908</v>
      </c>
      <c r="Z267" s="15">
        <f t="shared" si="40"/>
        <v>1</v>
      </c>
      <c r="AA267" s="15"/>
      <c r="AB267" s="15"/>
      <c r="AC267" s="15" t="s">
        <v>1905</v>
      </c>
      <c r="AD267" s="15"/>
      <c r="AE267" s="15"/>
      <c r="AF267" s="15"/>
      <c r="AG267" s="15"/>
      <c r="AH267" s="15"/>
      <c r="AI267" s="15"/>
      <c r="AJ267" s="15"/>
      <c r="AK267" s="15"/>
      <c r="AL267" s="15"/>
      <c r="AM267" s="15"/>
      <c r="AN267" s="15"/>
      <c r="AO267" s="15"/>
      <c r="AP267" s="15"/>
      <c r="AQ267" s="15" t="s">
        <v>409</v>
      </c>
    </row>
    <row r="268" spans="1:43" customFormat="1" x14ac:dyDescent="0.3">
      <c r="A268" s="15" t="s">
        <v>3427</v>
      </c>
      <c r="B268" s="15" t="s">
        <v>849</v>
      </c>
      <c r="C268" s="15">
        <v>10</v>
      </c>
      <c r="D268" s="15" t="s">
        <v>857</v>
      </c>
      <c r="E268" s="15"/>
      <c r="F268" s="15"/>
      <c r="G268" s="15"/>
      <c r="H268" s="15"/>
      <c r="I268" s="15"/>
      <c r="J268" s="15"/>
      <c r="K268" s="15"/>
      <c r="L268" s="15"/>
      <c r="M268" s="15"/>
      <c r="N268" s="15"/>
      <c r="O268" s="15"/>
      <c r="P268" s="15"/>
      <c r="Q268" s="15" t="s">
        <v>410</v>
      </c>
      <c r="R268" s="15" t="s">
        <v>870</v>
      </c>
      <c r="S268" s="15" t="s">
        <v>871</v>
      </c>
      <c r="T268" t="s">
        <v>1465</v>
      </c>
      <c r="U268" t="s">
        <v>1466</v>
      </c>
      <c r="V268" t="s">
        <v>1464</v>
      </c>
      <c r="W268" s="15" t="s">
        <v>900</v>
      </c>
      <c r="X268" s="15" t="s">
        <v>1904</v>
      </c>
      <c r="Y268" s="15" t="s">
        <v>908</v>
      </c>
      <c r="Z268" s="15">
        <f t="shared" si="40"/>
        <v>1</v>
      </c>
      <c r="AA268" s="15"/>
      <c r="AB268" s="15"/>
      <c r="AC268" s="15" t="s">
        <v>1905</v>
      </c>
      <c r="AD268" s="15"/>
      <c r="AE268" s="15"/>
      <c r="AF268" s="15"/>
      <c r="AG268" s="15"/>
      <c r="AH268" s="15"/>
      <c r="AI268" s="15"/>
      <c r="AJ268" s="15"/>
      <c r="AK268" s="15"/>
      <c r="AL268" s="15"/>
      <c r="AM268" s="15"/>
      <c r="AN268" s="15"/>
      <c r="AO268" s="15"/>
      <c r="AP268" s="15"/>
      <c r="AQ268" s="15" t="s">
        <v>409</v>
      </c>
    </row>
    <row r="269" spans="1:43" customFormat="1" x14ac:dyDescent="0.3">
      <c r="A269" s="15" t="s">
        <v>3427</v>
      </c>
      <c r="B269" s="15" t="s">
        <v>849</v>
      </c>
      <c r="C269" s="15">
        <v>11</v>
      </c>
      <c r="D269" s="15" t="s">
        <v>858</v>
      </c>
      <c r="E269" s="15"/>
      <c r="F269" s="15"/>
      <c r="G269" s="15"/>
      <c r="H269" s="15"/>
      <c r="I269" s="15"/>
      <c r="J269" s="15"/>
      <c r="K269" s="15"/>
      <c r="L269" s="15"/>
      <c r="M269" s="15"/>
      <c r="N269" s="15"/>
      <c r="O269" s="15"/>
      <c r="P269" s="15"/>
      <c r="Q269" s="15" t="s">
        <v>410</v>
      </c>
      <c r="R269" s="15" t="s">
        <v>870</v>
      </c>
      <c r="S269" s="15" t="s">
        <v>871</v>
      </c>
      <c r="T269" t="s">
        <v>1465</v>
      </c>
      <c r="U269" t="s">
        <v>1466</v>
      </c>
      <c r="V269" t="s">
        <v>1464</v>
      </c>
      <c r="W269" s="15" t="s">
        <v>900</v>
      </c>
      <c r="X269" s="15" t="s">
        <v>1904</v>
      </c>
      <c r="Y269" s="15" t="s">
        <v>908</v>
      </c>
      <c r="Z269" s="15">
        <f t="shared" si="40"/>
        <v>1</v>
      </c>
      <c r="AA269" s="15"/>
      <c r="AB269" s="15"/>
      <c r="AC269" s="15" t="s">
        <v>1905</v>
      </c>
      <c r="AD269" s="15"/>
      <c r="AE269" s="15"/>
      <c r="AF269" s="15"/>
      <c r="AG269" s="15"/>
      <c r="AH269" s="15"/>
      <c r="AI269" s="15"/>
      <c r="AJ269" s="15"/>
      <c r="AK269" s="15"/>
      <c r="AL269" s="15"/>
      <c r="AM269" s="15"/>
      <c r="AN269" s="15"/>
      <c r="AO269" s="15"/>
      <c r="AP269" s="15"/>
      <c r="AQ269" s="15" t="s">
        <v>409</v>
      </c>
    </row>
    <row r="270" spans="1:43" customFormat="1" x14ac:dyDescent="0.3">
      <c r="A270" s="15" t="s">
        <v>3427</v>
      </c>
      <c r="B270" s="15" t="s">
        <v>849</v>
      </c>
      <c r="C270" s="15">
        <v>12</v>
      </c>
      <c r="D270" s="15" t="s">
        <v>859</v>
      </c>
      <c r="E270" s="15"/>
      <c r="F270" s="15"/>
      <c r="G270" s="15"/>
      <c r="H270" s="15"/>
      <c r="I270" s="15"/>
      <c r="J270" s="15"/>
      <c r="K270" s="15"/>
      <c r="L270" s="15"/>
      <c r="M270" s="15"/>
      <c r="N270" s="15"/>
      <c r="O270" s="15"/>
      <c r="P270" s="15"/>
      <c r="Q270" s="15" t="s">
        <v>410</v>
      </c>
      <c r="R270" s="15" t="s">
        <v>870</v>
      </c>
      <c r="S270" s="15" t="s">
        <v>871</v>
      </c>
      <c r="T270" t="s">
        <v>1465</v>
      </c>
      <c r="U270" t="s">
        <v>1466</v>
      </c>
      <c r="V270" t="s">
        <v>1464</v>
      </c>
      <c r="W270" s="15" t="s">
        <v>900</v>
      </c>
      <c r="X270" s="15" t="s">
        <v>1904</v>
      </c>
      <c r="Y270" s="15" t="s">
        <v>908</v>
      </c>
      <c r="Z270" s="15">
        <f t="shared" si="40"/>
        <v>1</v>
      </c>
      <c r="AA270" s="15"/>
      <c r="AB270" s="15"/>
      <c r="AC270" s="15" t="s">
        <v>1905</v>
      </c>
      <c r="AD270" s="15"/>
      <c r="AE270" s="15"/>
      <c r="AF270" s="15"/>
      <c r="AG270" s="15"/>
      <c r="AH270" s="15"/>
      <c r="AI270" s="15"/>
      <c r="AJ270" s="15"/>
      <c r="AK270" s="15"/>
      <c r="AL270" s="15"/>
      <c r="AM270" s="15"/>
      <c r="AN270" s="15"/>
      <c r="AO270" s="15"/>
      <c r="AP270" s="15"/>
      <c r="AQ270" s="15" t="s">
        <v>409</v>
      </c>
    </row>
    <row r="271" spans="1:43" customFormat="1" x14ac:dyDescent="0.3">
      <c r="A271" s="15" t="s">
        <v>3427</v>
      </c>
      <c r="B271" s="15" t="s">
        <v>849</v>
      </c>
      <c r="C271" s="15">
        <v>13</v>
      </c>
      <c r="D271" s="15" t="s">
        <v>860</v>
      </c>
      <c r="E271" s="15"/>
      <c r="F271" s="15"/>
      <c r="G271" s="15"/>
      <c r="H271" s="15"/>
      <c r="I271" s="15"/>
      <c r="J271" s="15"/>
      <c r="K271" s="15"/>
      <c r="L271" s="15"/>
      <c r="M271" s="15"/>
      <c r="N271" s="15"/>
      <c r="O271" s="15"/>
      <c r="P271" s="15"/>
      <c r="Q271" s="15" t="s">
        <v>410</v>
      </c>
      <c r="R271" s="15" t="s">
        <v>870</v>
      </c>
      <c r="S271" s="15" t="s">
        <v>871</v>
      </c>
      <c r="T271" t="s">
        <v>1465</v>
      </c>
      <c r="U271" t="s">
        <v>1466</v>
      </c>
      <c r="V271" t="s">
        <v>1464</v>
      </c>
      <c r="W271" s="15" t="s">
        <v>900</v>
      </c>
      <c r="X271" s="15" t="s">
        <v>1904</v>
      </c>
      <c r="Y271" s="15" t="s">
        <v>908</v>
      </c>
      <c r="Z271" s="15">
        <f t="shared" si="40"/>
        <v>1</v>
      </c>
      <c r="AA271" s="15"/>
      <c r="AB271" s="15"/>
      <c r="AC271" s="15" t="s">
        <v>1905</v>
      </c>
      <c r="AD271" s="15"/>
      <c r="AE271" s="15"/>
      <c r="AF271" s="15"/>
      <c r="AG271" s="15"/>
      <c r="AH271" s="15"/>
      <c r="AI271" s="15"/>
      <c r="AJ271" s="15"/>
      <c r="AK271" s="15"/>
      <c r="AL271" s="15"/>
      <c r="AM271" s="15"/>
      <c r="AN271" s="15"/>
      <c r="AO271" s="15"/>
      <c r="AP271" s="15"/>
      <c r="AQ271" s="15" t="s">
        <v>409</v>
      </c>
    </row>
    <row r="272" spans="1:43" customFormat="1" x14ac:dyDescent="0.3">
      <c r="A272" s="15" t="s">
        <v>3427</v>
      </c>
      <c r="B272" s="15" t="s">
        <v>849</v>
      </c>
      <c r="C272" s="15">
        <v>14</v>
      </c>
      <c r="D272" s="15" t="s">
        <v>861</v>
      </c>
      <c r="E272" s="15"/>
      <c r="F272" s="15"/>
      <c r="G272" s="15"/>
      <c r="H272" s="15"/>
      <c r="I272" s="15"/>
      <c r="J272" s="15"/>
      <c r="K272" s="15"/>
      <c r="L272" s="15"/>
      <c r="M272" s="15"/>
      <c r="N272" s="15"/>
      <c r="O272" s="15"/>
      <c r="P272" s="15"/>
      <c r="Q272" s="15" t="s">
        <v>410</v>
      </c>
      <c r="R272" s="15" t="s">
        <v>870</v>
      </c>
      <c r="S272" s="15" t="s">
        <v>871</v>
      </c>
      <c r="T272" t="s">
        <v>1465</v>
      </c>
      <c r="U272" t="s">
        <v>1466</v>
      </c>
      <c r="V272" t="s">
        <v>1464</v>
      </c>
      <c r="W272" s="15" t="s">
        <v>900</v>
      </c>
      <c r="X272" s="15" t="s">
        <v>1904</v>
      </c>
      <c r="Y272" s="15" t="s">
        <v>908</v>
      </c>
      <c r="Z272" s="15">
        <f t="shared" si="40"/>
        <v>1</v>
      </c>
      <c r="AA272" s="15"/>
      <c r="AB272" s="15"/>
      <c r="AC272" s="15" t="s">
        <v>1905</v>
      </c>
      <c r="AD272" s="15"/>
      <c r="AE272" s="15"/>
      <c r="AF272" s="15"/>
      <c r="AG272" s="15"/>
      <c r="AH272" s="15"/>
      <c r="AI272" s="15"/>
      <c r="AJ272" s="15"/>
      <c r="AK272" s="15"/>
      <c r="AL272" s="15"/>
      <c r="AM272" s="15"/>
      <c r="AN272" s="15"/>
      <c r="AO272" s="15"/>
      <c r="AP272" s="15"/>
      <c r="AQ272" s="15" t="s">
        <v>409</v>
      </c>
    </row>
    <row r="273" spans="1:43" customFormat="1" x14ac:dyDescent="0.3">
      <c r="A273" s="15" t="s">
        <v>3427</v>
      </c>
      <c r="B273" s="15" t="s">
        <v>849</v>
      </c>
      <c r="C273" s="15">
        <v>15</v>
      </c>
      <c r="D273" s="15" t="s">
        <v>862</v>
      </c>
      <c r="E273" s="15"/>
      <c r="F273" s="15"/>
      <c r="G273" s="15"/>
      <c r="H273" s="15"/>
      <c r="I273" s="15"/>
      <c r="J273" s="15"/>
      <c r="K273" s="15"/>
      <c r="L273" s="15"/>
      <c r="M273" s="15"/>
      <c r="N273" s="15"/>
      <c r="O273" s="15"/>
      <c r="P273" s="15"/>
      <c r="Q273" s="15" t="s">
        <v>410</v>
      </c>
      <c r="R273" s="15" t="s">
        <v>870</v>
      </c>
      <c r="S273" s="15" t="s">
        <v>871</v>
      </c>
      <c r="T273" t="s">
        <v>1465</v>
      </c>
      <c r="U273" t="s">
        <v>1466</v>
      </c>
      <c r="V273" t="s">
        <v>1464</v>
      </c>
      <c r="W273" s="15" t="s">
        <v>900</v>
      </c>
      <c r="X273" s="15" t="s">
        <v>1904</v>
      </c>
      <c r="Y273" s="15" t="s">
        <v>908</v>
      </c>
      <c r="Z273" s="15">
        <f t="shared" si="40"/>
        <v>1</v>
      </c>
      <c r="AA273" s="15"/>
      <c r="AB273" s="15"/>
      <c r="AC273" s="15" t="s">
        <v>1905</v>
      </c>
      <c r="AD273" s="15"/>
      <c r="AE273" s="15"/>
      <c r="AF273" s="15"/>
      <c r="AG273" s="15"/>
      <c r="AH273" s="15"/>
      <c r="AI273" s="15"/>
      <c r="AJ273" s="15"/>
      <c r="AK273" s="15"/>
      <c r="AL273" s="15"/>
      <c r="AM273" s="15"/>
      <c r="AN273" s="15"/>
      <c r="AO273" s="15"/>
      <c r="AP273" s="15"/>
      <c r="AQ273" s="15" t="s">
        <v>409</v>
      </c>
    </row>
    <row r="274" spans="1:43" customFormat="1" x14ac:dyDescent="0.3">
      <c r="A274" s="15" t="s">
        <v>3427</v>
      </c>
      <c r="B274" s="15" t="s">
        <v>849</v>
      </c>
      <c r="C274" s="15">
        <v>16</v>
      </c>
      <c r="D274" s="15" t="s">
        <v>863</v>
      </c>
      <c r="E274" s="15"/>
      <c r="F274" s="15"/>
      <c r="G274" s="15"/>
      <c r="H274" s="15"/>
      <c r="I274" s="15"/>
      <c r="J274" s="15"/>
      <c r="K274" s="15"/>
      <c r="L274" s="15"/>
      <c r="M274" s="15"/>
      <c r="N274" s="15"/>
      <c r="O274" s="15"/>
      <c r="P274" s="15"/>
      <c r="Q274" s="15" t="s">
        <v>410</v>
      </c>
      <c r="R274" s="15" t="s">
        <v>870</v>
      </c>
      <c r="S274" s="15" t="s">
        <v>871</v>
      </c>
      <c r="T274" t="s">
        <v>1465</v>
      </c>
      <c r="U274" t="s">
        <v>1466</v>
      </c>
      <c r="V274" t="s">
        <v>1464</v>
      </c>
      <c r="W274" s="15" t="s">
        <v>900</v>
      </c>
      <c r="X274" s="15" t="s">
        <v>1904</v>
      </c>
      <c r="Y274" s="15" t="s">
        <v>908</v>
      </c>
      <c r="Z274" s="15">
        <f t="shared" si="40"/>
        <v>1</v>
      </c>
      <c r="AA274" s="15"/>
      <c r="AB274" s="15"/>
      <c r="AC274" s="15" t="s">
        <v>1905</v>
      </c>
      <c r="AD274" s="15"/>
      <c r="AE274" s="15"/>
      <c r="AF274" s="15"/>
      <c r="AG274" s="15"/>
      <c r="AH274" s="15"/>
      <c r="AI274" s="15"/>
      <c r="AJ274" s="15"/>
      <c r="AK274" s="15"/>
      <c r="AL274" s="15"/>
      <c r="AM274" s="15"/>
      <c r="AN274" s="15"/>
      <c r="AO274" s="15"/>
      <c r="AP274" s="15"/>
      <c r="AQ274" s="15" t="s">
        <v>409</v>
      </c>
    </row>
    <row r="275" spans="1:43" customFormat="1" x14ac:dyDescent="0.3">
      <c r="A275" s="15" t="s">
        <v>3427</v>
      </c>
      <c r="B275" s="15" t="s">
        <v>849</v>
      </c>
      <c r="C275" s="15">
        <v>17</v>
      </c>
      <c r="D275" s="15" t="s">
        <v>864</v>
      </c>
      <c r="E275" s="15"/>
      <c r="F275" s="15"/>
      <c r="G275" s="15"/>
      <c r="H275" s="15"/>
      <c r="I275" s="15"/>
      <c r="J275" s="15"/>
      <c r="K275" s="15"/>
      <c r="L275" s="15"/>
      <c r="M275" s="15"/>
      <c r="N275" s="15"/>
      <c r="O275" s="15"/>
      <c r="P275" s="15"/>
      <c r="Q275" s="15" t="s">
        <v>410</v>
      </c>
      <c r="R275" s="15" t="s">
        <v>870</v>
      </c>
      <c r="S275" s="15" t="s">
        <v>871</v>
      </c>
      <c r="T275" t="s">
        <v>1465</v>
      </c>
      <c r="U275" t="s">
        <v>1466</v>
      </c>
      <c r="V275" t="s">
        <v>1464</v>
      </c>
      <c r="W275" s="15" t="s">
        <v>900</v>
      </c>
      <c r="X275" s="15" t="s">
        <v>1904</v>
      </c>
      <c r="Y275" s="15" t="s">
        <v>908</v>
      </c>
      <c r="Z275" s="15">
        <f t="shared" si="40"/>
        <v>1</v>
      </c>
      <c r="AA275" s="15"/>
      <c r="AB275" s="15"/>
      <c r="AC275" s="15" t="s">
        <v>1905</v>
      </c>
      <c r="AD275" s="15"/>
      <c r="AE275" s="15"/>
      <c r="AF275" s="15"/>
      <c r="AG275" s="15"/>
      <c r="AH275" s="15"/>
      <c r="AI275" s="15"/>
      <c r="AJ275" s="15"/>
      <c r="AK275" s="15"/>
      <c r="AL275" s="15"/>
      <c r="AM275" s="15"/>
      <c r="AN275" s="15"/>
      <c r="AO275" s="15"/>
      <c r="AP275" s="15"/>
      <c r="AQ275" s="15" t="s">
        <v>409</v>
      </c>
    </row>
    <row r="276" spans="1:43" customFormat="1" x14ac:dyDescent="0.3">
      <c r="A276" s="15" t="s">
        <v>3427</v>
      </c>
      <c r="B276" s="15" t="s">
        <v>849</v>
      </c>
      <c r="C276" s="15">
        <v>18</v>
      </c>
      <c r="D276" s="15" t="s">
        <v>865</v>
      </c>
      <c r="E276" s="15"/>
      <c r="F276" s="15"/>
      <c r="G276" s="15"/>
      <c r="H276" s="15"/>
      <c r="I276" s="15"/>
      <c r="J276" s="15"/>
      <c r="K276" s="15"/>
      <c r="L276" s="15"/>
      <c r="M276" s="15"/>
      <c r="N276" s="15"/>
      <c r="O276" s="15"/>
      <c r="P276" s="15"/>
      <c r="Q276" s="15" t="s">
        <v>410</v>
      </c>
      <c r="R276" s="15" t="s">
        <v>870</v>
      </c>
      <c r="S276" s="15" t="s">
        <v>871</v>
      </c>
      <c r="T276" t="s">
        <v>1465</v>
      </c>
      <c r="U276" t="s">
        <v>1466</v>
      </c>
      <c r="V276" t="s">
        <v>1464</v>
      </c>
      <c r="W276" s="15" t="s">
        <v>900</v>
      </c>
      <c r="X276" s="15" t="s">
        <v>1904</v>
      </c>
      <c r="Y276" s="15" t="s">
        <v>908</v>
      </c>
      <c r="Z276" s="15">
        <f t="shared" si="40"/>
        <v>1</v>
      </c>
      <c r="AA276" s="15"/>
      <c r="AB276" s="15"/>
      <c r="AC276" s="15" t="s">
        <v>1905</v>
      </c>
      <c r="AD276" s="15"/>
      <c r="AE276" s="15"/>
      <c r="AF276" s="15"/>
      <c r="AG276" s="15"/>
      <c r="AH276" s="15"/>
      <c r="AI276" s="15"/>
      <c r="AJ276" s="15"/>
      <c r="AK276" s="15"/>
      <c r="AL276" s="15"/>
      <c r="AM276" s="15"/>
      <c r="AN276" s="15"/>
      <c r="AO276" s="15"/>
      <c r="AP276" s="15"/>
      <c r="AQ276" s="15" t="s">
        <v>409</v>
      </c>
    </row>
    <row r="277" spans="1:43" customFormat="1" x14ac:dyDescent="0.3">
      <c r="A277" s="15" t="s">
        <v>3427</v>
      </c>
      <c r="B277" s="15" t="s">
        <v>849</v>
      </c>
      <c r="C277" s="15">
        <v>19</v>
      </c>
      <c r="D277" s="15" t="s">
        <v>866</v>
      </c>
      <c r="E277" s="15"/>
      <c r="F277" s="15"/>
      <c r="G277" s="15"/>
      <c r="H277" s="15"/>
      <c r="I277" s="15"/>
      <c r="J277" s="15"/>
      <c r="K277" s="15"/>
      <c r="L277" s="15"/>
      <c r="M277" s="15"/>
      <c r="N277" s="15"/>
      <c r="O277" s="15"/>
      <c r="P277" s="15"/>
      <c r="Q277" s="15" t="s">
        <v>410</v>
      </c>
      <c r="R277" s="15" t="s">
        <v>870</v>
      </c>
      <c r="S277" s="15" t="s">
        <v>871</v>
      </c>
      <c r="T277" t="s">
        <v>1465</v>
      </c>
      <c r="U277" t="s">
        <v>1466</v>
      </c>
      <c r="V277" t="s">
        <v>1464</v>
      </c>
      <c r="W277" s="15" t="s">
        <v>900</v>
      </c>
      <c r="X277" s="15" t="s">
        <v>1904</v>
      </c>
      <c r="Y277" s="15" t="s">
        <v>908</v>
      </c>
      <c r="Z277" s="15">
        <f t="shared" si="40"/>
        <v>1</v>
      </c>
      <c r="AA277" s="15"/>
      <c r="AB277" s="15"/>
      <c r="AC277" s="15" t="s">
        <v>1905</v>
      </c>
      <c r="AD277" s="15"/>
      <c r="AE277" s="15"/>
      <c r="AF277" s="15"/>
      <c r="AG277" s="15"/>
      <c r="AH277" s="15"/>
      <c r="AI277" s="15"/>
      <c r="AJ277" s="15"/>
      <c r="AK277" s="15"/>
      <c r="AL277" s="15"/>
      <c r="AM277" s="15"/>
      <c r="AN277" s="15"/>
      <c r="AO277" s="15"/>
      <c r="AP277" s="15"/>
      <c r="AQ277" s="15" t="s">
        <v>409</v>
      </c>
    </row>
    <row r="278" spans="1:43" customFormat="1" x14ac:dyDescent="0.3">
      <c r="A278" s="15" t="s">
        <v>3427</v>
      </c>
      <c r="B278" s="15" t="s">
        <v>849</v>
      </c>
      <c r="C278" s="15">
        <v>20</v>
      </c>
      <c r="D278" s="15" t="s">
        <v>867</v>
      </c>
      <c r="E278" s="15"/>
      <c r="F278" s="15"/>
      <c r="G278" s="15"/>
      <c r="H278" s="15"/>
      <c r="I278" s="15"/>
      <c r="J278" s="15"/>
      <c r="K278" s="15"/>
      <c r="L278" s="15"/>
      <c r="M278" s="15"/>
      <c r="N278" s="15"/>
      <c r="O278" s="15"/>
      <c r="P278" s="15"/>
      <c r="Q278" s="15" t="s">
        <v>410</v>
      </c>
      <c r="R278" s="15" t="s">
        <v>870</v>
      </c>
      <c r="S278" s="15" t="s">
        <v>871</v>
      </c>
      <c r="T278" t="s">
        <v>1465</v>
      </c>
      <c r="U278" t="s">
        <v>1466</v>
      </c>
      <c r="V278" t="s">
        <v>1464</v>
      </c>
      <c r="W278" s="15" t="s">
        <v>900</v>
      </c>
      <c r="X278" s="15" t="s">
        <v>1904</v>
      </c>
      <c r="Y278" s="15" t="s">
        <v>908</v>
      </c>
      <c r="Z278" s="15">
        <f t="shared" si="40"/>
        <v>1</v>
      </c>
      <c r="AA278" s="15"/>
      <c r="AB278" s="15"/>
      <c r="AC278" s="15" t="s">
        <v>1905</v>
      </c>
      <c r="AD278" s="15"/>
      <c r="AE278" s="15"/>
      <c r="AF278" s="15"/>
      <c r="AG278" s="15"/>
      <c r="AH278" s="15"/>
      <c r="AI278" s="15"/>
      <c r="AJ278" s="15"/>
      <c r="AK278" s="15"/>
      <c r="AL278" s="15"/>
      <c r="AM278" s="15"/>
      <c r="AN278" s="15"/>
      <c r="AO278" s="15"/>
      <c r="AP278" s="15"/>
      <c r="AQ278" s="15" t="s">
        <v>409</v>
      </c>
    </row>
    <row r="279" spans="1:43" customFormat="1" x14ac:dyDescent="0.3">
      <c r="A279" s="15" t="s">
        <v>3427</v>
      </c>
      <c r="B279" s="15" t="s">
        <v>849</v>
      </c>
      <c r="C279" s="15">
        <v>21</v>
      </c>
      <c r="D279" s="15" t="s">
        <v>642</v>
      </c>
      <c r="E279" s="15"/>
      <c r="F279" s="15"/>
      <c r="G279" s="15"/>
      <c r="H279" s="15"/>
      <c r="I279" s="15"/>
      <c r="J279" s="15"/>
      <c r="K279" s="15"/>
      <c r="L279" s="15"/>
      <c r="M279" s="15"/>
      <c r="N279" s="15"/>
      <c r="O279" s="15"/>
      <c r="P279" s="15"/>
      <c r="Q279" s="15" t="s">
        <v>410</v>
      </c>
      <c r="R279" s="15" t="s">
        <v>870</v>
      </c>
      <c r="S279" s="15" t="s">
        <v>871</v>
      </c>
      <c r="T279" t="s">
        <v>1465</v>
      </c>
      <c r="U279" t="s">
        <v>1466</v>
      </c>
      <c r="V279" t="s">
        <v>1464</v>
      </c>
      <c r="W279" s="15" t="s">
        <v>900</v>
      </c>
      <c r="X279" s="15" t="s">
        <v>1904</v>
      </c>
      <c r="Y279" s="15" t="s">
        <v>908</v>
      </c>
      <c r="Z279" s="15">
        <f t="shared" si="40"/>
        <v>1</v>
      </c>
      <c r="AA279" s="15"/>
      <c r="AB279" s="15"/>
      <c r="AC279" s="15" t="s">
        <v>1905</v>
      </c>
      <c r="AD279" s="15"/>
      <c r="AE279" s="15"/>
      <c r="AF279" s="15"/>
      <c r="AG279" s="15"/>
      <c r="AH279" s="15"/>
      <c r="AI279" s="15"/>
      <c r="AJ279" s="15"/>
      <c r="AK279" s="15"/>
      <c r="AL279" s="15"/>
      <c r="AM279" s="15"/>
      <c r="AN279" s="15"/>
      <c r="AO279" s="15"/>
      <c r="AP279" s="15"/>
      <c r="AQ279" s="15" t="s">
        <v>409</v>
      </c>
    </row>
    <row r="280" spans="1:43" customFormat="1" x14ac:dyDescent="0.3">
      <c r="A280" s="15" t="s">
        <v>3427</v>
      </c>
      <c r="B280" s="15" t="s">
        <v>849</v>
      </c>
      <c r="C280" s="15">
        <v>22</v>
      </c>
      <c r="D280" s="15" t="s">
        <v>643</v>
      </c>
      <c r="E280" s="15"/>
      <c r="F280" s="15"/>
      <c r="G280" s="15"/>
      <c r="H280" s="15"/>
      <c r="I280" s="15"/>
      <c r="J280" s="15"/>
      <c r="K280" s="15"/>
      <c r="L280" s="15"/>
      <c r="M280" s="15"/>
      <c r="N280" s="15"/>
      <c r="O280" s="15"/>
      <c r="P280" s="15"/>
      <c r="Q280" s="15" t="s">
        <v>410</v>
      </c>
      <c r="R280" s="15" t="s">
        <v>870</v>
      </c>
      <c r="S280" s="15" t="s">
        <v>871</v>
      </c>
      <c r="T280" t="s">
        <v>1465</v>
      </c>
      <c r="U280" t="s">
        <v>1466</v>
      </c>
      <c r="V280" t="s">
        <v>1464</v>
      </c>
      <c r="W280" s="15" t="s">
        <v>900</v>
      </c>
      <c r="X280" s="15" t="s">
        <v>1904</v>
      </c>
      <c r="Y280" s="15" t="s">
        <v>908</v>
      </c>
      <c r="Z280" s="15">
        <f t="shared" si="40"/>
        <v>1</v>
      </c>
      <c r="AA280" s="15"/>
      <c r="AB280" s="15"/>
      <c r="AC280" s="15" t="s">
        <v>1905</v>
      </c>
      <c r="AD280" s="15"/>
      <c r="AE280" s="15"/>
      <c r="AF280" s="15"/>
      <c r="AG280" s="15"/>
      <c r="AH280" s="15"/>
      <c r="AI280" s="15"/>
      <c r="AJ280" s="15"/>
      <c r="AK280" s="15"/>
      <c r="AL280" s="15"/>
      <c r="AM280" s="15"/>
      <c r="AN280" s="15"/>
      <c r="AO280" s="15"/>
      <c r="AP280" s="15"/>
      <c r="AQ280" s="15" t="s">
        <v>409</v>
      </c>
    </row>
    <row r="281" spans="1:43" customFormat="1" x14ac:dyDescent="0.3">
      <c r="A281" s="15" t="s">
        <v>3427</v>
      </c>
      <c r="B281" s="15" t="s">
        <v>849</v>
      </c>
      <c r="C281" s="15">
        <v>23</v>
      </c>
      <c r="D281" s="15" t="s">
        <v>644</v>
      </c>
      <c r="E281" s="15"/>
      <c r="F281" s="15"/>
      <c r="G281" s="15"/>
      <c r="H281" s="15"/>
      <c r="I281" s="15"/>
      <c r="J281" s="15"/>
      <c r="K281" s="15"/>
      <c r="L281" s="15"/>
      <c r="M281" s="15"/>
      <c r="N281" s="15"/>
      <c r="O281" s="15"/>
      <c r="P281" s="15"/>
      <c r="Q281" s="15" t="s">
        <v>410</v>
      </c>
      <c r="R281" s="15" t="s">
        <v>870</v>
      </c>
      <c r="S281" s="15" t="s">
        <v>871</v>
      </c>
      <c r="T281" t="s">
        <v>1465</v>
      </c>
      <c r="U281" t="s">
        <v>1466</v>
      </c>
      <c r="V281" t="s">
        <v>1464</v>
      </c>
      <c r="W281" s="15" t="s">
        <v>900</v>
      </c>
      <c r="X281" s="15" t="s">
        <v>1904</v>
      </c>
      <c r="Y281" s="15" t="s">
        <v>908</v>
      </c>
      <c r="Z281" s="15">
        <f t="shared" si="40"/>
        <v>1</v>
      </c>
      <c r="AA281" s="15"/>
      <c r="AB281" s="15"/>
      <c r="AC281" s="15" t="s">
        <v>1905</v>
      </c>
      <c r="AD281" s="15"/>
      <c r="AE281" s="15"/>
      <c r="AF281" s="15"/>
      <c r="AG281" s="15"/>
      <c r="AH281" s="15"/>
      <c r="AI281" s="15"/>
      <c r="AJ281" s="15"/>
      <c r="AK281" s="15"/>
      <c r="AL281" s="15"/>
      <c r="AM281" s="15"/>
      <c r="AN281" s="15"/>
      <c r="AO281" s="15"/>
      <c r="AP281" s="15"/>
      <c r="AQ281" s="15" t="s">
        <v>409</v>
      </c>
    </row>
    <row r="282" spans="1:43" customFormat="1" x14ac:dyDescent="0.3">
      <c r="A282" s="15" t="s">
        <v>3427</v>
      </c>
      <c r="B282" s="15" t="s">
        <v>849</v>
      </c>
      <c r="C282" s="15">
        <v>24</v>
      </c>
      <c r="D282" s="15" t="s">
        <v>645</v>
      </c>
      <c r="E282" s="15"/>
      <c r="F282" s="15"/>
      <c r="G282" s="15"/>
      <c r="H282" s="15"/>
      <c r="I282" s="15"/>
      <c r="J282" s="15"/>
      <c r="K282" s="15"/>
      <c r="L282" s="15"/>
      <c r="M282" s="15"/>
      <c r="N282" s="15"/>
      <c r="O282" s="15"/>
      <c r="P282" s="15"/>
      <c r="Q282" s="15" t="s">
        <v>410</v>
      </c>
      <c r="R282" s="15" t="s">
        <v>870</v>
      </c>
      <c r="S282" s="15" t="s">
        <v>871</v>
      </c>
      <c r="T282" t="s">
        <v>1465</v>
      </c>
      <c r="U282" t="s">
        <v>1466</v>
      </c>
      <c r="V282" t="s">
        <v>1464</v>
      </c>
      <c r="W282" s="15" t="s">
        <v>900</v>
      </c>
      <c r="X282" s="15" t="s">
        <v>1904</v>
      </c>
      <c r="Y282" s="15" t="s">
        <v>908</v>
      </c>
      <c r="Z282" s="15">
        <f t="shared" si="40"/>
        <v>1</v>
      </c>
      <c r="AA282" s="15"/>
      <c r="AB282" s="15"/>
      <c r="AC282" s="15" t="s">
        <v>1905</v>
      </c>
      <c r="AD282" s="15"/>
      <c r="AE282" s="15"/>
      <c r="AF282" s="15"/>
      <c r="AG282" s="15"/>
      <c r="AH282" s="15"/>
      <c r="AI282" s="15"/>
      <c r="AJ282" s="15"/>
      <c r="AK282" s="15"/>
      <c r="AL282" s="15"/>
      <c r="AM282" s="15"/>
      <c r="AN282" s="15"/>
      <c r="AO282" s="15"/>
      <c r="AP282" s="15"/>
      <c r="AQ282" s="15" t="s">
        <v>409</v>
      </c>
    </row>
    <row r="283" spans="1:43" customFormat="1" x14ac:dyDescent="0.3">
      <c r="A283" s="15" t="s">
        <v>3427</v>
      </c>
      <c r="B283" s="15" t="s">
        <v>849</v>
      </c>
      <c r="C283" s="15">
        <v>25</v>
      </c>
      <c r="D283" s="15" t="s">
        <v>646</v>
      </c>
      <c r="E283" s="15"/>
      <c r="F283" s="15"/>
      <c r="G283" s="15"/>
      <c r="H283" s="15"/>
      <c r="I283" s="15"/>
      <c r="J283" s="15"/>
      <c r="K283" s="15"/>
      <c r="L283" s="15"/>
      <c r="M283" s="15"/>
      <c r="N283" s="15"/>
      <c r="O283" s="15"/>
      <c r="P283" s="15"/>
      <c r="Q283" s="15" t="s">
        <v>410</v>
      </c>
      <c r="R283" s="15" t="s">
        <v>870</v>
      </c>
      <c r="S283" s="15" t="s">
        <v>871</v>
      </c>
      <c r="T283" t="s">
        <v>1465</v>
      </c>
      <c r="U283" t="s">
        <v>1466</v>
      </c>
      <c r="V283" t="s">
        <v>1464</v>
      </c>
      <c r="W283" s="15" t="s">
        <v>900</v>
      </c>
      <c r="X283" s="15" t="s">
        <v>1904</v>
      </c>
      <c r="Y283" s="15" t="s">
        <v>908</v>
      </c>
      <c r="Z283" s="15">
        <f t="shared" si="40"/>
        <v>1</v>
      </c>
      <c r="AA283" s="15"/>
      <c r="AB283" s="15"/>
      <c r="AC283" s="15" t="s">
        <v>1905</v>
      </c>
      <c r="AD283" s="15"/>
      <c r="AE283" s="15"/>
      <c r="AF283" s="15"/>
      <c r="AG283" s="15"/>
      <c r="AH283" s="15"/>
      <c r="AI283" s="15"/>
      <c r="AJ283" s="15"/>
      <c r="AK283" s="15"/>
      <c r="AL283" s="15"/>
      <c r="AM283" s="15"/>
      <c r="AN283" s="15"/>
      <c r="AO283" s="15"/>
      <c r="AP283" s="15"/>
      <c r="AQ283" s="15" t="s">
        <v>409</v>
      </c>
    </row>
    <row r="284" spans="1:43" customFormat="1" x14ac:dyDescent="0.3">
      <c r="A284" s="15" t="s">
        <v>3427</v>
      </c>
      <c r="B284" s="15" t="s">
        <v>849</v>
      </c>
      <c r="C284" s="15">
        <v>26</v>
      </c>
      <c r="D284" s="15" t="s">
        <v>647</v>
      </c>
      <c r="E284" s="15"/>
      <c r="F284" s="15"/>
      <c r="G284" s="15"/>
      <c r="H284" s="15"/>
      <c r="I284" s="15"/>
      <c r="J284" s="15"/>
      <c r="K284" s="15"/>
      <c r="L284" s="15"/>
      <c r="M284" s="15"/>
      <c r="N284" s="15"/>
      <c r="O284" s="15"/>
      <c r="P284" s="15"/>
      <c r="Q284" s="15" t="s">
        <v>410</v>
      </c>
      <c r="R284" s="15" t="s">
        <v>870</v>
      </c>
      <c r="S284" s="15" t="s">
        <v>871</v>
      </c>
      <c r="T284" t="s">
        <v>1465</v>
      </c>
      <c r="U284" t="s">
        <v>1466</v>
      </c>
      <c r="V284" t="s">
        <v>1464</v>
      </c>
      <c r="W284" s="15" t="s">
        <v>900</v>
      </c>
      <c r="X284" s="15" t="s">
        <v>1904</v>
      </c>
      <c r="Y284" s="15" t="s">
        <v>908</v>
      </c>
      <c r="Z284" s="15">
        <f t="shared" si="40"/>
        <v>1</v>
      </c>
      <c r="AA284" s="15"/>
      <c r="AB284" s="15"/>
      <c r="AC284" s="15" t="s">
        <v>1905</v>
      </c>
      <c r="AD284" s="15"/>
      <c r="AE284" s="15"/>
      <c r="AF284" s="15"/>
      <c r="AG284" s="15"/>
      <c r="AH284" s="15"/>
      <c r="AI284" s="15"/>
      <c r="AJ284" s="15"/>
      <c r="AK284" s="15"/>
      <c r="AL284" s="15"/>
      <c r="AM284" s="15"/>
      <c r="AN284" s="15"/>
      <c r="AO284" s="15"/>
      <c r="AP284" s="15"/>
      <c r="AQ284" s="15" t="s">
        <v>409</v>
      </c>
    </row>
    <row r="285" spans="1:43" customFormat="1" x14ac:dyDescent="0.3">
      <c r="A285" s="15" t="s">
        <v>3427</v>
      </c>
      <c r="B285" s="15" t="s">
        <v>849</v>
      </c>
      <c r="C285" s="15">
        <v>27</v>
      </c>
      <c r="D285" s="15" t="s">
        <v>648</v>
      </c>
      <c r="E285" s="15"/>
      <c r="F285" s="15"/>
      <c r="G285" s="15"/>
      <c r="H285" s="15"/>
      <c r="I285" s="15"/>
      <c r="J285" s="15"/>
      <c r="K285" s="15"/>
      <c r="L285" s="15"/>
      <c r="M285" s="15"/>
      <c r="N285" s="15"/>
      <c r="O285" s="15"/>
      <c r="P285" s="15"/>
      <c r="Q285" s="15" t="s">
        <v>410</v>
      </c>
      <c r="R285" s="15" t="s">
        <v>870</v>
      </c>
      <c r="S285" s="15" t="s">
        <v>871</v>
      </c>
      <c r="T285" t="s">
        <v>1465</v>
      </c>
      <c r="U285" t="s">
        <v>1466</v>
      </c>
      <c r="V285" t="s">
        <v>1464</v>
      </c>
      <c r="W285" s="15" t="s">
        <v>900</v>
      </c>
      <c r="X285" s="15" t="s">
        <v>1904</v>
      </c>
      <c r="Y285" s="15" t="s">
        <v>908</v>
      </c>
      <c r="Z285" s="15">
        <f t="shared" si="40"/>
        <v>1</v>
      </c>
      <c r="AA285" s="15"/>
      <c r="AB285" s="15"/>
      <c r="AC285" s="15" t="s">
        <v>1905</v>
      </c>
      <c r="AD285" s="15"/>
      <c r="AE285" s="15"/>
      <c r="AF285" s="15"/>
      <c r="AG285" s="15"/>
      <c r="AH285" s="15"/>
      <c r="AI285" s="15"/>
      <c r="AJ285" s="15"/>
      <c r="AK285" s="15"/>
      <c r="AL285" s="15"/>
      <c r="AM285" s="15"/>
      <c r="AN285" s="15"/>
      <c r="AO285" s="15"/>
      <c r="AP285" s="15"/>
      <c r="AQ285" s="15" t="s">
        <v>409</v>
      </c>
    </row>
    <row r="286" spans="1:43" customFormat="1" x14ac:dyDescent="0.3">
      <c r="A286" s="15" t="s">
        <v>3427</v>
      </c>
      <c r="B286" s="15" t="s">
        <v>849</v>
      </c>
      <c r="C286" s="15">
        <v>28</v>
      </c>
      <c r="D286" s="15" t="s">
        <v>649</v>
      </c>
      <c r="E286" s="15"/>
      <c r="F286" s="15"/>
      <c r="G286" s="15"/>
      <c r="H286" s="15"/>
      <c r="I286" s="15"/>
      <c r="J286" s="15"/>
      <c r="K286" s="15"/>
      <c r="L286" s="15"/>
      <c r="M286" s="15"/>
      <c r="N286" s="15"/>
      <c r="O286" s="15"/>
      <c r="P286" s="39"/>
      <c r="Q286" s="15" t="s">
        <v>410</v>
      </c>
      <c r="R286" s="15" t="s">
        <v>870</v>
      </c>
      <c r="S286" s="15" t="s">
        <v>871</v>
      </c>
      <c r="T286" t="s">
        <v>1465</v>
      </c>
      <c r="U286" t="s">
        <v>1466</v>
      </c>
      <c r="V286" t="s">
        <v>1464</v>
      </c>
      <c r="W286" s="15" t="s">
        <v>900</v>
      </c>
      <c r="X286" s="15" t="s">
        <v>1904</v>
      </c>
      <c r="Y286" s="15" t="s">
        <v>908</v>
      </c>
      <c r="Z286" s="15">
        <f t="shared" si="40"/>
        <v>1</v>
      </c>
      <c r="AA286" s="15"/>
      <c r="AB286" s="15"/>
      <c r="AC286" s="15" t="s">
        <v>1905</v>
      </c>
      <c r="AD286" s="15"/>
      <c r="AE286" s="15"/>
      <c r="AF286" s="15"/>
      <c r="AG286" s="15"/>
      <c r="AH286" s="15"/>
      <c r="AI286" s="15"/>
      <c r="AJ286" s="15"/>
      <c r="AK286" s="15"/>
      <c r="AL286" s="15"/>
      <c r="AM286" s="15"/>
      <c r="AN286" s="15"/>
      <c r="AO286" s="15"/>
      <c r="AP286" s="15"/>
      <c r="AQ286" s="15" t="s">
        <v>409</v>
      </c>
    </row>
    <row r="287" spans="1:43" customFormat="1" x14ac:dyDescent="0.3">
      <c r="A287" s="15" t="s">
        <v>3427</v>
      </c>
      <c r="B287" s="15" t="s">
        <v>849</v>
      </c>
      <c r="C287" s="15">
        <v>29</v>
      </c>
      <c r="D287" s="15" t="s">
        <v>650</v>
      </c>
      <c r="E287" s="15"/>
      <c r="F287" s="15"/>
      <c r="G287" s="15"/>
      <c r="H287" s="15"/>
      <c r="I287" s="15"/>
      <c r="J287" s="15"/>
      <c r="K287" s="15"/>
      <c r="L287" s="15"/>
      <c r="M287" s="15"/>
      <c r="N287" s="15"/>
      <c r="O287" s="15"/>
      <c r="P287" s="15"/>
      <c r="Q287" s="15" t="s">
        <v>410</v>
      </c>
      <c r="R287" s="15" t="s">
        <v>870</v>
      </c>
      <c r="S287" s="15" t="s">
        <v>871</v>
      </c>
      <c r="T287" t="s">
        <v>1465</v>
      </c>
      <c r="U287" t="s">
        <v>1466</v>
      </c>
      <c r="V287" t="s">
        <v>1464</v>
      </c>
      <c r="W287" s="15" t="s">
        <v>900</v>
      </c>
      <c r="X287" s="15" t="s">
        <v>1904</v>
      </c>
      <c r="Y287" s="15" t="s">
        <v>908</v>
      </c>
      <c r="Z287" s="15">
        <f t="shared" si="40"/>
        <v>1</v>
      </c>
      <c r="AA287" s="15"/>
      <c r="AB287" s="15"/>
      <c r="AC287" s="15" t="s">
        <v>1905</v>
      </c>
      <c r="AD287" s="15"/>
      <c r="AE287" s="15"/>
      <c r="AF287" s="15"/>
      <c r="AG287" s="15"/>
      <c r="AH287" s="15"/>
      <c r="AI287" s="15"/>
      <c r="AJ287" s="15"/>
      <c r="AK287" s="15"/>
      <c r="AL287" s="15"/>
      <c r="AM287" s="15"/>
      <c r="AN287" s="15"/>
      <c r="AO287" s="15"/>
      <c r="AP287" s="15"/>
      <c r="AQ287" s="15" t="s">
        <v>409</v>
      </c>
    </row>
    <row r="288" spans="1:43" customFormat="1" x14ac:dyDescent="0.3">
      <c r="A288" s="15" t="s">
        <v>3427</v>
      </c>
      <c r="B288" s="15" t="s">
        <v>849</v>
      </c>
      <c r="C288" s="15">
        <v>30</v>
      </c>
      <c r="D288" s="15" t="s">
        <v>651</v>
      </c>
      <c r="E288" s="15"/>
      <c r="F288" s="15"/>
      <c r="G288" s="15"/>
      <c r="H288" s="15"/>
      <c r="I288" s="15"/>
      <c r="J288" s="15"/>
      <c r="K288" s="15"/>
      <c r="L288" s="15"/>
      <c r="M288" s="15"/>
      <c r="N288" s="15"/>
      <c r="O288" s="15"/>
      <c r="P288" s="15"/>
      <c r="Q288" s="15" t="s">
        <v>410</v>
      </c>
      <c r="R288" s="15" t="s">
        <v>870</v>
      </c>
      <c r="S288" s="15" t="s">
        <v>871</v>
      </c>
      <c r="T288" t="s">
        <v>1465</v>
      </c>
      <c r="U288" t="s">
        <v>1466</v>
      </c>
      <c r="V288" t="s">
        <v>1464</v>
      </c>
      <c r="W288" s="15" t="s">
        <v>900</v>
      </c>
      <c r="X288" s="15" t="s">
        <v>1904</v>
      </c>
      <c r="Y288" s="15" t="s">
        <v>908</v>
      </c>
      <c r="Z288" s="15">
        <f t="shared" si="40"/>
        <v>1</v>
      </c>
      <c r="AA288" s="15"/>
      <c r="AB288" s="15"/>
      <c r="AC288" s="15" t="s">
        <v>1905</v>
      </c>
      <c r="AD288" s="15"/>
      <c r="AE288" s="15"/>
      <c r="AF288" s="15"/>
      <c r="AG288" s="15"/>
      <c r="AH288" s="15"/>
      <c r="AI288" s="15"/>
      <c r="AJ288" s="15"/>
      <c r="AK288" s="15"/>
      <c r="AL288" s="15"/>
      <c r="AM288" s="15"/>
      <c r="AN288" s="15"/>
      <c r="AO288" s="15"/>
      <c r="AP288" s="15"/>
      <c r="AQ288" s="15" t="s">
        <v>409</v>
      </c>
    </row>
    <row r="289" spans="1:43" customFormat="1" x14ac:dyDescent="0.3">
      <c r="A289" s="15" t="s">
        <v>3427</v>
      </c>
      <c r="B289" s="15" t="s">
        <v>849</v>
      </c>
      <c r="C289" s="15">
        <v>31</v>
      </c>
      <c r="D289" s="15" t="s">
        <v>652</v>
      </c>
      <c r="E289" s="15"/>
      <c r="F289" s="15"/>
      <c r="G289" s="15"/>
      <c r="H289" s="15"/>
      <c r="I289" s="15"/>
      <c r="J289" s="15"/>
      <c r="K289" s="15"/>
      <c r="L289" s="15"/>
      <c r="M289" s="15"/>
      <c r="N289" s="15"/>
      <c r="O289" s="15"/>
      <c r="P289" s="15"/>
      <c r="Q289" s="15" t="s">
        <v>410</v>
      </c>
      <c r="R289" s="15" t="s">
        <v>870</v>
      </c>
      <c r="S289" s="15" t="s">
        <v>871</v>
      </c>
      <c r="T289" t="s">
        <v>1465</v>
      </c>
      <c r="U289" t="s">
        <v>1466</v>
      </c>
      <c r="V289" t="s">
        <v>1464</v>
      </c>
      <c r="W289" s="15" t="s">
        <v>900</v>
      </c>
      <c r="X289" s="15" t="s">
        <v>1904</v>
      </c>
      <c r="Y289" s="15" t="s">
        <v>908</v>
      </c>
      <c r="Z289" s="15">
        <f t="shared" si="40"/>
        <v>1</v>
      </c>
      <c r="AA289" s="15"/>
      <c r="AB289" s="15"/>
      <c r="AC289" s="15" t="s">
        <v>1905</v>
      </c>
      <c r="AD289" s="15"/>
      <c r="AE289" s="15"/>
      <c r="AF289" s="15"/>
      <c r="AG289" s="15"/>
      <c r="AH289" s="15"/>
      <c r="AI289" s="15"/>
      <c r="AJ289" s="15"/>
      <c r="AK289" s="15"/>
      <c r="AL289" s="15"/>
      <c r="AM289" s="15"/>
      <c r="AN289" s="15"/>
      <c r="AO289" s="15"/>
      <c r="AP289" s="15"/>
      <c r="AQ289" s="15" t="s">
        <v>409</v>
      </c>
    </row>
    <row r="290" spans="1:43" customFormat="1" x14ac:dyDescent="0.3">
      <c r="A290" s="15" t="s">
        <v>3427</v>
      </c>
      <c r="B290" s="15" t="s">
        <v>849</v>
      </c>
      <c r="C290" s="15">
        <v>32</v>
      </c>
      <c r="D290" s="15" t="s">
        <v>653</v>
      </c>
      <c r="E290" s="15"/>
      <c r="F290" s="15"/>
      <c r="G290" s="15"/>
      <c r="H290" s="15"/>
      <c r="I290" s="15"/>
      <c r="J290" s="15"/>
      <c r="K290" s="15"/>
      <c r="L290" s="15"/>
      <c r="M290" s="15"/>
      <c r="N290" s="15"/>
      <c r="O290" s="15"/>
      <c r="P290" s="15"/>
      <c r="Q290" s="15" t="s">
        <v>410</v>
      </c>
      <c r="R290" s="15" t="s">
        <v>870</v>
      </c>
      <c r="S290" s="15" t="s">
        <v>871</v>
      </c>
      <c r="T290" t="s">
        <v>1465</v>
      </c>
      <c r="U290" t="s">
        <v>1466</v>
      </c>
      <c r="V290" t="s">
        <v>1464</v>
      </c>
      <c r="W290" s="15" t="s">
        <v>900</v>
      </c>
      <c r="X290" s="15" t="s">
        <v>1904</v>
      </c>
      <c r="Y290" s="15" t="s">
        <v>908</v>
      </c>
      <c r="Z290" s="15">
        <f t="shared" si="40"/>
        <v>1</v>
      </c>
      <c r="AA290" s="15"/>
      <c r="AB290" s="15"/>
      <c r="AC290" s="15" t="s">
        <v>1905</v>
      </c>
      <c r="AD290" s="15"/>
      <c r="AE290" s="15"/>
      <c r="AF290" s="15"/>
      <c r="AG290" s="15"/>
      <c r="AH290" s="15"/>
      <c r="AI290" s="15"/>
      <c r="AJ290" s="15"/>
      <c r="AK290" s="15"/>
      <c r="AL290" s="15"/>
      <c r="AM290" s="15"/>
      <c r="AN290" s="15"/>
      <c r="AO290" s="15"/>
      <c r="AP290" s="15"/>
      <c r="AQ290" s="15" t="s">
        <v>409</v>
      </c>
    </row>
    <row r="291" spans="1:43" customFormat="1" x14ac:dyDescent="0.3">
      <c r="A291" s="15" t="s">
        <v>3427</v>
      </c>
      <c r="B291" s="15" t="s">
        <v>868</v>
      </c>
      <c r="C291" s="15">
        <v>1</v>
      </c>
      <c r="D291" s="15" t="s">
        <v>108</v>
      </c>
      <c r="E291" s="15" t="s">
        <v>39</v>
      </c>
      <c r="F291" s="15">
        <v>5</v>
      </c>
      <c r="G291" s="15"/>
      <c r="H291" s="15"/>
      <c r="I291" s="15"/>
      <c r="J291" s="15"/>
      <c r="K291" s="15" t="s">
        <v>868</v>
      </c>
      <c r="L291" s="15"/>
      <c r="M291" s="15"/>
      <c r="N291" s="15"/>
      <c r="O291" s="15"/>
      <c r="P291" t="s">
        <v>1290</v>
      </c>
      <c r="Q291" s="15" t="s">
        <v>410</v>
      </c>
      <c r="R291" s="15" t="s">
        <v>870</v>
      </c>
      <c r="S291" s="15" t="s">
        <v>871</v>
      </c>
      <c r="T291" t="s">
        <v>1465</v>
      </c>
      <c r="U291" t="s">
        <v>1466</v>
      </c>
      <c r="V291" t="s">
        <v>1464</v>
      </c>
      <c r="W291" s="15" t="s">
        <v>900</v>
      </c>
      <c r="X291" s="15" t="s">
        <v>1904</v>
      </c>
      <c r="Y291" s="15" t="s">
        <v>908</v>
      </c>
      <c r="Z291" s="15">
        <f t="shared" si="40"/>
        <v>1</v>
      </c>
      <c r="AA291" s="15"/>
      <c r="AB291" s="15"/>
      <c r="AC291" s="15" t="s">
        <v>1905</v>
      </c>
      <c r="AD291" s="15">
        <f t="shared" ref="AD291" si="44">SUM(AE291:AJ291)</f>
        <v>20</v>
      </c>
      <c r="AE291" s="15">
        <v>2</v>
      </c>
      <c r="AF291" s="15">
        <v>3</v>
      </c>
      <c r="AG291" s="15">
        <v>0</v>
      </c>
      <c r="AH291" s="15">
        <v>5</v>
      </c>
      <c r="AI291" s="15">
        <v>5</v>
      </c>
      <c r="AJ291" s="15">
        <v>5</v>
      </c>
      <c r="AK291" t="str">
        <f t="shared" ref="AK291" si="45">IF(AE291=4,"Confidencial",IF(AE291=3,"Restrita",IF(AE291=2,"Interna","Publica")))</f>
        <v>Interna</v>
      </c>
      <c r="AL291" t="str">
        <f t="shared" ref="AL291" si="46">IF(AF291=3,"Alto",IF(AF291=2,"Médio","Baixo"))</f>
        <v>Alto</v>
      </c>
      <c r="AM291" t="str">
        <f t="shared" ref="AM291" si="47">IF(AG291=4,"Complexo",IF(AG291=3,"Combinação",IF(AG291=2,"Cumulativa",IF(AG291=1,"Formato","NSA"))))</f>
        <v>NSA</v>
      </c>
      <c r="AN291" t="str">
        <f t="shared" ref="AN291:AP291" si="48">IF(AH291=5,"Alto",IF(AH291=3,"Médio",IF(AH291=1,"Baixo","NSA")))</f>
        <v>Alto</v>
      </c>
      <c r="AO291" t="str">
        <f t="shared" si="48"/>
        <v>Alto</v>
      </c>
      <c r="AP291" t="str">
        <f t="shared" si="48"/>
        <v>Alto</v>
      </c>
      <c r="AQ291" s="15" t="s">
        <v>409</v>
      </c>
    </row>
    <row r="292" spans="1:43" customFormat="1" x14ac:dyDescent="0.3">
      <c r="A292" s="15" t="s">
        <v>3427</v>
      </c>
      <c r="B292" s="15" t="s">
        <v>868</v>
      </c>
      <c r="C292" s="15">
        <v>2</v>
      </c>
      <c r="D292" s="15" t="s">
        <v>850</v>
      </c>
      <c r="E292" s="15"/>
      <c r="F292" s="15"/>
      <c r="G292" s="15"/>
      <c r="H292" s="15"/>
      <c r="I292" s="15"/>
      <c r="J292" s="15"/>
      <c r="K292" s="15"/>
      <c r="L292" s="15"/>
      <c r="M292" s="15"/>
      <c r="N292" s="15"/>
      <c r="O292" s="15"/>
      <c r="P292" s="15"/>
      <c r="Q292" s="15" t="s">
        <v>410</v>
      </c>
      <c r="R292" s="15" t="s">
        <v>870</v>
      </c>
      <c r="S292" s="15" t="s">
        <v>871</v>
      </c>
      <c r="T292" t="s">
        <v>1465</v>
      </c>
      <c r="U292" t="s">
        <v>1466</v>
      </c>
      <c r="V292" t="s">
        <v>1464</v>
      </c>
      <c r="W292" s="15" t="s">
        <v>900</v>
      </c>
      <c r="X292" s="15" t="s">
        <v>1904</v>
      </c>
      <c r="Y292" s="15" t="s">
        <v>908</v>
      </c>
      <c r="Z292" s="15">
        <f t="shared" si="40"/>
        <v>1</v>
      </c>
      <c r="AA292" s="15"/>
      <c r="AB292" s="15"/>
      <c r="AC292" s="15" t="s">
        <v>1905</v>
      </c>
      <c r="AD292" s="15"/>
      <c r="AE292" s="15"/>
      <c r="AF292" s="15"/>
      <c r="AG292" s="15"/>
      <c r="AH292" s="15"/>
      <c r="AI292" s="15"/>
      <c r="AJ292" s="15"/>
      <c r="AK292" s="15"/>
      <c r="AL292" s="15"/>
      <c r="AM292" s="15"/>
      <c r="AN292" s="15"/>
      <c r="AO292" s="15"/>
      <c r="AP292" s="15"/>
      <c r="AQ292" s="15" t="s">
        <v>409</v>
      </c>
    </row>
    <row r="293" spans="1:43" customFormat="1" x14ac:dyDescent="0.3">
      <c r="A293" s="15" t="s">
        <v>3427</v>
      </c>
      <c r="B293" s="15" t="s">
        <v>868</v>
      </c>
      <c r="C293" s="15">
        <v>3</v>
      </c>
      <c r="D293" s="15" t="s">
        <v>869</v>
      </c>
      <c r="E293" s="15"/>
      <c r="F293" s="15"/>
      <c r="G293" s="15"/>
      <c r="H293" s="15"/>
      <c r="I293" s="15"/>
      <c r="J293" s="15"/>
      <c r="K293" s="15"/>
      <c r="L293" s="15"/>
      <c r="M293" s="15"/>
      <c r="N293" s="15"/>
      <c r="O293" s="15"/>
      <c r="P293" s="15"/>
      <c r="Q293" s="15" t="s">
        <v>410</v>
      </c>
      <c r="R293" s="15" t="s">
        <v>870</v>
      </c>
      <c r="S293" s="15" t="s">
        <v>871</v>
      </c>
      <c r="T293" t="s">
        <v>1465</v>
      </c>
      <c r="U293" t="s">
        <v>1466</v>
      </c>
      <c r="V293" t="s">
        <v>1464</v>
      </c>
      <c r="W293" s="15" t="s">
        <v>900</v>
      </c>
      <c r="X293" s="15" t="s">
        <v>1904</v>
      </c>
      <c r="Y293" s="15" t="s">
        <v>908</v>
      </c>
      <c r="Z293" s="15">
        <f t="shared" si="40"/>
        <v>1</v>
      </c>
      <c r="AA293" s="15"/>
      <c r="AB293" s="15"/>
      <c r="AC293" s="15" t="s">
        <v>1905</v>
      </c>
      <c r="AD293" s="15"/>
      <c r="AE293" s="15"/>
      <c r="AF293" s="15"/>
      <c r="AG293" s="15"/>
      <c r="AH293" s="15"/>
      <c r="AI293" s="15"/>
      <c r="AJ293" s="15"/>
      <c r="AK293" s="15"/>
      <c r="AL293" s="15"/>
      <c r="AM293" s="15"/>
      <c r="AN293" s="15"/>
      <c r="AO293" s="15"/>
      <c r="AP293" s="15"/>
      <c r="AQ293" s="15" t="s">
        <v>409</v>
      </c>
    </row>
    <row r="294" spans="1:43" customFormat="1" x14ac:dyDescent="0.3">
      <c r="A294" s="15" t="s">
        <v>3427</v>
      </c>
      <c r="B294" s="15" t="s">
        <v>868</v>
      </c>
      <c r="C294" s="15">
        <v>4</v>
      </c>
      <c r="D294" s="15" t="s">
        <v>855</v>
      </c>
      <c r="E294" s="15"/>
      <c r="F294" s="15"/>
      <c r="G294" s="15"/>
      <c r="H294" s="15"/>
      <c r="I294" s="15"/>
      <c r="J294" s="15"/>
      <c r="K294" s="15"/>
      <c r="L294" s="15"/>
      <c r="M294" s="15"/>
      <c r="N294" s="15"/>
      <c r="O294" s="15"/>
      <c r="P294" s="15"/>
      <c r="Q294" s="15" t="s">
        <v>410</v>
      </c>
      <c r="R294" s="15" t="s">
        <v>870</v>
      </c>
      <c r="S294" s="15" t="s">
        <v>871</v>
      </c>
      <c r="T294" t="s">
        <v>1465</v>
      </c>
      <c r="U294" t="s">
        <v>1466</v>
      </c>
      <c r="V294" t="s">
        <v>1464</v>
      </c>
      <c r="W294" s="15" t="s">
        <v>900</v>
      </c>
      <c r="X294" s="15" t="s">
        <v>1904</v>
      </c>
      <c r="Y294" s="15" t="s">
        <v>908</v>
      </c>
      <c r="Z294" s="15">
        <f t="shared" si="40"/>
        <v>1</v>
      </c>
      <c r="AA294" s="15"/>
      <c r="AB294" s="15"/>
      <c r="AC294" s="15" t="s">
        <v>1905</v>
      </c>
      <c r="AD294" s="15"/>
      <c r="AE294" s="15"/>
      <c r="AF294" s="15"/>
      <c r="AG294" s="15"/>
      <c r="AH294" s="15"/>
      <c r="AI294" s="15"/>
      <c r="AJ294" s="15"/>
      <c r="AK294" s="15"/>
      <c r="AL294" s="15"/>
      <c r="AM294" s="15"/>
      <c r="AN294" s="15"/>
      <c r="AO294" s="15"/>
      <c r="AP294" s="15"/>
      <c r="AQ294" s="15" t="s">
        <v>409</v>
      </c>
    </row>
    <row r="295" spans="1:43" customFormat="1" x14ac:dyDescent="0.3">
      <c r="A295" s="15" t="s">
        <v>3427</v>
      </c>
      <c r="B295" s="15" t="s">
        <v>868</v>
      </c>
      <c r="C295" s="15">
        <v>5</v>
      </c>
      <c r="D295" s="15" t="s">
        <v>858</v>
      </c>
      <c r="E295" s="15"/>
      <c r="F295" s="15"/>
      <c r="G295" s="15"/>
      <c r="H295" s="15"/>
      <c r="I295" s="15"/>
      <c r="J295" s="15"/>
      <c r="K295" s="15"/>
      <c r="L295" s="15"/>
      <c r="M295" s="15"/>
      <c r="N295" s="15"/>
      <c r="O295" s="15"/>
      <c r="P295" s="15"/>
      <c r="Q295" s="15" t="s">
        <v>410</v>
      </c>
      <c r="R295" s="15" t="s">
        <v>870</v>
      </c>
      <c r="S295" s="15" t="s">
        <v>871</v>
      </c>
      <c r="T295" t="s">
        <v>1465</v>
      </c>
      <c r="U295" t="s">
        <v>1466</v>
      </c>
      <c r="V295" t="s">
        <v>1464</v>
      </c>
      <c r="W295" s="15" t="s">
        <v>900</v>
      </c>
      <c r="X295" s="15" t="s">
        <v>1904</v>
      </c>
      <c r="Y295" s="15" t="s">
        <v>908</v>
      </c>
      <c r="Z295" s="15">
        <f t="shared" si="40"/>
        <v>1</v>
      </c>
      <c r="AA295" s="15"/>
      <c r="AB295" s="15"/>
      <c r="AC295" s="15" t="s">
        <v>1905</v>
      </c>
      <c r="AD295" s="15"/>
      <c r="AE295" s="15"/>
      <c r="AF295" s="15"/>
      <c r="AG295" s="15"/>
      <c r="AH295" s="15"/>
      <c r="AI295" s="15"/>
      <c r="AJ295" s="15"/>
      <c r="AK295" s="15"/>
      <c r="AL295" s="15"/>
      <c r="AM295" s="15"/>
      <c r="AN295" s="15"/>
      <c r="AO295" s="15"/>
      <c r="AP295" s="15"/>
      <c r="AQ295" s="15" t="s">
        <v>409</v>
      </c>
    </row>
    <row r="296" spans="1:43" x14ac:dyDescent="0.3">
      <c r="A296" s="15" t="s">
        <v>3427</v>
      </c>
      <c r="B296" s="15" t="s">
        <v>868</v>
      </c>
      <c r="C296" s="15">
        <v>6</v>
      </c>
      <c r="D296" s="15" t="s">
        <v>856</v>
      </c>
      <c r="Q296" s="15" t="s">
        <v>410</v>
      </c>
      <c r="R296" s="15" t="s">
        <v>870</v>
      </c>
      <c r="S296" s="15" t="s">
        <v>871</v>
      </c>
      <c r="T296" t="s">
        <v>1465</v>
      </c>
      <c r="U296" t="s">
        <v>1466</v>
      </c>
      <c r="V296" t="s">
        <v>1464</v>
      </c>
      <c r="W296" s="15" t="s">
        <v>900</v>
      </c>
      <c r="X296" s="15" t="s">
        <v>1904</v>
      </c>
      <c r="Y296" s="15" t="s">
        <v>908</v>
      </c>
      <c r="Z296" s="15">
        <f t="shared" si="40"/>
        <v>1</v>
      </c>
      <c r="AC296" s="15" t="s">
        <v>1905</v>
      </c>
      <c r="AQ296" s="15" t="s">
        <v>409</v>
      </c>
    </row>
    <row r="297" spans="1:43" x14ac:dyDescent="0.3">
      <c r="A297" s="15" t="s">
        <v>3427</v>
      </c>
      <c r="B297" s="15" t="s">
        <v>868</v>
      </c>
      <c r="C297" s="15">
        <v>7</v>
      </c>
      <c r="D297" s="15" t="s">
        <v>546</v>
      </c>
      <c r="Q297" s="15" t="s">
        <v>410</v>
      </c>
      <c r="R297" s="15" t="s">
        <v>870</v>
      </c>
      <c r="S297" s="15" t="s">
        <v>871</v>
      </c>
      <c r="T297" t="s">
        <v>1465</v>
      </c>
      <c r="U297" t="s">
        <v>1466</v>
      </c>
      <c r="V297" t="s">
        <v>1464</v>
      </c>
      <c r="W297" s="15" t="s">
        <v>900</v>
      </c>
      <c r="X297" s="15" t="s">
        <v>1904</v>
      </c>
      <c r="Y297" s="15" t="s">
        <v>908</v>
      </c>
      <c r="Z297" s="15">
        <f t="shared" si="40"/>
        <v>1</v>
      </c>
      <c r="AC297" s="15" t="s">
        <v>1905</v>
      </c>
      <c r="AQ297" s="15" t="s">
        <v>409</v>
      </c>
    </row>
    <row r="298" spans="1:43" x14ac:dyDescent="0.3">
      <c r="A298" s="15" t="s">
        <v>3427</v>
      </c>
      <c r="B298" s="15" t="s">
        <v>868</v>
      </c>
      <c r="C298" s="15">
        <v>8</v>
      </c>
      <c r="D298" s="15" t="s">
        <v>866</v>
      </c>
      <c r="Q298" s="15" t="s">
        <v>410</v>
      </c>
      <c r="R298" s="15" t="s">
        <v>870</v>
      </c>
      <c r="S298" s="15" t="s">
        <v>871</v>
      </c>
      <c r="T298" t="s">
        <v>1465</v>
      </c>
      <c r="U298" t="s">
        <v>1466</v>
      </c>
      <c r="V298" t="s">
        <v>1464</v>
      </c>
      <c r="W298" s="15" t="s">
        <v>900</v>
      </c>
      <c r="X298" s="15" t="s">
        <v>1904</v>
      </c>
      <c r="Y298" s="15" t="s">
        <v>908</v>
      </c>
      <c r="Z298" s="15">
        <f t="shared" si="40"/>
        <v>1</v>
      </c>
      <c r="AC298" s="15" t="s">
        <v>1905</v>
      </c>
      <c r="AQ298" s="15" t="s">
        <v>409</v>
      </c>
    </row>
    <row r="299" spans="1:43" x14ac:dyDescent="0.3">
      <c r="A299" s="15" t="s">
        <v>3427</v>
      </c>
      <c r="B299" s="15" t="s">
        <v>868</v>
      </c>
      <c r="C299" s="15">
        <v>9</v>
      </c>
      <c r="D299" s="15" t="s">
        <v>867</v>
      </c>
      <c r="Q299" s="15" t="s">
        <v>410</v>
      </c>
      <c r="R299" s="15" t="s">
        <v>870</v>
      </c>
      <c r="S299" s="15" t="s">
        <v>871</v>
      </c>
      <c r="T299" t="s">
        <v>1465</v>
      </c>
      <c r="U299" t="s">
        <v>1466</v>
      </c>
      <c r="V299" t="s">
        <v>1464</v>
      </c>
      <c r="W299" s="15" t="s">
        <v>900</v>
      </c>
      <c r="X299" s="15" t="s">
        <v>1904</v>
      </c>
      <c r="Y299" s="15" t="s">
        <v>908</v>
      </c>
      <c r="Z299" s="15">
        <f t="shared" si="40"/>
        <v>1</v>
      </c>
      <c r="AC299" s="15" t="s">
        <v>1905</v>
      </c>
      <c r="AQ299" s="15" t="s">
        <v>409</v>
      </c>
    </row>
    <row r="300" spans="1:43" x14ac:dyDescent="0.3">
      <c r="A300" s="15" t="s">
        <v>3427</v>
      </c>
      <c r="B300" s="15" t="s">
        <v>868</v>
      </c>
      <c r="C300" s="15">
        <v>10</v>
      </c>
      <c r="D300" s="15" t="s">
        <v>643</v>
      </c>
      <c r="Q300" s="15" t="s">
        <v>410</v>
      </c>
      <c r="R300" s="15" t="s">
        <v>870</v>
      </c>
      <c r="S300" s="15" t="s">
        <v>871</v>
      </c>
      <c r="T300" t="s">
        <v>1465</v>
      </c>
      <c r="U300" t="s">
        <v>1466</v>
      </c>
      <c r="V300" t="s">
        <v>1464</v>
      </c>
      <c r="W300" s="15" t="s">
        <v>900</v>
      </c>
      <c r="X300" s="15" t="s">
        <v>1904</v>
      </c>
      <c r="Y300" s="15" t="s">
        <v>908</v>
      </c>
      <c r="Z300" s="15">
        <f t="shared" si="40"/>
        <v>1</v>
      </c>
      <c r="AC300" s="15" t="s">
        <v>1905</v>
      </c>
      <c r="AQ300" s="15" t="s">
        <v>409</v>
      </c>
    </row>
    <row r="301" spans="1:43" x14ac:dyDescent="0.3">
      <c r="A301" s="15" t="s">
        <v>3427</v>
      </c>
      <c r="B301" s="15" t="s">
        <v>868</v>
      </c>
      <c r="C301" s="15">
        <v>11</v>
      </c>
      <c r="D301" s="15" t="s">
        <v>642</v>
      </c>
      <c r="Q301" s="15" t="s">
        <v>410</v>
      </c>
      <c r="R301" s="15" t="s">
        <v>870</v>
      </c>
      <c r="S301" s="15" t="s">
        <v>871</v>
      </c>
      <c r="T301" t="s">
        <v>1465</v>
      </c>
      <c r="U301" t="s">
        <v>1466</v>
      </c>
      <c r="V301" t="s">
        <v>1464</v>
      </c>
      <c r="W301" s="15" t="s">
        <v>900</v>
      </c>
      <c r="X301" s="15" t="s">
        <v>1904</v>
      </c>
      <c r="Y301" s="15" t="s">
        <v>908</v>
      </c>
      <c r="Z301" s="15">
        <f t="shared" si="40"/>
        <v>1</v>
      </c>
      <c r="AC301" s="15" t="s">
        <v>1905</v>
      </c>
      <c r="AQ301" s="15" t="s">
        <v>409</v>
      </c>
    </row>
    <row r="302" spans="1:43" x14ac:dyDescent="0.3">
      <c r="A302" s="15" t="s">
        <v>3427</v>
      </c>
      <c r="B302" s="15" t="s">
        <v>868</v>
      </c>
      <c r="C302" s="15">
        <v>12</v>
      </c>
      <c r="D302" s="15" t="s">
        <v>644</v>
      </c>
      <c r="Q302" s="15" t="s">
        <v>410</v>
      </c>
      <c r="R302" s="15" t="s">
        <v>870</v>
      </c>
      <c r="S302" s="15" t="s">
        <v>871</v>
      </c>
      <c r="T302" t="s">
        <v>1465</v>
      </c>
      <c r="U302" t="s">
        <v>1466</v>
      </c>
      <c r="V302" t="s">
        <v>1464</v>
      </c>
      <c r="W302" s="15" t="s">
        <v>900</v>
      </c>
      <c r="X302" s="15" t="s">
        <v>1904</v>
      </c>
      <c r="Y302" s="15" t="s">
        <v>908</v>
      </c>
      <c r="Z302" s="15">
        <f t="shared" si="40"/>
        <v>1</v>
      </c>
      <c r="AC302" s="15" t="s">
        <v>1905</v>
      </c>
      <c r="AQ302" s="15" t="s">
        <v>409</v>
      </c>
    </row>
    <row r="303" spans="1:43" x14ac:dyDescent="0.3">
      <c r="A303" s="15" t="s">
        <v>3427</v>
      </c>
      <c r="B303" s="15" t="s">
        <v>868</v>
      </c>
      <c r="C303" s="15">
        <v>13</v>
      </c>
      <c r="D303" s="15" t="s">
        <v>645</v>
      </c>
      <c r="Q303" s="15" t="s">
        <v>410</v>
      </c>
      <c r="R303" s="15" t="s">
        <v>870</v>
      </c>
      <c r="S303" s="15" t="s">
        <v>871</v>
      </c>
      <c r="T303" t="s">
        <v>1465</v>
      </c>
      <c r="U303" t="s">
        <v>1466</v>
      </c>
      <c r="V303" t="s">
        <v>1464</v>
      </c>
      <c r="W303" s="15" t="s">
        <v>900</v>
      </c>
      <c r="X303" s="15" t="s">
        <v>1904</v>
      </c>
      <c r="Y303" s="15" t="s">
        <v>908</v>
      </c>
      <c r="Z303" s="15">
        <f t="shared" si="40"/>
        <v>1</v>
      </c>
      <c r="AC303" s="15" t="s">
        <v>1905</v>
      </c>
      <c r="AQ303" s="15" t="s">
        <v>409</v>
      </c>
    </row>
    <row r="304" spans="1:43" x14ac:dyDescent="0.3">
      <c r="A304" s="15" t="s">
        <v>3427</v>
      </c>
      <c r="B304" s="15" t="s">
        <v>868</v>
      </c>
      <c r="C304" s="15">
        <v>14</v>
      </c>
      <c r="D304" s="15" t="s">
        <v>646</v>
      </c>
      <c r="Q304" s="15" t="s">
        <v>410</v>
      </c>
      <c r="R304" s="15" t="s">
        <v>870</v>
      </c>
      <c r="S304" s="15" t="s">
        <v>871</v>
      </c>
      <c r="T304" t="s">
        <v>1465</v>
      </c>
      <c r="U304" t="s">
        <v>1466</v>
      </c>
      <c r="V304" t="s">
        <v>1464</v>
      </c>
      <c r="W304" s="15" t="s">
        <v>900</v>
      </c>
      <c r="X304" s="15" t="s">
        <v>1904</v>
      </c>
      <c r="Y304" s="15" t="s">
        <v>908</v>
      </c>
      <c r="Z304" s="15">
        <f t="shared" si="40"/>
        <v>1</v>
      </c>
      <c r="AC304" s="15" t="s">
        <v>1905</v>
      </c>
      <c r="AQ304" s="15" t="s">
        <v>409</v>
      </c>
    </row>
    <row r="305" spans="1:43" x14ac:dyDescent="0.3">
      <c r="A305" s="15" t="s">
        <v>3427</v>
      </c>
      <c r="B305" s="15" t="s">
        <v>868</v>
      </c>
      <c r="C305" s="15">
        <v>15</v>
      </c>
      <c r="D305" s="15" t="s">
        <v>647</v>
      </c>
      <c r="Q305" s="15" t="s">
        <v>410</v>
      </c>
      <c r="R305" s="15" t="s">
        <v>870</v>
      </c>
      <c r="S305" s="15" t="s">
        <v>871</v>
      </c>
      <c r="T305" t="s">
        <v>1465</v>
      </c>
      <c r="U305" t="s">
        <v>1466</v>
      </c>
      <c r="V305" t="s">
        <v>1464</v>
      </c>
      <c r="W305" s="15" t="s">
        <v>900</v>
      </c>
      <c r="X305" s="15" t="s">
        <v>1904</v>
      </c>
      <c r="Y305" s="15" t="s">
        <v>908</v>
      </c>
      <c r="Z305" s="15">
        <f t="shared" si="40"/>
        <v>1</v>
      </c>
      <c r="AC305" s="15" t="s">
        <v>1905</v>
      </c>
      <c r="AQ305" s="15" t="s">
        <v>409</v>
      </c>
    </row>
    <row r="306" spans="1:43" x14ac:dyDescent="0.3">
      <c r="A306" s="15" t="s">
        <v>3427</v>
      </c>
      <c r="B306" s="15" t="s">
        <v>868</v>
      </c>
      <c r="C306" s="15">
        <v>16</v>
      </c>
      <c r="D306" s="15" t="s">
        <v>648</v>
      </c>
      <c r="Q306" s="15" t="s">
        <v>410</v>
      </c>
      <c r="R306" s="15" t="s">
        <v>870</v>
      </c>
      <c r="S306" s="15" t="s">
        <v>871</v>
      </c>
      <c r="T306" t="s">
        <v>1465</v>
      </c>
      <c r="U306" t="s">
        <v>1466</v>
      </c>
      <c r="V306" t="s">
        <v>1464</v>
      </c>
      <c r="W306" s="15" t="s">
        <v>900</v>
      </c>
      <c r="X306" s="15" t="s">
        <v>1904</v>
      </c>
      <c r="Y306" s="15" t="s">
        <v>908</v>
      </c>
      <c r="Z306" s="15">
        <f t="shared" si="40"/>
        <v>1</v>
      </c>
      <c r="AC306" s="15" t="s">
        <v>1905</v>
      </c>
      <c r="AQ306" s="15" t="s">
        <v>409</v>
      </c>
    </row>
    <row r="307" spans="1:43" x14ac:dyDescent="0.3">
      <c r="A307" s="15" t="s">
        <v>3427</v>
      </c>
      <c r="B307" s="15" t="s">
        <v>868</v>
      </c>
      <c r="C307" s="15">
        <v>17</v>
      </c>
      <c r="D307" s="15" t="s">
        <v>649</v>
      </c>
      <c r="Q307" s="15" t="s">
        <v>410</v>
      </c>
      <c r="R307" s="15" t="s">
        <v>870</v>
      </c>
      <c r="S307" s="15" t="s">
        <v>871</v>
      </c>
      <c r="T307" t="s">
        <v>1465</v>
      </c>
      <c r="U307" t="s">
        <v>1466</v>
      </c>
      <c r="V307" t="s">
        <v>1464</v>
      </c>
      <c r="W307" s="15" t="s">
        <v>900</v>
      </c>
      <c r="X307" s="15" t="s">
        <v>1904</v>
      </c>
      <c r="Y307" s="15" t="s">
        <v>908</v>
      </c>
      <c r="Z307" s="15">
        <f t="shared" si="40"/>
        <v>1</v>
      </c>
      <c r="AC307" s="15" t="s">
        <v>1905</v>
      </c>
      <c r="AQ307" s="15" t="s">
        <v>409</v>
      </c>
    </row>
    <row r="308" spans="1:43" x14ac:dyDescent="0.3">
      <c r="A308" s="15" t="s">
        <v>3427</v>
      </c>
      <c r="B308" s="15" t="s">
        <v>868</v>
      </c>
      <c r="C308" s="15">
        <v>18</v>
      </c>
      <c r="D308" s="15" t="s">
        <v>650</v>
      </c>
      <c r="Q308" s="15" t="s">
        <v>410</v>
      </c>
      <c r="R308" s="15" t="s">
        <v>870</v>
      </c>
      <c r="S308" s="15" t="s">
        <v>871</v>
      </c>
      <c r="T308" t="s">
        <v>1465</v>
      </c>
      <c r="U308" t="s">
        <v>1466</v>
      </c>
      <c r="V308" t="s">
        <v>1464</v>
      </c>
      <c r="W308" s="15" t="s">
        <v>900</v>
      </c>
      <c r="X308" s="15" t="s">
        <v>1904</v>
      </c>
      <c r="Y308" s="15" t="s">
        <v>908</v>
      </c>
      <c r="Z308" s="15">
        <f t="shared" si="40"/>
        <v>1</v>
      </c>
      <c r="AC308" s="15" t="s">
        <v>1905</v>
      </c>
      <c r="AQ308" s="15" t="s">
        <v>409</v>
      </c>
    </row>
    <row r="309" spans="1:43" x14ac:dyDescent="0.3">
      <c r="A309" s="15" t="s">
        <v>3427</v>
      </c>
      <c r="B309" s="15" t="s">
        <v>868</v>
      </c>
      <c r="C309" s="15">
        <v>19</v>
      </c>
      <c r="D309" s="15" t="s">
        <v>651</v>
      </c>
      <c r="Q309" s="15" t="s">
        <v>410</v>
      </c>
      <c r="R309" s="15" t="s">
        <v>870</v>
      </c>
      <c r="S309" s="15" t="s">
        <v>871</v>
      </c>
      <c r="T309" t="s">
        <v>1465</v>
      </c>
      <c r="U309" t="s">
        <v>1466</v>
      </c>
      <c r="V309" t="s">
        <v>1464</v>
      </c>
      <c r="W309" s="15" t="s">
        <v>900</v>
      </c>
      <c r="X309" s="15" t="s">
        <v>1904</v>
      </c>
      <c r="Y309" s="15" t="s">
        <v>908</v>
      </c>
      <c r="Z309" s="15">
        <f t="shared" si="40"/>
        <v>1</v>
      </c>
      <c r="AC309" s="15" t="s">
        <v>1905</v>
      </c>
      <c r="AQ309" s="15" t="s">
        <v>409</v>
      </c>
    </row>
    <row r="310" spans="1:43" x14ac:dyDescent="0.3">
      <c r="A310" s="15" t="s">
        <v>3427</v>
      </c>
      <c r="B310" s="15" t="s">
        <v>868</v>
      </c>
      <c r="C310" s="15">
        <v>20</v>
      </c>
      <c r="D310" s="15" t="s">
        <v>652</v>
      </c>
      <c r="Q310" s="15" t="s">
        <v>410</v>
      </c>
      <c r="R310" s="15" t="s">
        <v>870</v>
      </c>
      <c r="S310" s="15" t="s">
        <v>871</v>
      </c>
      <c r="T310" t="s">
        <v>1465</v>
      </c>
      <c r="U310" t="s">
        <v>1466</v>
      </c>
      <c r="V310" t="s">
        <v>1464</v>
      </c>
      <c r="W310" s="15" t="s">
        <v>900</v>
      </c>
      <c r="X310" s="15" t="s">
        <v>1904</v>
      </c>
      <c r="Y310" s="15" t="s">
        <v>908</v>
      </c>
      <c r="Z310" s="15">
        <f t="shared" si="40"/>
        <v>1</v>
      </c>
      <c r="AC310" s="15" t="s">
        <v>1905</v>
      </c>
      <c r="AQ310" s="15" t="s">
        <v>409</v>
      </c>
    </row>
    <row r="311" spans="1:43" x14ac:dyDescent="0.3">
      <c r="A311" s="15" t="s">
        <v>3427</v>
      </c>
      <c r="B311" s="15" t="s">
        <v>868</v>
      </c>
      <c r="C311" s="15">
        <v>21</v>
      </c>
      <c r="D311" s="15" t="s">
        <v>653</v>
      </c>
      <c r="Q311" s="15" t="s">
        <v>410</v>
      </c>
      <c r="R311" s="15" t="s">
        <v>870</v>
      </c>
      <c r="S311" s="15" t="s">
        <v>871</v>
      </c>
      <c r="T311" t="s">
        <v>1465</v>
      </c>
      <c r="U311" t="s">
        <v>1466</v>
      </c>
      <c r="V311" t="s">
        <v>1464</v>
      </c>
      <c r="W311" s="15" t="s">
        <v>900</v>
      </c>
      <c r="X311" s="15" t="s">
        <v>1904</v>
      </c>
      <c r="Y311" s="15" t="s">
        <v>908</v>
      </c>
      <c r="Z311" s="15">
        <f t="shared" si="40"/>
        <v>1</v>
      </c>
      <c r="AC311" s="15" t="s">
        <v>1905</v>
      </c>
      <c r="AQ311" s="15" t="s">
        <v>409</v>
      </c>
    </row>
    <row r="312" spans="1:43" x14ac:dyDescent="0.3">
      <c r="A312" s="15" t="s">
        <v>3426</v>
      </c>
      <c r="B312" s="15" t="s">
        <v>612</v>
      </c>
      <c r="C312" s="15">
        <v>1</v>
      </c>
      <c r="D312" s="15" t="s">
        <v>613</v>
      </c>
      <c r="E312" s="15" t="s">
        <v>39</v>
      </c>
      <c r="F312" s="15">
        <v>22</v>
      </c>
      <c r="G312" s="15">
        <v>10</v>
      </c>
      <c r="K312" s="15" t="s">
        <v>612</v>
      </c>
      <c r="L312" s="15" t="s">
        <v>229</v>
      </c>
      <c r="M312" s="15" t="s">
        <v>39</v>
      </c>
      <c r="N312" s="15">
        <v>22</v>
      </c>
      <c r="O312" s="15" t="s">
        <v>723</v>
      </c>
      <c r="P312" t="s">
        <v>724</v>
      </c>
      <c r="Q312" s="15" t="s">
        <v>410</v>
      </c>
      <c r="R312" s="15" t="s">
        <v>414</v>
      </c>
      <c r="S312" s="15" t="s">
        <v>872</v>
      </c>
      <c r="T312" t="s">
        <v>409</v>
      </c>
      <c r="U312" t="s">
        <v>213</v>
      </c>
      <c r="V312" t="s">
        <v>1464</v>
      </c>
      <c r="W312" s="15" t="s">
        <v>900</v>
      </c>
      <c r="X312" s="15" t="s">
        <v>1906</v>
      </c>
      <c r="Y312" s="15" t="s">
        <v>908</v>
      </c>
      <c r="Z312" s="15">
        <f t="shared" si="40"/>
        <v>1</v>
      </c>
      <c r="AC312" s="15" t="s">
        <v>1907</v>
      </c>
      <c r="AD312" s="15">
        <f t="shared" ref="AD312:AD375" si="49">SUM(AE312:AJ312)</f>
        <v>3</v>
      </c>
      <c r="AE312" s="15">
        <v>3</v>
      </c>
      <c r="AF312" s="15">
        <v>0</v>
      </c>
      <c r="AG312" s="15">
        <v>0</v>
      </c>
      <c r="AH312" s="15">
        <v>0</v>
      </c>
      <c r="AI312" s="15">
        <v>0</v>
      </c>
      <c r="AJ312" s="15">
        <v>0</v>
      </c>
      <c r="AK312" t="str">
        <f t="shared" ref="AK312:AK375" si="50">IF(AE312=4,"Confidencial",IF(AE312=3,"Restrita",IF(AE312=2,"Interna","Publica")))</f>
        <v>Restrita</v>
      </c>
      <c r="AL312" t="str">
        <f t="shared" ref="AL312:AL375" si="51">IF(AF312=3,"Alto",IF(AF312=2,"Médio","Baixo"))</f>
        <v>Baixo</v>
      </c>
      <c r="AM312" t="str">
        <f t="shared" ref="AM312:AM375" si="52">IF(AG312=4,"Complexo",IF(AG312=3,"Combinação",IF(AG312=2,"Cumulativa",IF(AG312=1,"Formato","NSA"))))</f>
        <v>NSA</v>
      </c>
      <c r="AN312" t="str">
        <f t="shared" ref="AN312:AP375" si="53">IF(AH312=5,"Alto",IF(AH312=3,"Médio",IF(AH312=1,"Baixo","NSA")))</f>
        <v>NSA</v>
      </c>
      <c r="AO312" t="str">
        <f t="shared" si="53"/>
        <v>NSA</v>
      </c>
      <c r="AP312" t="str">
        <f t="shared" si="53"/>
        <v>NSA</v>
      </c>
      <c r="AQ312" s="15" t="s">
        <v>409</v>
      </c>
    </row>
    <row r="313" spans="1:43" x14ac:dyDescent="0.3">
      <c r="A313" s="15" t="s">
        <v>3426</v>
      </c>
      <c r="B313" s="15" t="s">
        <v>612</v>
      </c>
      <c r="C313" s="15">
        <v>2</v>
      </c>
      <c r="D313" s="15" t="s">
        <v>614</v>
      </c>
      <c r="E313" s="15" t="s">
        <v>47</v>
      </c>
      <c r="F313" s="15">
        <v>40</v>
      </c>
      <c r="K313" s="15" t="s">
        <v>612</v>
      </c>
      <c r="L313" s="15" t="s">
        <v>671</v>
      </c>
      <c r="M313" s="15" t="s">
        <v>47</v>
      </c>
      <c r="N313" s="15">
        <v>110</v>
      </c>
      <c r="O313" s="15" t="s">
        <v>723</v>
      </c>
      <c r="P313" t="s">
        <v>725</v>
      </c>
      <c r="Q313" s="15" t="s">
        <v>410</v>
      </c>
      <c r="R313" s="15" t="s">
        <v>414</v>
      </c>
      <c r="S313" s="15" t="s">
        <v>872</v>
      </c>
      <c r="T313" t="s">
        <v>409</v>
      </c>
      <c r="U313" t="s">
        <v>213</v>
      </c>
      <c r="V313" t="s">
        <v>1464</v>
      </c>
      <c r="W313" s="15" t="s">
        <v>900</v>
      </c>
      <c r="X313" s="15" t="s">
        <v>1906</v>
      </c>
      <c r="Y313" s="15" t="s">
        <v>908</v>
      </c>
      <c r="Z313" s="15">
        <f t="shared" si="40"/>
        <v>1</v>
      </c>
      <c r="AC313" s="15" t="s">
        <v>1907</v>
      </c>
      <c r="AD313" s="15">
        <f t="shared" si="49"/>
        <v>4</v>
      </c>
      <c r="AE313" s="15">
        <v>4</v>
      </c>
      <c r="AF313" s="15">
        <v>0</v>
      </c>
      <c r="AG313" s="15">
        <v>0</v>
      </c>
      <c r="AH313" s="15">
        <v>0</v>
      </c>
      <c r="AI313" s="15">
        <v>0</v>
      </c>
      <c r="AJ313" s="15">
        <v>0</v>
      </c>
      <c r="AK313" t="str">
        <f t="shared" si="50"/>
        <v>Confidencial</v>
      </c>
      <c r="AL313" t="str">
        <f t="shared" si="51"/>
        <v>Baixo</v>
      </c>
      <c r="AM313" t="str">
        <f t="shared" si="52"/>
        <v>NSA</v>
      </c>
      <c r="AN313" t="str">
        <f t="shared" si="53"/>
        <v>NSA</v>
      </c>
      <c r="AO313" t="str">
        <f t="shared" si="53"/>
        <v>NSA</v>
      </c>
      <c r="AP313" t="str">
        <f t="shared" si="53"/>
        <v>NSA</v>
      </c>
      <c r="AQ313" s="15" t="s">
        <v>409</v>
      </c>
    </row>
    <row r="314" spans="1:43" x14ac:dyDescent="0.3">
      <c r="A314" s="15" t="s">
        <v>3426</v>
      </c>
      <c r="B314" s="15" t="s">
        <v>612</v>
      </c>
      <c r="C314" s="15">
        <v>3</v>
      </c>
      <c r="D314" s="15" t="s">
        <v>615</v>
      </c>
      <c r="E314" s="15" t="s">
        <v>39</v>
      </c>
      <c r="F314" s="15">
        <v>22</v>
      </c>
      <c r="G314" s="15">
        <v>8</v>
      </c>
      <c r="K314" s="15" t="s">
        <v>612</v>
      </c>
      <c r="L314" s="15" t="s">
        <v>672</v>
      </c>
      <c r="O314" s="15" t="s">
        <v>723</v>
      </c>
      <c r="P314" t="s">
        <v>726</v>
      </c>
      <c r="Q314" s="15" t="s">
        <v>410</v>
      </c>
      <c r="R314" s="15" t="s">
        <v>414</v>
      </c>
      <c r="S314" s="15" t="s">
        <v>872</v>
      </c>
      <c r="T314" t="s">
        <v>409</v>
      </c>
      <c r="U314" t="s">
        <v>213</v>
      </c>
      <c r="V314" t="s">
        <v>1464</v>
      </c>
      <c r="W314" s="15" t="s">
        <v>900</v>
      </c>
      <c r="X314" s="15" t="s">
        <v>1906</v>
      </c>
      <c r="Y314" s="15" t="s">
        <v>908</v>
      </c>
      <c r="Z314" s="15">
        <f t="shared" si="40"/>
        <v>1</v>
      </c>
      <c r="AC314" s="15" t="s">
        <v>1907</v>
      </c>
      <c r="AD314" s="15">
        <f t="shared" si="49"/>
        <v>4</v>
      </c>
      <c r="AE314" s="15">
        <v>4</v>
      </c>
      <c r="AF314" s="15">
        <v>0</v>
      </c>
      <c r="AG314" s="15">
        <v>0</v>
      </c>
      <c r="AH314" s="15">
        <v>0</v>
      </c>
      <c r="AI314" s="15">
        <v>0</v>
      </c>
      <c r="AJ314" s="15">
        <v>0</v>
      </c>
      <c r="AK314" t="str">
        <f t="shared" si="50"/>
        <v>Confidencial</v>
      </c>
      <c r="AL314" t="str">
        <f t="shared" si="51"/>
        <v>Baixo</v>
      </c>
      <c r="AM314" t="str">
        <f t="shared" si="52"/>
        <v>NSA</v>
      </c>
      <c r="AN314" t="str">
        <f t="shared" si="53"/>
        <v>NSA</v>
      </c>
      <c r="AO314" t="str">
        <f t="shared" si="53"/>
        <v>NSA</v>
      </c>
      <c r="AP314" t="str">
        <f t="shared" si="53"/>
        <v>NSA</v>
      </c>
      <c r="AQ314" s="15" t="s">
        <v>409</v>
      </c>
    </row>
    <row r="315" spans="1:43" x14ac:dyDescent="0.3">
      <c r="A315" s="15" t="s">
        <v>3426</v>
      </c>
      <c r="B315" s="15" t="s">
        <v>612</v>
      </c>
      <c r="C315" s="15">
        <v>4</v>
      </c>
      <c r="D315" s="15" t="s">
        <v>616</v>
      </c>
      <c r="E315" s="15" t="s">
        <v>39</v>
      </c>
      <c r="F315" s="15">
        <v>22</v>
      </c>
      <c r="G315" s="15">
        <v>8</v>
      </c>
      <c r="K315" s="15" t="s">
        <v>612</v>
      </c>
      <c r="L315" s="15" t="s">
        <v>673</v>
      </c>
      <c r="O315" s="15" t="s">
        <v>723</v>
      </c>
      <c r="P315" t="s">
        <v>727</v>
      </c>
      <c r="Q315" s="15" t="s">
        <v>410</v>
      </c>
      <c r="R315" s="15" t="s">
        <v>414</v>
      </c>
      <c r="S315" s="15" t="s">
        <v>872</v>
      </c>
      <c r="T315" t="s">
        <v>409</v>
      </c>
      <c r="U315" t="s">
        <v>213</v>
      </c>
      <c r="V315" t="s">
        <v>1464</v>
      </c>
      <c r="W315" s="15" t="s">
        <v>900</v>
      </c>
      <c r="X315" s="15" t="s">
        <v>1906</v>
      </c>
      <c r="Y315" s="15" t="s">
        <v>908</v>
      </c>
      <c r="Z315" s="15">
        <f t="shared" si="40"/>
        <v>1</v>
      </c>
      <c r="AC315" s="15" t="s">
        <v>1907</v>
      </c>
      <c r="AD315" s="15">
        <f t="shared" si="49"/>
        <v>4</v>
      </c>
      <c r="AE315" s="15">
        <v>4</v>
      </c>
      <c r="AF315" s="15">
        <v>0</v>
      </c>
      <c r="AG315" s="15">
        <v>0</v>
      </c>
      <c r="AH315" s="15">
        <v>0</v>
      </c>
      <c r="AI315" s="15">
        <v>0</v>
      </c>
      <c r="AJ315" s="15">
        <v>0</v>
      </c>
      <c r="AK315" t="str">
        <f t="shared" si="50"/>
        <v>Confidencial</v>
      </c>
      <c r="AL315" t="str">
        <f t="shared" si="51"/>
        <v>Baixo</v>
      </c>
      <c r="AM315" t="str">
        <f t="shared" si="52"/>
        <v>NSA</v>
      </c>
      <c r="AN315" t="str">
        <f t="shared" si="53"/>
        <v>NSA</v>
      </c>
      <c r="AO315" t="str">
        <f t="shared" si="53"/>
        <v>NSA</v>
      </c>
      <c r="AP315" t="str">
        <f t="shared" si="53"/>
        <v>NSA</v>
      </c>
      <c r="AQ315" s="15" t="s">
        <v>409</v>
      </c>
    </row>
    <row r="316" spans="1:43" x14ac:dyDescent="0.3">
      <c r="A316" s="15" t="s">
        <v>3426</v>
      </c>
      <c r="B316" s="15" t="s">
        <v>612</v>
      </c>
      <c r="C316" s="15">
        <v>5</v>
      </c>
      <c r="D316" s="15" t="s">
        <v>617</v>
      </c>
      <c r="E316" s="15" t="s">
        <v>39</v>
      </c>
      <c r="F316" s="15">
        <v>22</v>
      </c>
      <c r="G316" s="15">
        <v>8</v>
      </c>
      <c r="K316" s="15" t="s">
        <v>612</v>
      </c>
      <c r="L316" s="15" t="s">
        <v>674</v>
      </c>
      <c r="O316" s="15" t="s">
        <v>723</v>
      </c>
      <c r="P316" t="s">
        <v>728</v>
      </c>
      <c r="Q316" s="15" t="s">
        <v>410</v>
      </c>
      <c r="R316" s="15" t="s">
        <v>414</v>
      </c>
      <c r="S316" s="15" t="s">
        <v>872</v>
      </c>
      <c r="T316" t="s">
        <v>409</v>
      </c>
      <c r="U316" t="s">
        <v>213</v>
      </c>
      <c r="V316" t="s">
        <v>1464</v>
      </c>
      <c r="W316" s="15" t="s">
        <v>900</v>
      </c>
      <c r="X316" s="15" t="s">
        <v>1906</v>
      </c>
      <c r="Y316" s="15" t="s">
        <v>908</v>
      </c>
      <c r="Z316" s="15">
        <f t="shared" si="40"/>
        <v>1</v>
      </c>
      <c r="AC316" s="15" t="s">
        <v>1907</v>
      </c>
      <c r="AD316" s="15">
        <f t="shared" si="49"/>
        <v>4</v>
      </c>
      <c r="AE316" s="15">
        <v>4</v>
      </c>
      <c r="AF316" s="15">
        <v>0</v>
      </c>
      <c r="AG316" s="15">
        <v>0</v>
      </c>
      <c r="AH316" s="15">
        <v>0</v>
      </c>
      <c r="AI316" s="15">
        <v>0</v>
      </c>
      <c r="AJ316" s="15">
        <v>0</v>
      </c>
      <c r="AK316" t="str">
        <f t="shared" si="50"/>
        <v>Confidencial</v>
      </c>
      <c r="AL316" t="str">
        <f t="shared" si="51"/>
        <v>Baixo</v>
      </c>
      <c r="AM316" t="str">
        <f t="shared" si="52"/>
        <v>NSA</v>
      </c>
      <c r="AN316" t="str">
        <f t="shared" si="53"/>
        <v>NSA</v>
      </c>
      <c r="AO316" t="str">
        <f t="shared" si="53"/>
        <v>NSA</v>
      </c>
      <c r="AP316" t="str">
        <f t="shared" si="53"/>
        <v>NSA</v>
      </c>
      <c r="AQ316" s="15" t="s">
        <v>409</v>
      </c>
    </row>
    <row r="317" spans="1:43" x14ac:dyDescent="0.3">
      <c r="A317" s="15" t="s">
        <v>3426</v>
      </c>
      <c r="B317" s="15" t="s">
        <v>612</v>
      </c>
      <c r="C317" s="15">
        <v>6</v>
      </c>
      <c r="D317" s="15" t="s">
        <v>618</v>
      </c>
      <c r="E317" s="15" t="s">
        <v>47</v>
      </c>
      <c r="F317" s="15">
        <v>15</v>
      </c>
      <c r="K317" s="15" t="s">
        <v>612</v>
      </c>
      <c r="L317" s="15" t="s">
        <v>675</v>
      </c>
      <c r="M317" s="15" t="s">
        <v>47</v>
      </c>
      <c r="N317" s="15">
        <v>15</v>
      </c>
      <c r="O317" s="15" t="s">
        <v>723</v>
      </c>
      <c r="P317" t="s">
        <v>729</v>
      </c>
      <c r="Q317" s="15" t="s">
        <v>410</v>
      </c>
      <c r="R317" s="15" t="s">
        <v>414</v>
      </c>
      <c r="S317" s="15" t="s">
        <v>872</v>
      </c>
      <c r="T317" t="s">
        <v>409</v>
      </c>
      <c r="U317" t="s">
        <v>213</v>
      </c>
      <c r="V317" t="s">
        <v>1464</v>
      </c>
      <c r="W317" s="15" t="s">
        <v>900</v>
      </c>
      <c r="X317" s="15" t="s">
        <v>1906</v>
      </c>
      <c r="Y317" s="15" t="s">
        <v>908</v>
      </c>
      <c r="Z317" s="15">
        <f t="shared" si="40"/>
        <v>1</v>
      </c>
      <c r="AC317" s="15" t="s">
        <v>1907</v>
      </c>
      <c r="AD317" s="15">
        <f t="shared" si="49"/>
        <v>4</v>
      </c>
      <c r="AE317" s="15">
        <v>4</v>
      </c>
      <c r="AF317" s="15">
        <v>0</v>
      </c>
      <c r="AG317" s="15">
        <v>0</v>
      </c>
      <c r="AH317" s="15">
        <v>0</v>
      </c>
      <c r="AI317" s="15">
        <v>0</v>
      </c>
      <c r="AJ317" s="15">
        <v>0</v>
      </c>
      <c r="AK317" t="str">
        <f t="shared" si="50"/>
        <v>Confidencial</v>
      </c>
      <c r="AL317" t="str">
        <f t="shared" si="51"/>
        <v>Baixo</v>
      </c>
      <c r="AM317" t="str">
        <f t="shared" si="52"/>
        <v>NSA</v>
      </c>
      <c r="AN317" t="str">
        <f t="shared" si="53"/>
        <v>NSA</v>
      </c>
      <c r="AO317" t="str">
        <f t="shared" si="53"/>
        <v>NSA</v>
      </c>
      <c r="AP317" t="str">
        <f t="shared" si="53"/>
        <v>NSA</v>
      </c>
      <c r="AQ317" s="15" t="s">
        <v>409</v>
      </c>
    </row>
    <row r="318" spans="1:43" x14ac:dyDescent="0.3">
      <c r="A318" s="15" t="s">
        <v>3426</v>
      </c>
      <c r="B318" s="15" t="s">
        <v>612</v>
      </c>
      <c r="C318" s="15">
        <v>6</v>
      </c>
      <c r="D318" s="15" t="s">
        <v>618</v>
      </c>
      <c r="E318" s="15" t="s">
        <v>47</v>
      </c>
      <c r="F318" s="15">
        <v>15</v>
      </c>
      <c r="H318" s="15" t="s">
        <v>654</v>
      </c>
      <c r="I318" s="15" t="s">
        <v>655</v>
      </c>
      <c r="K318" s="15" t="s">
        <v>612</v>
      </c>
      <c r="L318" s="15" t="s">
        <v>708</v>
      </c>
      <c r="O318" s="15" t="s">
        <v>723</v>
      </c>
      <c r="P318" t="s">
        <v>765</v>
      </c>
      <c r="Q318" s="15" t="s">
        <v>410</v>
      </c>
      <c r="R318" s="15" t="s">
        <v>414</v>
      </c>
      <c r="S318" s="15" t="s">
        <v>872</v>
      </c>
      <c r="T318" t="s">
        <v>409</v>
      </c>
      <c r="U318" t="s">
        <v>213</v>
      </c>
      <c r="V318" t="s">
        <v>1464</v>
      </c>
      <c r="W318" s="15" t="s">
        <v>900</v>
      </c>
      <c r="X318" s="15" t="s">
        <v>1906</v>
      </c>
      <c r="Y318" s="15" t="s">
        <v>908</v>
      </c>
      <c r="Z318" s="15">
        <f t="shared" si="40"/>
        <v>1</v>
      </c>
      <c r="AC318" s="15" t="s">
        <v>1907</v>
      </c>
      <c r="AD318" s="15">
        <f t="shared" si="49"/>
        <v>4</v>
      </c>
      <c r="AE318" s="15">
        <v>4</v>
      </c>
      <c r="AF318" s="15">
        <v>0</v>
      </c>
      <c r="AG318" s="15">
        <v>0</v>
      </c>
      <c r="AH318" s="15">
        <v>0</v>
      </c>
      <c r="AI318" s="15">
        <v>0</v>
      </c>
      <c r="AJ318" s="15">
        <v>0</v>
      </c>
      <c r="AK318" t="str">
        <f t="shared" si="50"/>
        <v>Confidencial</v>
      </c>
      <c r="AL318" t="str">
        <f t="shared" si="51"/>
        <v>Baixo</v>
      </c>
      <c r="AM318" t="str">
        <f t="shared" si="52"/>
        <v>NSA</v>
      </c>
      <c r="AN318" t="str">
        <f t="shared" si="53"/>
        <v>NSA</v>
      </c>
      <c r="AO318" t="str">
        <f t="shared" si="53"/>
        <v>NSA</v>
      </c>
      <c r="AP318" t="str">
        <f t="shared" si="53"/>
        <v>NSA</v>
      </c>
      <c r="AQ318" s="15" t="s">
        <v>409</v>
      </c>
    </row>
    <row r="319" spans="1:43" x14ac:dyDescent="0.3">
      <c r="A319" s="15" t="s">
        <v>3426</v>
      </c>
      <c r="B319" s="15" t="s">
        <v>612</v>
      </c>
      <c r="C319" s="15">
        <v>6</v>
      </c>
      <c r="D319" s="15" t="s">
        <v>618</v>
      </c>
      <c r="E319" s="15" t="s">
        <v>47</v>
      </c>
      <c r="F319" s="15">
        <v>15</v>
      </c>
      <c r="H319" s="15" t="s">
        <v>656</v>
      </c>
      <c r="I319" s="15" t="s">
        <v>655</v>
      </c>
      <c r="K319" s="15" t="s">
        <v>612</v>
      </c>
      <c r="L319" s="15" t="s">
        <v>709</v>
      </c>
      <c r="O319" s="15" t="s">
        <v>723</v>
      </c>
      <c r="P319" t="s">
        <v>765</v>
      </c>
      <c r="Q319" s="15" t="s">
        <v>410</v>
      </c>
      <c r="R319" s="15" t="s">
        <v>414</v>
      </c>
      <c r="S319" s="15" t="s">
        <v>872</v>
      </c>
      <c r="T319" t="s">
        <v>409</v>
      </c>
      <c r="U319" t="s">
        <v>213</v>
      </c>
      <c r="V319" t="s">
        <v>1464</v>
      </c>
      <c r="W319" s="15" t="s">
        <v>900</v>
      </c>
      <c r="X319" s="15" t="s">
        <v>1906</v>
      </c>
      <c r="Y319" s="15" t="s">
        <v>908</v>
      </c>
      <c r="Z319" s="15">
        <f t="shared" si="40"/>
        <v>1</v>
      </c>
      <c r="AC319" s="15" t="s">
        <v>1907</v>
      </c>
      <c r="AD319" s="15">
        <f t="shared" si="49"/>
        <v>4</v>
      </c>
      <c r="AE319" s="15">
        <v>4</v>
      </c>
      <c r="AF319" s="15">
        <v>0</v>
      </c>
      <c r="AG319" s="15">
        <v>0</v>
      </c>
      <c r="AH319" s="15">
        <v>0</v>
      </c>
      <c r="AI319" s="15">
        <v>0</v>
      </c>
      <c r="AJ319" s="15">
        <v>0</v>
      </c>
      <c r="AK319" t="str">
        <f t="shared" si="50"/>
        <v>Confidencial</v>
      </c>
      <c r="AL319" t="str">
        <f t="shared" si="51"/>
        <v>Baixo</v>
      </c>
      <c r="AM319" t="str">
        <f t="shared" si="52"/>
        <v>NSA</v>
      </c>
      <c r="AN319" t="str">
        <f t="shared" si="53"/>
        <v>NSA</v>
      </c>
      <c r="AO319" t="str">
        <f t="shared" si="53"/>
        <v>NSA</v>
      </c>
      <c r="AP319" t="str">
        <f t="shared" si="53"/>
        <v>NSA</v>
      </c>
      <c r="AQ319" s="15" t="s">
        <v>409</v>
      </c>
    </row>
    <row r="320" spans="1:43" x14ac:dyDescent="0.3">
      <c r="A320" s="15" t="s">
        <v>3426</v>
      </c>
      <c r="B320" s="15" t="s">
        <v>612</v>
      </c>
      <c r="C320" s="15">
        <v>7</v>
      </c>
      <c r="D320" s="15" t="s">
        <v>619</v>
      </c>
      <c r="E320" s="15" t="s">
        <v>47</v>
      </c>
      <c r="F320" s="15">
        <v>20</v>
      </c>
      <c r="K320" s="15" t="s">
        <v>612</v>
      </c>
      <c r="L320" s="15" t="s">
        <v>619</v>
      </c>
      <c r="M320" s="15" t="s">
        <v>47</v>
      </c>
      <c r="N320" s="15">
        <v>20</v>
      </c>
      <c r="O320" s="15" t="s">
        <v>723</v>
      </c>
      <c r="P320" t="s">
        <v>730</v>
      </c>
      <c r="Q320" s="15" t="s">
        <v>410</v>
      </c>
      <c r="R320" s="15" t="s">
        <v>414</v>
      </c>
      <c r="S320" s="15" t="s">
        <v>872</v>
      </c>
      <c r="T320" t="s">
        <v>409</v>
      </c>
      <c r="U320" t="s">
        <v>213</v>
      </c>
      <c r="V320" t="s">
        <v>1464</v>
      </c>
      <c r="W320" s="15" t="s">
        <v>900</v>
      </c>
      <c r="X320" s="15" t="s">
        <v>1906</v>
      </c>
      <c r="Y320" s="15" t="s">
        <v>908</v>
      </c>
      <c r="Z320" s="15">
        <f t="shared" si="40"/>
        <v>1</v>
      </c>
      <c r="AC320" s="15" t="s">
        <v>1907</v>
      </c>
      <c r="AD320" s="15">
        <f t="shared" si="49"/>
        <v>4</v>
      </c>
      <c r="AE320" s="15">
        <v>4</v>
      </c>
      <c r="AF320" s="15">
        <v>0</v>
      </c>
      <c r="AG320" s="15">
        <v>0</v>
      </c>
      <c r="AH320" s="15">
        <v>0</v>
      </c>
      <c r="AI320" s="15">
        <v>0</v>
      </c>
      <c r="AJ320" s="15">
        <v>0</v>
      </c>
      <c r="AK320" t="str">
        <f t="shared" si="50"/>
        <v>Confidencial</v>
      </c>
      <c r="AL320" t="str">
        <f t="shared" si="51"/>
        <v>Baixo</v>
      </c>
      <c r="AM320" t="str">
        <f t="shared" si="52"/>
        <v>NSA</v>
      </c>
      <c r="AN320" t="str">
        <f t="shared" si="53"/>
        <v>NSA</v>
      </c>
      <c r="AO320" t="str">
        <f t="shared" si="53"/>
        <v>NSA</v>
      </c>
      <c r="AP320" t="str">
        <f t="shared" si="53"/>
        <v>NSA</v>
      </c>
      <c r="AQ320" s="15" t="s">
        <v>409</v>
      </c>
    </row>
    <row r="321" spans="1:43" x14ac:dyDescent="0.3">
      <c r="A321" s="15" t="s">
        <v>3426</v>
      </c>
      <c r="B321" s="15" t="s">
        <v>612</v>
      </c>
      <c r="C321" s="15">
        <v>7</v>
      </c>
      <c r="D321" s="15" t="s">
        <v>619</v>
      </c>
      <c r="E321" s="15" t="s">
        <v>47</v>
      </c>
      <c r="F321" s="15">
        <v>20</v>
      </c>
      <c r="I321" s="15" t="s">
        <v>657</v>
      </c>
      <c r="K321" s="15" t="s">
        <v>612</v>
      </c>
      <c r="L321" s="15" t="s">
        <v>710</v>
      </c>
      <c r="O321" s="15" t="s">
        <v>723</v>
      </c>
      <c r="P321" t="s">
        <v>766</v>
      </c>
      <c r="Q321" s="15" t="s">
        <v>410</v>
      </c>
      <c r="R321" s="15" t="s">
        <v>414</v>
      </c>
      <c r="S321" s="15" t="s">
        <v>872</v>
      </c>
      <c r="T321" t="s">
        <v>409</v>
      </c>
      <c r="U321" t="s">
        <v>213</v>
      </c>
      <c r="V321" t="s">
        <v>1464</v>
      </c>
      <c r="W321" s="15" t="s">
        <v>900</v>
      </c>
      <c r="X321" s="15" t="s">
        <v>1906</v>
      </c>
      <c r="Y321" s="15" t="s">
        <v>908</v>
      </c>
      <c r="Z321" s="15">
        <f t="shared" si="40"/>
        <v>1</v>
      </c>
      <c r="AC321" s="15" t="s">
        <v>1907</v>
      </c>
      <c r="AD321" s="15">
        <f t="shared" si="49"/>
        <v>4</v>
      </c>
      <c r="AE321" s="15">
        <v>4</v>
      </c>
      <c r="AF321" s="15">
        <v>0</v>
      </c>
      <c r="AG321" s="15">
        <v>0</v>
      </c>
      <c r="AH321" s="15">
        <v>0</v>
      </c>
      <c r="AI321" s="15">
        <v>0</v>
      </c>
      <c r="AJ321" s="15">
        <v>0</v>
      </c>
      <c r="AK321" t="str">
        <f t="shared" si="50"/>
        <v>Confidencial</v>
      </c>
      <c r="AL321" t="str">
        <f t="shared" si="51"/>
        <v>Baixo</v>
      </c>
      <c r="AM321" t="str">
        <f t="shared" si="52"/>
        <v>NSA</v>
      </c>
      <c r="AN321" t="str">
        <f t="shared" si="53"/>
        <v>NSA</v>
      </c>
      <c r="AO321" t="str">
        <f t="shared" si="53"/>
        <v>NSA</v>
      </c>
      <c r="AP321" t="str">
        <f t="shared" si="53"/>
        <v>NSA</v>
      </c>
      <c r="AQ321" s="15" t="s">
        <v>409</v>
      </c>
    </row>
    <row r="322" spans="1:43" x14ac:dyDescent="0.3">
      <c r="A322" s="15" t="s">
        <v>3426</v>
      </c>
      <c r="B322" s="15" t="s">
        <v>612</v>
      </c>
      <c r="C322" s="15">
        <v>8</v>
      </c>
      <c r="D322" s="15" t="s">
        <v>620</v>
      </c>
      <c r="E322" s="15" t="s">
        <v>39</v>
      </c>
      <c r="F322" s="15">
        <v>22</v>
      </c>
      <c r="G322" s="15">
        <v>2</v>
      </c>
      <c r="K322" s="15" t="s">
        <v>612</v>
      </c>
      <c r="L322" s="15" t="s">
        <v>676</v>
      </c>
      <c r="M322" s="15" t="s">
        <v>39</v>
      </c>
      <c r="N322" s="15">
        <v>22</v>
      </c>
      <c r="O322" s="15" t="s">
        <v>723</v>
      </c>
      <c r="P322" t="s">
        <v>731</v>
      </c>
      <c r="Q322" s="15" t="s">
        <v>410</v>
      </c>
      <c r="R322" s="15" t="s">
        <v>414</v>
      </c>
      <c r="S322" s="15" t="s">
        <v>872</v>
      </c>
      <c r="T322" t="s">
        <v>409</v>
      </c>
      <c r="U322" t="s">
        <v>213</v>
      </c>
      <c r="V322" t="s">
        <v>1464</v>
      </c>
      <c r="W322" s="15" t="s">
        <v>900</v>
      </c>
      <c r="X322" s="15" t="s">
        <v>1906</v>
      </c>
      <c r="Y322" s="15" t="s">
        <v>908</v>
      </c>
      <c r="Z322" s="15">
        <f t="shared" si="40"/>
        <v>1</v>
      </c>
      <c r="AC322" s="15" t="s">
        <v>1907</v>
      </c>
      <c r="AD322" s="15">
        <f t="shared" si="49"/>
        <v>4</v>
      </c>
      <c r="AE322" s="15">
        <v>4</v>
      </c>
      <c r="AF322" s="15">
        <v>0</v>
      </c>
      <c r="AG322" s="15">
        <v>0</v>
      </c>
      <c r="AH322" s="15">
        <v>0</v>
      </c>
      <c r="AI322" s="15">
        <v>0</v>
      </c>
      <c r="AJ322" s="15">
        <v>0</v>
      </c>
      <c r="AK322" t="str">
        <f t="shared" si="50"/>
        <v>Confidencial</v>
      </c>
      <c r="AL322" t="str">
        <f t="shared" si="51"/>
        <v>Baixo</v>
      </c>
      <c r="AM322" t="str">
        <f t="shared" si="52"/>
        <v>NSA</v>
      </c>
      <c r="AN322" t="str">
        <f t="shared" si="53"/>
        <v>NSA</v>
      </c>
      <c r="AO322" t="str">
        <f t="shared" si="53"/>
        <v>NSA</v>
      </c>
      <c r="AP322" t="str">
        <f t="shared" si="53"/>
        <v>NSA</v>
      </c>
      <c r="AQ322" s="15" t="s">
        <v>409</v>
      </c>
    </row>
    <row r="323" spans="1:43" x14ac:dyDescent="0.3">
      <c r="A323" s="15" t="s">
        <v>3426</v>
      </c>
      <c r="B323" s="15" t="s">
        <v>612</v>
      </c>
      <c r="C323" s="15">
        <v>9</v>
      </c>
      <c r="D323" s="15" t="s">
        <v>621</v>
      </c>
      <c r="E323" s="15" t="s">
        <v>39</v>
      </c>
      <c r="F323" s="15">
        <v>22</v>
      </c>
      <c r="G323" s="15">
        <v>4</v>
      </c>
      <c r="K323" s="15" t="s">
        <v>612</v>
      </c>
      <c r="L323" s="15" t="s">
        <v>677</v>
      </c>
      <c r="M323" s="15" t="s">
        <v>39</v>
      </c>
      <c r="N323" s="15">
        <v>22</v>
      </c>
      <c r="O323" s="15" t="s">
        <v>723</v>
      </c>
      <c r="P323" t="s">
        <v>732</v>
      </c>
      <c r="Q323" s="15" t="s">
        <v>410</v>
      </c>
      <c r="R323" s="15" t="s">
        <v>414</v>
      </c>
      <c r="S323" s="15" t="s">
        <v>872</v>
      </c>
      <c r="T323" t="s">
        <v>409</v>
      </c>
      <c r="U323" t="s">
        <v>213</v>
      </c>
      <c r="V323" t="s">
        <v>1464</v>
      </c>
      <c r="W323" s="15" t="s">
        <v>900</v>
      </c>
      <c r="X323" s="15" t="s">
        <v>1906</v>
      </c>
      <c r="Y323" s="15" t="s">
        <v>908</v>
      </c>
      <c r="Z323" s="15">
        <f t="shared" ref="Z323:Z386" si="54">IF(LEN(V323)&gt;0,IF(LEN(W323)&gt;0,IF(LEN(X323)&gt;0,IF(LEN(Y323)&gt;0,1,""),""),""),"")</f>
        <v>1</v>
      </c>
      <c r="AC323" s="15" t="s">
        <v>1907</v>
      </c>
      <c r="AD323" s="15">
        <f t="shared" si="49"/>
        <v>3</v>
      </c>
      <c r="AE323" s="15">
        <v>3</v>
      </c>
      <c r="AF323" s="15">
        <v>0</v>
      </c>
      <c r="AG323" s="15">
        <v>0</v>
      </c>
      <c r="AH323" s="15">
        <v>0</v>
      </c>
      <c r="AI323" s="15">
        <v>0</v>
      </c>
      <c r="AJ323" s="15">
        <v>0</v>
      </c>
      <c r="AK323" t="str">
        <f t="shared" si="50"/>
        <v>Restrita</v>
      </c>
      <c r="AL323" t="str">
        <f t="shared" si="51"/>
        <v>Baixo</v>
      </c>
      <c r="AM323" t="str">
        <f t="shared" si="52"/>
        <v>NSA</v>
      </c>
      <c r="AN323" t="str">
        <f t="shared" si="53"/>
        <v>NSA</v>
      </c>
      <c r="AO323" t="str">
        <f t="shared" si="53"/>
        <v>NSA</v>
      </c>
      <c r="AP323" t="str">
        <f t="shared" si="53"/>
        <v>NSA</v>
      </c>
      <c r="AQ323" s="15" t="s">
        <v>409</v>
      </c>
    </row>
    <row r="324" spans="1:43" x14ac:dyDescent="0.3">
      <c r="A324" s="15" t="s">
        <v>3426</v>
      </c>
      <c r="B324" s="15" t="s">
        <v>612</v>
      </c>
      <c r="C324" s="15">
        <v>10</v>
      </c>
      <c r="D324" s="15" t="s">
        <v>622</v>
      </c>
      <c r="E324" s="15" t="s">
        <v>40</v>
      </c>
      <c r="F324" s="15">
        <v>7</v>
      </c>
      <c r="K324" s="15" t="s">
        <v>612</v>
      </c>
      <c r="L324" s="15" t="s">
        <v>678</v>
      </c>
      <c r="M324" s="15" t="s">
        <v>40</v>
      </c>
      <c r="N324" s="15">
        <v>7</v>
      </c>
      <c r="O324" s="15" t="s">
        <v>723</v>
      </c>
      <c r="P324" t="s">
        <v>733</v>
      </c>
      <c r="Q324" s="15" t="s">
        <v>410</v>
      </c>
      <c r="R324" s="15" t="s">
        <v>414</v>
      </c>
      <c r="S324" s="15" t="s">
        <v>872</v>
      </c>
      <c r="T324" t="s">
        <v>409</v>
      </c>
      <c r="U324" t="s">
        <v>213</v>
      </c>
      <c r="V324" t="s">
        <v>1464</v>
      </c>
      <c r="W324" s="15" t="s">
        <v>900</v>
      </c>
      <c r="X324" s="15" t="s">
        <v>1906</v>
      </c>
      <c r="Y324" s="15" t="s">
        <v>908</v>
      </c>
      <c r="Z324" s="15">
        <f t="shared" si="54"/>
        <v>1</v>
      </c>
      <c r="AA324" s="15" t="s">
        <v>1339</v>
      </c>
      <c r="AB324" s="15" t="s">
        <v>906</v>
      </c>
      <c r="AC324" s="15" t="s">
        <v>1907</v>
      </c>
      <c r="AD324" s="15">
        <f t="shared" si="49"/>
        <v>3</v>
      </c>
      <c r="AE324" s="15">
        <v>3</v>
      </c>
      <c r="AF324" s="15">
        <v>0</v>
      </c>
      <c r="AG324" s="15">
        <v>0</v>
      </c>
      <c r="AH324" s="15">
        <v>0</v>
      </c>
      <c r="AI324" s="15">
        <v>0</v>
      </c>
      <c r="AJ324" s="15">
        <v>0</v>
      </c>
      <c r="AK324" t="str">
        <f t="shared" si="50"/>
        <v>Restrita</v>
      </c>
      <c r="AL324" t="str">
        <f t="shared" si="51"/>
        <v>Baixo</v>
      </c>
      <c r="AM324" t="str">
        <f t="shared" si="52"/>
        <v>NSA</v>
      </c>
      <c r="AN324" t="str">
        <f t="shared" si="53"/>
        <v>NSA</v>
      </c>
      <c r="AO324" t="str">
        <f t="shared" si="53"/>
        <v>NSA</v>
      </c>
      <c r="AP324" t="str">
        <f t="shared" si="53"/>
        <v>NSA</v>
      </c>
      <c r="AQ324" s="15" t="s">
        <v>409</v>
      </c>
    </row>
    <row r="325" spans="1:43" x14ac:dyDescent="0.3">
      <c r="A325" s="15" t="s">
        <v>3426</v>
      </c>
      <c r="B325" s="15" t="s">
        <v>612</v>
      </c>
      <c r="C325" s="15">
        <v>11</v>
      </c>
      <c r="D325" s="15" t="s">
        <v>623</v>
      </c>
      <c r="E325" s="15" t="s">
        <v>47</v>
      </c>
      <c r="F325" s="15">
        <v>11</v>
      </c>
      <c r="K325" s="15" t="s">
        <v>612</v>
      </c>
      <c r="L325" s="15" t="s">
        <v>679</v>
      </c>
      <c r="M325" s="15" t="s">
        <v>47</v>
      </c>
      <c r="N325" s="15">
        <v>18</v>
      </c>
      <c r="O325" s="15" t="s">
        <v>723</v>
      </c>
      <c r="P325" t="s">
        <v>734</v>
      </c>
      <c r="Q325" s="15" t="s">
        <v>410</v>
      </c>
      <c r="R325" s="15" t="s">
        <v>414</v>
      </c>
      <c r="S325" s="15" t="s">
        <v>872</v>
      </c>
      <c r="T325" t="s">
        <v>409</v>
      </c>
      <c r="U325" t="s">
        <v>213</v>
      </c>
      <c r="V325" t="s">
        <v>1464</v>
      </c>
      <c r="W325" s="15" t="s">
        <v>900</v>
      </c>
      <c r="X325" s="15" t="s">
        <v>1906</v>
      </c>
      <c r="Y325" s="15" t="s">
        <v>908</v>
      </c>
      <c r="Z325" s="15">
        <f t="shared" si="54"/>
        <v>1</v>
      </c>
      <c r="AC325" s="15" t="s">
        <v>1907</v>
      </c>
      <c r="AD325" s="15">
        <f t="shared" si="49"/>
        <v>4</v>
      </c>
      <c r="AE325" s="15">
        <v>4</v>
      </c>
      <c r="AF325" s="15">
        <v>0</v>
      </c>
      <c r="AG325" s="15">
        <v>0</v>
      </c>
      <c r="AH325" s="15">
        <v>0</v>
      </c>
      <c r="AI325" s="15">
        <v>0</v>
      </c>
      <c r="AJ325" s="15">
        <v>0</v>
      </c>
      <c r="AK325" t="str">
        <f t="shared" si="50"/>
        <v>Confidencial</v>
      </c>
      <c r="AL325" t="str">
        <f t="shared" si="51"/>
        <v>Baixo</v>
      </c>
      <c r="AM325" t="str">
        <f t="shared" si="52"/>
        <v>NSA</v>
      </c>
      <c r="AN325" t="str">
        <f t="shared" si="53"/>
        <v>NSA</v>
      </c>
      <c r="AO325" t="str">
        <f t="shared" si="53"/>
        <v>NSA</v>
      </c>
      <c r="AP325" t="str">
        <f t="shared" si="53"/>
        <v>NSA</v>
      </c>
      <c r="AQ325" s="15" t="s">
        <v>409</v>
      </c>
    </row>
    <row r="326" spans="1:43" x14ac:dyDescent="0.3">
      <c r="A326" s="15" t="s">
        <v>3426</v>
      </c>
      <c r="B326" s="15" t="s">
        <v>612</v>
      </c>
      <c r="C326" s="15">
        <v>11</v>
      </c>
      <c r="D326" s="15" t="s">
        <v>623</v>
      </c>
      <c r="E326" s="15" t="s">
        <v>47</v>
      </c>
      <c r="F326" s="15">
        <v>18</v>
      </c>
      <c r="I326" s="15" t="s">
        <v>658</v>
      </c>
      <c r="K326" s="15" t="s">
        <v>612</v>
      </c>
      <c r="L326" s="15" t="s">
        <v>711</v>
      </c>
      <c r="O326" s="15" t="s">
        <v>723</v>
      </c>
      <c r="P326" t="s">
        <v>767</v>
      </c>
      <c r="Q326" s="15" t="s">
        <v>410</v>
      </c>
      <c r="R326" s="15" t="s">
        <v>414</v>
      </c>
      <c r="S326" s="15" t="s">
        <v>872</v>
      </c>
      <c r="T326" t="s">
        <v>409</v>
      </c>
      <c r="U326" t="s">
        <v>213</v>
      </c>
      <c r="V326" t="s">
        <v>1464</v>
      </c>
      <c r="W326" s="15" t="s">
        <v>900</v>
      </c>
      <c r="X326" s="15" t="s">
        <v>1906</v>
      </c>
      <c r="Y326" s="15" t="s">
        <v>908</v>
      </c>
      <c r="Z326" s="15">
        <f t="shared" si="54"/>
        <v>1</v>
      </c>
      <c r="AC326" s="15" t="s">
        <v>1907</v>
      </c>
      <c r="AD326" s="15">
        <f t="shared" si="49"/>
        <v>4</v>
      </c>
      <c r="AE326" s="15">
        <v>4</v>
      </c>
      <c r="AF326" s="15">
        <v>0</v>
      </c>
      <c r="AG326" s="15">
        <v>0</v>
      </c>
      <c r="AH326" s="15">
        <v>0</v>
      </c>
      <c r="AI326" s="15">
        <v>0</v>
      </c>
      <c r="AJ326" s="15">
        <v>0</v>
      </c>
      <c r="AK326" t="str">
        <f t="shared" si="50"/>
        <v>Confidencial</v>
      </c>
      <c r="AL326" t="str">
        <f t="shared" si="51"/>
        <v>Baixo</v>
      </c>
      <c r="AM326" t="str">
        <f t="shared" si="52"/>
        <v>NSA</v>
      </c>
      <c r="AN326" t="str">
        <f t="shared" si="53"/>
        <v>NSA</v>
      </c>
      <c r="AO326" t="str">
        <f t="shared" si="53"/>
        <v>NSA</v>
      </c>
      <c r="AP326" t="str">
        <f t="shared" si="53"/>
        <v>NSA</v>
      </c>
      <c r="AQ326" s="15" t="s">
        <v>409</v>
      </c>
    </row>
    <row r="327" spans="1:43" x14ac:dyDescent="0.3">
      <c r="A327" s="15" t="s">
        <v>3426</v>
      </c>
      <c r="B327" s="15" t="s">
        <v>612</v>
      </c>
      <c r="C327" s="15">
        <v>12</v>
      </c>
      <c r="D327" s="15" t="s">
        <v>624</v>
      </c>
      <c r="E327" s="15" t="s">
        <v>47</v>
      </c>
      <c r="F327" s="15">
        <v>11</v>
      </c>
      <c r="K327" s="15" t="s">
        <v>612</v>
      </c>
      <c r="L327" s="15" t="s">
        <v>680</v>
      </c>
      <c r="M327" s="15" t="s">
        <v>47</v>
      </c>
      <c r="N327" s="15">
        <v>18</v>
      </c>
      <c r="O327" s="15" t="s">
        <v>723</v>
      </c>
      <c r="P327" t="s">
        <v>735</v>
      </c>
      <c r="Q327" s="15" t="s">
        <v>410</v>
      </c>
      <c r="R327" s="15" t="s">
        <v>414</v>
      </c>
      <c r="S327" s="15" t="s">
        <v>872</v>
      </c>
      <c r="T327" t="s">
        <v>409</v>
      </c>
      <c r="U327" t="s">
        <v>213</v>
      </c>
      <c r="V327" t="s">
        <v>1464</v>
      </c>
      <c r="W327" s="15" t="s">
        <v>900</v>
      </c>
      <c r="X327" s="15" t="s">
        <v>1906</v>
      </c>
      <c r="Y327" s="15" t="s">
        <v>908</v>
      </c>
      <c r="Z327" s="15">
        <f t="shared" si="54"/>
        <v>1</v>
      </c>
      <c r="AC327" s="15" t="s">
        <v>1907</v>
      </c>
      <c r="AD327" s="15">
        <f t="shared" si="49"/>
        <v>4</v>
      </c>
      <c r="AE327" s="15">
        <v>4</v>
      </c>
      <c r="AF327" s="15">
        <v>0</v>
      </c>
      <c r="AG327" s="15">
        <v>0</v>
      </c>
      <c r="AH327" s="15">
        <v>0</v>
      </c>
      <c r="AI327" s="15">
        <v>0</v>
      </c>
      <c r="AJ327" s="15">
        <v>0</v>
      </c>
      <c r="AK327" t="str">
        <f t="shared" si="50"/>
        <v>Confidencial</v>
      </c>
      <c r="AL327" t="str">
        <f t="shared" si="51"/>
        <v>Baixo</v>
      </c>
      <c r="AM327" t="str">
        <f t="shared" si="52"/>
        <v>NSA</v>
      </c>
      <c r="AN327" t="str">
        <f t="shared" si="53"/>
        <v>NSA</v>
      </c>
      <c r="AO327" t="str">
        <f t="shared" si="53"/>
        <v>NSA</v>
      </c>
      <c r="AP327" t="str">
        <f t="shared" si="53"/>
        <v>NSA</v>
      </c>
      <c r="AQ327" s="15" t="s">
        <v>409</v>
      </c>
    </row>
    <row r="328" spans="1:43" x14ac:dyDescent="0.3">
      <c r="A328" s="15" t="s">
        <v>3426</v>
      </c>
      <c r="B328" s="15" t="s">
        <v>612</v>
      </c>
      <c r="C328" s="15">
        <v>12</v>
      </c>
      <c r="D328" s="15" t="s">
        <v>624</v>
      </c>
      <c r="E328" s="15" t="s">
        <v>47</v>
      </c>
      <c r="F328" s="15">
        <v>18</v>
      </c>
      <c r="I328" s="15" t="s">
        <v>659</v>
      </c>
      <c r="K328" s="15" t="s">
        <v>612</v>
      </c>
      <c r="L328" s="15" t="s">
        <v>712</v>
      </c>
      <c r="O328" s="15" t="s">
        <v>723</v>
      </c>
      <c r="P328" t="s">
        <v>768</v>
      </c>
      <c r="Q328" s="15" t="s">
        <v>410</v>
      </c>
      <c r="R328" s="15" t="s">
        <v>414</v>
      </c>
      <c r="S328" s="15" t="s">
        <v>872</v>
      </c>
      <c r="T328" t="s">
        <v>409</v>
      </c>
      <c r="U328" t="s">
        <v>213</v>
      </c>
      <c r="V328" t="s">
        <v>1464</v>
      </c>
      <c r="W328" s="15" t="s">
        <v>900</v>
      </c>
      <c r="X328" s="15" t="s">
        <v>1906</v>
      </c>
      <c r="Y328" s="15" t="s">
        <v>908</v>
      </c>
      <c r="Z328" s="15">
        <f t="shared" si="54"/>
        <v>1</v>
      </c>
      <c r="AC328" s="15" t="s">
        <v>1907</v>
      </c>
      <c r="AD328" s="15">
        <f t="shared" si="49"/>
        <v>4</v>
      </c>
      <c r="AE328" s="15">
        <v>4</v>
      </c>
      <c r="AF328" s="15">
        <v>0</v>
      </c>
      <c r="AG328" s="15">
        <v>0</v>
      </c>
      <c r="AH328" s="15">
        <v>0</v>
      </c>
      <c r="AI328" s="15">
        <v>0</v>
      </c>
      <c r="AJ328" s="15">
        <v>0</v>
      </c>
      <c r="AK328" t="str">
        <f t="shared" si="50"/>
        <v>Confidencial</v>
      </c>
      <c r="AL328" t="str">
        <f t="shared" si="51"/>
        <v>Baixo</v>
      </c>
      <c r="AM328" t="str">
        <f t="shared" si="52"/>
        <v>NSA</v>
      </c>
      <c r="AN328" t="str">
        <f t="shared" si="53"/>
        <v>NSA</v>
      </c>
      <c r="AO328" t="str">
        <f t="shared" si="53"/>
        <v>NSA</v>
      </c>
      <c r="AP328" t="str">
        <f t="shared" si="53"/>
        <v>NSA</v>
      </c>
      <c r="AQ328" s="15" t="s">
        <v>409</v>
      </c>
    </row>
    <row r="329" spans="1:43" x14ac:dyDescent="0.3">
      <c r="A329" s="15" t="s">
        <v>3426</v>
      </c>
      <c r="B329" s="15" t="s">
        <v>612</v>
      </c>
      <c r="C329" s="15">
        <v>13</v>
      </c>
      <c r="D329" s="15" t="s">
        <v>625</v>
      </c>
      <c r="E329" s="15" t="s">
        <v>47</v>
      </c>
      <c r="F329" s="15">
        <v>5</v>
      </c>
      <c r="K329" s="15" t="s">
        <v>612</v>
      </c>
      <c r="L329" s="15" t="s">
        <v>681</v>
      </c>
      <c r="M329" s="15" t="s">
        <v>47</v>
      </c>
      <c r="N329" s="15">
        <v>5</v>
      </c>
      <c r="O329" s="15" t="s">
        <v>723</v>
      </c>
      <c r="P329" t="s">
        <v>736</v>
      </c>
      <c r="Q329" s="15" t="s">
        <v>410</v>
      </c>
      <c r="R329" s="15" t="s">
        <v>414</v>
      </c>
      <c r="S329" s="15" t="s">
        <v>872</v>
      </c>
      <c r="T329" t="s">
        <v>409</v>
      </c>
      <c r="U329" t="s">
        <v>213</v>
      </c>
      <c r="V329" t="s">
        <v>1464</v>
      </c>
      <c r="W329" s="15" t="s">
        <v>900</v>
      </c>
      <c r="X329" s="15" t="s">
        <v>1906</v>
      </c>
      <c r="Y329" s="15" t="s">
        <v>908</v>
      </c>
      <c r="Z329" s="15">
        <f t="shared" si="54"/>
        <v>1</v>
      </c>
      <c r="AC329" s="15" t="s">
        <v>1907</v>
      </c>
      <c r="AD329" s="15">
        <f t="shared" si="49"/>
        <v>4</v>
      </c>
      <c r="AE329" s="15">
        <v>4</v>
      </c>
      <c r="AF329" s="15">
        <v>0</v>
      </c>
      <c r="AG329" s="15">
        <v>0</v>
      </c>
      <c r="AH329" s="15">
        <v>0</v>
      </c>
      <c r="AI329" s="15">
        <v>0</v>
      </c>
      <c r="AJ329" s="15">
        <v>0</v>
      </c>
      <c r="AK329" t="str">
        <f t="shared" si="50"/>
        <v>Confidencial</v>
      </c>
      <c r="AL329" t="str">
        <f t="shared" si="51"/>
        <v>Baixo</v>
      </c>
      <c r="AM329" t="str">
        <f t="shared" si="52"/>
        <v>NSA</v>
      </c>
      <c r="AN329" t="str">
        <f t="shared" si="53"/>
        <v>NSA</v>
      </c>
      <c r="AO329" t="str">
        <f t="shared" si="53"/>
        <v>NSA</v>
      </c>
      <c r="AP329" t="str">
        <f t="shared" si="53"/>
        <v>NSA</v>
      </c>
      <c r="AQ329" s="15" t="s">
        <v>409</v>
      </c>
    </row>
    <row r="330" spans="1:43" x14ac:dyDescent="0.3">
      <c r="A330" s="15" t="s">
        <v>3426</v>
      </c>
      <c r="B330" s="15" t="s">
        <v>612</v>
      </c>
      <c r="C330" s="15">
        <v>14</v>
      </c>
      <c r="D330" s="15" t="s">
        <v>626</v>
      </c>
      <c r="E330" s="15" t="s">
        <v>47</v>
      </c>
      <c r="F330" s="15">
        <v>11</v>
      </c>
      <c r="K330" s="15" t="s">
        <v>612</v>
      </c>
      <c r="L330" s="15" t="s">
        <v>682</v>
      </c>
      <c r="M330" s="15" t="s">
        <v>47</v>
      </c>
      <c r="N330" s="15">
        <v>11</v>
      </c>
      <c r="O330" s="15" t="s">
        <v>723</v>
      </c>
      <c r="P330" t="s">
        <v>737</v>
      </c>
      <c r="Q330" s="15" t="s">
        <v>410</v>
      </c>
      <c r="R330" s="15" t="s">
        <v>414</v>
      </c>
      <c r="S330" s="15" t="s">
        <v>872</v>
      </c>
      <c r="T330" t="s">
        <v>409</v>
      </c>
      <c r="U330" t="s">
        <v>213</v>
      </c>
      <c r="V330" t="s">
        <v>1464</v>
      </c>
      <c r="W330" s="15" t="s">
        <v>900</v>
      </c>
      <c r="X330" s="15" t="s">
        <v>1906</v>
      </c>
      <c r="Y330" s="15" t="s">
        <v>908</v>
      </c>
      <c r="Z330" s="15">
        <f t="shared" si="54"/>
        <v>1</v>
      </c>
      <c r="AC330" s="15" t="s">
        <v>1907</v>
      </c>
      <c r="AD330" s="15">
        <f t="shared" si="49"/>
        <v>3</v>
      </c>
      <c r="AE330" s="15">
        <v>3</v>
      </c>
      <c r="AF330" s="15">
        <v>0</v>
      </c>
      <c r="AG330" s="15">
        <v>0</v>
      </c>
      <c r="AH330" s="15">
        <v>0</v>
      </c>
      <c r="AI330" s="15">
        <v>0</v>
      </c>
      <c r="AJ330" s="15">
        <v>0</v>
      </c>
      <c r="AK330" t="str">
        <f t="shared" si="50"/>
        <v>Restrita</v>
      </c>
      <c r="AL330" t="str">
        <f t="shared" si="51"/>
        <v>Baixo</v>
      </c>
      <c r="AM330" t="str">
        <f t="shared" si="52"/>
        <v>NSA</v>
      </c>
      <c r="AN330" t="str">
        <f t="shared" si="53"/>
        <v>NSA</v>
      </c>
      <c r="AO330" t="str">
        <f t="shared" si="53"/>
        <v>NSA</v>
      </c>
      <c r="AP330" t="str">
        <f t="shared" si="53"/>
        <v>NSA</v>
      </c>
      <c r="AQ330" s="15" t="s">
        <v>409</v>
      </c>
    </row>
    <row r="331" spans="1:43" x14ac:dyDescent="0.3">
      <c r="A331" s="15" t="s">
        <v>3426</v>
      </c>
      <c r="B331" s="15" t="s">
        <v>612</v>
      </c>
      <c r="C331" s="15">
        <v>15</v>
      </c>
      <c r="D331" s="15" t="s">
        <v>627</v>
      </c>
      <c r="E331" s="15" t="s">
        <v>39</v>
      </c>
      <c r="F331" s="15">
        <v>22</v>
      </c>
      <c r="G331" s="15">
        <v>1</v>
      </c>
      <c r="K331" s="15" t="s">
        <v>612</v>
      </c>
      <c r="L331" s="15" t="s">
        <v>683</v>
      </c>
      <c r="M331" s="15" t="s">
        <v>39</v>
      </c>
      <c r="N331" s="15">
        <v>22</v>
      </c>
      <c r="O331" s="15" t="s">
        <v>723</v>
      </c>
      <c r="P331" t="s">
        <v>738</v>
      </c>
      <c r="Q331" s="15" t="s">
        <v>410</v>
      </c>
      <c r="R331" s="15" t="s">
        <v>414</v>
      </c>
      <c r="S331" s="15" t="s">
        <v>872</v>
      </c>
      <c r="T331" t="s">
        <v>409</v>
      </c>
      <c r="U331" t="s">
        <v>213</v>
      </c>
      <c r="V331" t="s">
        <v>1464</v>
      </c>
      <c r="W331" s="15" t="s">
        <v>900</v>
      </c>
      <c r="X331" s="15" t="s">
        <v>1906</v>
      </c>
      <c r="Y331" s="15" t="s">
        <v>908</v>
      </c>
      <c r="Z331" s="15">
        <f t="shared" si="54"/>
        <v>1</v>
      </c>
      <c r="AA331" s="15" t="s">
        <v>1340</v>
      </c>
      <c r="AB331" s="15" t="s">
        <v>1870</v>
      </c>
      <c r="AC331" s="15" t="s">
        <v>1907</v>
      </c>
      <c r="AD331" s="15">
        <f t="shared" si="49"/>
        <v>2</v>
      </c>
      <c r="AE331" s="15">
        <v>2</v>
      </c>
      <c r="AF331" s="15">
        <v>0</v>
      </c>
      <c r="AG331" s="15">
        <v>0</v>
      </c>
      <c r="AH331" s="15">
        <v>0</v>
      </c>
      <c r="AI331" s="15">
        <v>0</v>
      </c>
      <c r="AJ331" s="15">
        <v>0</v>
      </c>
      <c r="AK331" t="str">
        <f t="shared" si="50"/>
        <v>Interna</v>
      </c>
      <c r="AL331" t="str">
        <f t="shared" si="51"/>
        <v>Baixo</v>
      </c>
      <c r="AM331" t="str">
        <f t="shared" si="52"/>
        <v>NSA</v>
      </c>
      <c r="AN331" t="str">
        <f t="shared" si="53"/>
        <v>NSA</v>
      </c>
      <c r="AO331" t="str">
        <f t="shared" si="53"/>
        <v>NSA</v>
      </c>
      <c r="AP331" t="str">
        <f t="shared" si="53"/>
        <v>NSA</v>
      </c>
      <c r="AQ331" s="15" t="s">
        <v>409</v>
      </c>
    </row>
    <row r="332" spans="1:43" x14ac:dyDescent="0.3">
      <c r="A332" s="15" t="s">
        <v>3426</v>
      </c>
      <c r="B332" s="15" t="s">
        <v>612</v>
      </c>
      <c r="C332" s="15">
        <v>16</v>
      </c>
      <c r="D332" s="15" t="s">
        <v>628</v>
      </c>
      <c r="E332" s="15" t="s">
        <v>39</v>
      </c>
      <c r="F332" s="15">
        <v>22</v>
      </c>
      <c r="G332" s="15">
        <v>10</v>
      </c>
      <c r="K332" s="15" t="s">
        <v>612</v>
      </c>
      <c r="L332" s="15" t="s">
        <v>684</v>
      </c>
      <c r="M332" s="15" t="s">
        <v>39</v>
      </c>
      <c r="N332" s="15">
        <v>22</v>
      </c>
      <c r="O332" s="15" t="s">
        <v>723</v>
      </c>
      <c r="P332" t="s">
        <v>739</v>
      </c>
      <c r="Q332" s="15" t="s">
        <v>410</v>
      </c>
      <c r="R332" s="15" t="s">
        <v>414</v>
      </c>
      <c r="S332" s="15" t="s">
        <v>872</v>
      </c>
      <c r="T332" t="s">
        <v>409</v>
      </c>
      <c r="U332" t="s">
        <v>213</v>
      </c>
      <c r="V332" t="s">
        <v>1464</v>
      </c>
      <c r="W332" s="15" t="s">
        <v>900</v>
      </c>
      <c r="X332" s="15" t="s">
        <v>1906</v>
      </c>
      <c r="Y332" s="15" t="s">
        <v>908</v>
      </c>
      <c r="Z332" s="15">
        <f t="shared" si="54"/>
        <v>1</v>
      </c>
      <c r="AC332" s="15" t="s">
        <v>1907</v>
      </c>
      <c r="AD332" s="15">
        <f t="shared" si="49"/>
        <v>2</v>
      </c>
      <c r="AE332" s="15">
        <v>2</v>
      </c>
      <c r="AF332" s="15">
        <v>0</v>
      </c>
      <c r="AG332" s="15">
        <v>0</v>
      </c>
      <c r="AH332" s="15">
        <v>0</v>
      </c>
      <c r="AI332" s="15">
        <v>0</v>
      </c>
      <c r="AJ332" s="15">
        <v>0</v>
      </c>
      <c r="AK332" t="str">
        <f t="shared" si="50"/>
        <v>Interna</v>
      </c>
      <c r="AL332" t="str">
        <f t="shared" si="51"/>
        <v>Baixo</v>
      </c>
      <c r="AM332" t="str">
        <f t="shared" si="52"/>
        <v>NSA</v>
      </c>
      <c r="AN332" t="str">
        <f t="shared" si="53"/>
        <v>NSA</v>
      </c>
      <c r="AO332" t="str">
        <f t="shared" si="53"/>
        <v>NSA</v>
      </c>
      <c r="AP332" t="str">
        <f t="shared" si="53"/>
        <v>NSA</v>
      </c>
      <c r="AQ332" s="15" t="s">
        <v>409</v>
      </c>
    </row>
    <row r="333" spans="1:43" x14ac:dyDescent="0.3">
      <c r="A333" s="15" t="s">
        <v>3426</v>
      </c>
      <c r="B333" s="15" t="s">
        <v>612</v>
      </c>
      <c r="C333" s="15">
        <v>17</v>
      </c>
      <c r="D333" s="15" t="s">
        <v>629</v>
      </c>
      <c r="E333" s="15" t="s">
        <v>39</v>
      </c>
      <c r="F333" s="15">
        <v>22</v>
      </c>
      <c r="G333" s="15">
        <v>6</v>
      </c>
      <c r="K333" s="15" t="s">
        <v>612</v>
      </c>
      <c r="L333" s="15" t="s">
        <v>629</v>
      </c>
      <c r="M333" s="15" t="s">
        <v>39</v>
      </c>
      <c r="N333" s="15">
        <v>22</v>
      </c>
      <c r="O333" s="15" t="s">
        <v>723</v>
      </c>
      <c r="P333" t="s">
        <v>740</v>
      </c>
      <c r="Q333" s="15" t="s">
        <v>410</v>
      </c>
      <c r="R333" s="15" t="s">
        <v>414</v>
      </c>
      <c r="S333" s="15" t="s">
        <v>872</v>
      </c>
      <c r="T333" t="s">
        <v>409</v>
      </c>
      <c r="U333" t="s">
        <v>213</v>
      </c>
      <c r="V333" t="s">
        <v>1464</v>
      </c>
      <c r="W333" s="15" t="s">
        <v>900</v>
      </c>
      <c r="X333" s="15" t="s">
        <v>1906</v>
      </c>
      <c r="Y333" s="15" t="s">
        <v>908</v>
      </c>
      <c r="Z333" s="15">
        <f t="shared" si="54"/>
        <v>1</v>
      </c>
      <c r="AC333" s="15" t="s">
        <v>1907</v>
      </c>
      <c r="AD333" s="15">
        <f t="shared" si="49"/>
        <v>2</v>
      </c>
      <c r="AE333" s="15">
        <v>2</v>
      </c>
      <c r="AF333" s="15">
        <v>0</v>
      </c>
      <c r="AG333" s="15">
        <v>0</v>
      </c>
      <c r="AH333" s="15">
        <v>0</v>
      </c>
      <c r="AI333" s="15">
        <v>0</v>
      </c>
      <c r="AJ333" s="15">
        <v>0</v>
      </c>
      <c r="AK333" t="str">
        <f t="shared" si="50"/>
        <v>Interna</v>
      </c>
      <c r="AL333" t="str">
        <f t="shared" si="51"/>
        <v>Baixo</v>
      </c>
      <c r="AM333" t="str">
        <f t="shared" si="52"/>
        <v>NSA</v>
      </c>
      <c r="AN333" t="str">
        <f t="shared" si="53"/>
        <v>NSA</v>
      </c>
      <c r="AO333" t="str">
        <f t="shared" si="53"/>
        <v>NSA</v>
      </c>
      <c r="AP333" t="str">
        <f t="shared" si="53"/>
        <v>NSA</v>
      </c>
      <c r="AQ333" s="15" t="s">
        <v>409</v>
      </c>
    </row>
    <row r="334" spans="1:43" x14ac:dyDescent="0.3">
      <c r="A334" s="15" t="s">
        <v>3426</v>
      </c>
      <c r="B334" s="15" t="s">
        <v>612</v>
      </c>
      <c r="C334" s="15">
        <v>18</v>
      </c>
      <c r="D334" s="15" t="s">
        <v>630</v>
      </c>
      <c r="E334" s="15" t="s">
        <v>39</v>
      </c>
      <c r="F334" s="15">
        <v>22</v>
      </c>
      <c r="G334" s="15">
        <v>1</v>
      </c>
      <c r="K334" s="15" t="s">
        <v>612</v>
      </c>
      <c r="L334" s="15" t="s">
        <v>685</v>
      </c>
      <c r="O334" s="15" t="s">
        <v>723</v>
      </c>
      <c r="P334" t="s">
        <v>741</v>
      </c>
      <c r="Q334" s="15" t="s">
        <v>410</v>
      </c>
      <c r="R334" s="15" t="s">
        <v>414</v>
      </c>
      <c r="S334" s="15" t="s">
        <v>872</v>
      </c>
      <c r="T334" t="s">
        <v>409</v>
      </c>
      <c r="U334" t="s">
        <v>213</v>
      </c>
      <c r="V334" t="s">
        <v>1464</v>
      </c>
      <c r="W334" s="15" t="s">
        <v>900</v>
      </c>
      <c r="X334" s="15" t="s">
        <v>1906</v>
      </c>
      <c r="Y334" s="15" t="s">
        <v>908</v>
      </c>
      <c r="Z334" s="15">
        <f t="shared" si="54"/>
        <v>1</v>
      </c>
      <c r="AC334" s="15" t="s">
        <v>1907</v>
      </c>
      <c r="AD334" s="15">
        <f t="shared" si="49"/>
        <v>2</v>
      </c>
      <c r="AE334" s="15">
        <v>2</v>
      </c>
      <c r="AF334" s="15">
        <v>0</v>
      </c>
      <c r="AG334" s="15">
        <v>0</v>
      </c>
      <c r="AH334" s="15">
        <v>0</v>
      </c>
      <c r="AI334" s="15">
        <v>0</v>
      </c>
      <c r="AJ334" s="15">
        <v>0</v>
      </c>
      <c r="AK334" t="str">
        <f t="shared" si="50"/>
        <v>Interna</v>
      </c>
      <c r="AL334" t="str">
        <f t="shared" si="51"/>
        <v>Baixo</v>
      </c>
      <c r="AM334" t="str">
        <f t="shared" si="52"/>
        <v>NSA</v>
      </c>
      <c r="AN334" t="str">
        <f t="shared" si="53"/>
        <v>NSA</v>
      </c>
      <c r="AO334" t="str">
        <f t="shared" si="53"/>
        <v>NSA</v>
      </c>
      <c r="AP334" t="str">
        <f t="shared" si="53"/>
        <v>NSA</v>
      </c>
      <c r="AQ334" s="15" t="s">
        <v>409</v>
      </c>
    </row>
    <row r="335" spans="1:43" x14ac:dyDescent="0.3">
      <c r="A335" s="15" t="s">
        <v>3426</v>
      </c>
      <c r="B335" s="15" t="s">
        <v>612</v>
      </c>
      <c r="C335" s="15">
        <v>19</v>
      </c>
      <c r="D335" s="15" t="s">
        <v>631</v>
      </c>
      <c r="E335" s="15" t="s">
        <v>39</v>
      </c>
      <c r="F335" s="15">
        <v>22</v>
      </c>
      <c r="G335" s="15">
        <v>1</v>
      </c>
      <c r="K335" s="15" t="s">
        <v>612</v>
      </c>
      <c r="L335" s="15" t="s">
        <v>686</v>
      </c>
      <c r="O335" s="15" t="s">
        <v>723</v>
      </c>
      <c r="P335" t="s">
        <v>742</v>
      </c>
      <c r="Q335" s="15" t="s">
        <v>410</v>
      </c>
      <c r="R335" s="15" t="s">
        <v>414</v>
      </c>
      <c r="S335" s="15" t="s">
        <v>872</v>
      </c>
      <c r="T335" t="s">
        <v>409</v>
      </c>
      <c r="U335" t="s">
        <v>213</v>
      </c>
      <c r="V335" t="s">
        <v>1464</v>
      </c>
      <c r="W335" s="15" t="s">
        <v>900</v>
      </c>
      <c r="X335" s="15" t="s">
        <v>1906</v>
      </c>
      <c r="Y335" s="15" t="s">
        <v>908</v>
      </c>
      <c r="Z335" s="15">
        <f t="shared" si="54"/>
        <v>1</v>
      </c>
      <c r="AC335" s="15" t="s">
        <v>1907</v>
      </c>
      <c r="AD335" s="15">
        <f t="shared" si="49"/>
        <v>2</v>
      </c>
      <c r="AE335" s="15">
        <v>2</v>
      </c>
      <c r="AF335" s="15">
        <v>0</v>
      </c>
      <c r="AG335" s="15">
        <v>0</v>
      </c>
      <c r="AH335" s="15">
        <v>0</v>
      </c>
      <c r="AI335" s="15">
        <v>0</v>
      </c>
      <c r="AJ335" s="15">
        <v>0</v>
      </c>
      <c r="AK335" t="str">
        <f t="shared" si="50"/>
        <v>Interna</v>
      </c>
      <c r="AL335" t="str">
        <f t="shared" si="51"/>
        <v>Baixo</v>
      </c>
      <c r="AM335" t="str">
        <f t="shared" si="52"/>
        <v>NSA</v>
      </c>
      <c r="AN335" t="str">
        <f t="shared" si="53"/>
        <v>NSA</v>
      </c>
      <c r="AO335" t="str">
        <f t="shared" si="53"/>
        <v>NSA</v>
      </c>
      <c r="AP335" t="str">
        <f t="shared" si="53"/>
        <v>NSA</v>
      </c>
      <c r="AQ335" s="15" t="s">
        <v>409</v>
      </c>
    </row>
    <row r="336" spans="1:43" x14ac:dyDescent="0.3">
      <c r="A336" s="15" t="s">
        <v>3426</v>
      </c>
      <c r="B336" s="15" t="s">
        <v>612</v>
      </c>
      <c r="C336" s="15">
        <v>20</v>
      </c>
      <c r="D336" s="15" t="s">
        <v>632</v>
      </c>
      <c r="E336" s="15" t="s">
        <v>39</v>
      </c>
      <c r="F336" s="15">
        <v>22</v>
      </c>
      <c r="G336" s="15">
        <v>1</v>
      </c>
      <c r="K336" s="15" t="s">
        <v>612</v>
      </c>
      <c r="L336" s="15" t="s">
        <v>687</v>
      </c>
      <c r="M336" s="15" t="s">
        <v>47</v>
      </c>
      <c r="N336" s="15">
        <v>2</v>
      </c>
      <c r="O336" s="15" t="s">
        <v>723</v>
      </c>
      <c r="P336" t="s">
        <v>743</v>
      </c>
      <c r="Q336" s="15" t="s">
        <v>410</v>
      </c>
      <c r="R336" s="15" t="s">
        <v>414</v>
      </c>
      <c r="S336" s="15" t="s">
        <v>872</v>
      </c>
      <c r="T336" t="s">
        <v>409</v>
      </c>
      <c r="U336" t="s">
        <v>213</v>
      </c>
      <c r="V336" t="s">
        <v>1464</v>
      </c>
      <c r="W336" s="15" t="s">
        <v>900</v>
      </c>
      <c r="X336" s="15" t="s">
        <v>1906</v>
      </c>
      <c r="Y336" s="15" t="s">
        <v>908</v>
      </c>
      <c r="Z336" s="15">
        <f t="shared" si="54"/>
        <v>1</v>
      </c>
      <c r="AC336" s="15" t="s">
        <v>1907</v>
      </c>
      <c r="AD336" s="15">
        <f t="shared" si="49"/>
        <v>2</v>
      </c>
      <c r="AE336" s="15">
        <v>2</v>
      </c>
      <c r="AF336" s="15">
        <v>0</v>
      </c>
      <c r="AG336" s="15">
        <v>0</v>
      </c>
      <c r="AH336" s="15">
        <v>0</v>
      </c>
      <c r="AI336" s="15">
        <v>0</v>
      </c>
      <c r="AJ336" s="15">
        <v>0</v>
      </c>
      <c r="AK336" t="str">
        <f t="shared" si="50"/>
        <v>Interna</v>
      </c>
      <c r="AL336" t="str">
        <f t="shared" si="51"/>
        <v>Baixo</v>
      </c>
      <c r="AM336" t="str">
        <f t="shared" si="52"/>
        <v>NSA</v>
      </c>
      <c r="AN336" t="str">
        <f t="shared" si="53"/>
        <v>NSA</v>
      </c>
      <c r="AO336" t="str">
        <f t="shared" si="53"/>
        <v>NSA</v>
      </c>
      <c r="AP336" t="str">
        <f t="shared" si="53"/>
        <v>NSA</v>
      </c>
      <c r="AQ336" s="15" t="s">
        <v>409</v>
      </c>
    </row>
    <row r="337" spans="1:43" x14ac:dyDescent="0.3">
      <c r="A337" s="15" t="s">
        <v>3426</v>
      </c>
      <c r="B337" s="15" t="s">
        <v>612</v>
      </c>
      <c r="C337" s="15">
        <v>21</v>
      </c>
      <c r="D337" s="15" t="s">
        <v>633</v>
      </c>
      <c r="E337" s="15" t="s">
        <v>47</v>
      </c>
      <c r="F337" s="15">
        <v>50</v>
      </c>
      <c r="K337" s="15" t="s">
        <v>612</v>
      </c>
      <c r="L337" s="15" t="s">
        <v>230</v>
      </c>
      <c r="M337" s="15" t="s">
        <v>47</v>
      </c>
      <c r="N337" s="15">
        <v>50</v>
      </c>
      <c r="O337" s="15" t="s">
        <v>723</v>
      </c>
      <c r="P337" t="s">
        <v>744</v>
      </c>
      <c r="Q337" s="15" t="s">
        <v>410</v>
      </c>
      <c r="R337" s="15" t="s">
        <v>414</v>
      </c>
      <c r="S337" s="15" t="s">
        <v>872</v>
      </c>
      <c r="T337" t="s">
        <v>409</v>
      </c>
      <c r="U337" t="s">
        <v>213</v>
      </c>
      <c r="V337" t="s">
        <v>1464</v>
      </c>
      <c r="W337" s="15" t="s">
        <v>900</v>
      </c>
      <c r="X337" s="15" t="s">
        <v>1906</v>
      </c>
      <c r="Y337" s="15" t="s">
        <v>908</v>
      </c>
      <c r="Z337" s="15">
        <f t="shared" si="54"/>
        <v>1</v>
      </c>
      <c r="AC337" s="15" t="s">
        <v>1907</v>
      </c>
      <c r="AD337" s="15">
        <f t="shared" si="49"/>
        <v>4</v>
      </c>
      <c r="AE337" s="15">
        <v>4</v>
      </c>
      <c r="AF337" s="15">
        <v>0</v>
      </c>
      <c r="AG337" s="15">
        <v>0</v>
      </c>
      <c r="AH337" s="15">
        <v>0</v>
      </c>
      <c r="AI337" s="15">
        <v>0</v>
      </c>
      <c r="AJ337" s="15">
        <v>0</v>
      </c>
      <c r="AK337" t="str">
        <f t="shared" si="50"/>
        <v>Confidencial</v>
      </c>
      <c r="AL337" t="str">
        <f t="shared" si="51"/>
        <v>Baixo</v>
      </c>
      <c r="AM337" t="str">
        <f t="shared" si="52"/>
        <v>NSA</v>
      </c>
      <c r="AN337" t="str">
        <f t="shared" si="53"/>
        <v>NSA</v>
      </c>
      <c r="AO337" t="str">
        <f t="shared" si="53"/>
        <v>NSA</v>
      </c>
      <c r="AP337" t="str">
        <f t="shared" si="53"/>
        <v>NSA</v>
      </c>
      <c r="AQ337" s="15" t="s">
        <v>409</v>
      </c>
    </row>
    <row r="338" spans="1:43" x14ac:dyDescent="0.3">
      <c r="A338" s="15" t="s">
        <v>3426</v>
      </c>
      <c r="B338" s="15" t="s">
        <v>612</v>
      </c>
      <c r="C338" s="15">
        <v>22</v>
      </c>
      <c r="D338" s="15" t="s">
        <v>634</v>
      </c>
      <c r="E338" s="15" t="s">
        <v>47</v>
      </c>
      <c r="F338" s="15">
        <v>100</v>
      </c>
      <c r="K338" s="15" t="s">
        <v>612</v>
      </c>
      <c r="L338" s="15" t="s">
        <v>688</v>
      </c>
      <c r="M338" s="15" t="s">
        <v>47</v>
      </c>
      <c r="N338" s="15">
        <v>100</v>
      </c>
      <c r="O338" s="15" t="s">
        <v>723</v>
      </c>
      <c r="P338" t="s">
        <v>745</v>
      </c>
      <c r="Q338" s="15" t="s">
        <v>410</v>
      </c>
      <c r="R338" s="15" t="s">
        <v>414</v>
      </c>
      <c r="S338" s="15" t="s">
        <v>872</v>
      </c>
      <c r="T338" t="s">
        <v>409</v>
      </c>
      <c r="U338" t="s">
        <v>213</v>
      </c>
      <c r="V338" t="s">
        <v>1464</v>
      </c>
      <c r="W338" s="15" t="s">
        <v>900</v>
      </c>
      <c r="X338" s="15" t="s">
        <v>1906</v>
      </c>
      <c r="Y338" s="15" t="s">
        <v>908</v>
      </c>
      <c r="Z338" s="15">
        <f t="shared" si="54"/>
        <v>1</v>
      </c>
      <c r="AC338" s="15" t="s">
        <v>1907</v>
      </c>
      <c r="AD338" s="15">
        <f t="shared" si="49"/>
        <v>4</v>
      </c>
      <c r="AE338" s="15">
        <v>4</v>
      </c>
      <c r="AF338" s="15">
        <v>0</v>
      </c>
      <c r="AG338" s="15">
        <v>0</v>
      </c>
      <c r="AH338" s="15">
        <v>0</v>
      </c>
      <c r="AI338" s="15">
        <v>0</v>
      </c>
      <c r="AJ338" s="15">
        <v>0</v>
      </c>
      <c r="AK338" t="str">
        <f t="shared" si="50"/>
        <v>Confidencial</v>
      </c>
      <c r="AL338" t="str">
        <f t="shared" si="51"/>
        <v>Baixo</v>
      </c>
      <c r="AM338" t="str">
        <f t="shared" si="52"/>
        <v>NSA</v>
      </c>
      <c r="AN338" t="str">
        <f t="shared" si="53"/>
        <v>NSA</v>
      </c>
      <c r="AO338" t="str">
        <f t="shared" si="53"/>
        <v>NSA</v>
      </c>
      <c r="AP338" t="str">
        <f t="shared" si="53"/>
        <v>NSA</v>
      </c>
      <c r="AQ338" s="15" t="s">
        <v>409</v>
      </c>
    </row>
    <row r="339" spans="1:43" x14ac:dyDescent="0.3">
      <c r="A339" s="15" t="s">
        <v>3426</v>
      </c>
      <c r="B339" s="15" t="s">
        <v>612</v>
      </c>
      <c r="C339" s="15">
        <v>23</v>
      </c>
      <c r="D339" s="15" t="s">
        <v>635</v>
      </c>
      <c r="E339" s="15" t="s">
        <v>39</v>
      </c>
      <c r="F339" s="15">
        <v>22</v>
      </c>
      <c r="G339" s="15">
        <v>1</v>
      </c>
      <c r="K339" s="15" t="s">
        <v>612</v>
      </c>
      <c r="L339" s="15" t="s">
        <v>689</v>
      </c>
      <c r="M339" s="15" t="s">
        <v>47</v>
      </c>
      <c r="N339" s="15">
        <v>2</v>
      </c>
      <c r="O339" s="15" t="s">
        <v>723</v>
      </c>
      <c r="P339" t="s">
        <v>746</v>
      </c>
      <c r="Q339" s="15" t="s">
        <v>410</v>
      </c>
      <c r="R339" s="15" t="s">
        <v>414</v>
      </c>
      <c r="S339" s="15" t="s">
        <v>872</v>
      </c>
      <c r="T339" t="s">
        <v>409</v>
      </c>
      <c r="U339" t="s">
        <v>213</v>
      </c>
      <c r="V339" t="s">
        <v>1464</v>
      </c>
      <c r="W339" s="15" t="s">
        <v>900</v>
      </c>
      <c r="X339" s="15" t="s">
        <v>1906</v>
      </c>
      <c r="Y339" s="15" t="s">
        <v>908</v>
      </c>
      <c r="Z339" s="15">
        <f t="shared" si="54"/>
        <v>1</v>
      </c>
      <c r="AC339" s="15" t="s">
        <v>1907</v>
      </c>
      <c r="AD339" s="15">
        <f t="shared" si="49"/>
        <v>3</v>
      </c>
      <c r="AE339" s="15">
        <v>3</v>
      </c>
      <c r="AF339" s="15">
        <v>0</v>
      </c>
      <c r="AG339" s="15">
        <v>0</v>
      </c>
      <c r="AH339" s="15">
        <v>0</v>
      </c>
      <c r="AI339" s="15">
        <v>0</v>
      </c>
      <c r="AJ339" s="15">
        <v>0</v>
      </c>
      <c r="AK339" t="str">
        <f t="shared" si="50"/>
        <v>Restrita</v>
      </c>
      <c r="AL339" t="str">
        <f t="shared" si="51"/>
        <v>Baixo</v>
      </c>
      <c r="AM339" t="str">
        <f t="shared" si="52"/>
        <v>NSA</v>
      </c>
      <c r="AN339" t="str">
        <f t="shared" si="53"/>
        <v>NSA</v>
      </c>
      <c r="AO339" t="str">
        <f t="shared" si="53"/>
        <v>NSA</v>
      </c>
      <c r="AP339" t="str">
        <f t="shared" si="53"/>
        <v>NSA</v>
      </c>
      <c r="AQ339" s="15" t="s">
        <v>409</v>
      </c>
    </row>
    <row r="340" spans="1:43" x14ac:dyDescent="0.3">
      <c r="A340" s="15" t="s">
        <v>3426</v>
      </c>
      <c r="B340" s="15" t="s">
        <v>612</v>
      </c>
      <c r="C340" s="15">
        <v>24</v>
      </c>
      <c r="D340" s="15" t="s">
        <v>636</v>
      </c>
      <c r="E340" s="15" t="s">
        <v>39</v>
      </c>
      <c r="F340" s="15">
        <v>22</v>
      </c>
      <c r="G340" s="15">
        <v>1</v>
      </c>
      <c r="K340" s="15" t="s">
        <v>612</v>
      </c>
      <c r="L340" s="15" t="s">
        <v>690</v>
      </c>
      <c r="M340" s="15" t="s">
        <v>47</v>
      </c>
      <c r="N340" s="15">
        <v>2</v>
      </c>
      <c r="O340" s="15" t="s">
        <v>723</v>
      </c>
      <c r="P340" t="s">
        <v>747</v>
      </c>
      <c r="Q340" s="15" t="s">
        <v>410</v>
      </c>
      <c r="R340" s="15" t="s">
        <v>414</v>
      </c>
      <c r="S340" s="15" t="s">
        <v>872</v>
      </c>
      <c r="T340" t="s">
        <v>409</v>
      </c>
      <c r="U340" t="s">
        <v>213</v>
      </c>
      <c r="V340" t="s">
        <v>1464</v>
      </c>
      <c r="W340" s="15" t="s">
        <v>900</v>
      </c>
      <c r="X340" s="15" t="s">
        <v>1906</v>
      </c>
      <c r="Y340" s="15" t="s">
        <v>908</v>
      </c>
      <c r="Z340" s="15">
        <f t="shared" si="54"/>
        <v>1</v>
      </c>
      <c r="AC340" s="15" t="s">
        <v>1907</v>
      </c>
      <c r="AD340" s="15">
        <f t="shared" si="49"/>
        <v>3</v>
      </c>
      <c r="AE340" s="15">
        <v>3</v>
      </c>
      <c r="AF340" s="15">
        <v>0</v>
      </c>
      <c r="AG340" s="15">
        <v>0</v>
      </c>
      <c r="AH340" s="15">
        <v>0</v>
      </c>
      <c r="AI340" s="15">
        <v>0</v>
      </c>
      <c r="AJ340" s="15">
        <v>0</v>
      </c>
      <c r="AK340" t="str">
        <f t="shared" si="50"/>
        <v>Restrita</v>
      </c>
      <c r="AL340" t="str">
        <f t="shared" si="51"/>
        <v>Baixo</v>
      </c>
      <c r="AM340" t="str">
        <f t="shared" si="52"/>
        <v>NSA</v>
      </c>
      <c r="AN340" t="str">
        <f t="shared" si="53"/>
        <v>NSA</v>
      </c>
      <c r="AO340" t="str">
        <f t="shared" si="53"/>
        <v>NSA</v>
      </c>
      <c r="AP340" t="str">
        <f t="shared" si="53"/>
        <v>NSA</v>
      </c>
      <c r="AQ340" s="15" t="s">
        <v>409</v>
      </c>
    </row>
    <row r="341" spans="1:43" x14ac:dyDescent="0.3">
      <c r="A341" s="15" t="s">
        <v>3426</v>
      </c>
      <c r="B341" s="15" t="s">
        <v>612</v>
      </c>
      <c r="C341" s="15">
        <v>25</v>
      </c>
      <c r="D341" s="15" t="s">
        <v>637</v>
      </c>
      <c r="E341" s="15" t="s">
        <v>39</v>
      </c>
      <c r="F341" s="15">
        <v>22</v>
      </c>
      <c r="G341" s="15">
        <v>2</v>
      </c>
      <c r="K341" s="15" t="s">
        <v>612</v>
      </c>
      <c r="L341" s="15" t="s">
        <v>691</v>
      </c>
      <c r="M341" s="15" t="s">
        <v>39</v>
      </c>
      <c r="N341" s="15">
        <v>22</v>
      </c>
      <c r="O341" s="15" t="s">
        <v>723</v>
      </c>
      <c r="P341" t="s">
        <v>748</v>
      </c>
      <c r="Q341" s="15" t="s">
        <v>410</v>
      </c>
      <c r="R341" s="15" t="s">
        <v>414</v>
      </c>
      <c r="S341" s="15" t="s">
        <v>872</v>
      </c>
      <c r="T341" t="s">
        <v>409</v>
      </c>
      <c r="U341" t="s">
        <v>213</v>
      </c>
      <c r="V341" t="s">
        <v>1464</v>
      </c>
      <c r="W341" s="15" t="s">
        <v>900</v>
      </c>
      <c r="X341" s="15" t="s">
        <v>1906</v>
      </c>
      <c r="Y341" s="15" t="s">
        <v>908</v>
      </c>
      <c r="Z341" s="15">
        <f t="shared" si="54"/>
        <v>1</v>
      </c>
      <c r="AC341" s="15" t="s">
        <v>1907</v>
      </c>
      <c r="AD341" s="15">
        <f t="shared" si="49"/>
        <v>3</v>
      </c>
      <c r="AE341" s="15">
        <v>3</v>
      </c>
      <c r="AF341" s="15">
        <v>0</v>
      </c>
      <c r="AG341" s="15">
        <v>0</v>
      </c>
      <c r="AH341" s="15">
        <v>0</v>
      </c>
      <c r="AI341" s="15">
        <v>0</v>
      </c>
      <c r="AJ341" s="15">
        <v>0</v>
      </c>
      <c r="AK341" t="str">
        <f t="shared" si="50"/>
        <v>Restrita</v>
      </c>
      <c r="AL341" t="str">
        <f t="shared" si="51"/>
        <v>Baixo</v>
      </c>
      <c r="AM341" t="str">
        <f t="shared" si="52"/>
        <v>NSA</v>
      </c>
      <c r="AN341" t="str">
        <f t="shared" si="53"/>
        <v>NSA</v>
      </c>
      <c r="AO341" t="str">
        <f t="shared" si="53"/>
        <v>NSA</v>
      </c>
      <c r="AP341" t="str">
        <f t="shared" si="53"/>
        <v>NSA</v>
      </c>
      <c r="AQ341" s="15" t="s">
        <v>409</v>
      </c>
    </row>
    <row r="342" spans="1:43" x14ac:dyDescent="0.3">
      <c r="A342" s="15" t="s">
        <v>3426</v>
      </c>
      <c r="B342" s="15" t="s">
        <v>612</v>
      </c>
      <c r="C342" s="15">
        <v>26</v>
      </c>
      <c r="D342" s="15" t="s">
        <v>638</v>
      </c>
      <c r="E342" s="15" t="s">
        <v>47</v>
      </c>
      <c r="F342" s="15">
        <v>40</v>
      </c>
      <c r="K342" s="15" t="s">
        <v>612</v>
      </c>
      <c r="L342" s="15" t="s">
        <v>692</v>
      </c>
      <c r="M342" s="15" t="s">
        <v>47</v>
      </c>
      <c r="N342" s="15">
        <v>40</v>
      </c>
      <c r="O342" s="15" t="s">
        <v>723</v>
      </c>
      <c r="P342" t="s">
        <v>749</v>
      </c>
      <c r="Q342" s="15" t="s">
        <v>410</v>
      </c>
      <c r="R342" s="15" t="s">
        <v>414</v>
      </c>
      <c r="S342" s="15" t="s">
        <v>872</v>
      </c>
      <c r="T342" t="s">
        <v>409</v>
      </c>
      <c r="U342" t="s">
        <v>213</v>
      </c>
      <c r="V342" t="s">
        <v>1464</v>
      </c>
      <c r="W342" s="15" t="s">
        <v>900</v>
      </c>
      <c r="X342" s="15" t="s">
        <v>1906</v>
      </c>
      <c r="Y342" s="15" t="s">
        <v>908</v>
      </c>
      <c r="Z342" s="15">
        <f t="shared" si="54"/>
        <v>1</v>
      </c>
      <c r="AC342" s="15" t="s">
        <v>1907</v>
      </c>
      <c r="AD342" s="15">
        <f t="shared" si="49"/>
        <v>4</v>
      </c>
      <c r="AE342" s="15">
        <v>4</v>
      </c>
      <c r="AF342" s="15">
        <v>0</v>
      </c>
      <c r="AG342" s="15">
        <v>0</v>
      </c>
      <c r="AH342" s="15">
        <v>0</v>
      </c>
      <c r="AI342" s="15">
        <v>0</v>
      </c>
      <c r="AJ342" s="15">
        <v>0</v>
      </c>
      <c r="AK342" t="str">
        <f t="shared" si="50"/>
        <v>Confidencial</v>
      </c>
      <c r="AL342" t="str">
        <f t="shared" si="51"/>
        <v>Baixo</v>
      </c>
      <c r="AM342" t="str">
        <f t="shared" si="52"/>
        <v>NSA</v>
      </c>
      <c r="AN342" t="str">
        <f t="shared" si="53"/>
        <v>NSA</v>
      </c>
      <c r="AO342" t="str">
        <f t="shared" si="53"/>
        <v>NSA</v>
      </c>
      <c r="AP342" t="str">
        <f t="shared" si="53"/>
        <v>NSA</v>
      </c>
      <c r="AQ342" s="15" t="s">
        <v>409</v>
      </c>
    </row>
    <row r="343" spans="1:43" x14ac:dyDescent="0.3">
      <c r="A343" s="15" t="s">
        <v>3426</v>
      </c>
      <c r="B343" s="15" t="s">
        <v>612</v>
      </c>
      <c r="C343" s="15">
        <v>27</v>
      </c>
      <c r="D343" s="15" t="s">
        <v>639</v>
      </c>
      <c r="E343" s="15" t="s">
        <v>47</v>
      </c>
      <c r="F343" s="15">
        <v>40</v>
      </c>
      <c r="K343" s="15" t="s">
        <v>612</v>
      </c>
      <c r="L343" s="15" t="s">
        <v>693</v>
      </c>
      <c r="M343" s="15" t="s">
        <v>47</v>
      </c>
      <c r="N343" s="15">
        <v>40</v>
      </c>
      <c r="O343" s="15" t="s">
        <v>723</v>
      </c>
      <c r="P343" t="s">
        <v>750</v>
      </c>
      <c r="Q343" s="15" t="s">
        <v>410</v>
      </c>
      <c r="R343" s="15" t="s">
        <v>414</v>
      </c>
      <c r="S343" s="15" t="s">
        <v>872</v>
      </c>
      <c r="T343" t="s">
        <v>409</v>
      </c>
      <c r="U343" t="s">
        <v>213</v>
      </c>
      <c r="V343" t="s">
        <v>1464</v>
      </c>
      <c r="W343" s="15" t="s">
        <v>900</v>
      </c>
      <c r="X343" s="15" t="s">
        <v>1906</v>
      </c>
      <c r="Y343" s="15" t="s">
        <v>908</v>
      </c>
      <c r="Z343" s="15">
        <f t="shared" si="54"/>
        <v>1</v>
      </c>
      <c r="AC343" s="15" t="s">
        <v>1907</v>
      </c>
      <c r="AD343" s="15">
        <f t="shared" si="49"/>
        <v>4</v>
      </c>
      <c r="AE343" s="15">
        <v>4</v>
      </c>
      <c r="AF343" s="15">
        <v>0</v>
      </c>
      <c r="AG343" s="15">
        <v>0</v>
      </c>
      <c r="AH343" s="15">
        <v>0</v>
      </c>
      <c r="AI343" s="15">
        <v>0</v>
      </c>
      <c r="AJ343" s="15">
        <v>0</v>
      </c>
      <c r="AK343" t="str">
        <f t="shared" si="50"/>
        <v>Confidencial</v>
      </c>
      <c r="AL343" t="str">
        <f t="shared" si="51"/>
        <v>Baixo</v>
      </c>
      <c r="AM343" t="str">
        <f t="shared" si="52"/>
        <v>NSA</v>
      </c>
      <c r="AN343" t="str">
        <f t="shared" si="53"/>
        <v>NSA</v>
      </c>
      <c r="AO343" t="str">
        <f t="shared" si="53"/>
        <v>NSA</v>
      </c>
      <c r="AP343" t="str">
        <f t="shared" si="53"/>
        <v>NSA</v>
      </c>
      <c r="AQ343" s="15" t="s">
        <v>409</v>
      </c>
    </row>
    <row r="344" spans="1:43" x14ac:dyDescent="0.3">
      <c r="A344" s="15" t="s">
        <v>3426</v>
      </c>
      <c r="B344" s="15" t="s">
        <v>612</v>
      </c>
      <c r="C344" s="15">
        <v>28</v>
      </c>
      <c r="D344" s="15" t="s">
        <v>640</v>
      </c>
      <c r="E344" s="15" t="s">
        <v>47</v>
      </c>
      <c r="F344" s="15">
        <v>11</v>
      </c>
      <c r="K344" s="15" t="s">
        <v>612</v>
      </c>
      <c r="L344" s="15" t="s">
        <v>694</v>
      </c>
      <c r="M344" s="15" t="s">
        <v>47</v>
      </c>
      <c r="N344" s="15">
        <v>16</v>
      </c>
      <c r="O344" s="15" t="s">
        <v>723</v>
      </c>
      <c r="P344" t="s">
        <v>751</v>
      </c>
      <c r="Q344" s="15" t="s">
        <v>410</v>
      </c>
      <c r="R344" s="15" t="s">
        <v>414</v>
      </c>
      <c r="S344" s="15" t="s">
        <v>872</v>
      </c>
      <c r="T344" t="s">
        <v>409</v>
      </c>
      <c r="U344" t="s">
        <v>213</v>
      </c>
      <c r="V344" t="s">
        <v>1464</v>
      </c>
      <c r="W344" s="15" t="s">
        <v>900</v>
      </c>
      <c r="X344" s="15" t="s">
        <v>1906</v>
      </c>
      <c r="Y344" s="15" t="s">
        <v>908</v>
      </c>
      <c r="Z344" s="15">
        <f t="shared" si="54"/>
        <v>1</v>
      </c>
      <c r="AC344" s="15" t="s">
        <v>1907</v>
      </c>
      <c r="AD344" s="15">
        <f t="shared" si="49"/>
        <v>4</v>
      </c>
      <c r="AE344" s="15">
        <v>4</v>
      </c>
      <c r="AF344" s="15">
        <v>0</v>
      </c>
      <c r="AG344" s="15">
        <v>0</v>
      </c>
      <c r="AH344" s="15">
        <v>0</v>
      </c>
      <c r="AI344" s="15">
        <v>0</v>
      </c>
      <c r="AJ344" s="15">
        <v>0</v>
      </c>
      <c r="AK344" t="str">
        <f t="shared" si="50"/>
        <v>Confidencial</v>
      </c>
      <c r="AL344" t="str">
        <f t="shared" si="51"/>
        <v>Baixo</v>
      </c>
      <c r="AM344" t="str">
        <f t="shared" si="52"/>
        <v>NSA</v>
      </c>
      <c r="AN344" t="str">
        <f t="shared" si="53"/>
        <v>NSA</v>
      </c>
      <c r="AO344" t="str">
        <f t="shared" si="53"/>
        <v>NSA</v>
      </c>
      <c r="AP344" t="str">
        <f t="shared" si="53"/>
        <v>NSA</v>
      </c>
      <c r="AQ344" s="15" t="s">
        <v>409</v>
      </c>
    </row>
    <row r="345" spans="1:43" x14ac:dyDescent="0.3">
      <c r="A345" s="15" t="s">
        <v>3426</v>
      </c>
      <c r="B345" s="15" t="s">
        <v>612</v>
      </c>
      <c r="C345" s="15">
        <v>28</v>
      </c>
      <c r="D345" s="15" t="s">
        <v>640</v>
      </c>
      <c r="E345" s="15" t="s">
        <v>47</v>
      </c>
      <c r="F345" s="15">
        <v>16</v>
      </c>
      <c r="I345" s="15" t="s">
        <v>660</v>
      </c>
      <c r="K345" s="15" t="s">
        <v>612</v>
      </c>
      <c r="L345" s="15" t="s">
        <v>713</v>
      </c>
      <c r="O345" s="15" t="s">
        <v>723</v>
      </c>
      <c r="P345" t="s">
        <v>769</v>
      </c>
      <c r="Q345" s="15" t="s">
        <v>410</v>
      </c>
      <c r="R345" s="15" t="s">
        <v>414</v>
      </c>
      <c r="S345" s="15" t="s">
        <v>872</v>
      </c>
      <c r="T345" t="s">
        <v>409</v>
      </c>
      <c r="U345" t="s">
        <v>213</v>
      </c>
      <c r="V345" t="s">
        <v>1464</v>
      </c>
      <c r="W345" s="15" t="s">
        <v>900</v>
      </c>
      <c r="X345" s="15" t="s">
        <v>1906</v>
      </c>
      <c r="Y345" s="15" t="s">
        <v>908</v>
      </c>
      <c r="Z345" s="15">
        <f t="shared" si="54"/>
        <v>1</v>
      </c>
      <c r="AC345" s="15" t="s">
        <v>1907</v>
      </c>
      <c r="AD345" s="15">
        <f t="shared" si="49"/>
        <v>4</v>
      </c>
      <c r="AE345" s="15">
        <v>4</v>
      </c>
      <c r="AF345" s="15">
        <v>0</v>
      </c>
      <c r="AG345" s="15">
        <v>0</v>
      </c>
      <c r="AH345" s="15">
        <v>0</v>
      </c>
      <c r="AI345" s="15">
        <v>0</v>
      </c>
      <c r="AJ345" s="15">
        <v>0</v>
      </c>
      <c r="AK345" t="str">
        <f t="shared" si="50"/>
        <v>Confidencial</v>
      </c>
      <c r="AL345" t="str">
        <f t="shared" si="51"/>
        <v>Baixo</v>
      </c>
      <c r="AM345" t="str">
        <f t="shared" si="52"/>
        <v>NSA</v>
      </c>
      <c r="AN345" t="str">
        <f t="shared" si="53"/>
        <v>NSA</v>
      </c>
      <c r="AO345" t="str">
        <f t="shared" si="53"/>
        <v>NSA</v>
      </c>
      <c r="AP345" t="str">
        <f t="shared" si="53"/>
        <v>NSA</v>
      </c>
      <c r="AQ345" s="15" t="s">
        <v>409</v>
      </c>
    </row>
    <row r="346" spans="1:43" x14ac:dyDescent="0.3">
      <c r="A346" s="15" t="s">
        <v>3426</v>
      </c>
      <c r="B346" s="15" t="s">
        <v>612</v>
      </c>
      <c r="C346" s="15">
        <v>29</v>
      </c>
      <c r="D346" s="15" t="s">
        <v>641</v>
      </c>
      <c r="E346" s="15" t="s">
        <v>47</v>
      </c>
      <c r="F346" s="15">
        <v>14</v>
      </c>
      <c r="K346" s="15" t="s">
        <v>612</v>
      </c>
      <c r="L346" s="15" t="s">
        <v>695</v>
      </c>
      <c r="M346" s="15" t="s">
        <v>47</v>
      </c>
      <c r="N346" s="15">
        <v>14</v>
      </c>
      <c r="O346" s="15" t="s">
        <v>723</v>
      </c>
      <c r="P346" t="s">
        <v>752</v>
      </c>
      <c r="Q346" s="15" t="s">
        <v>410</v>
      </c>
      <c r="R346" s="15" t="s">
        <v>414</v>
      </c>
      <c r="S346" s="15" t="s">
        <v>872</v>
      </c>
      <c r="T346" t="s">
        <v>409</v>
      </c>
      <c r="U346" t="s">
        <v>213</v>
      </c>
      <c r="V346" t="s">
        <v>1464</v>
      </c>
      <c r="W346" s="15" t="s">
        <v>900</v>
      </c>
      <c r="X346" s="15" t="s">
        <v>1906</v>
      </c>
      <c r="Y346" s="15" t="s">
        <v>908</v>
      </c>
      <c r="Z346" s="15">
        <f t="shared" si="54"/>
        <v>1</v>
      </c>
      <c r="AC346" s="15" t="s">
        <v>1907</v>
      </c>
      <c r="AD346" s="15">
        <f t="shared" si="49"/>
        <v>3</v>
      </c>
      <c r="AE346" s="15">
        <v>3</v>
      </c>
      <c r="AF346" s="15">
        <v>0</v>
      </c>
      <c r="AG346" s="15">
        <v>0</v>
      </c>
      <c r="AH346" s="15">
        <v>0</v>
      </c>
      <c r="AI346" s="15">
        <v>0</v>
      </c>
      <c r="AJ346" s="15">
        <v>0</v>
      </c>
      <c r="AK346" t="str">
        <f t="shared" si="50"/>
        <v>Restrita</v>
      </c>
      <c r="AL346" t="str">
        <f t="shared" si="51"/>
        <v>Baixo</v>
      </c>
      <c r="AM346" t="str">
        <f t="shared" si="52"/>
        <v>NSA</v>
      </c>
      <c r="AN346" t="str">
        <f t="shared" si="53"/>
        <v>NSA</v>
      </c>
      <c r="AO346" t="str">
        <f t="shared" si="53"/>
        <v>NSA</v>
      </c>
      <c r="AP346" t="str">
        <f t="shared" si="53"/>
        <v>NSA</v>
      </c>
      <c r="AQ346" s="15" t="s">
        <v>409</v>
      </c>
    </row>
    <row r="347" spans="1:43" x14ac:dyDescent="0.3">
      <c r="A347" s="15" t="s">
        <v>3426</v>
      </c>
      <c r="B347" s="15" t="s">
        <v>612</v>
      </c>
      <c r="C347" s="15">
        <v>30</v>
      </c>
      <c r="D347" s="15" t="s">
        <v>642</v>
      </c>
      <c r="E347" s="15" t="s">
        <v>40</v>
      </c>
      <c r="F347" s="15">
        <v>7</v>
      </c>
      <c r="K347" s="15" t="s">
        <v>612</v>
      </c>
      <c r="L347" s="15" t="s">
        <v>696</v>
      </c>
      <c r="O347" s="15" t="s">
        <v>723</v>
      </c>
      <c r="P347" t="s">
        <v>753</v>
      </c>
      <c r="Q347" s="15" t="s">
        <v>410</v>
      </c>
      <c r="R347" s="15" t="s">
        <v>414</v>
      </c>
      <c r="S347" s="15" t="s">
        <v>872</v>
      </c>
      <c r="T347" t="s">
        <v>409</v>
      </c>
      <c r="U347" t="s">
        <v>213</v>
      </c>
      <c r="V347" t="s">
        <v>1464</v>
      </c>
      <c r="W347" s="15" t="s">
        <v>900</v>
      </c>
      <c r="X347" s="15" t="s">
        <v>1906</v>
      </c>
      <c r="Y347" s="15" t="s">
        <v>908</v>
      </c>
      <c r="Z347" s="15">
        <f t="shared" si="54"/>
        <v>1</v>
      </c>
      <c r="AA347" s="15" t="s">
        <v>1339</v>
      </c>
      <c r="AB347" s="15" t="s">
        <v>906</v>
      </c>
      <c r="AC347" s="15" t="s">
        <v>1907</v>
      </c>
      <c r="AD347" s="15">
        <f t="shared" si="49"/>
        <v>2</v>
      </c>
      <c r="AE347" s="15">
        <v>2</v>
      </c>
      <c r="AF347" s="15">
        <v>0</v>
      </c>
      <c r="AG347" s="15">
        <v>0</v>
      </c>
      <c r="AH347" s="15">
        <v>0</v>
      </c>
      <c r="AI347" s="15">
        <v>0</v>
      </c>
      <c r="AJ347" s="15">
        <v>0</v>
      </c>
      <c r="AK347" t="str">
        <f t="shared" si="50"/>
        <v>Interna</v>
      </c>
      <c r="AL347" t="str">
        <f t="shared" si="51"/>
        <v>Baixo</v>
      </c>
      <c r="AM347" t="str">
        <f t="shared" si="52"/>
        <v>NSA</v>
      </c>
      <c r="AN347" t="str">
        <f t="shared" si="53"/>
        <v>NSA</v>
      </c>
      <c r="AO347" t="str">
        <f t="shared" si="53"/>
        <v>NSA</v>
      </c>
      <c r="AP347" t="str">
        <f t="shared" si="53"/>
        <v>NSA</v>
      </c>
      <c r="AQ347" s="15" t="s">
        <v>409</v>
      </c>
    </row>
    <row r="348" spans="1:43" x14ac:dyDescent="0.3">
      <c r="A348" s="15" t="s">
        <v>3426</v>
      </c>
      <c r="B348" s="15" t="s">
        <v>612</v>
      </c>
      <c r="C348" s="15">
        <v>31</v>
      </c>
      <c r="D348" s="15" t="s">
        <v>643</v>
      </c>
      <c r="E348" s="15" t="s">
        <v>101</v>
      </c>
      <c r="F348" s="15">
        <v>3</v>
      </c>
      <c r="K348" s="15" t="s">
        <v>612</v>
      </c>
      <c r="L348" s="15" t="s">
        <v>697</v>
      </c>
      <c r="M348" s="15" t="s">
        <v>47</v>
      </c>
      <c r="N348" s="15">
        <v>3</v>
      </c>
      <c r="O348" s="15" t="s">
        <v>723</v>
      </c>
      <c r="P348" t="s">
        <v>754</v>
      </c>
      <c r="Q348" s="15" t="s">
        <v>410</v>
      </c>
      <c r="R348" s="15" t="s">
        <v>414</v>
      </c>
      <c r="S348" s="15" t="s">
        <v>872</v>
      </c>
      <c r="T348" t="s">
        <v>409</v>
      </c>
      <c r="U348" t="s">
        <v>213</v>
      </c>
      <c r="V348" t="s">
        <v>1464</v>
      </c>
      <c r="W348" s="15" t="s">
        <v>900</v>
      </c>
      <c r="X348" s="15" t="s">
        <v>1906</v>
      </c>
      <c r="Y348" s="15" t="s">
        <v>908</v>
      </c>
      <c r="Z348" s="15">
        <f t="shared" si="54"/>
        <v>1</v>
      </c>
      <c r="AC348" s="15" t="s">
        <v>1907</v>
      </c>
      <c r="AD348" s="15">
        <f t="shared" si="49"/>
        <v>2</v>
      </c>
      <c r="AE348" s="15">
        <v>2</v>
      </c>
      <c r="AF348" s="15">
        <v>0</v>
      </c>
      <c r="AG348" s="15">
        <v>0</v>
      </c>
      <c r="AH348" s="15">
        <v>0</v>
      </c>
      <c r="AI348" s="15">
        <v>0</v>
      </c>
      <c r="AJ348" s="15">
        <v>0</v>
      </c>
      <c r="AK348" t="str">
        <f t="shared" si="50"/>
        <v>Interna</v>
      </c>
      <c r="AL348" t="str">
        <f t="shared" si="51"/>
        <v>Baixo</v>
      </c>
      <c r="AM348" t="str">
        <f t="shared" si="52"/>
        <v>NSA</v>
      </c>
      <c r="AN348" t="str">
        <f t="shared" si="53"/>
        <v>NSA</v>
      </c>
      <c r="AO348" t="str">
        <f t="shared" si="53"/>
        <v>NSA</v>
      </c>
      <c r="AP348" t="str">
        <f t="shared" si="53"/>
        <v>NSA</v>
      </c>
      <c r="AQ348" s="15" t="s">
        <v>409</v>
      </c>
    </row>
    <row r="349" spans="1:43" x14ac:dyDescent="0.3">
      <c r="A349" s="15" t="s">
        <v>3426</v>
      </c>
      <c r="B349" s="15" t="s">
        <v>612</v>
      </c>
      <c r="C349" s="15">
        <v>32</v>
      </c>
      <c r="D349" s="15" t="s">
        <v>644</v>
      </c>
      <c r="E349" s="15" t="s">
        <v>40</v>
      </c>
      <c r="F349" s="15">
        <v>7</v>
      </c>
      <c r="K349" s="15" t="s">
        <v>612</v>
      </c>
      <c r="L349" s="15" t="s">
        <v>698</v>
      </c>
      <c r="O349" s="15" t="s">
        <v>723</v>
      </c>
      <c r="P349" t="s">
        <v>755</v>
      </c>
      <c r="Q349" s="15" t="s">
        <v>410</v>
      </c>
      <c r="R349" s="15" t="s">
        <v>414</v>
      </c>
      <c r="S349" s="15" t="s">
        <v>872</v>
      </c>
      <c r="T349" t="s">
        <v>409</v>
      </c>
      <c r="U349" t="s">
        <v>213</v>
      </c>
      <c r="V349" t="s">
        <v>1464</v>
      </c>
      <c r="W349" s="15" t="s">
        <v>900</v>
      </c>
      <c r="X349" s="15" t="s">
        <v>1906</v>
      </c>
      <c r="Y349" s="15" t="s">
        <v>908</v>
      </c>
      <c r="Z349" s="15">
        <f t="shared" si="54"/>
        <v>1</v>
      </c>
      <c r="AA349" s="15" t="s">
        <v>1339</v>
      </c>
      <c r="AB349" s="15" t="s">
        <v>906</v>
      </c>
      <c r="AC349" s="15" t="s">
        <v>1907</v>
      </c>
      <c r="AD349" s="15">
        <f t="shared" si="49"/>
        <v>2</v>
      </c>
      <c r="AE349" s="15">
        <v>2</v>
      </c>
      <c r="AF349" s="15">
        <v>0</v>
      </c>
      <c r="AG349" s="15">
        <v>0</v>
      </c>
      <c r="AH349" s="15">
        <v>0</v>
      </c>
      <c r="AI349" s="15">
        <v>0</v>
      </c>
      <c r="AJ349" s="15">
        <v>0</v>
      </c>
      <c r="AK349" t="str">
        <f t="shared" si="50"/>
        <v>Interna</v>
      </c>
      <c r="AL349" t="str">
        <f t="shared" si="51"/>
        <v>Baixo</v>
      </c>
      <c r="AM349" t="str">
        <f t="shared" si="52"/>
        <v>NSA</v>
      </c>
      <c r="AN349" t="str">
        <f t="shared" si="53"/>
        <v>NSA</v>
      </c>
      <c r="AO349" t="str">
        <f t="shared" si="53"/>
        <v>NSA</v>
      </c>
      <c r="AP349" t="str">
        <f t="shared" si="53"/>
        <v>NSA</v>
      </c>
      <c r="AQ349" s="15" t="s">
        <v>409</v>
      </c>
    </row>
    <row r="350" spans="1:43" x14ac:dyDescent="0.3">
      <c r="A350" s="15" t="s">
        <v>3426</v>
      </c>
      <c r="B350" s="15" t="s">
        <v>612</v>
      </c>
      <c r="C350" s="15">
        <v>33</v>
      </c>
      <c r="D350" s="15" t="s">
        <v>645</v>
      </c>
      <c r="E350" s="15" t="s">
        <v>40</v>
      </c>
      <c r="F350" s="15">
        <v>7</v>
      </c>
      <c r="K350" s="15" t="s">
        <v>612</v>
      </c>
      <c r="L350" s="15" t="s">
        <v>699</v>
      </c>
      <c r="O350" s="15" t="s">
        <v>723</v>
      </c>
      <c r="P350" t="s">
        <v>756</v>
      </c>
      <c r="Q350" s="15" t="s">
        <v>410</v>
      </c>
      <c r="R350" s="15" t="s">
        <v>414</v>
      </c>
      <c r="S350" s="15" t="s">
        <v>872</v>
      </c>
      <c r="T350" t="s">
        <v>409</v>
      </c>
      <c r="U350" t="s">
        <v>213</v>
      </c>
      <c r="V350" t="s">
        <v>1464</v>
      </c>
      <c r="W350" s="15" t="s">
        <v>900</v>
      </c>
      <c r="X350" s="15" t="s">
        <v>1906</v>
      </c>
      <c r="Y350" s="15" t="s">
        <v>908</v>
      </c>
      <c r="Z350" s="15">
        <f t="shared" si="54"/>
        <v>1</v>
      </c>
      <c r="AA350" s="15" t="s">
        <v>1339</v>
      </c>
      <c r="AB350" s="15" t="s">
        <v>906</v>
      </c>
      <c r="AC350" s="15" t="s">
        <v>1907</v>
      </c>
      <c r="AD350" s="15">
        <f t="shared" si="49"/>
        <v>2</v>
      </c>
      <c r="AE350" s="15">
        <v>2</v>
      </c>
      <c r="AF350" s="15">
        <v>0</v>
      </c>
      <c r="AG350" s="15">
        <v>0</v>
      </c>
      <c r="AH350" s="15">
        <v>0</v>
      </c>
      <c r="AI350" s="15">
        <v>0</v>
      </c>
      <c r="AJ350" s="15">
        <v>0</v>
      </c>
      <c r="AK350" t="str">
        <f t="shared" si="50"/>
        <v>Interna</v>
      </c>
      <c r="AL350" t="str">
        <f t="shared" si="51"/>
        <v>Baixo</v>
      </c>
      <c r="AM350" t="str">
        <f t="shared" si="52"/>
        <v>NSA</v>
      </c>
      <c r="AN350" t="str">
        <f t="shared" si="53"/>
        <v>NSA</v>
      </c>
      <c r="AO350" t="str">
        <f t="shared" si="53"/>
        <v>NSA</v>
      </c>
      <c r="AP350" t="str">
        <f t="shared" si="53"/>
        <v>NSA</v>
      </c>
      <c r="AQ350" s="15" t="s">
        <v>409</v>
      </c>
    </row>
    <row r="351" spans="1:43" x14ac:dyDescent="0.3">
      <c r="A351" s="15" t="s">
        <v>3426</v>
      </c>
      <c r="B351" s="15" t="s">
        <v>612</v>
      </c>
      <c r="C351" s="15">
        <v>34</v>
      </c>
      <c r="D351" s="15" t="s">
        <v>646</v>
      </c>
      <c r="E351" s="15" t="s">
        <v>101</v>
      </c>
      <c r="F351" s="15">
        <v>1</v>
      </c>
      <c r="K351" s="15" t="s">
        <v>612</v>
      </c>
      <c r="L351" s="15" t="s">
        <v>700</v>
      </c>
      <c r="O351" s="15" t="s">
        <v>723</v>
      </c>
      <c r="P351" t="s">
        <v>757</v>
      </c>
      <c r="Q351" s="15" t="s">
        <v>410</v>
      </c>
      <c r="R351" s="15" t="s">
        <v>414</v>
      </c>
      <c r="S351" s="15" t="s">
        <v>872</v>
      </c>
      <c r="T351" t="s">
        <v>409</v>
      </c>
      <c r="U351" t="s">
        <v>213</v>
      </c>
      <c r="V351" t="s">
        <v>1464</v>
      </c>
      <c r="W351" s="15" t="s">
        <v>900</v>
      </c>
      <c r="X351" s="15" t="s">
        <v>1906</v>
      </c>
      <c r="Y351" s="15" t="s">
        <v>908</v>
      </c>
      <c r="Z351" s="15">
        <f t="shared" si="54"/>
        <v>1</v>
      </c>
      <c r="AC351" s="15" t="s">
        <v>1907</v>
      </c>
      <c r="AD351" s="15">
        <f t="shared" si="49"/>
        <v>2</v>
      </c>
      <c r="AE351" s="15">
        <v>2</v>
      </c>
      <c r="AF351" s="15">
        <v>0</v>
      </c>
      <c r="AG351" s="15">
        <v>0</v>
      </c>
      <c r="AH351" s="15">
        <v>0</v>
      </c>
      <c r="AI351" s="15">
        <v>0</v>
      </c>
      <c r="AJ351" s="15">
        <v>0</v>
      </c>
      <c r="AK351" t="str">
        <f t="shared" si="50"/>
        <v>Interna</v>
      </c>
      <c r="AL351" t="str">
        <f t="shared" si="51"/>
        <v>Baixo</v>
      </c>
      <c r="AM351" t="str">
        <f t="shared" si="52"/>
        <v>NSA</v>
      </c>
      <c r="AN351" t="str">
        <f t="shared" si="53"/>
        <v>NSA</v>
      </c>
      <c r="AO351" t="str">
        <f t="shared" si="53"/>
        <v>NSA</v>
      </c>
      <c r="AP351" t="str">
        <f t="shared" si="53"/>
        <v>NSA</v>
      </c>
      <c r="AQ351" s="15" t="s">
        <v>409</v>
      </c>
    </row>
    <row r="352" spans="1:43" x14ac:dyDescent="0.3">
      <c r="A352" s="15" t="s">
        <v>3426</v>
      </c>
      <c r="B352" s="15" t="s">
        <v>612</v>
      </c>
      <c r="C352" s="15">
        <v>35</v>
      </c>
      <c r="D352" s="15" t="s">
        <v>647</v>
      </c>
      <c r="E352" s="15" t="s">
        <v>39</v>
      </c>
      <c r="F352" s="15">
        <v>22</v>
      </c>
      <c r="G352" s="15">
        <v>30</v>
      </c>
      <c r="K352" s="15" t="s">
        <v>612</v>
      </c>
      <c r="L352" s="15" t="s">
        <v>701</v>
      </c>
      <c r="O352" s="15" t="s">
        <v>723</v>
      </c>
      <c r="P352" t="s">
        <v>758</v>
      </c>
      <c r="Q352" s="15" t="s">
        <v>410</v>
      </c>
      <c r="R352" s="15" t="s">
        <v>414</v>
      </c>
      <c r="S352" s="15" t="s">
        <v>872</v>
      </c>
      <c r="T352" t="s">
        <v>409</v>
      </c>
      <c r="U352" t="s">
        <v>213</v>
      </c>
      <c r="V352" t="s">
        <v>1464</v>
      </c>
      <c r="W352" s="15" t="s">
        <v>900</v>
      </c>
      <c r="X352" s="15" t="s">
        <v>1906</v>
      </c>
      <c r="Y352" s="15" t="s">
        <v>908</v>
      </c>
      <c r="Z352" s="15">
        <f t="shared" si="54"/>
        <v>1</v>
      </c>
      <c r="AC352" s="15" t="s">
        <v>1907</v>
      </c>
      <c r="AD352" s="15">
        <f t="shared" si="49"/>
        <v>2</v>
      </c>
      <c r="AE352" s="15">
        <v>2</v>
      </c>
      <c r="AF352" s="15">
        <v>0</v>
      </c>
      <c r="AG352" s="15">
        <v>0</v>
      </c>
      <c r="AH352" s="15">
        <v>0</v>
      </c>
      <c r="AI352" s="15">
        <v>0</v>
      </c>
      <c r="AJ352" s="15">
        <v>0</v>
      </c>
      <c r="AK352" t="str">
        <f t="shared" si="50"/>
        <v>Interna</v>
      </c>
      <c r="AL352" t="str">
        <f t="shared" si="51"/>
        <v>Baixo</v>
      </c>
      <c r="AM352" t="str">
        <f t="shared" si="52"/>
        <v>NSA</v>
      </c>
      <c r="AN352" t="str">
        <f t="shared" si="53"/>
        <v>NSA</v>
      </c>
      <c r="AO352" t="str">
        <f t="shared" si="53"/>
        <v>NSA</v>
      </c>
      <c r="AP352" t="str">
        <f t="shared" si="53"/>
        <v>NSA</v>
      </c>
      <c r="AQ352" s="15" t="s">
        <v>409</v>
      </c>
    </row>
    <row r="353" spans="1:43" x14ac:dyDescent="0.3">
      <c r="A353" s="15" t="s">
        <v>3426</v>
      </c>
      <c r="B353" s="15" t="s">
        <v>612</v>
      </c>
      <c r="C353" s="15">
        <v>36</v>
      </c>
      <c r="D353" s="15" t="s">
        <v>648</v>
      </c>
      <c r="E353" s="15" t="s">
        <v>231</v>
      </c>
      <c r="F353" s="15">
        <v>11</v>
      </c>
      <c r="K353" s="15" t="s">
        <v>612</v>
      </c>
      <c r="L353" s="15" t="s">
        <v>702</v>
      </c>
      <c r="O353" s="15" t="s">
        <v>723</v>
      </c>
      <c r="P353" t="s">
        <v>759</v>
      </c>
      <c r="Q353" s="15" t="s">
        <v>410</v>
      </c>
      <c r="R353" s="15" t="s">
        <v>414</v>
      </c>
      <c r="S353" s="15" t="s">
        <v>872</v>
      </c>
      <c r="T353" t="s">
        <v>409</v>
      </c>
      <c r="U353" t="s">
        <v>213</v>
      </c>
      <c r="V353" t="s">
        <v>1464</v>
      </c>
      <c r="W353" s="15" t="s">
        <v>900</v>
      </c>
      <c r="X353" s="15" t="s">
        <v>1906</v>
      </c>
      <c r="Y353" s="15" t="s">
        <v>908</v>
      </c>
      <c r="Z353" s="15">
        <f t="shared" si="54"/>
        <v>1</v>
      </c>
      <c r="AA353" s="15" t="s">
        <v>1339</v>
      </c>
      <c r="AB353" s="15" t="s">
        <v>906</v>
      </c>
      <c r="AC353" s="15" t="s">
        <v>1907</v>
      </c>
      <c r="AD353" s="15">
        <f t="shared" si="49"/>
        <v>2</v>
      </c>
      <c r="AE353" s="15">
        <v>2</v>
      </c>
      <c r="AF353" s="15">
        <v>0</v>
      </c>
      <c r="AG353" s="15">
        <v>0</v>
      </c>
      <c r="AH353" s="15">
        <v>0</v>
      </c>
      <c r="AI353" s="15">
        <v>0</v>
      </c>
      <c r="AJ353" s="15">
        <v>0</v>
      </c>
      <c r="AK353" t="str">
        <f t="shared" si="50"/>
        <v>Interna</v>
      </c>
      <c r="AL353" t="str">
        <f t="shared" si="51"/>
        <v>Baixo</v>
      </c>
      <c r="AM353" t="str">
        <f t="shared" si="52"/>
        <v>NSA</v>
      </c>
      <c r="AN353" t="str">
        <f t="shared" si="53"/>
        <v>NSA</v>
      </c>
      <c r="AO353" t="str">
        <f t="shared" si="53"/>
        <v>NSA</v>
      </c>
      <c r="AP353" t="str">
        <f t="shared" si="53"/>
        <v>NSA</v>
      </c>
      <c r="AQ353" s="15" t="s">
        <v>409</v>
      </c>
    </row>
    <row r="354" spans="1:43" x14ac:dyDescent="0.3">
      <c r="A354" s="15" t="s">
        <v>3426</v>
      </c>
      <c r="B354" s="15" t="s">
        <v>612</v>
      </c>
      <c r="C354" s="15">
        <v>37</v>
      </c>
      <c r="D354" s="15" t="s">
        <v>649</v>
      </c>
      <c r="E354" s="15" t="s">
        <v>39</v>
      </c>
      <c r="F354" s="15">
        <v>22</v>
      </c>
      <c r="K354" s="15" t="s">
        <v>612</v>
      </c>
      <c r="L354" s="15" t="s">
        <v>703</v>
      </c>
      <c r="O354" s="15" t="s">
        <v>723</v>
      </c>
      <c r="P354" t="s">
        <v>760</v>
      </c>
      <c r="Q354" s="15" t="s">
        <v>410</v>
      </c>
      <c r="R354" s="15" t="s">
        <v>414</v>
      </c>
      <c r="S354" s="15" t="s">
        <v>872</v>
      </c>
      <c r="T354" t="s">
        <v>409</v>
      </c>
      <c r="U354" t="s">
        <v>213</v>
      </c>
      <c r="V354" t="s">
        <v>1464</v>
      </c>
      <c r="W354" s="15" t="s">
        <v>900</v>
      </c>
      <c r="X354" s="15" t="s">
        <v>1906</v>
      </c>
      <c r="Y354" s="15" t="s">
        <v>908</v>
      </c>
      <c r="Z354" s="15">
        <f t="shared" si="54"/>
        <v>1</v>
      </c>
      <c r="AC354" s="15" t="s">
        <v>1907</v>
      </c>
      <c r="AD354" s="15">
        <f t="shared" si="49"/>
        <v>2</v>
      </c>
      <c r="AE354" s="15">
        <v>2</v>
      </c>
      <c r="AF354" s="15">
        <v>0</v>
      </c>
      <c r="AG354" s="15">
        <v>0</v>
      </c>
      <c r="AH354" s="15">
        <v>0</v>
      </c>
      <c r="AI354" s="15">
        <v>0</v>
      </c>
      <c r="AJ354" s="15">
        <v>0</v>
      </c>
      <c r="AK354" t="str">
        <f t="shared" si="50"/>
        <v>Interna</v>
      </c>
      <c r="AL354" t="str">
        <f t="shared" si="51"/>
        <v>Baixo</v>
      </c>
      <c r="AM354" t="str">
        <f t="shared" si="52"/>
        <v>NSA</v>
      </c>
      <c r="AN354" t="str">
        <f t="shared" si="53"/>
        <v>NSA</v>
      </c>
      <c r="AO354" t="str">
        <f t="shared" si="53"/>
        <v>NSA</v>
      </c>
      <c r="AP354" t="str">
        <f t="shared" si="53"/>
        <v>NSA</v>
      </c>
      <c r="AQ354" s="15" t="s">
        <v>409</v>
      </c>
    </row>
    <row r="355" spans="1:43" x14ac:dyDescent="0.3">
      <c r="A355" s="15" t="s">
        <v>3426</v>
      </c>
      <c r="B355" s="15" t="s">
        <v>612</v>
      </c>
      <c r="C355" s="15">
        <v>38</v>
      </c>
      <c r="D355" s="15" t="s">
        <v>650</v>
      </c>
      <c r="E355" s="15" t="s">
        <v>47</v>
      </c>
      <c r="F355" s="15">
        <v>20</v>
      </c>
      <c r="K355" s="15" t="s">
        <v>612</v>
      </c>
      <c r="L355" s="15" t="s">
        <v>704</v>
      </c>
      <c r="O355" s="15" t="s">
        <v>723</v>
      </c>
      <c r="P355" t="s">
        <v>761</v>
      </c>
      <c r="Q355" s="15" t="s">
        <v>410</v>
      </c>
      <c r="R355" s="15" t="s">
        <v>414</v>
      </c>
      <c r="S355" s="15" t="s">
        <v>872</v>
      </c>
      <c r="T355" t="s">
        <v>409</v>
      </c>
      <c r="U355" t="s">
        <v>213</v>
      </c>
      <c r="V355" t="s">
        <v>1464</v>
      </c>
      <c r="W355" s="15" t="s">
        <v>900</v>
      </c>
      <c r="X355" s="15" t="s">
        <v>1906</v>
      </c>
      <c r="Y355" s="15" t="s">
        <v>908</v>
      </c>
      <c r="Z355" s="15">
        <f t="shared" si="54"/>
        <v>1</v>
      </c>
      <c r="AC355" s="15" t="s">
        <v>1907</v>
      </c>
      <c r="AD355" s="15">
        <f t="shared" si="49"/>
        <v>2</v>
      </c>
      <c r="AE355" s="15">
        <v>2</v>
      </c>
      <c r="AF355" s="15">
        <v>0</v>
      </c>
      <c r="AG355" s="15">
        <v>0</v>
      </c>
      <c r="AH355" s="15">
        <v>0</v>
      </c>
      <c r="AI355" s="15">
        <v>0</v>
      </c>
      <c r="AJ355" s="15">
        <v>0</v>
      </c>
      <c r="AK355" t="str">
        <f t="shared" si="50"/>
        <v>Interna</v>
      </c>
      <c r="AL355" t="str">
        <f t="shared" si="51"/>
        <v>Baixo</v>
      </c>
      <c r="AM355" t="str">
        <f t="shared" si="52"/>
        <v>NSA</v>
      </c>
      <c r="AN355" t="str">
        <f t="shared" si="53"/>
        <v>NSA</v>
      </c>
      <c r="AO355" t="str">
        <f t="shared" si="53"/>
        <v>NSA</v>
      </c>
      <c r="AP355" t="str">
        <f t="shared" si="53"/>
        <v>NSA</v>
      </c>
      <c r="AQ355" s="15" t="s">
        <v>409</v>
      </c>
    </row>
    <row r="356" spans="1:43" x14ac:dyDescent="0.3">
      <c r="A356" s="15" t="s">
        <v>3426</v>
      </c>
      <c r="B356" s="15" t="s">
        <v>612</v>
      </c>
      <c r="C356" s="15">
        <v>39</v>
      </c>
      <c r="D356" s="15" t="s">
        <v>651</v>
      </c>
      <c r="E356" s="15" t="s">
        <v>39</v>
      </c>
      <c r="F356" s="15">
        <v>22</v>
      </c>
      <c r="K356" s="15" t="s">
        <v>612</v>
      </c>
      <c r="L356" s="15" t="s">
        <v>705</v>
      </c>
      <c r="O356" s="15" t="s">
        <v>723</v>
      </c>
      <c r="P356" t="s">
        <v>762</v>
      </c>
      <c r="Q356" s="15" t="s">
        <v>410</v>
      </c>
      <c r="R356" s="15" t="s">
        <v>414</v>
      </c>
      <c r="S356" s="15" t="s">
        <v>872</v>
      </c>
      <c r="T356" t="s">
        <v>409</v>
      </c>
      <c r="U356" t="s">
        <v>213</v>
      </c>
      <c r="V356" t="s">
        <v>1464</v>
      </c>
      <c r="W356" s="15" t="s">
        <v>900</v>
      </c>
      <c r="X356" s="15" t="s">
        <v>1906</v>
      </c>
      <c r="Y356" s="15" t="s">
        <v>908</v>
      </c>
      <c r="Z356" s="15">
        <f t="shared" si="54"/>
        <v>1</v>
      </c>
      <c r="AC356" s="15" t="s">
        <v>1907</v>
      </c>
      <c r="AD356" s="15">
        <f t="shared" si="49"/>
        <v>2</v>
      </c>
      <c r="AE356" s="15">
        <v>2</v>
      </c>
      <c r="AF356" s="15">
        <v>0</v>
      </c>
      <c r="AG356" s="15">
        <v>0</v>
      </c>
      <c r="AH356" s="15">
        <v>0</v>
      </c>
      <c r="AI356" s="15">
        <v>0</v>
      </c>
      <c r="AJ356" s="15">
        <v>0</v>
      </c>
      <c r="AK356" t="str">
        <f t="shared" si="50"/>
        <v>Interna</v>
      </c>
      <c r="AL356" t="str">
        <f t="shared" si="51"/>
        <v>Baixo</v>
      </c>
      <c r="AM356" t="str">
        <f t="shared" si="52"/>
        <v>NSA</v>
      </c>
      <c r="AN356" t="str">
        <f t="shared" si="53"/>
        <v>NSA</v>
      </c>
      <c r="AO356" t="str">
        <f t="shared" si="53"/>
        <v>NSA</v>
      </c>
      <c r="AP356" t="str">
        <f t="shared" si="53"/>
        <v>NSA</v>
      </c>
      <c r="AQ356" s="15" t="s">
        <v>409</v>
      </c>
    </row>
    <row r="357" spans="1:43" x14ac:dyDescent="0.3">
      <c r="A357" s="15" t="s">
        <v>3426</v>
      </c>
      <c r="B357" s="15" t="s">
        <v>612</v>
      </c>
      <c r="C357" s="15">
        <v>40</v>
      </c>
      <c r="D357" s="15" t="s">
        <v>652</v>
      </c>
      <c r="E357" s="15" t="s">
        <v>39</v>
      </c>
      <c r="F357" s="15">
        <v>22</v>
      </c>
      <c r="K357" s="15" t="s">
        <v>612</v>
      </c>
      <c r="L357" s="15" t="s">
        <v>706</v>
      </c>
      <c r="O357" s="15" t="s">
        <v>723</v>
      </c>
      <c r="P357" t="s">
        <v>763</v>
      </c>
      <c r="Q357" s="15" t="s">
        <v>410</v>
      </c>
      <c r="R357" s="15" t="s">
        <v>414</v>
      </c>
      <c r="S357" s="15" t="s">
        <v>872</v>
      </c>
      <c r="T357" t="s">
        <v>409</v>
      </c>
      <c r="U357" t="s">
        <v>213</v>
      </c>
      <c r="V357" t="s">
        <v>1464</v>
      </c>
      <c r="W357" s="15" t="s">
        <v>900</v>
      </c>
      <c r="X357" s="15" t="s">
        <v>1906</v>
      </c>
      <c r="Y357" s="15" t="s">
        <v>908</v>
      </c>
      <c r="Z357" s="15">
        <f t="shared" si="54"/>
        <v>1</v>
      </c>
      <c r="AC357" s="15" t="s">
        <v>1907</v>
      </c>
      <c r="AD357" s="15">
        <f t="shared" si="49"/>
        <v>2</v>
      </c>
      <c r="AE357" s="15">
        <v>2</v>
      </c>
      <c r="AF357" s="15">
        <v>0</v>
      </c>
      <c r="AG357" s="15">
        <v>0</v>
      </c>
      <c r="AH357" s="15">
        <v>0</v>
      </c>
      <c r="AI357" s="15">
        <v>0</v>
      </c>
      <c r="AJ357" s="15">
        <v>0</v>
      </c>
      <c r="AK357" t="str">
        <f t="shared" si="50"/>
        <v>Interna</v>
      </c>
      <c r="AL357" t="str">
        <f t="shared" si="51"/>
        <v>Baixo</v>
      </c>
      <c r="AM357" t="str">
        <f t="shared" si="52"/>
        <v>NSA</v>
      </c>
      <c r="AN357" t="str">
        <f t="shared" si="53"/>
        <v>NSA</v>
      </c>
      <c r="AO357" t="str">
        <f t="shared" si="53"/>
        <v>NSA</v>
      </c>
      <c r="AP357" t="str">
        <f t="shared" si="53"/>
        <v>NSA</v>
      </c>
      <c r="AQ357" s="15" t="s">
        <v>409</v>
      </c>
    </row>
    <row r="358" spans="1:43" x14ac:dyDescent="0.3">
      <c r="A358" s="15" t="s">
        <v>3426</v>
      </c>
      <c r="B358" s="15" t="s">
        <v>612</v>
      </c>
      <c r="C358" s="15">
        <v>41</v>
      </c>
      <c r="D358" s="15" t="s">
        <v>653</v>
      </c>
      <c r="E358" s="15" t="s">
        <v>231</v>
      </c>
      <c r="F358" s="15">
        <v>11</v>
      </c>
      <c r="K358" s="15" t="s">
        <v>612</v>
      </c>
      <c r="L358" s="15" t="s">
        <v>707</v>
      </c>
      <c r="O358" s="15" t="s">
        <v>723</v>
      </c>
      <c r="P358" t="s">
        <v>764</v>
      </c>
      <c r="Q358" s="15" t="s">
        <v>410</v>
      </c>
      <c r="R358" s="15" t="s">
        <v>414</v>
      </c>
      <c r="S358" s="15" t="s">
        <v>872</v>
      </c>
      <c r="T358" t="s">
        <v>409</v>
      </c>
      <c r="U358" t="s">
        <v>213</v>
      </c>
      <c r="V358" t="s">
        <v>1464</v>
      </c>
      <c r="W358" s="15" t="s">
        <v>900</v>
      </c>
      <c r="X358" s="15" t="s">
        <v>1906</v>
      </c>
      <c r="Y358" s="15" t="s">
        <v>908</v>
      </c>
      <c r="Z358" s="15">
        <f t="shared" si="54"/>
        <v>1</v>
      </c>
      <c r="AA358" s="15" t="s">
        <v>1339</v>
      </c>
      <c r="AB358" s="15" t="s">
        <v>906</v>
      </c>
      <c r="AC358" s="15" t="s">
        <v>1907</v>
      </c>
      <c r="AD358" s="15">
        <f t="shared" si="49"/>
        <v>2</v>
      </c>
      <c r="AE358" s="15">
        <v>2</v>
      </c>
      <c r="AF358" s="15">
        <v>0</v>
      </c>
      <c r="AG358" s="15">
        <v>0</v>
      </c>
      <c r="AH358" s="15">
        <v>0</v>
      </c>
      <c r="AI358" s="15">
        <v>0</v>
      </c>
      <c r="AJ358" s="15">
        <v>0</v>
      </c>
      <c r="AK358" t="str">
        <f t="shared" si="50"/>
        <v>Interna</v>
      </c>
      <c r="AL358" t="str">
        <f t="shared" si="51"/>
        <v>Baixo</v>
      </c>
      <c r="AM358" t="str">
        <f t="shared" si="52"/>
        <v>NSA</v>
      </c>
      <c r="AN358" t="str">
        <f t="shared" si="53"/>
        <v>NSA</v>
      </c>
      <c r="AO358" t="str">
        <f t="shared" si="53"/>
        <v>NSA</v>
      </c>
      <c r="AP358" t="str">
        <f t="shared" si="53"/>
        <v>NSA</v>
      </c>
      <c r="AQ358" s="15" t="s">
        <v>409</v>
      </c>
    </row>
    <row r="359" spans="1:43" x14ac:dyDescent="0.3">
      <c r="A359" s="15" t="s">
        <v>3426</v>
      </c>
      <c r="B359" s="15" t="s">
        <v>661</v>
      </c>
      <c r="C359" s="15">
        <v>1</v>
      </c>
      <c r="D359" s="15" t="s">
        <v>662</v>
      </c>
      <c r="E359" s="15" t="s">
        <v>39</v>
      </c>
      <c r="F359" s="15">
        <v>22</v>
      </c>
      <c r="G359" s="15">
        <v>8</v>
      </c>
      <c r="K359" s="15" t="s">
        <v>661</v>
      </c>
      <c r="L359" s="15" t="s">
        <v>714</v>
      </c>
      <c r="M359" s="15" t="s">
        <v>39</v>
      </c>
      <c r="N359" s="15">
        <v>22</v>
      </c>
      <c r="O359" s="15" t="s">
        <v>770</v>
      </c>
      <c r="P359" t="s">
        <v>771</v>
      </c>
      <c r="Q359" s="15" t="s">
        <v>410</v>
      </c>
      <c r="R359" s="15" t="s">
        <v>414</v>
      </c>
      <c r="S359" s="15" t="s">
        <v>872</v>
      </c>
      <c r="T359" t="s">
        <v>409</v>
      </c>
      <c r="U359" t="s">
        <v>213</v>
      </c>
      <c r="V359" t="s">
        <v>1464</v>
      </c>
      <c r="W359" s="15" t="s">
        <v>900</v>
      </c>
      <c r="X359" s="15" t="s">
        <v>1906</v>
      </c>
      <c r="Y359" s="15" t="s">
        <v>908</v>
      </c>
      <c r="Z359" s="15">
        <f t="shared" si="54"/>
        <v>1</v>
      </c>
      <c r="AC359" s="15" t="s">
        <v>1907</v>
      </c>
      <c r="AD359" s="15">
        <f t="shared" si="49"/>
        <v>0</v>
      </c>
      <c r="AE359" s="15">
        <v>0</v>
      </c>
      <c r="AF359" s="15">
        <v>0</v>
      </c>
      <c r="AG359" s="15">
        <v>0</v>
      </c>
      <c r="AH359" s="15">
        <v>0</v>
      </c>
      <c r="AI359" s="15">
        <v>0</v>
      </c>
      <c r="AJ359" s="15">
        <v>0</v>
      </c>
      <c r="AK359" t="str">
        <f t="shared" si="50"/>
        <v>Publica</v>
      </c>
      <c r="AL359" t="str">
        <f t="shared" si="51"/>
        <v>Baixo</v>
      </c>
      <c r="AM359" t="str">
        <f t="shared" si="52"/>
        <v>NSA</v>
      </c>
      <c r="AN359" t="str">
        <f t="shared" si="53"/>
        <v>NSA</v>
      </c>
      <c r="AO359" t="str">
        <f t="shared" si="53"/>
        <v>NSA</v>
      </c>
      <c r="AP359" t="str">
        <f t="shared" si="53"/>
        <v>NSA</v>
      </c>
      <c r="AQ359" s="15" t="s">
        <v>409</v>
      </c>
    </row>
    <row r="360" spans="1:43" x14ac:dyDescent="0.3">
      <c r="A360" s="15" t="s">
        <v>3426</v>
      </c>
      <c r="B360" s="15" t="s">
        <v>661</v>
      </c>
      <c r="C360" s="15">
        <v>2</v>
      </c>
      <c r="D360" s="15" t="s">
        <v>663</v>
      </c>
      <c r="E360" s="15" t="s">
        <v>39</v>
      </c>
      <c r="F360" s="15">
        <v>22</v>
      </c>
      <c r="G360" s="15">
        <v>10</v>
      </c>
      <c r="K360" s="15" t="s">
        <v>661</v>
      </c>
      <c r="L360" s="15" t="s">
        <v>715</v>
      </c>
      <c r="O360" s="15" t="s">
        <v>770</v>
      </c>
      <c r="P360" t="s">
        <v>772</v>
      </c>
      <c r="Q360" s="15" t="s">
        <v>410</v>
      </c>
      <c r="R360" s="15" t="s">
        <v>414</v>
      </c>
      <c r="S360" s="15" t="s">
        <v>872</v>
      </c>
      <c r="T360" t="s">
        <v>409</v>
      </c>
      <c r="U360" t="s">
        <v>213</v>
      </c>
      <c r="V360" t="s">
        <v>1464</v>
      </c>
      <c r="W360" s="15" t="s">
        <v>900</v>
      </c>
      <c r="X360" s="15" t="s">
        <v>1906</v>
      </c>
      <c r="Y360" s="15" t="s">
        <v>908</v>
      </c>
      <c r="Z360" s="15">
        <f t="shared" si="54"/>
        <v>1</v>
      </c>
      <c r="AC360" s="15" t="s">
        <v>1907</v>
      </c>
      <c r="AD360" s="15">
        <f t="shared" si="49"/>
        <v>0</v>
      </c>
      <c r="AE360" s="15">
        <v>0</v>
      </c>
      <c r="AF360" s="15">
        <v>0</v>
      </c>
      <c r="AG360" s="15">
        <v>0</v>
      </c>
      <c r="AH360" s="15">
        <v>0</v>
      </c>
      <c r="AI360" s="15">
        <v>0</v>
      </c>
      <c r="AJ360" s="15">
        <v>0</v>
      </c>
      <c r="AK360" t="str">
        <f t="shared" si="50"/>
        <v>Publica</v>
      </c>
      <c r="AL360" t="str">
        <f t="shared" si="51"/>
        <v>Baixo</v>
      </c>
      <c r="AM360" t="str">
        <f t="shared" si="52"/>
        <v>NSA</v>
      </c>
      <c r="AN360" t="str">
        <f t="shared" si="53"/>
        <v>NSA</v>
      </c>
      <c r="AO360" t="str">
        <f t="shared" si="53"/>
        <v>NSA</v>
      </c>
      <c r="AP360" t="str">
        <f t="shared" si="53"/>
        <v>NSA</v>
      </c>
      <c r="AQ360" s="15" t="s">
        <v>409</v>
      </c>
    </row>
    <row r="361" spans="1:43" x14ac:dyDescent="0.3">
      <c r="A361" s="15" t="s">
        <v>3426</v>
      </c>
      <c r="B361" s="15" t="s">
        <v>661</v>
      </c>
      <c r="C361" s="15">
        <v>3</v>
      </c>
      <c r="D361" s="15" t="s">
        <v>642</v>
      </c>
      <c r="E361" s="15" t="s">
        <v>40</v>
      </c>
      <c r="F361" s="15">
        <v>7</v>
      </c>
      <c r="K361" s="15" t="s">
        <v>661</v>
      </c>
      <c r="L361" s="15" t="s">
        <v>696</v>
      </c>
      <c r="O361" s="15" t="s">
        <v>770</v>
      </c>
      <c r="P361" t="s">
        <v>753</v>
      </c>
      <c r="Q361" s="15" t="s">
        <v>410</v>
      </c>
      <c r="R361" s="15" t="s">
        <v>414</v>
      </c>
      <c r="S361" s="15" t="s">
        <v>872</v>
      </c>
      <c r="T361" t="s">
        <v>409</v>
      </c>
      <c r="U361" t="s">
        <v>213</v>
      </c>
      <c r="V361" t="s">
        <v>1464</v>
      </c>
      <c r="W361" s="15" t="s">
        <v>900</v>
      </c>
      <c r="X361" s="15" t="s">
        <v>1906</v>
      </c>
      <c r="Y361" s="15" t="s">
        <v>908</v>
      </c>
      <c r="Z361" s="15">
        <f t="shared" si="54"/>
        <v>1</v>
      </c>
      <c r="AA361" s="15" t="s">
        <v>1339</v>
      </c>
      <c r="AB361" s="15" t="s">
        <v>906</v>
      </c>
      <c r="AC361" s="15" t="s">
        <v>1907</v>
      </c>
      <c r="AD361" s="15">
        <f t="shared" si="49"/>
        <v>0</v>
      </c>
      <c r="AE361" s="15">
        <v>0</v>
      </c>
      <c r="AF361" s="15">
        <v>0</v>
      </c>
      <c r="AG361" s="15">
        <v>0</v>
      </c>
      <c r="AH361" s="15">
        <v>0</v>
      </c>
      <c r="AI361" s="15">
        <v>0</v>
      </c>
      <c r="AJ361" s="15">
        <v>0</v>
      </c>
      <c r="AK361" t="str">
        <f t="shared" si="50"/>
        <v>Publica</v>
      </c>
      <c r="AL361" t="str">
        <f t="shared" si="51"/>
        <v>Baixo</v>
      </c>
      <c r="AM361" t="str">
        <f t="shared" si="52"/>
        <v>NSA</v>
      </c>
      <c r="AN361" t="str">
        <f t="shared" si="53"/>
        <v>NSA</v>
      </c>
      <c r="AO361" t="str">
        <f t="shared" si="53"/>
        <v>NSA</v>
      </c>
      <c r="AP361" t="str">
        <f t="shared" si="53"/>
        <v>NSA</v>
      </c>
      <c r="AQ361" s="15" t="s">
        <v>409</v>
      </c>
    </row>
    <row r="362" spans="1:43" x14ac:dyDescent="0.3">
      <c r="A362" s="15" t="s">
        <v>3426</v>
      </c>
      <c r="B362" s="15" t="s">
        <v>661</v>
      </c>
      <c r="C362" s="15">
        <v>4</v>
      </c>
      <c r="D362" s="15" t="s">
        <v>643</v>
      </c>
      <c r="E362" s="15" t="s">
        <v>101</v>
      </c>
      <c r="F362" s="15">
        <v>3</v>
      </c>
      <c r="K362" s="15" t="s">
        <v>661</v>
      </c>
      <c r="L362" s="15" t="s">
        <v>697</v>
      </c>
      <c r="M362" s="15" t="s">
        <v>47</v>
      </c>
      <c r="N362" s="15">
        <v>3</v>
      </c>
      <c r="O362" s="15" t="s">
        <v>770</v>
      </c>
      <c r="P362" t="s">
        <v>754</v>
      </c>
      <c r="Q362" s="15" t="s">
        <v>410</v>
      </c>
      <c r="R362" s="15" t="s">
        <v>414</v>
      </c>
      <c r="S362" s="15" t="s">
        <v>872</v>
      </c>
      <c r="T362" t="s">
        <v>409</v>
      </c>
      <c r="U362" t="s">
        <v>213</v>
      </c>
      <c r="V362" t="s">
        <v>1464</v>
      </c>
      <c r="W362" s="15" t="s">
        <v>900</v>
      </c>
      <c r="X362" s="15" t="s">
        <v>1906</v>
      </c>
      <c r="Y362" s="15" t="s">
        <v>908</v>
      </c>
      <c r="Z362" s="15">
        <f t="shared" si="54"/>
        <v>1</v>
      </c>
      <c r="AC362" s="15" t="s">
        <v>1907</v>
      </c>
      <c r="AD362" s="15">
        <f t="shared" si="49"/>
        <v>0</v>
      </c>
      <c r="AE362" s="15">
        <v>0</v>
      </c>
      <c r="AF362" s="15">
        <v>0</v>
      </c>
      <c r="AG362" s="15">
        <v>0</v>
      </c>
      <c r="AH362" s="15">
        <v>0</v>
      </c>
      <c r="AI362" s="15">
        <v>0</v>
      </c>
      <c r="AJ362" s="15">
        <v>0</v>
      </c>
      <c r="AK362" t="str">
        <f t="shared" si="50"/>
        <v>Publica</v>
      </c>
      <c r="AL362" t="str">
        <f t="shared" si="51"/>
        <v>Baixo</v>
      </c>
      <c r="AM362" t="str">
        <f t="shared" si="52"/>
        <v>NSA</v>
      </c>
      <c r="AN362" t="str">
        <f t="shared" si="53"/>
        <v>NSA</v>
      </c>
      <c r="AO362" t="str">
        <f t="shared" si="53"/>
        <v>NSA</v>
      </c>
      <c r="AP362" t="str">
        <f t="shared" si="53"/>
        <v>NSA</v>
      </c>
      <c r="AQ362" s="15" t="s">
        <v>409</v>
      </c>
    </row>
    <row r="363" spans="1:43" x14ac:dyDescent="0.3">
      <c r="A363" s="15" t="s">
        <v>3426</v>
      </c>
      <c r="B363" s="15" t="s">
        <v>661</v>
      </c>
      <c r="C363" s="15">
        <v>5</v>
      </c>
      <c r="D363" s="15" t="s">
        <v>644</v>
      </c>
      <c r="E363" s="15" t="s">
        <v>40</v>
      </c>
      <c r="F363" s="15">
        <v>7</v>
      </c>
      <c r="K363" s="15" t="s">
        <v>661</v>
      </c>
      <c r="L363" s="15" t="s">
        <v>698</v>
      </c>
      <c r="O363" s="15" t="s">
        <v>770</v>
      </c>
      <c r="P363" t="s">
        <v>755</v>
      </c>
      <c r="Q363" s="15" t="s">
        <v>410</v>
      </c>
      <c r="R363" s="15" t="s">
        <v>414</v>
      </c>
      <c r="S363" s="15" t="s">
        <v>872</v>
      </c>
      <c r="T363" t="s">
        <v>409</v>
      </c>
      <c r="U363" t="s">
        <v>213</v>
      </c>
      <c r="V363" t="s">
        <v>1464</v>
      </c>
      <c r="W363" s="15" t="s">
        <v>900</v>
      </c>
      <c r="X363" s="15" t="s">
        <v>1906</v>
      </c>
      <c r="Y363" s="15" t="s">
        <v>908</v>
      </c>
      <c r="Z363" s="15">
        <f t="shared" si="54"/>
        <v>1</v>
      </c>
      <c r="AA363" s="15" t="s">
        <v>1339</v>
      </c>
      <c r="AB363" s="15" t="s">
        <v>906</v>
      </c>
      <c r="AC363" s="15" t="s">
        <v>1907</v>
      </c>
      <c r="AD363" s="15">
        <f t="shared" si="49"/>
        <v>0</v>
      </c>
      <c r="AE363" s="15">
        <v>0</v>
      </c>
      <c r="AF363" s="15">
        <v>0</v>
      </c>
      <c r="AG363" s="15">
        <v>0</v>
      </c>
      <c r="AH363" s="15">
        <v>0</v>
      </c>
      <c r="AI363" s="15">
        <v>0</v>
      </c>
      <c r="AJ363" s="15">
        <v>0</v>
      </c>
      <c r="AK363" t="str">
        <f t="shared" si="50"/>
        <v>Publica</v>
      </c>
      <c r="AL363" t="str">
        <f t="shared" si="51"/>
        <v>Baixo</v>
      </c>
      <c r="AM363" t="str">
        <f t="shared" si="52"/>
        <v>NSA</v>
      </c>
      <c r="AN363" t="str">
        <f t="shared" si="53"/>
        <v>NSA</v>
      </c>
      <c r="AO363" t="str">
        <f t="shared" si="53"/>
        <v>NSA</v>
      </c>
      <c r="AP363" t="str">
        <f t="shared" si="53"/>
        <v>NSA</v>
      </c>
      <c r="AQ363" s="15" t="s">
        <v>409</v>
      </c>
    </row>
    <row r="364" spans="1:43" x14ac:dyDescent="0.3">
      <c r="A364" s="15" t="s">
        <v>3426</v>
      </c>
      <c r="B364" s="15" t="s">
        <v>661</v>
      </c>
      <c r="C364" s="15">
        <v>6</v>
      </c>
      <c r="D364" s="15" t="s">
        <v>645</v>
      </c>
      <c r="E364" s="15" t="s">
        <v>40</v>
      </c>
      <c r="F364" s="15">
        <v>7</v>
      </c>
      <c r="K364" s="15" t="s">
        <v>661</v>
      </c>
      <c r="L364" s="15" t="s">
        <v>699</v>
      </c>
      <c r="O364" s="15" t="s">
        <v>770</v>
      </c>
      <c r="P364" t="s">
        <v>756</v>
      </c>
      <c r="Q364" s="15" t="s">
        <v>410</v>
      </c>
      <c r="R364" s="15" t="s">
        <v>414</v>
      </c>
      <c r="S364" s="15" t="s">
        <v>872</v>
      </c>
      <c r="T364" t="s">
        <v>409</v>
      </c>
      <c r="U364" t="s">
        <v>213</v>
      </c>
      <c r="V364" t="s">
        <v>1464</v>
      </c>
      <c r="W364" s="15" t="s">
        <v>900</v>
      </c>
      <c r="X364" s="15" t="s">
        <v>1906</v>
      </c>
      <c r="Y364" s="15" t="s">
        <v>908</v>
      </c>
      <c r="Z364" s="15">
        <f t="shared" si="54"/>
        <v>1</v>
      </c>
      <c r="AA364" s="15" t="s">
        <v>1339</v>
      </c>
      <c r="AB364" s="15" t="s">
        <v>906</v>
      </c>
      <c r="AC364" s="15" t="s">
        <v>1907</v>
      </c>
      <c r="AD364" s="15">
        <f t="shared" si="49"/>
        <v>0</v>
      </c>
      <c r="AE364" s="15">
        <v>0</v>
      </c>
      <c r="AF364" s="15">
        <v>0</v>
      </c>
      <c r="AG364" s="15">
        <v>0</v>
      </c>
      <c r="AH364" s="15">
        <v>0</v>
      </c>
      <c r="AI364" s="15">
        <v>0</v>
      </c>
      <c r="AJ364" s="15">
        <v>0</v>
      </c>
      <c r="AK364" t="str">
        <f t="shared" si="50"/>
        <v>Publica</v>
      </c>
      <c r="AL364" t="str">
        <f t="shared" si="51"/>
        <v>Baixo</v>
      </c>
      <c r="AM364" t="str">
        <f t="shared" si="52"/>
        <v>NSA</v>
      </c>
      <c r="AN364" t="str">
        <f t="shared" si="53"/>
        <v>NSA</v>
      </c>
      <c r="AO364" t="str">
        <f t="shared" si="53"/>
        <v>NSA</v>
      </c>
      <c r="AP364" t="str">
        <f t="shared" si="53"/>
        <v>NSA</v>
      </c>
      <c r="AQ364" s="15" t="s">
        <v>409</v>
      </c>
    </row>
    <row r="365" spans="1:43" x14ac:dyDescent="0.3">
      <c r="A365" s="15" t="s">
        <v>3426</v>
      </c>
      <c r="B365" s="15" t="s">
        <v>661</v>
      </c>
      <c r="C365" s="15">
        <v>7</v>
      </c>
      <c r="D365" s="15" t="s">
        <v>646</v>
      </c>
      <c r="E365" s="15" t="s">
        <v>101</v>
      </c>
      <c r="F365" s="15">
        <v>1</v>
      </c>
      <c r="K365" s="15" t="s">
        <v>661</v>
      </c>
      <c r="L365" s="15" t="s">
        <v>700</v>
      </c>
      <c r="O365" s="15" t="s">
        <v>770</v>
      </c>
      <c r="P365" t="s">
        <v>757</v>
      </c>
      <c r="Q365" s="15" t="s">
        <v>410</v>
      </c>
      <c r="R365" s="15" t="s">
        <v>414</v>
      </c>
      <c r="S365" s="15" t="s">
        <v>872</v>
      </c>
      <c r="T365" t="s">
        <v>409</v>
      </c>
      <c r="U365" t="s">
        <v>213</v>
      </c>
      <c r="V365" t="s">
        <v>1464</v>
      </c>
      <c r="W365" s="15" t="s">
        <v>900</v>
      </c>
      <c r="X365" s="15" t="s">
        <v>1906</v>
      </c>
      <c r="Y365" s="15" t="s">
        <v>908</v>
      </c>
      <c r="Z365" s="15">
        <f t="shared" si="54"/>
        <v>1</v>
      </c>
      <c r="AC365" s="15" t="s">
        <v>1907</v>
      </c>
      <c r="AD365" s="15">
        <f t="shared" si="49"/>
        <v>0</v>
      </c>
      <c r="AE365" s="15">
        <v>0</v>
      </c>
      <c r="AF365" s="15">
        <v>0</v>
      </c>
      <c r="AG365" s="15">
        <v>0</v>
      </c>
      <c r="AH365" s="15">
        <v>0</v>
      </c>
      <c r="AI365" s="15">
        <v>0</v>
      </c>
      <c r="AJ365" s="15">
        <v>0</v>
      </c>
      <c r="AK365" t="str">
        <f t="shared" si="50"/>
        <v>Publica</v>
      </c>
      <c r="AL365" t="str">
        <f t="shared" si="51"/>
        <v>Baixo</v>
      </c>
      <c r="AM365" t="str">
        <f t="shared" si="52"/>
        <v>NSA</v>
      </c>
      <c r="AN365" t="str">
        <f t="shared" si="53"/>
        <v>NSA</v>
      </c>
      <c r="AO365" t="str">
        <f t="shared" si="53"/>
        <v>NSA</v>
      </c>
      <c r="AP365" t="str">
        <f t="shared" si="53"/>
        <v>NSA</v>
      </c>
      <c r="AQ365" s="15" t="s">
        <v>409</v>
      </c>
    </row>
    <row r="366" spans="1:43" x14ac:dyDescent="0.3">
      <c r="A366" s="15" t="s">
        <v>3426</v>
      </c>
      <c r="B366" s="15" t="s">
        <v>661</v>
      </c>
      <c r="C366" s="15">
        <v>8</v>
      </c>
      <c r="D366" s="15" t="s">
        <v>647</v>
      </c>
      <c r="E366" s="15" t="s">
        <v>39</v>
      </c>
      <c r="F366" s="15">
        <v>22</v>
      </c>
      <c r="G366" s="15">
        <v>30</v>
      </c>
      <c r="K366" s="15" t="s">
        <v>661</v>
      </c>
      <c r="L366" s="15" t="s">
        <v>701</v>
      </c>
      <c r="O366" s="15" t="s">
        <v>770</v>
      </c>
      <c r="P366" t="s">
        <v>758</v>
      </c>
      <c r="Q366" s="15" t="s">
        <v>410</v>
      </c>
      <c r="R366" s="15" t="s">
        <v>414</v>
      </c>
      <c r="S366" s="15" t="s">
        <v>872</v>
      </c>
      <c r="T366" t="s">
        <v>409</v>
      </c>
      <c r="U366" t="s">
        <v>213</v>
      </c>
      <c r="V366" t="s">
        <v>1464</v>
      </c>
      <c r="W366" s="15" t="s">
        <v>900</v>
      </c>
      <c r="X366" s="15" t="s">
        <v>1906</v>
      </c>
      <c r="Y366" s="15" t="s">
        <v>908</v>
      </c>
      <c r="Z366" s="15">
        <f t="shared" si="54"/>
        <v>1</v>
      </c>
      <c r="AC366" s="15" t="s">
        <v>1907</v>
      </c>
      <c r="AD366" s="15">
        <f t="shared" si="49"/>
        <v>0</v>
      </c>
      <c r="AE366" s="15">
        <v>0</v>
      </c>
      <c r="AF366" s="15">
        <v>0</v>
      </c>
      <c r="AG366" s="15">
        <v>0</v>
      </c>
      <c r="AH366" s="15">
        <v>0</v>
      </c>
      <c r="AI366" s="15">
        <v>0</v>
      </c>
      <c r="AJ366" s="15">
        <v>0</v>
      </c>
      <c r="AK366" t="str">
        <f t="shared" si="50"/>
        <v>Publica</v>
      </c>
      <c r="AL366" t="str">
        <f t="shared" si="51"/>
        <v>Baixo</v>
      </c>
      <c r="AM366" t="str">
        <f t="shared" si="52"/>
        <v>NSA</v>
      </c>
      <c r="AN366" t="str">
        <f t="shared" si="53"/>
        <v>NSA</v>
      </c>
      <c r="AO366" t="str">
        <f t="shared" si="53"/>
        <v>NSA</v>
      </c>
      <c r="AP366" t="str">
        <f t="shared" si="53"/>
        <v>NSA</v>
      </c>
      <c r="AQ366" s="15" t="s">
        <v>409</v>
      </c>
    </row>
    <row r="367" spans="1:43" x14ac:dyDescent="0.3">
      <c r="A367" s="15" t="s">
        <v>3426</v>
      </c>
      <c r="B367" s="15" t="s">
        <v>661</v>
      </c>
      <c r="C367" s="15">
        <v>9</v>
      </c>
      <c r="D367" s="15" t="s">
        <v>648</v>
      </c>
      <c r="E367" s="15" t="s">
        <v>231</v>
      </c>
      <c r="F367" s="15">
        <v>11</v>
      </c>
      <c r="K367" s="15" t="s">
        <v>661</v>
      </c>
      <c r="L367" s="15" t="s">
        <v>702</v>
      </c>
      <c r="O367" s="15" t="s">
        <v>770</v>
      </c>
      <c r="P367" t="s">
        <v>759</v>
      </c>
      <c r="Q367" s="15" t="s">
        <v>410</v>
      </c>
      <c r="R367" s="15" t="s">
        <v>414</v>
      </c>
      <c r="S367" s="15" t="s">
        <v>872</v>
      </c>
      <c r="T367" t="s">
        <v>409</v>
      </c>
      <c r="U367" t="s">
        <v>213</v>
      </c>
      <c r="V367" t="s">
        <v>1464</v>
      </c>
      <c r="W367" s="15" t="s">
        <v>900</v>
      </c>
      <c r="X367" s="15" t="s">
        <v>1906</v>
      </c>
      <c r="Y367" s="15" t="s">
        <v>908</v>
      </c>
      <c r="Z367" s="15">
        <f t="shared" si="54"/>
        <v>1</v>
      </c>
      <c r="AA367" s="15" t="s">
        <v>1339</v>
      </c>
      <c r="AB367" s="15" t="s">
        <v>906</v>
      </c>
      <c r="AC367" s="15" t="s">
        <v>1907</v>
      </c>
      <c r="AD367" s="15">
        <f t="shared" si="49"/>
        <v>0</v>
      </c>
      <c r="AE367" s="15">
        <v>0</v>
      </c>
      <c r="AF367" s="15">
        <v>0</v>
      </c>
      <c r="AG367" s="15">
        <v>0</v>
      </c>
      <c r="AH367" s="15">
        <v>0</v>
      </c>
      <c r="AI367" s="15">
        <v>0</v>
      </c>
      <c r="AJ367" s="15">
        <v>0</v>
      </c>
      <c r="AK367" t="str">
        <f t="shared" si="50"/>
        <v>Publica</v>
      </c>
      <c r="AL367" t="str">
        <f t="shared" si="51"/>
        <v>Baixo</v>
      </c>
      <c r="AM367" t="str">
        <f t="shared" si="52"/>
        <v>NSA</v>
      </c>
      <c r="AN367" t="str">
        <f t="shared" si="53"/>
        <v>NSA</v>
      </c>
      <c r="AO367" t="str">
        <f t="shared" si="53"/>
        <v>NSA</v>
      </c>
      <c r="AP367" t="str">
        <f t="shared" si="53"/>
        <v>NSA</v>
      </c>
      <c r="AQ367" s="15" t="s">
        <v>409</v>
      </c>
    </row>
    <row r="368" spans="1:43" x14ac:dyDescent="0.3">
      <c r="A368" s="15" t="s">
        <v>3426</v>
      </c>
      <c r="B368" s="15" t="s">
        <v>661</v>
      </c>
      <c r="C368" s="15">
        <v>10</v>
      </c>
      <c r="D368" s="15" t="s">
        <v>649</v>
      </c>
      <c r="E368" s="15" t="s">
        <v>39</v>
      </c>
      <c r="F368" s="15">
        <v>22</v>
      </c>
      <c r="K368" s="15" t="s">
        <v>661</v>
      </c>
      <c r="L368" s="15" t="s">
        <v>703</v>
      </c>
      <c r="O368" s="15" t="s">
        <v>770</v>
      </c>
      <c r="P368" t="s">
        <v>760</v>
      </c>
      <c r="Q368" s="15" t="s">
        <v>410</v>
      </c>
      <c r="R368" s="15" t="s">
        <v>414</v>
      </c>
      <c r="S368" s="15" t="s">
        <v>872</v>
      </c>
      <c r="T368" t="s">
        <v>409</v>
      </c>
      <c r="U368" t="s">
        <v>213</v>
      </c>
      <c r="V368" t="s">
        <v>1464</v>
      </c>
      <c r="W368" s="15" t="s">
        <v>900</v>
      </c>
      <c r="X368" s="15" t="s">
        <v>1906</v>
      </c>
      <c r="Y368" s="15" t="s">
        <v>908</v>
      </c>
      <c r="Z368" s="15">
        <f t="shared" si="54"/>
        <v>1</v>
      </c>
      <c r="AC368" s="15" t="s">
        <v>1907</v>
      </c>
      <c r="AD368" s="15">
        <f t="shared" si="49"/>
        <v>0</v>
      </c>
      <c r="AE368" s="15">
        <v>0</v>
      </c>
      <c r="AF368" s="15">
        <v>0</v>
      </c>
      <c r="AG368" s="15">
        <v>0</v>
      </c>
      <c r="AH368" s="15">
        <v>0</v>
      </c>
      <c r="AI368" s="15">
        <v>0</v>
      </c>
      <c r="AJ368" s="15">
        <v>0</v>
      </c>
      <c r="AK368" t="str">
        <f t="shared" si="50"/>
        <v>Publica</v>
      </c>
      <c r="AL368" t="str">
        <f t="shared" si="51"/>
        <v>Baixo</v>
      </c>
      <c r="AM368" t="str">
        <f t="shared" si="52"/>
        <v>NSA</v>
      </c>
      <c r="AN368" t="str">
        <f t="shared" si="53"/>
        <v>NSA</v>
      </c>
      <c r="AO368" t="str">
        <f t="shared" si="53"/>
        <v>NSA</v>
      </c>
      <c r="AP368" t="str">
        <f t="shared" si="53"/>
        <v>NSA</v>
      </c>
      <c r="AQ368" s="15" t="s">
        <v>409</v>
      </c>
    </row>
    <row r="369" spans="1:43" x14ac:dyDescent="0.3">
      <c r="A369" s="15" t="s">
        <v>3426</v>
      </c>
      <c r="B369" s="15" t="s">
        <v>661</v>
      </c>
      <c r="C369" s="15">
        <v>11</v>
      </c>
      <c r="D369" s="15" t="s">
        <v>650</v>
      </c>
      <c r="E369" s="15" t="s">
        <v>47</v>
      </c>
      <c r="F369" s="15">
        <v>20</v>
      </c>
      <c r="K369" s="15" t="s">
        <v>661</v>
      </c>
      <c r="L369" s="15" t="s">
        <v>704</v>
      </c>
      <c r="O369" s="15" t="s">
        <v>770</v>
      </c>
      <c r="P369" t="s">
        <v>761</v>
      </c>
      <c r="Q369" s="15" t="s">
        <v>410</v>
      </c>
      <c r="R369" s="15" t="s">
        <v>414</v>
      </c>
      <c r="S369" s="15" t="s">
        <v>872</v>
      </c>
      <c r="T369" t="s">
        <v>409</v>
      </c>
      <c r="U369" t="s">
        <v>213</v>
      </c>
      <c r="V369" t="s">
        <v>1464</v>
      </c>
      <c r="W369" s="15" t="s">
        <v>900</v>
      </c>
      <c r="X369" s="15" t="s">
        <v>1906</v>
      </c>
      <c r="Y369" s="15" t="s">
        <v>908</v>
      </c>
      <c r="Z369" s="15">
        <f t="shared" si="54"/>
        <v>1</v>
      </c>
      <c r="AC369" s="15" t="s">
        <v>1907</v>
      </c>
      <c r="AD369" s="15">
        <f t="shared" si="49"/>
        <v>0</v>
      </c>
      <c r="AE369" s="15">
        <v>0</v>
      </c>
      <c r="AF369" s="15">
        <v>0</v>
      </c>
      <c r="AG369" s="15">
        <v>0</v>
      </c>
      <c r="AH369" s="15">
        <v>0</v>
      </c>
      <c r="AI369" s="15">
        <v>0</v>
      </c>
      <c r="AJ369" s="15">
        <v>0</v>
      </c>
      <c r="AK369" t="str">
        <f t="shared" si="50"/>
        <v>Publica</v>
      </c>
      <c r="AL369" t="str">
        <f t="shared" si="51"/>
        <v>Baixo</v>
      </c>
      <c r="AM369" t="str">
        <f t="shared" si="52"/>
        <v>NSA</v>
      </c>
      <c r="AN369" t="str">
        <f t="shared" si="53"/>
        <v>NSA</v>
      </c>
      <c r="AO369" t="str">
        <f t="shared" si="53"/>
        <v>NSA</v>
      </c>
      <c r="AP369" t="str">
        <f t="shared" si="53"/>
        <v>NSA</v>
      </c>
      <c r="AQ369" s="15" t="s">
        <v>409</v>
      </c>
    </row>
    <row r="370" spans="1:43" x14ac:dyDescent="0.3">
      <c r="A370" s="15" t="s">
        <v>3426</v>
      </c>
      <c r="B370" s="15" t="s">
        <v>661</v>
      </c>
      <c r="C370" s="15">
        <v>12</v>
      </c>
      <c r="D370" s="15" t="s">
        <v>651</v>
      </c>
      <c r="E370" s="15" t="s">
        <v>39</v>
      </c>
      <c r="F370" s="15">
        <v>22</v>
      </c>
      <c r="K370" s="15" t="s">
        <v>661</v>
      </c>
      <c r="L370" s="15" t="s">
        <v>705</v>
      </c>
      <c r="O370" s="15" t="s">
        <v>770</v>
      </c>
      <c r="P370" t="s">
        <v>762</v>
      </c>
      <c r="Q370" s="15" t="s">
        <v>410</v>
      </c>
      <c r="R370" s="15" t="s">
        <v>414</v>
      </c>
      <c r="S370" s="15" t="s">
        <v>872</v>
      </c>
      <c r="T370" t="s">
        <v>409</v>
      </c>
      <c r="U370" t="s">
        <v>213</v>
      </c>
      <c r="V370" t="s">
        <v>1464</v>
      </c>
      <c r="W370" s="15" t="s">
        <v>900</v>
      </c>
      <c r="X370" s="15" t="s">
        <v>1906</v>
      </c>
      <c r="Y370" s="15" t="s">
        <v>908</v>
      </c>
      <c r="Z370" s="15">
        <f t="shared" si="54"/>
        <v>1</v>
      </c>
      <c r="AC370" s="15" t="s">
        <v>1907</v>
      </c>
      <c r="AD370" s="15">
        <f t="shared" si="49"/>
        <v>0</v>
      </c>
      <c r="AE370" s="15">
        <v>0</v>
      </c>
      <c r="AF370" s="15">
        <v>0</v>
      </c>
      <c r="AG370" s="15">
        <v>0</v>
      </c>
      <c r="AH370" s="15">
        <v>0</v>
      </c>
      <c r="AI370" s="15">
        <v>0</v>
      </c>
      <c r="AJ370" s="15">
        <v>0</v>
      </c>
      <c r="AK370" t="str">
        <f t="shared" si="50"/>
        <v>Publica</v>
      </c>
      <c r="AL370" t="str">
        <f t="shared" si="51"/>
        <v>Baixo</v>
      </c>
      <c r="AM370" t="str">
        <f t="shared" si="52"/>
        <v>NSA</v>
      </c>
      <c r="AN370" t="str">
        <f t="shared" si="53"/>
        <v>NSA</v>
      </c>
      <c r="AO370" t="str">
        <f t="shared" si="53"/>
        <v>NSA</v>
      </c>
      <c r="AP370" t="str">
        <f t="shared" si="53"/>
        <v>NSA</v>
      </c>
      <c r="AQ370" s="15" t="s">
        <v>409</v>
      </c>
    </row>
    <row r="371" spans="1:43" x14ac:dyDescent="0.3">
      <c r="A371" s="15" t="s">
        <v>3426</v>
      </c>
      <c r="B371" s="15" t="s">
        <v>661</v>
      </c>
      <c r="C371" s="15">
        <v>13</v>
      </c>
      <c r="D371" s="15" t="s">
        <v>652</v>
      </c>
      <c r="E371" s="15" t="s">
        <v>39</v>
      </c>
      <c r="F371" s="15">
        <v>22</v>
      </c>
      <c r="K371" s="15" t="s">
        <v>661</v>
      </c>
      <c r="L371" s="15" t="s">
        <v>706</v>
      </c>
      <c r="O371" s="15" t="s">
        <v>770</v>
      </c>
      <c r="P371" t="s">
        <v>763</v>
      </c>
      <c r="Q371" s="15" t="s">
        <v>410</v>
      </c>
      <c r="R371" s="15" t="s">
        <v>414</v>
      </c>
      <c r="S371" s="15" t="s">
        <v>872</v>
      </c>
      <c r="T371" t="s">
        <v>409</v>
      </c>
      <c r="U371" t="s">
        <v>213</v>
      </c>
      <c r="V371" t="s">
        <v>1464</v>
      </c>
      <c r="W371" s="15" t="s">
        <v>900</v>
      </c>
      <c r="X371" s="15" t="s">
        <v>1906</v>
      </c>
      <c r="Y371" s="15" t="s">
        <v>908</v>
      </c>
      <c r="Z371" s="15">
        <f t="shared" si="54"/>
        <v>1</v>
      </c>
      <c r="AC371" s="15" t="s">
        <v>1907</v>
      </c>
      <c r="AD371" s="15">
        <f t="shared" si="49"/>
        <v>0</v>
      </c>
      <c r="AE371" s="15">
        <v>0</v>
      </c>
      <c r="AF371" s="15">
        <v>0</v>
      </c>
      <c r="AG371" s="15">
        <v>0</v>
      </c>
      <c r="AH371" s="15">
        <v>0</v>
      </c>
      <c r="AI371" s="15">
        <v>0</v>
      </c>
      <c r="AJ371" s="15">
        <v>0</v>
      </c>
      <c r="AK371" t="str">
        <f t="shared" si="50"/>
        <v>Publica</v>
      </c>
      <c r="AL371" t="str">
        <f t="shared" si="51"/>
        <v>Baixo</v>
      </c>
      <c r="AM371" t="str">
        <f t="shared" si="52"/>
        <v>NSA</v>
      </c>
      <c r="AN371" t="str">
        <f t="shared" si="53"/>
        <v>NSA</v>
      </c>
      <c r="AO371" t="str">
        <f t="shared" si="53"/>
        <v>NSA</v>
      </c>
      <c r="AP371" t="str">
        <f t="shared" si="53"/>
        <v>NSA</v>
      </c>
      <c r="AQ371" s="15" t="s">
        <v>409</v>
      </c>
    </row>
    <row r="372" spans="1:43" x14ac:dyDescent="0.3">
      <c r="A372" s="15" t="s">
        <v>3426</v>
      </c>
      <c r="B372" s="15" t="s">
        <v>661</v>
      </c>
      <c r="C372" s="15">
        <v>14</v>
      </c>
      <c r="D372" s="15" t="s">
        <v>653</v>
      </c>
      <c r="E372" s="15" t="s">
        <v>231</v>
      </c>
      <c r="F372" s="15">
        <v>11</v>
      </c>
      <c r="K372" s="15" t="s">
        <v>661</v>
      </c>
      <c r="L372" s="15" t="s">
        <v>707</v>
      </c>
      <c r="O372" s="15" t="s">
        <v>770</v>
      </c>
      <c r="P372" t="s">
        <v>764</v>
      </c>
      <c r="Q372" s="15" t="s">
        <v>410</v>
      </c>
      <c r="R372" s="15" t="s">
        <v>414</v>
      </c>
      <c r="S372" s="15" t="s">
        <v>872</v>
      </c>
      <c r="T372" t="s">
        <v>409</v>
      </c>
      <c r="U372" t="s">
        <v>213</v>
      </c>
      <c r="V372" t="s">
        <v>1464</v>
      </c>
      <c r="W372" s="15" t="s">
        <v>900</v>
      </c>
      <c r="X372" s="15" t="s">
        <v>1906</v>
      </c>
      <c r="Y372" s="15" t="s">
        <v>908</v>
      </c>
      <c r="Z372" s="15">
        <f t="shared" si="54"/>
        <v>1</v>
      </c>
      <c r="AA372" s="15" t="s">
        <v>1339</v>
      </c>
      <c r="AB372" s="15" t="s">
        <v>906</v>
      </c>
      <c r="AC372" s="15" t="s">
        <v>1907</v>
      </c>
      <c r="AD372" s="15">
        <f t="shared" si="49"/>
        <v>0</v>
      </c>
      <c r="AE372" s="15">
        <v>0</v>
      </c>
      <c r="AF372" s="15">
        <v>0</v>
      </c>
      <c r="AG372" s="15">
        <v>0</v>
      </c>
      <c r="AH372" s="15">
        <v>0</v>
      </c>
      <c r="AI372" s="15">
        <v>0</v>
      </c>
      <c r="AJ372" s="15">
        <v>0</v>
      </c>
      <c r="AK372" t="str">
        <f t="shared" si="50"/>
        <v>Publica</v>
      </c>
      <c r="AL372" t="str">
        <f t="shared" si="51"/>
        <v>Baixo</v>
      </c>
      <c r="AM372" t="str">
        <f t="shared" si="52"/>
        <v>NSA</v>
      </c>
      <c r="AN372" t="str">
        <f t="shared" si="53"/>
        <v>NSA</v>
      </c>
      <c r="AO372" t="str">
        <f t="shared" si="53"/>
        <v>NSA</v>
      </c>
      <c r="AP372" t="str">
        <f t="shared" si="53"/>
        <v>NSA</v>
      </c>
      <c r="AQ372" s="15" t="s">
        <v>409</v>
      </c>
    </row>
    <row r="373" spans="1:43" x14ac:dyDescent="0.3">
      <c r="A373" s="15" t="s">
        <v>3426</v>
      </c>
      <c r="B373" s="15" t="s">
        <v>664</v>
      </c>
      <c r="C373" s="15">
        <v>1</v>
      </c>
      <c r="D373" s="15" t="s">
        <v>637</v>
      </c>
      <c r="E373" s="15" t="s">
        <v>39</v>
      </c>
      <c r="F373" s="15">
        <v>22</v>
      </c>
      <c r="G373" s="15">
        <v>2</v>
      </c>
      <c r="K373" s="15" t="s">
        <v>664</v>
      </c>
      <c r="L373" s="15" t="s">
        <v>691</v>
      </c>
      <c r="M373" s="15" t="s">
        <v>39</v>
      </c>
      <c r="N373" s="15">
        <v>22</v>
      </c>
      <c r="O373" s="15" t="s">
        <v>773</v>
      </c>
      <c r="P373" t="s">
        <v>748</v>
      </c>
      <c r="Q373" s="15" t="s">
        <v>410</v>
      </c>
      <c r="R373" s="15" t="s">
        <v>414</v>
      </c>
      <c r="S373" s="15" t="s">
        <v>872</v>
      </c>
      <c r="T373" t="s">
        <v>409</v>
      </c>
      <c r="U373" t="s">
        <v>213</v>
      </c>
      <c r="V373" t="s">
        <v>1464</v>
      </c>
      <c r="W373" s="15" t="s">
        <v>900</v>
      </c>
      <c r="X373" s="15" t="s">
        <v>1906</v>
      </c>
      <c r="Y373" s="15" t="s">
        <v>908</v>
      </c>
      <c r="Z373" s="15">
        <f t="shared" si="54"/>
        <v>1</v>
      </c>
      <c r="AC373" s="15" t="s">
        <v>1907</v>
      </c>
      <c r="AD373" s="15">
        <f t="shared" si="49"/>
        <v>0</v>
      </c>
      <c r="AE373" s="15">
        <v>0</v>
      </c>
      <c r="AF373" s="15">
        <v>0</v>
      </c>
      <c r="AG373" s="15">
        <v>0</v>
      </c>
      <c r="AH373" s="15">
        <v>0</v>
      </c>
      <c r="AI373" s="15">
        <v>0</v>
      </c>
      <c r="AJ373" s="15">
        <v>0</v>
      </c>
      <c r="AK373" t="str">
        <f t="shared" si="50"/>
        <v>Publica</v>
      </c>
      <c r="AL373" t="str">
        <f t="shared" si="51"/>
        <v>Baixo</v>
      </c>
      <c r="AM373" t="str">
        <f t="shared" si="52"/>
        <v>NSA</v>
      </c>
      <c r="AN373" t="str">
        <f t="shared" si="53"/>
        <v>NSA</v>
      </c>
      <c r="AO373" t="str">
        <f t="shared" si="53"/>
        <v>NSA</v>
      </c>
      <c r="AP373" t="str">
        <f t="shared" si="53"/>
        <v>NSA</v>
      </c>
      <c r="AQ373" s="15" t="s">
        <v>409</v>
      </c>
    </row>
    <row r="374" spans="1:43" x14ac:dyDescent="0.3">
      <c r="A374" s="15" t="s">
        <v>3426</v>
      </c>
      <c r="B374" s="15" t="s">
        <v>664</v>
      </c>
      <c r="C374" s="15">
        <v>2</v>
      </c>
      <c r="D374" s="15" t="s">
        <v>665</v>
      </c>
      <c r="E374" s="15" t="s">
        <v>47</v>
      </c>
      <c r="F374" s="15">
        <v>20</v>
      </c>
      <c r="K374" s="15" t="s">
        <v>664</v>
      </c>
      <c r="L374" s="15" t="s">
        <v>716</v>
      </c>
      <c r="O374" s="15" t="s">
        <v>773</v>
      </c>
      <c r="P374" t="s">
        <v>774</v>
      </c>
      <c r="Q374" s="15" t="s">
        <v>410</v>
      </c>
      <c r="R374" s="15" t="s">
        <v>414</v>
      </c>
      <c r="S374" s="15" t="s">
        <v>872</v>
      </c>
      <c r="T374" t="s">
        <v>409</v>
      </c>
      <c r="U374" t="s">
        <v>213</v>
      </c>
      <c r="V374" t="s">
        <v>1464</v>
      </c>
      <c r="W374" s="15" t="s">
        <v>900</v>
      </c>
      <c r="X374" s="15" t="s">
        <v>1906</v>
      </c>
      <c r="Y374" s="15" t="s">
        <v>908</v>
      </c>
      <c r="Z374" s="15">
        <f t="shared" si="54"/>
        <v>1</v>
      </c>
      <c r="AC374" s="15" t="s">
        <v>1907</v>
      </c>
      <c r="AD374" s="15">
        <f t="shared" si="49"/>
        <v>0</v>
      </c>
      <c r="AE374" s="15">
        <v>0</v>
      </c>
      <c r="AF374" s="15">
        <v>0</v>
      </c>
      <c r="AG374" s="15">
        <v>0</v>
      </c>
      <c r="AH374" s="15">
        <v>0</v>
      </c>
      <c r="AI374" s="15">
        <v>0</v>
      </c>
      <c r="AJ374" s="15">
        <v>0</v>
      </c>
      <c r="AK374" t="str">
        <f t="shared" si="50"/>
        <v>Publica</v>
      </c>
      <c r="AL374" t="str">
        <f t="shared" si="51"/>
        <v>Baixo</v>
      </c>
      <c r="AM374" t="str">
        <f t="shared" si="52"/>
        <v>NSA</v>
      </c>
      <c r="AN374" t="str">
        <f t="shared" si="53"/>
        <v>NSA</v>
      </c>
      <c r="AO374" t="str">
        <f t="shared" si="53"/>
        <v>NSA</v>
      </c>
      <c r="AP374" t="str">
        <f t="shared" si="53"/>
        <v>NSA</v>
      </c>
      <c r="AQ374" s="15" t="s">
        <v>409</v>
      </c>
    </row>
    <row r="375" spans="1:43" x14ac:dyDescent="0.3">
      <c r="A375" s="15" t="s">
        <v>3426</v>
      </c>
      <c r="B375" s="15" t="s">
        <v>664</v>
      </c>
      <c r="C375" s="15">
        <v>3</v>
      </c>
      <c r="D375" s="15" t="s">
        <v>642</v>
      </c>
      <c r="E375" s="15" t="s">
        <v>40</v>
      </c>
      <c r="F375" s="15">
        <v>7</v>
      </c>
      <c r="K375" s="15" t="s">
        <v>664</v>
      </c>
      <c r="L375" s="15" t="s">
        <v>696</v>
      </c>
      <c r="O375" s="15" t="s">
        <v>773</v>
      </c>
      <c r="P375" t="s">
        <v>753</v>
      </c>
      <c r="Q375" s="15" t="s">
        <v>410</v>
      </c>
      <c r="R375" s="15" t="s">
        <v>414</v>
      </c>
      <c r="S375" s="15" t="s">
        <v>872</v>
      </c>
      <c r="T375" t="s">
        <v>409</v>
      </c>
      <c r="U375" t="s">
        <v>213</v>
      </c>
      <c r="V375" t="s">
        <v>1464</v>
      </c>
      <c r="W375" s="15" t="s">
        <v>900</v>
      </c>
      <c r="X375" s="15" t="s">
        <v>1906</v>
      </c>
      <c r="Y375" s="15" t="s">
        <v>908</v>
      </c>
      <c r="Z375" s="15">
        <f t="shared" si="54"/>
        <v>1</v>
      </c>
      <c r="AA375" s="15" t="s">
        <v>1339</v>
      </c>
      <c r="AB375" s="15" t="s">
        <v>906</v>
      </c>
      <c r="AC375" s="15" t="s">
        <v>1907</v>
      </c>
      <c r="AD375" s="15">
        <f t="shared" si="49"/>
        <v>0</v>
      </c>
      <c r="AE375" s="15">
        <v>0</v>
      </c>
      <c r="AF375" s="15">
        <v>0</v>
      </c>
      <c r="AG375" s="15">
        <v>0</v>
      </c>
      <c r="AH375" s="15">
        <v>0</v>
      </c>
      <c r="AI375" s="15">
        <v>0</v>
      </c>
      <c r="AJ375" s="15">
        <v>0</v>
      </c>
      <c r="AK375" t="str">
        <f t="shared" si="50"/>
        <v>Publica</v>
      </c>
      <c r="AL375" t="str">
        <f t="shared" si="51"/>
        <v>Baixo</v>
      </c>
      <c r="AM375" t="str">
        <f t="shared" si="52"/>
        <v>NSA</v>
      </c>
      <c r="AN375" t="str">
        <f t="shared" si="53"/>
        <v>NSA</v>
      </c>
      <c r="AO375" t="str">
        <f t="shared" si="53"/>
        <v>NSA</v>
      </c>
      <c r="AP375" t="str">
        <f t="shared" si="53"/>
        <v>NSA</v>
      </c>
      <c r="AQ375" s="15" t="s">
        <v>409</v>
      </c>
    </row>
    <row r="376" spans="1:43" x14ac:dyDescent="0.3">
      <c r="A376" s="15" t="s">
        <v>3426</v>
      </c>
      <c r="B376" s="15" t="s">
        <v>664</v>
      </c>
      <c r="C376" s="15">
        <v>4</v>
      </c>
      <c r="D376" s="15" t="s">
        <v>643</v>
      </c>
      <c r="E376" s="15" t="s">
        <v>101</v>
      </c>
      <c r="F376" s="15">
        <v>3</v>
      </c>
      <c r="K376" s="15" t="s">
        <v>664</v>
      </c>
      <c r="L376" s="15" t="s">
        <v>697</v>
      </c>
      <c r="O376" s="15" t="s">
        <v>773</v>
      </c>
      <c r="P376" t="s">
        <v>754</v>
      </c>
      <c r="Q376" s="15" t="s">
        <v>410</v>
      </c>
      <c r="R376" s="15" t="s">
        <v>414</v>
      </c>
      <c r="S376" s="15" t="s">
        <v>872</v>
      </c>
      <c r="T376" t="s">
        <v>409</v>
      </c>
      <c r="U376" t="s">
        <v>213</v>
      </c>
      <c r="V376" t="s">
        <v>1464</v>
      </c>
      <c r="W376" s="15" t="s">
        <v>900</v>
      </c>
      <c r="X376" s="15" t="s">
        <v>1906</v>
      </c>
      <c r="Y376" s="15" t="s">
        <v>908</v>
      </c>
      <c r="Z376" s="15">
        <f t="shared" si="54"/>
        <v>1</v>
      </c>
      <c r="AC376" s="15" t="s">
        <v>1907</v>
      </c>
      <c r="AD376" s="15">
        <f t="shared" ref="AD376:AD414" si="55">SUM(AE376:AJ376)</f>
        <v>0</v>
      </c>
      <c r="AE376" s="15">
        <v>0</v>
      </c>
      <c r="AF376" s="15">
        <v>0</v>
      </c>
      <c r="AG376" s="15">
        <v>0</v>
      </c>
      <c r="AH376" s="15">
        <v>0</v>
      </c>
      <c r="AI376" s="15">
        <v>0</v>
      </c>
      <c r="AJ376" s="15">
        <v>0</v>
      </c>
      <c r="AK376" t="str">
        <f t="shared" ref="AK376:AK414" si="56">IF(AE376=4,"Confidencial",IF(AE376=3,"Restrita",IF(AE376=2,"Interna","Publica")))</f>
        <v>Publica</v>
      </c>
      <c r="AL376" t="str">
        <f t="shared" ref="AL376:AL414" si="57">IF(AF376=3,"Alto",IF(AF376=2,"Médio","Baixo"))</f>
        <v>Baixo</v>
      </c>
      <c r="AM376" t="str">
        <f t="shared" ref="AM376:AM414" si="58">IF(AG376=4,"Complexo",IF(AG376=3,"Combinação",IF(AG376=2,"Cumulativa",IF(AG376=1,"Formato","NSA"))))</f>
        <v>NSA</v>
      </c>
      <c r="AN376" t="str">
        <f t="shared" ref="AN376:AP414" si="59">IF(AH376=5,"Alto",IF(AH376=3,"Médio",IF(AH376=1,"Baixo","NSA")))</f>
        <v>NSA</v>
      </c>
      <c r="AO376" t="str">
        <f t="shared" si="59"/>
        <v>NSA</v>
      </c>
      <c r="AP376" t="str">
        <f t="shared" si="59"/>
        <v>NSA</v>
      </c>
      <c r="AQ376" s="15" t="s">
        <v>409</v>
      </c>
    </row>
    <row r="377" spans="1:43" x14ac:dyDescent="0.3">
      <c r="A377" s="15" t="s">
        <v>3426</v>
      </c>
      <c r="B377" s="15" t="s">
        <v>664</v>
      </c>
      <c r="C377" s="15">
        <v>5</v>
      </c>
      <c r="D377" s="15" t="s">
        <v>644</v>
      </c>
      <c r="E377" s="15" t="s">
        <v>40</v>
      </c>
      <c r="F377" s="15">
        <v>7</v>
      </c>
      <c r="K377" s="15" t="s">
        <v>664</v>
      </c>
      <c r="L377" s="15" t="s">
        <v>698</v>
      </c>
      <c r="O377" s="15" t="s">
        <v>773</v>
      </c>
      <c r="P377" t="s">
        <v>755</v>
      </c>
      <c r="Q377" s="15" t="s">
        <v>410</v>
      </c>
      <c r="R377" s="15" t="s">
        <v>414</v>
      </c>
      <c r="S377" s="15" t="s">
        <v>872</v>
      </c>
      <c r="T377" t="s">
        <v>409</v>
      </c>
      <c r="U377" t="s">
        <v>213</v>
      </c>
      <c r="V377" t="s">
        <v>1464</v>
      </c>
      <c r="W377" s="15" t="s">
        <v>900</v>
      </c>
      <c r="X377" s="15" t="s">
        <v>1906</v>
      </c>
      <c r="Y377" s="15" t="s">
        <v>908</v>
      </c>
      <c r="Z377" s="15">
        <f t="shared" si="54"/>
        <v>1</v>
      </c>
      <c r="AA377" s="15" t="s">
        <v>1339</v>
      </c>
      <c r="AB377" s="15" t="s">
        <v>906</v>
      </c>
      <c r="AC377" s="15" t="s">
        <v>1907</v>
      </c>
      <c r="AD377" s="15">
        <f t="shared" si="55"/>
        <v>0</v>
      </c>
      <c r="AE377" s="15">
        <v>0</v>
      </c>
      <c r="AF377" s="15">
        <v>0</v>
      </c>
      <c r="AG377" s="15">
        <v>0</v>
      </c>
      <c r="AH377" s="15">
        <v>0</v>
      </c>
      <c r="AI377" s="15">
        <v>0</v>
      </c>
      <c r="AJ377" s="15">
        <v>0</v>
      </c>
      <c r="AK377" t="str">
        <f t="shared" si="56"/>
        <v>Publica</v>
      </c>
      <c r="AL377" t="str">
        <f t="shared" si="57"/>
        <v>Baixo</v>
      </c>
      <c r="AM377" t="str">
        <f t="shared" si="58"/>
        <v>NSA</v>
      </c>
      <c r="AN377" t="str">
        <f t="shared" si="59"/>
        <v>NSA</v>
      </c>
      <c r="AO377" t="str">
        <f t="shared" si="59"/>
        <v>NSA</v>
      </c>
      <c r="AP377" t="str">
        <f t="shared" si="59"/>
        <v>NSA</v>
      </c>
      <c r="AQ377" s="15" t="s">
        <v>409</v>
      </c>
    </row>
    <row r="378" spans="1:43" x14ac:dyDescent="0.3">
      <c r="A378" s="15" t="s">
        <v>3426</v>
      </c>
      <c r="B378" s="15" t="s">
        <v>664</v>
      </c>
      <c r="C378" s="15">
        <v>6</v>
      </c>
      <c r="D378" s="15" t="s">
        <v>645</v>
      </c>
      <c r="E378" s="15" t="s">
        <v>40</v>
      </c>
      <c r="F378" s="15">
        <v>7</v>
      </c>
      <c r="K378" s="15" t="s">
        <v>664</v>
      </c>
      <c r="L378" s="15" t="s">
        <v>699</v>
      </c>
      <c r="O378" s="15" t="s">
        <v>773</v>
      </c>
      <c r="P378" t="s">
        <v>756</v>
      </c>
      <c r="Q378" s="15" t="s">
        <v>410</v>
      </c>
      <c r="R378" s="15" t="s">
        <v>414</v>
      </c>
      <c r="S378" s="15" t="s">
        <v>872</v>
      </c>
      <c r="T378" t="s">
        <v>409</v>
      </c>
      <c r="U378" t="s">
        <v>213</v>
      </c>
      <c r="V378" t="s">
        <v>1464</v>
      </c>
      <c r="W378" s="15" t="s">
        <v>900</v>
      </c>
      <c r="X378" s="15" t="s">
        <v>1906</v>
      </c>
      <c r="Y378" s="15" t="s">
        <v>908</v>
      </c>
      <c r="Z378" s="15">
        <f t="shared" si="54"/>
        <v>1</v>
      </c>
      <c r="AA378" s="15" t="s">
        <v>1339</v>
      </c>
      <c r="AB378" s="15" t="s">
        <v>906</v>
      </c>
      <c r="AC378" s="15" t="s">
        <v>1907</v>
      </c>
      <c r="AD378" s="15">
        <f t="shared" si="55"/>
        <v>0</v>
      </c>
      <c r="AE378" s="15">
        <v>0</v>
      </c>
      <c r="AF378" s="15">
        <v>0</v>
      </c>
      <c r="AG378" s="15">
        <v>0</v>
      </c>
      <c r="AH378" s="15">
        <v>0</v>
      </c>
      <c r="AI378" s="15">
        <v>0</v>
      </c>
      <c r="AJ378" s="15">
        <v>0</v>
      </c>
      <c r="AK378" t="str">
        <f t="shared" si="56"/>
        <v>Publica</v>
      </c>
      <c r="AL378" t="str">
        <f t="shared" si="57"/>
        <v>Baixo</v>
      </c>
      <c r="AM378" t="str">
        <f t="shared" si="58"/>
        <v>NSA</v>
      </c>
      <c r="AN378" t="str">
        <f t="shared" si="59"/>
        <v>NSA</v>
      </c>
      <c r="AO378" t="str">
        <f t="shared" si="59"/>
        <v>NSA</v>
      </c>
      <c r="AP378" t="str">
        <f t="shared" si="59"/>
        <v>NSA</v>
      </c>
      <c r="AQ378" s="15" t="s">
        <v>409</v>
      </c>
    </row>
    <row r="379" spans="1:43" x14ac:dyDescent="0.3">
      <c r="A379" s="15" t="s">
        <v>3426</v>
      </c>
      <c r="B379" s="15" t="s">
        <v>664</v>
      </c>
      <c r="C379" s="15">
        <v>7</v>
      </c>
      <c r="D379" s="15" t="s">
        <v>646</v>
      </c>
      <c r="E379" s="15" t="s">
        <v>101</v>
      </c>
      <c r="F379" s="15">
        <v>1</v>
      </c>
      <c r="K379" s="15" t="s">
        <v>664</v>
      </c>
      <c r="L379" s="15" t="s">
        <v>700</v>
      </c>
      <c r="O379" s="15" t="s">
        <v>773</v>
      </c>
      <c r="P379" t="s">
        <v>757</v>
      </c>
      <c r="Q379" s="15" t="s">
        <v>410</v>
      </c>
      <c r="R379" s="15" t="s">
        <v>414</v>
      </c>
      <c r="S379" s="15" t="s">
        <v>872</v>
      </c>
      <c r="T379" t="s">
        <v>409</v>
      </c>
      <c r="U379" t="s">
        <v>213</v>
      </c>
      <c r="V379" t="s">
        <v>1464</v>
      </c>
      <c r="W379" s="15" t="s">
        <v>900</v>
      </c>
      <c r="X379" s="15" t="s">
        <v>1906</v>
      </c>
      <c r="Y379" s="15" t="s">
        <v>908</v>
      </c>
      <c r="Z379" s="15">
        <f t="shared" si="54"/>
        <v>1</v>
      </c>
      <c r="AC379" s="15" t="s">
        <v>1907</v>
      </c>
      <c r="AD379" s="15">
        <f t="shared" si="55"/>
        <v>0</v>
      </c>
      <c r="AE379" s="15">
        <v>0</v>
      </c>
      <c r="AF379" s="15">
        <v>0</v>
      </c>
      <c r="AG379" s="15">
        <v>0</v>
      </c>
      <c r="AH379" s="15">
        <v>0</v>
      </c>
      <c r="AI379" s="15">
        <v>0</v>
      </c>
      <c r="AJ379" s="15">
        <v>0</v>
      </c>
      <c r="AK379" t="str">
        <f t="shared" si="56"/>
        <v>Publica</v>
      </c>
      <c r="AL379" t="str">
        <f t="shared" si="57"/>
        <v>Baixo</v>
      </c>
      <c r="AM379" t="str">
        <f t="shared" si="58"/>
        <v>NSA</v>
      </c>
      <c r="AN379" t="str">
        <f t="shared" si="59"/>
        <v>NSA</v>
      </c>
      <c r="AO379" t="str">
        <f t="shared" si="59"/>
        <v>NSA</v>
      </c>
      <c r="AP379" t="str">
        <f t="shared" si="59"/>
        <v>NSA</v>
      </c>
      <c r="AQ379" s="15" t="s">
        <v>409</v>
      </c>
    </row>
    <row r="380" spans="1:43" x14ac:dyDescent="0.3">
      <c r="A380" s="15" t="s">
        <v>3426</v>
      </c>
      <c r="B380" s="15" t="s">
        <v>664</v>
      </c>
      <c r="C380" s="15">
        <v>8</v>
      </c>
      <c r="D380" s="15" t="s">
        <v>647</v>
      </c>
      <c r="E380" s="15" t="s">
        <v>39</v>
      </c>
      <c r="F380" s="15">
        <v>22</v>
      </c>
      <c r="G380" s="15">
        <v>30</v>
      </c>
      <c r="K380" s="15" t="s">
        <v>664</v>
      </c>
      <c r="L380" s="15" t="s">
        <v>701</v>
      </c>
      <c r="O380" s="15" t="s">
        <v>773</v>
      </c>
      <c r="P380" t="s">
        <v>758</v>
      </c>
      <c r="Q380" s="15" t="s">
        <v>410</v>
      </c>
      <c r="R380" s="15" t="s">
        <v>414</v>
      </c>
      <c r="S380" s="15" t="s">
        <v>872</v>
      </c>
      <c r="T380" t="s">
        <v>409</v>
      </c>
      <c r="U380" t="s">
        <v>213</v>
      </c>
      <c r="V380" t="s">
        <v>1464</v>
      </c>
      <c r="W380" s="15" t="s">
        <v>900</v>
      </c>
      <c r="X380" s="15" t="s">
        <v>1906</v>
      </c>
      <c r="Y380" s="15" t="s">
        <v>908</v>
      </c>
      <c r="Z380" s="15">
        <f t="shared" si="54"/>
        <v>1</v>
      </c>
      <c r="AC380" s="15" t="s">
        <v>1907</v>
      </c>
      <c r="AD380" s="15">
        <f t="shared" si="55"/>
        <v>0</v>
      </c>
      <c r="AE380" s="15">
        <v>0</v>
      </c>
      <c r="AF380" s="15">
        <v>0</v>
      </c>
      <c r="AG380" s="15">
        <v>0</v>
      </c>
      <c r="AH380" s="15">
        <v>0</v>
      </c>
      <c r="AI380" s="15">
        <v>0</v>
      </c>
      <c r="AJ380" s="15">
        <v>0</v>
      </c>
      <c r="AK380" t="str">
        <f t="shared" si="56"/>
        <v>Publica</v>
      </c>
      <c r="AL380" t="str">
        <f t="shared" si="57"/>
        <v>Baixo</v>
      </c>
      <c r="AM380" t="str">
        <f t="shared" si="58"/>
        <v>NSA</v>
      </c>
      <c r="AN380" t="str">
        <f t="shared" si="59"/>
        <v>NSA</v>
      </c>
      <c r="AO380" t="str">
        <f t="shared" si="59"/>
        <v>NSA</v>
      </c>
      <c r="AP380" t="str">
        <f t="shared" si="59"/>
        <v>NSA</v>
      </c>
      <c r="AQ380" s="15" t="s">
        <v>409</v>
      </c>
    </row>
    <row r="381" spans="1:43" x14ac:dyDescent="0.3">
      <c r="A381" s="15" t="s">
        <v>3426</v>
      </c>
      <c r="B381" s="15" t="s">
        <v>664</v>
      </c>
      <c r="C381" s="15">
        <v>9</v>
      </c>
      <c r="D381" s="15" t="s">
        <v>648</v>
      </c>
      <c r="E381" s="15" t="s">
        <v>231</v>
      </c>
      <c r="F381" s="15">
        <v>11</v>
      </c>
      <c r="K381" s="15" t="s">
        <v>664</v>
      </c>
      <c r="L381" s="15" t="s">
        <v>702</v>
      </c>
      <c r="O381" s="15" t="s">
        <v>773</v>
      </c>
      <c r="P381" t="s">
        <v>759</v>
      </c>
      <c r="Q381" s="15" t="s">
        <v>410</v>
      </c>
      <c r="R381" s="15" t="s">
        <v>414</v>
      </c>
      <c r="S381" s="15" t="s">
        <v>872</v>
      </c>
      <c r="T381" t="s">
        <v>409</v>
      </c>
      <c r="U381" t="s">
        <v>213</v>
      </c>
      <c r="V381" t="s">
        <v>1464</v>
      </c>
      <c r="W381" s="15" t="s">
        <v>900</v>
      </c>
      <c r="X381" s="15" t="s">
        <v>1906</v>
      </c>
      <c r="Y381" s="15" t="s">
        <v>908</v>
      </c>
      <c r="Z381" s="15">
        <f t="shared" si="54"/>
        <v>1</v>
      </c>
      <c r="AA381" s="15" t="s">
        <v>1339</v>
      </c>
      <c r="AB381" s="15" t="s">
        <v>906</v>
      </c>
      <c r="AC381" s="15" t="s">
        <v>1907</v>
      </c>
      <c r="AD381" s="15">
        <f t="shared" si="55"/>
        <v>0</v>
      </c>
      <c r="AE381" s="15">
        <v>0</v>
      </c>
      <c r="AF381" s="15">
        <v>0</v>
      </c>
      <c r="AG381" s="15">
        <v>0</v>
      </c>
      <c r="AH381" s="15">
        <v>0</v>
      </c>
      <c r="AI381" s="15">
        <v>0</v>
      </c>
      <c r="AJ381" s="15">
        <v>0</v>
      </c>
      <c r="AK381" t="str">
        <f t="shared" si="56"/>
        <v>Publica</v>
      </c>
      <c r="AL381" t="str">
        <f t="shared" si="57"/>
        <v>Baixo</v>
      </c>
      <c r="AM381" t="str">
        <f t="shared" si="58"/>
        <v>NSA</v>
      </c>
      <c r="AN381" t="str">
        <f t="shared" si="59"/>
        <v>NSA</v>
      </c>
      <c r="AO381" t="str">
        <f t="shared" si="59"/>
        <v>NSA</v>
      </c>
      <c r="AP381" t="str">
        <f t="shared" si="59"/>
        <v>NSA</v>
      </c>
      <c r="AQ381" s="15" t="s">
        <v>409</v>
      </c>
    </row>
    <row r="382" spans="1:43" x14ac:dyDescent="0.3">
      <c r="A382" s="15" t="s">
        <v>3426</v>
      </c>
      <c r="B382" s="15" t="s">
        <v>664</v>
      </c>
      <c r="C382" s="15">
        <v>10</v>
      </c>
      <c r="D382" s="15" t="s">
        <v>649</v>
      </c>
      <c r="E382" s="15" t="s">
        <v>39</v>
      </c>
      <c r="F382" s="15">
        <v>22</v>
      </c>
      <c r="K382" s="15" t="s">
        <v>664</v>
      </c>
      <c r="L382" s="15" t="s">
        <v>703</v>
      </c>
      <c r="O382" s="15" t="s">
        <v>773</v>
      </c>
      <c r="P382" t="s">
        <v>760</v>
      </c>
      <c r="Q382" s="15" t="s">
        <v>410</v>
      </c>
      <c r="R382" s="15" t="s">
        <v>414</v>
      </c>
      <c r="S382" s="15" t="s">
        <v>872</v>
      </c>
      <c r="T382" t="s">
        <v>409</v>
      </c>
      <c r="U382" t="s">
        <v>213</v>
      </c>
      <c r="V382" t="s">
        <v>1464</v>
      </c>
      <c r="W382" s="15" t="s">
        <v>900</v>
      </c>
      <c r="X382" s="15" t="s">
        <v>1906</v>
      </c>
      <c r="Y382" s="15" t="s">
        <v>908</v>
      </c>
      <c r="Z382" s="15">
        <f t="shared" si="54"/>
        <v>1</v>
      </c>
      <c r="AC382" s="15" t="s">
        <v>1907</v>
      </c>
      <c r="AD382" s="15">
        <f t="shared" si="55"/>
        <v>0</v>
      </c>
      <c r="AE382" s="15">
        <v>0</v>
      </c>
      <c r="AF382" s="15">
        <v>0</v>
      </c>
      <c r="AG382" s="15">
        <v>0</v>
      </c>
      <c r="AH382" s="15">
        <v>0</v>
      </c>
      <c r="AI382" s="15">
        <v>0</v>
      </c>
      <c r="AJ382" s="15">
        <v>0</v>
      </c>
      <c r="AK382" t="str">
        <f t="shared" si="56"/>
        <v>Publica</v>
      </c>
      <c r="AL382" t="str">
        <f t="shared" si="57"/>
        <v>Baixo</v>
      </c>
      <c r="AM382" t="str">
        <f t="shared" si="58"/>
        <v>NSA</v>
      </c>
      <c r="AN382" t="str">
        <f t="shared" si="59"/>
        <v>NSA</v>
      </c>
      <c r="AO382" t="str">
        <f t="shared" si="59"/>
        <v>NSA</v>
      </c>
      <c r="AP382" t="str">
        <f t="shared" si="59"/>
        <v>NSA</v>
      </c>
      <c r="AQ382" s="15" t="s">
        <v>409</v>
      </c>
    </row>
    <row r="383" spans="1:43" x14ac:dyDescent="0.3">
      <c r="A383" s="15" t="s">
        <v>3426</v>
      </c>
      <c r="B383" s="15" t="s">
        <v>664</v>
      </c>
      <c r="C383" s="15">
        <v>11</v>
      </c>
      <c r="D383" s="15" t="s">
        <v>650</v>
      </c>
      <c r="E383" s="15" t="s">
        <v>47</v>
      </c>
      <c r="F383" s="15">
        <v>20</v>
      </c>
      <c r="K383" s="15" t="s">
        <v>664</v>
      </c>
      <c r="L383" s="15" t="s">
        <v>704</v>
      </c>
      <c r="O383" s="15" t="s">
        <v>773</v>
      </c>
      <c r="P383" t="s">
        <v>761</v>
      </c>
      <c r="Q383" s="15" t="s">
        <v>410</v>
      </c>
      <c r="R383" s="15" t="s">
        <v>414</v>
      </c>
      <c r="S383" s="15" t="s">
        <v>872</v>
      </c>
      <c r="T383" t="s">
        <v>409</v>
      </c>
      <c r="U383" t="s">
        <v>213</v>
      </c>
      <c r="V383" t="s">
        <v>1464</v>
      </c>
      <c r="W383" s="15" t="s">
        <v>900</v>
      </c>
      <c r="X383" s="15" t="s">
        <v>1906</v>
      </c>
      <c r="Y383" s="15" t="s">
        <v>908</v>
      </c>
      <c r="Z383" s="15">
        <f t="shared" si="54"/>
        <v>1</v>
      </c>
      <c r="AC383" s="15" t="s">
        <v>1907</v>
      </c>
      <c r="AD383" s="15">
        <f t="shared" si="55"/>
        <v>0</v>
      </c>
      <c r="AE383" s="15">
        <v>0</v>
      </c>
      <c r="AF383" s="15">
        <v>0</v>
      </c>
      <c r="AG383" s="15">
        <v>0</v>
      </c>
      <c r="AH383" s="15">
        <v>0</v>
      </c>
      <c r="AI383" s="15">
        <v>0</v>
      </c>
      <c r="AJ383" s="15">
        <v>0</v>
      </c>
      <c r="AK383" t="str">
        <f t="shared" si="56"/>
        <v>Publica</v>
      </c>
      <c r="AL383" t="str">
        <f t="shared" si="57"/>
        <v>Baixo</v>
      </c>
      <c r="AM383" t="str">
        <f t="shared" si="58"/>
        <v>NSA</v>
      </c>
      <c r="AN383" t="str">
        <f t="shared" si="59"/>
        <v>NSA</v>
      </c>
      <c r="AO383" t="str">
        <f t="shared" si="59"/>
        <v>NSA</v>
      </c>
      <c r="AP383" t="str">
        <f t="shared" si="59"/>
        <v>NSA</v>
      </c>
      <c r="AQ383" s="15" t="s">
        <v>409</v>
      </c>
    </row>
    <row r="384" spans="1:43" x14ac:dyDescent="0.3">
      <c r="A384" s="15" t="s">
        <v>3426</v>
      </c>
      <c r="B384" s="15" t="s">
        <v>664</v>
      </c>
      <c r="C384" s="15">
        <v>12</v>
      </c>
      <c r="D384" s="15" t="s">
        <v>651</v>
      </c>
      <c r="E384" s="15" t="s">
        <v>39</v>
      </c>
      <c r="F384" s="15">
        <v>22</v>
      </c>
      <c r="K384" s="15" t="s">
        <v>664</v>
      </c>
      <c r="L384" s="15" t="s">
        <v>705</v>
      </c>
      <c r="O384" s="15" t="s">
        <v>773</v>
      </c>
      <c r="P384" t="s">
        <v>762</v>
      </c>
      <c r="Q384" s="15" t="s">
        <v>410</v>
      </c>
      <c r="R384" s="15" t="s">
        <v>414</v>
      </c>
      <c r="S384" s="15" t="s">
        <v>872</v>
      </c>
      <c r="T384" t="s">
        <v>409</v>
      </c>
      <c r="U384" t="s">
        <v>213</v>
      </c>
      <c r="V384" t="s">
        <v>1464</v>
      </c>
      <c r="W384" s="15" t="s">
        <v>900</v>
      </c>
      <c r="X384" s="15" t="s">
        <v>1906</v>
      </c>
      <c r="Y384" s="15" t="s">
        <v>908</v>
      </c>
      <c r="Z384" s="15">
        <f t="shared" si="54"/>
        <v>1</v>
      </c>
      <c r="AC384" s="15" t="s">
        <v>1907</v>
      </c>
      <c r="AD384" s="15">
        <f t="shared" si="55"/>
        <v>0</v>
      </c>
      <c r="AE384" s="15">
        <v>0</v>
      </c>
      <c r="AF384" s="15">
        <v>0</v>
      </c>
      <c r="AG384" s="15">
        <v>0</v>
      </c>
      <c r="AH384" s="15">
        <v>0</v>
      </c>
      <c r="AI384" s="15">
        <v>0</v>
      </c>
      <c r="AJ384" s="15">
        <v>0</v>
      </c>
      <c r="AK384" t="str">
        <f t="shared" si="56"/>
        <v>Publica</v>
      </c>
      <c r="AL384" t="str">
        <f t="shared" si="57"/>
        <v>Baixo</v>
      </c>
      <c r="AM384" t="str">
        <f t="shared" si="58"/>
        <v>NSA</v>
      </c>
      <c r="AN384" t="str">
        <f t="shared" si="59"/>
        <v>NSA</v>
      </c>
      <c r="AO384" t="str">
        <f t="shared" si="59"/>
        <v>NSA</v>
      </c>
      <c r="AP384" t="str">
        <f t="shared" si="59"/>
        <v>NSA</v>
      </c>
      <c r="AQ384" s="15" t="s">
        <v>409</v>
      </c>
    </row>
    <row r="385" spans="1:43" x14ac:dyDescent="0.3">
      <c r="A385" s="15" t="s">
        <v>3426</v>
      </c>
      <c r="B385" s="15" t="s">
        <v>664</v>
      </c>
      <c r="C385" s="15">
        <v>13</v>
      </c>
      <c r="D385" s="15" t="s">
        <v>652</v>
      </c>
      <c r="E385" s="15" t="s">
        <v>39</v>
      </c>
      <c r="F385" s="15">
        <v>22</v>
      </c>
      <c r="K385" s="15" t="s">
        <v>664</v>
      </c>
      <c r="L385" s="15" t="s">
        <v>706</v>
      </c>
      <c r="O385" s="15" t="s">
        <v>773</v>
      </c>
      <c r="P385" t="s">
        <v>763</v>
      </c>
      <c r="Q385" s="15" t="s">
        <v>410</v>
      </c>
      <c r="R385" s="15" t="s">
        <v>414</v>
      </c>
      <c r="S385" s="15" t="s">
        <v>872</v>
      </c>
      <c r="T385" t="s">
        <v>409</v>
      </c>
      <c r="U385" t="s">
        <v>213</v>
      </c>
      <c r="V385" t="s">
        <v>1464</v>
      </c>
      <c r="W385" s="15" t="s">
        <v>900</v>
      </c>
      <c r="X385" s="15" t="s">
        <v>1906</v>
      </c>
      <c r="Y385" s="15" t="s">
        <v>908</v>
      </c>
      <c r="Z385" s="15">
        <f t="shared" si="54"/>
        <v>1</v>
      </c>
      <c r="AC385" s="15" t="s">
        <v>1907</v>
      </c>
      <c r="AD385" s="15">
        <f t="shared" si="55"/>
        <v>0</v>
      </c>
      <c r="AE385" s="15">
        <v>0</v>
      </c>
      <c r="AF385" s="15">
        <v>0</v>
      </c>
      <c r="AG385" s="15">
        <v>0</v>
      </c>
      <c r="AH385" s="15">
        <v>0</v>
      </c>
      <c r="AI385" s="15">
        <v>0</v>
      </c>
      <c r="AJ385" s="15">
        <v>0</v>
      </c>
      <c r="AK385" t="str">
        <f t="shared" si="56"/>
        <v>Publica</v>
      </c>
      <c r="AL385" t="str">
        <f t="shared" si="57"/>
        <v>Baixo</v>
      </c>
      <c r="AM385" t="str">
        <f t="shared" si="58"/>
        <v>NSA</v>
      </c>
      <c r="AN385" t="str">
        <f t="shared" si="59"/>
        <v>NSA</v>
      </c>
      <c r="AO385" t="str">
        <f t="shared" si="59"/>
        <v>NSA</v>
      </c>
      <c r="AP385" t="str">
        <f t="shared" si="59"/>
        <v>NSA</v>
      </c>
      <c r="AQ385" s="15" t="s">
        <v>409</v>
      </c>
    </row>
    <row r="386" spans="1:43" x14ac:dyDescent="0.3">
      <c r="A386" s="15" t="s">
        <v>3426</v>
      </c>
      <c r="B386" s="15" t="s">
        <v>664</v>
      </c>
      <c r="C386" s="15">
        <v>14</v>
      </c>
      <c r="D386" s="15" t="s">
        <v>653</v>
      </c>
      <c r="E386" s="15" t="s">
        <v>231</v>
      </c>
      <c r="F386" s="15">
        <v>11</v>
      </c>
      <c r="K386" s="15" t="s">
        <v>664</v>
      </c>
      <c r="L386" s="15" t="s">
        <v>707</v>
      </c>
      <c r="O386" s="15" t="s">
        <v>773</v>
      </c>
      <c r="P386" t="s">
        <v>764</v>
      </c>
      <c r="Q386" s="15" t="s">
        <v>410</v>
      </c>
      <c r="R386" s="15" t="s">
        <v>414</v>
      </c>
      <c r="S386" s="15" t="s">
        <v>872</v>
      </c>
      <c r="T386" t="s">
        <v>409</v>
      </c>
      <c r="U386" t="s">
        <v>213</v>
      </c>
      <c r="V386" t="s">
        <v>1464</v>
      </c>
      <c r="W386" s="15" t="s">
        <v>900</v>
      </c>
      <c r="X386" s="15" t="s">
        <v>1906</v>
      </c>
      <c r="Y386" s="15" t="s">
        <v>908</v>
      </c>
      <c r="Z386" s="15">
        <f t="shared" si="54"/>
        <v>1</v>
      </c>
      <c r="AA386" s="15" t="s">
        <v>1339</v>
      </c>
      <c r="AB386" s="15" t="s">
        <v>906</v>
      </c>
      <c r="AC386" s="15" t="s">
        <v>1907</v>
      </c>
      <c r="AD386" s="15">
        <f t="shared" si="55"/>
        <v>0</v>
      </c>
      <c r="AE386" s="15">
        <v>0</v>
      </c>
      <c r="AF386" s="15">
        <v>0</v>
      </c>
      <c r="AG386" s="15">
        <v>0</v>
      </c>
      <c r="AH386" s="15">
        <v>0</v>
      </c>
      <c r="AI386" s="15">
        <v>0</v>
      </c>
      <c r="AJ386" s="15">
        <v>0</v>
      </c>
      <c r="AK386" t="str">
        <f t="shared" si="56"/>
        <v>Publica</v>
      </c>
      <c r="AL386" t="str">
        <f t="shared" si="57"/>
        <v>Baixo</v>
      </c>
      <c r="AM386" t="str">
        <f t="shared" si="58"/>
        <v>NSA</v>
      </c>
      <c r="AN386" t="str">
        <f t="shared" si="59"/>
        <v>NSA</v>
      </c>
      <c r="AO386" t="str">
        <f t="shared" si="59"/>
        <v>NSA</v>
      </c>
      <c r="AP386" t="str">
        <f t="shared" si="59"/>
        <v>NSA</v>
      </c>
      <c r="AQ386" s="15" t="s">
        <v>409</v>
      </c>
    </row>
    <row r="387" spans="1:43" x14ac:dyDescent="0.3">
      <c r="A387" s="15" t="s">
        <v>3426</v>
      </c>
      <c r="B387" s="15" t="s">
        <v>666</v>
      </c>
      <c r="C387" s="15">
        <v>1</v>
      </c>
      <c r="D387" s="15" t="s">
        <v>631</v>
      </c>
      <c r="E387" s="15" t="s">
        <v>39</v>
      </c>
      <c r="F387" s="15">
        <v>22</v>
      </c>
      <c r="G387" s="15">
        <v>1</v>
      </c>
      <c r="K387" s="15" t="s">
        <v>666</v>
      </c>
      <c r="L387" s="15" t="s">
        <v>717</v>
      </c>
      <c r="O387" s="15" t="s">
        <v>775</v>
      </c>
      <c r="P387" t="s">
        <v>776</v>
      </c>
      <c r="Q387" s="15" t="s">
        <v>410</v>
      </c>
      <c r="R387" s="15" t="s">
        <v>414</v>
      </c>
      <c r="S387" s="15" t="s">
        <v>872</v>
      </c>
      <c r="T387" t="s">
        <v>409</v>
      </c>
      <c r="U387" t="s">
        <v>213</v>
      </c>
      <c r="V387" t="s">
        <v>1464</v>
      </c>
      <c r="W387" s="15" t="s">
        <v>900</v>
      </c>
      <c r="X387" s="15" t="s">
        <v>1906</v>
      </c>
      <c r="Y387" s="15" t="s">
        <v>908</v>
      </c>
      <c r="Z387" s="15">
        <f t="shared" ref="Z387:Z450" si="60">IF(LEN(V387)&gt;0,IF(LEN(W387)&gt;0,IF(LEN(X387)&gt;0,IF(LEN(Y387)&gt;0,1,""),""),""),"")</f>
        <v>1</v>
      </c>
      <c r="AC387" s="15" t="s">
        <v>1907</v>
      </c>
      <c r="AD387" s="15">
        <f t="shared" si="55"/>
        <v>0</v>
      </c>
      <c r="AE387" s="15">
        <v>0</v>
      </c>
      <c r="AF387" s="15">
        <v>0</v>
      </c>
      <c r="AG387" s="15">
        <v>0</v>
      </c>
      <c r="AH387" s="15">
        <v>0</v>
      </c>
      <c r="AI387" s="15">
        <v>0</v>
      </c>
      <c r="AJ387" s="15">
        <v>0</v>
      </c>
      <c r="AK387" t="str">
        <f t="shared" si="56"/>
        <v>Publica</v>
      </c>
      <c r="AL387" t="str">
        <f t="shared" si="57"/>
        <v>Baixo</v>
      </c>
      <c r="AM387" t="str">
        <f t="shared" si="58"/>
        <v>NSA</v>
      </c>
      <c r="AN387" t="str">
        <f t="shared" si="59"/>
        <v>NSA</v>
      </c>
      <c r="AO387" t="str">
        <f t="shared" si="59"/>
        <v>NSA</v>
      </c>
      <c r="AP387" t="str">
        <f t="shared" si="59"/>
        <v>NSA</v>
      </c>
      <c r="AQ387" s="15" t="s">
        <v>409</v>
      </c>
    </row>
    <row r="388" spans="1:43" x14ac:dyDescent="0.3">
      <c r="A388" s="15" t="s">
        <v>3426</v>
      </c>
      <c r="B388" s="15" t="s">
        <v>666</v>
      </c>
      <c r="C388" s="15">
        <v>2</v>
      </c>
      <c r="D388" s="15" t="s">
        <v>665</v>
      </c>
      <c r="E388" s="15" t="s">
        <v>47</v>
      </c>
      <c r="F388" s="15">
        <v>15</v>
      </c>
      <c r="K388" s="15" t="s">
        <v>666</v>
      </c>
      <c r="L388" s="15" t="s">
        <v>718</v>
      </c>
      <c r="O388" s="15" t="s">
        <v>775</v>
      </c>
      <c r="P388" t="s">
        <v>777</v>
      </c>
      <c r="Q388" s="15" t="s">
        <v>410</v>
      </c>
      <c r="R388" s="15" t="s">
        <v>414</v>
      </c>
      <c r="S388" s="15" t="s">
        <v>872</v>
      </c>
      <c r="T388" t="s">
        <v>409</v>
      </c>
      <c r="U388" t="s">
        <v>213</v>
      </c>
      <c r="V388" t="s">
        <v>1464</v>
      </c>
      <c r="W388" s="15" t="s">
        <v>900</v>
      </c>
      <c r="X388" s="15" t="s">
        <v>1906</v>
      </c>
      <c r="Y388" s="15" t="s">
        <v>908</v>
      </c>
      <c r="Z388" s="15">
        <f t="shared" si="60"/>
        <v>1</v>
      </c>
      <c r="AC388" s="15" t="s">
        <v>1907</v>
      </c>
      <c r="AD388" s="15">
        <f t="shared" si="55"/>
        <v>0</v>
      </c>
      <c r="AE388" s="15">
        <v>0</v>
      </c>
      <c r="AF388" s="15">
        <v>0</v>
      </c>
      <c r="AG388" s="15">
        <v>0</v>
      </c>
      <c r="AH388" s="15">
        <v>0</v>
      </c>
      <c r="AI388" s="15">
        <v>0</v>
      </c>
      <c r="AJ388" s="15">
        <v>0</v>
      </c>
      <c r="AK388" t="str">
        <f t="shared" si="56"/>
        <v>Publica</v>
      </c>
      <c r="AL388" t="str">
        <f t="shared" si="57"/>
        <v>Baixo</v>
      </c>
      <c r="AM388" t="str">
        <f t="shared" si="58"/>
        <v>NSA</v>
      </c>
      <c r="AN388" t="str">
        <f t="shared" si="59"/>
        <v>NSA</v>
      </c>
      <c r="AO388" t="str">
        <f t="shared" si="59"/>
        <v>NSA</v>
      </c>
      <c r="AP388" t="str">
        <f t="shared" si="59"/>
        <v>NSA</v>
      </c>
      <c r="AQ388" s="15" t="s">
        <v>409</v>
      </c>
    </row>
    <row r="389" spans="1:43" x14ac:dyDescent="0.3">
      <c r="A389" s="15" t="s">
        <v>3426</v>
      </c>
      <c r="B389" s="15" t="s">
        <v>666</v>
      </c>
      <c r="C389" s="15">
        <v>3</v>
      </c>
      <c r="D389" s="15" t="s">
        <v>642</v>
      </c>
      <c r="E389" s="15" t="s">
        <v>40</v>
      </c>
      <c r="F389" s="15">
        <v>7</v>
      </c>
      <c r="K389" s="15" t="s">
        <v>666</v>
      </c>
      <c r="L389" s="15" t="s">
        <v>696</v>
      </c>
      <c r="O389" s="15" t="s">
        <v>775</v>
      </c>
      <c r="P389" t="s">
        <v>753</v>
      </c>
      <c r="Q389" s="15" t="s">
        <v>410</v>
      </c>
      <c r="R389" s="15" t="s">
        <v>414</v>
      </c>
      <c r="S389" s="15" t="s">
        <v>872</v>
      </c>
      <c r="T389" t="s">
        <v>409</v>
      </c>
      <c r="U389" t="s">
        <v>213</v>
      </c>
      <c r="V389" t="s">
        <v>1464</v>
      </c>
      <c r="W389" s="15" t="s">
        <v>900</v>
      </c>
      <c r="X389" s="15" t="s">
        <v>1906</v>
      </c>
      <c r="Y389" s="15" t="s">
        <v>908</v>
      </c>
      <c r="Z389" s="15">
        <f t="shared" si="60"/>
        <v>1</v>
      </c>
      <c r="AA389" s="15" t="s">
        <v>1339</v>
      </c>
      <c r="AB389" s="15" t="s">
        <v>906</v>
      </c>
      <c r="AC389" s="15" t="s">
        <v>1907</v>
      </c>
      <c r="AD389" s="15">
        <f t="shared" si="55"/>
        <v>0</v>
      </c>
      <c r="AE389" s="15">
        <v>0</v>
      </c>
      <c r="AF389" s="15">
        <v>0</v>
      </c>
      <c r="AG389" s="15">
        <v>0</v>
      </c>
      <c r="AH389" s="15">
        <v>0</v>
      </c>
      <c r="AI389" s="15">
        <v>0</v>
      </c>
      <c r="AJ389" s="15">
        <v>0</v>
      </c>
      <c r="AK389" t="str">
        <f t="shared" si="56"/>
        <v>Publica</v>
      </c>
      <c r="AL389" t="str">
        <f t="shared" si="57"/>
        <v>Baixo</v>
      </c>
      <c r="AM389" t="str">
        <f t="shared" si="58"/>
        <v>NSA</v>
      </c>
      <c r="AN389" t="str">
        <f t="shared" si="59"/>
        <v>NSA</v>
      </c>
      <c r="AO389" t="str">
        <f t="shared" si="59"/>
        <v>NSA</v>
      </c>
      <c r="AP389" t="str">
        <f t="shared" si="59"/>
        <v>NSA</v>
      </c>
      <c r="AQ389" s="15" t="s">
        <v>409</v>
      </c>
    </row>
    <row r="390" spans="1:43" x14ac:dyDescent="0.3">
      <c r="A390" s="15" t="s">
        <v>3426</v>
      </c>
      <c r="B390" s="15" t="s">
        <v>666</v>
      </c>
      <c r="C390" s="15">
        <v>4</v>
      </c>
      <c r="D390" s="15" t="s">
        <v>643</v>
      </c>
      <c r="E390" s="15" t="s">
        <v>101</v>
      </c>
      <c r="F390" s="15">
        <v>3</v>
      </c>
      <c r="K390" s="15" t="s">
        <v>666</v>
      </c>
      <c r="L390" s="15" t="s">
        <v>697</v>
      </c>
      <c r="O390" s="15" t="s">
        <v>775</v>
      </c>
      <c r="P390" t="s">
        <v>754</v>
      </c>
      <c r="Q390" s="15" t="s">
        <v>410</v>
      </c>
      <c r="R390" s="15" t="s">
        <v>414</v>
      </c>
      <c r="S390" s="15" t="s">
        <v>872</v>
      </c>
      <c r="T390" t="s">
        <v>409</v>
      </c>
      <c r="U390" t="s">
        <v>213</v>
      </c>
      <c r="V390" t="s">
        <v>1464</v>
      </c>
      <c r="W390" s="15" t="s">
        <v>900</v>
      </c>
      <c r="X390" s="15" t="s">
        <v>1906</v>
      </c>
      <c r="Y390" s="15" t="s">
        <v>908</v>
      </c>
      <c r="Z390" s="15">
        <f t="shared" si="60"/>
        <v>1</v>
      </c>
      <c r="AC390" s="15" t="s">
        <v>1907</v>
      </c>
      <c r="AD390" s="15">
        <f t="shared" si="55"/>
        <v>0</v>
      </c>
      <c r="AE390" s="15">
        <v>0</v>
      </c>
      <c r="AF390" s="15">
        <v>0</v>
      </c>
      <c r="AG390" s="15">
        <v>0</v>
      </c>
      <c r="AH390" s="15">
        <v>0</v>
      </c>
      <c r="AI390" s="15">
        <v>0</v>
      </c>
      <c r="AJ390" s="15">
        <v>0</v>
      </c>
      <c r="AK390" t="str">
        <f t="shared" si="56"/>
        <v>Publica</v>
      </c>
      <c r="AL390" t="str">
        <f t="shared" si="57"/>
        <v>Baixo</v>
      </c>
      <c r="AM390" t="str">
        <f t="shared" si="58"/>
        <v>NSA</v>
      </c>
      <c r="AN390" t="str">
        <f t="shared" si="59"/>
        <v>NSA</v>
      </c>
      <c r="AO390" t="str">
        <f t="shared" si="59"/>
        <v>NSA</v>
      </c>
      <c r="AP390" t="str">
        <f t="shared" si="59"/>
        <v>NSA</v>
      </c>
      <c r="AQ390" s="15" t="s">
        <v>409</v>
      </c>
    </row>
    <row r="391" spans="1:43" x14ac:dyDescent="0.3">
      <c r="A391" s="15" t="s">
        <v>3426</v>
      </c>
      <c r="B391" s="15" t="s">
        <v>666</v>
      </c>
      <c r="C391" s="15">
        <v>5</v>
      </c>
      <c r="D391" s="15" t="s">
        <v>644</v>
      </c>
      <c r="E391" s="15" t="s">
        <v>40</v>
      </c>
      <c r="F391" s="15">
        <v>7</v>
      </c>
      <c r="K391" s="15" t="s">
        <v>666</v>
      </c>
      <c r="L391" s="15" t="s">
        <v>698</v>
      </c>
      <c r="O391" s="15" t="s">
        <v>775</v>
      </c>
      <c r="P391" t="s">
        <v>755</v>
      </c>
      <c r="Q391" s="15" t="s">
        <v>410</v>
      </c>
      <c r="R391" s="15" t="s">
        <v>414</v>
      </c>
      <c r="S391" s="15" t="s">
        <v>872</v>
      </c>
      <c r="T391" t="s">
        <v>409</v>
      </c>
      <c r="U391" t="s">
        <v>213</v>
      </c>
      <c r="V391" t="s">
        <v>1464</v>
      </c>
      <c r="W391" s="15" t="s">
        <v>900</v>
      </c>
      <c r="X391" s="15" t="s">
        <v>1906</v>
      </c>
      <c r="Y391" s="15" t="s">
        <v>908</v>
      </c>
      <c r="Z391" s="15">
        <f t="shared" si="60"/>
        <v>1</v>
      </c>
      <c r="AA391" s="15" t="s">
        <v>1339</v>
      </c>
      <c r="AB391" s="15" t="s">
        <v>906</v>
      </c>
      <c r="AC391" s="15" t="s">
        <v>1907</v>
      </c>
      <c r="AD391" s="15">
        <f t="shared" si="55"/>
        <v>0</v>
      </c>
      <c r="AE391" s="15">
        <v>0</v>
      </c>
      <c r="AF391" s="15">
        <v>0</v>
      </c>
      <c r="AG391" s="15">
        <v>0</v>
      </c>
      <c r="AH391" s="15">
        <v>0</v>
      </c>
      <c r="AI391" s="15">
        <v>0</v>
      </c>
      <c r="AJ391" s="15">
        <v>0</v>
      </c>
      <c r="AK391" t="str">
        <f t="shared" si="56"/>
        <v>Publica</v>
      </c>
      <c r="AL391" t="str">
        <f t="shared" si="57"/>
        <v>Baixo</v>
      </c>
      <c r="AM391" t="str">
        <f t="shared" si="58"/>
        <v>NSA</v>
      </c>
      <c r="AN391" t="str">
        <f t="shared" si="59"/>
        <v>NSA</v>
      </c>
      <c r="AO391" t="str">
        <f t="shared" si="59"/>
        <v>NSA</v>
      </c>
      <c r="AP391" t="str">
        <f t="shared" si="59"/>
        <v>NSA</v>
      </c>
      <c r="AQ391" s="15" t="s">
        <v>409</v>
      </c>
    </row>
    <row r="392" spans="1:43" x14ac:dyDescent="0.3">
      <c r="A392" s="15" t="s">
        <v>3426</v>
      </c>
      <c r="B392" s="15" t="s">
        <v>666</v>
      </c>
      <c r="C392" s="15">
        <v>6</v>
      </c>
      <c r="D392" s="15" t="s">
        <v>645</v>
      </c>
      <c r="E392" s="15" t="s">
        <v>40</v>
      </c>
      <c r="F392" s="15">
        <v>7</v>
      </c>
      <c r="K392" s="15" t="s">
        <v>666</v>
      </c>
      <c r="L392" s="15" t="s">
        <v>699</v>
      </c>
      <c r="O392" s="15" t="s">
        <v>775</v>
      </c>
      <c r="P392" t="s">
        <v>756</v>
      </c>
      <c r="Q392" s="15" t="s">
        <v>410</v>
      </c>
      <c r="R392" s="15" t="s">
        <v>414</v>
      </c>
      <c r="S392" s="15" t="s">
        <v>872</v>
      </c>
      <c r="T392" t="s">
        <v>409</v>
      </c>
      <c r="U392" t="s">
        <v>213</v>
      </c>
      <c r="V392" t="s">
        <v>1464</v>
      </c>
      <c r="W392" s="15" t="s">
        <v>900</v>
      </c>
      <c r="X392" s="15" t="s">
        <v>1906</v>
      </c>
      <c r="Y392" s="15" t="s">
        <v>908</v>
      </c>
      <c r="Z392" s="15">
        <f t="shared" si="60"/>
        <v>1</v>
      </c>
      <c r="AA392" s="15" t="s">
        <v>1339</v>
      </c>
      <c r="AB392" s="15" t="s">
        <v>906</v>
      </c>
      <c r="AC392" s="15" t="s">
        <v>1907</v>
      </c>
      <c r="AD392" s="15">
        <f t="shared" si="55"/>
        <v>0</v>
      </c>
      <c r="AE392" s="15">
        <v>0</v>
      </c>
      <c r="AF392" s="15">
        <v>0</v>
      </c>
      <c r="AG392" s="15">
        <v>0</v>
      </c>
      <c r="AH392" s="15">
        <v>0</v>
      </c>
      <c r="AI392" s="15">
        <v>0</v>
      </c>
      <c r="AJ392" s="15">
        <v>0</v>
      </c>
      <c r="AK392" t="str">
        <f t="shared" si="56"/>
        <v>Publica</v>
      </c>
      <c r="AL392" t="str">
        <f t="shared" si="57"/>
        <v>Baixo</v>
      </c>
      <c r="AM392" t="str">
        <f t="shared" si="58"/>
        <v>NSA</v>
      </c>
      <c r="AN392" t="str">
        <f t="shared" si="59"/>
        <v>NSA</v>
      </c>
      <c r="AO392" t="str">
        <f t="shared" si="59"/>
        <v>NSA</v>
      </c>
      <c r="AP392" t="str">
        <f t="shared" si="59"/>
        <v>NSA</v>
      </c>
      <c r="AQ392" s="15" t="s">
        <v>409</v>
      </c>
    </row>
    <row r="393" spans="1:43" x14ac:dyDescent="0.3">
      <c r="A393" s="15" t="s">
        <v>3426</v>
      </c>
      <c r="B393" s="15" t="s">
        <v>666</v>
      </c>
      <c r="C393" s="15">
        <v>7</v>
      </c>
      <c r="D393" s="15" t="s">
        <v>646</v>
      </c>
      <c r="E393" s="15" t="s">
        <v>101</v>
      </c>
      <c r="F393" s="15">
        <v>1</v>
      </c>
      <c r="K393" s="15" t="s">
        <v>666</v>
      </c>
      <c r="L393" s="15" t="s">
        <v>700</v>
      </c>
      <c r="O393" s="15" t="s">
        <v>775</v>
      </c>
      <c r="P393" t="s">
        <v>757</v>
      </c>
      <c r="Q393" s="15" t="s">
        <v>410</v>
      </c>
      <c r="R393" s="15" t="s">
        <v>414</v>
      </c>
      <c r="S393" s="15" t="s">
        <v>872</v>
      </c>
      <c r="T393" t="s">
        <v>409</v>
      </c>
      <c r="U393" t="s">
        <v>213</v>
      </c>
      <c r="V393" t="s">
        <v>1464</v>
      </c>
      <c r="W393" s="15" t="s">
        <v>900</v>
      </c>
      <c r="X393" s="15" t="s">
        <v>1906</v>
      </c>
      <c r="Y393" s="15" t="s">
        <v>908</v>
      </c>
      <c r="Z393" s="15">
        <f t="shared" si="60"/>
        <v>1</v>
      </c>
      <c r="AC393" s="15" t="s">
        <v>1907</v>
      </c>
      <c r="AD393" s="15">
        <f t="shared" si="55"/>
        <v>0</v>
      </c>
      <c r="AE393" s="15">
        <v>0</v>
      </c>
      <c r="AF393" s="15">
        <v>0</v>
      </c>
      <c r="AG393" s="15">
        <v>0</v>
      </c>
      <c r="AH393" s="15">
        <v>0</v>
      </c>
      <c r="AI393" s="15">
        <v>0</v>
      </c>
      <c r="AJ393" s="15">
        <v>0</v>
      </c>
      <c r="AK393" t="str">
        <f t="shared" si="56"/>
        <v>Publica</v>
      </c>
      <c r="AL393" t="str">
        <f t="shared" si="57"/>
        <v>Baixo</v>
      </c>
      <c r="AM393" t="str">
        <f t="shared" si="58"/>
        <v>NSA</v>
      </c>
      <c r="AN393" t="str">
        <f t="shared" si="59"/>
        <v>NSA</v>
      </c>
      <c r="AO393" t="str">
        <f t="shared" si="59"/>
        <v>NSA</v>
      </c>
      <c r="AP393" t="str">
        <f t="shared" si="59"/>
        <v>NSA</v>
      </c>
      <c r="AQ393" s="15" t="s">
        <v>409</v>
      </c>
    </row>
    <row r="394" spans="1:43" x14ac:dyDescent="0.3">
      <c r="A394" s="15" t="s">
        <v>3426</v>
      </c>
      <c r="B394" s="15" t="s">
        <v>666</v>
      </c>
      <c r="C394" s="15">
        <v>8</v>
      </c>
      <c r="D394" s="15" t="s">
        <v>647</v>
      </c>
      <c r="E394" s="15" t="s">
        <v>39</v>
      </c>
      <c r="F394" s="15">
        <v>22</v>
      </c>
      <c r="G394" s="15">
        <v>30</v>
      </c>
      <c r="K394" s="15" t="s">
        <v>666</v>
      </c>
      <c r="L394" s="15" t="s">
        <v>701</v>
      </c>
      <c r="O394" s="15" t="s">
        <v>775</v>
      </c>
      <c r="P394" t="s">
        <v>758</v>
      </c>
      <c r="Q394" s="15" t="s">
        <v>410</v>
      </c>
      <c r="R394" s="15" t="s">
        <v>414</v>
      </c>
      <c r="S394" s="15" t="s">
        <v>872</v>
      </c>
      <c r="T394" t="s">
        <v>409</v>
      </c>
      <c r="U394" t="s">
        <v>213</v>
      </c>
      <c r="V394" t="s">
        <v>1464</v>
      </c>
      <c r="W394" s="15" t="s">
        <v>900</v>
      </c>
      <c r="X394" s="15" t="s">
        <v>1906</v>
      </c>
      <c r="Y394" s="15" t="s">
        <v>908</v>
      </c>
      <c r="Z394" s="15">
        <f t="shared" si="60"/>
        <v>1</v>
      </c>
      <c r="AC394" s="15" t="s">
        <v>1907</v>
      </c>
      <c r="AD394" s="15">
        <f t="shared" si="55"/>
        <v>0</v>
      </c>
      <c r="AE394" s="15">
        <v>0</v>
      </c>
      <c r="AF394" s="15">
        <v>0</v>
      </c>
      <c r="AG394" s="15">
        <v>0</v>
      </c>
      <c r="AH394" s="15">
        <v>0</v>
      </c>
      <c r="AI394" s="15">
        <v>0</v>
      </c>
      <c r="AJ394" s="15">
        <v>0</v>
      </c>
      <c r="AK394" t="str">
        <f t="shared" si="56"/>
        <v>Publica</v>
      </c>
      <c r="AL394" t="str">
        <f t="shared" si="57"/>
        <v>Baixo</v>
      </c>
      <c r="AM394" t="str">
        <f t="shared" si="58"/>
        <v>NSA</v>
      </c>
      <c r="AN394" t="str">
        <f t="shared" si="59"/>
        <v>NSA</v>
      </c>
      <c r="AO394" t="str">
        <f t="shared" si="59"/>
        <v>NSA</v>
      </c>
      <c r="AP394" t="str">
        <f t="shared" si="59"/>
        <v>NSA</v>
      </c>
      <c r="AQ394" s="15" t="s">
        <v>409</v>
      </c>
    </row>
    <row r="395" spans="1:43" x14ac:dyDescent="0.3">
      <c r="A395" s="15" t="s">
        <v>3426</v>
      </c>
      <c r="B395" s="15" t="s">
        <v>666</v>
      </c>
      <c r="C395" s="15">
        <v>9</v>
      </c>
      <c r="D395" s="15" t="s">
        <v>648</v>
      </c>
      <c r="E395" s="15" t="s">
        <v>231</v>
      </c>
      <c r="F395" s="15">
        <v>11</v>
      </c>
      <c r="K395" s="15" t="s">
        <v>666</v>
      </c>
      <c r="L395" s="15" t="s">
        <v>702</v>
      </c>
      <c r="O395" s="15" t="s">
        <v>775</v>
      </c>
      <c r="P395" t="s">
        <v>759</v>
      </c>
      <c r="Q395" s="15" t="s">
        <v>410</v>
      </c>
      <c r="R395" s="15" t="s">
        <v>414</v>
      </c>
      <c r="S395" s="15" t="s">
        <v>872</v>
      </c>
      <c r="T395" t="s">
        <v>409</v>
      </c>
      <c r="U395" t="s">
        <v>213</v>
      </c>
      <c r="V395" t="s">
        <v>1464</v>
      </c>
      <c r="W395" s="15" t="s">
        <v>900</v>
      </c>
      <c r="X395" s="15" t="s">
        <v>1906</v>
      </c>
      <c r="Y395" s="15" t="s">
        <v>908</v>
      </c>
      <c r="Z395" s="15">
        <f t="shared" si="60"/>
        <v>1</v>
      </c>
      <c r="AA395" s="15" t="s">
        <v>1339</v>
      </c>
      <c r="AB395" s="15" t="s">
        <v>906</v>
      </c>
      <c r="AC395" s="15" t="s">
        <v>1907</v>
      </c>
      <c r="AD395" s="15">
        <f t="shared" si="55"/>
        <v>0</v>
      </c>
      <c r="AE395" s="15">
        <v>0</v>
      </c>
      <c r="AF395" s="15">
        <v>0</v>
      </c>
      <c r="AG395" s="15">
        <v>0</v>
      </c>
      <c r="AH395" s="15">
        <v>0</v>
      </c>
      <c r="AI395" s="15">
        <v>0</v>
      </c>
      <c r="AJ395" s="15">
        <v>0</v>
      </c>
      <c r="AK395" t="str">
        <f t="shared" si="56"/>
        <v>Publica</v>
      </c>
      <c r="AL395" t="str">
        <f t="shared" si="57"/>
        <v>Baixo</v>
      </c>
      <c r="AM395" t="str">
        <f t="shared" si="58"/>
        <v>NSA</v>
      </c>
      <c r="AN395" t="str">
        <f t="shared" si="59"/>
        <v>NSA</v>
      </c>
      <c r="AO395" t="str">
        <f t="shared" si="59"/>
        <v>NSA</v>
      </c>
      <c r="AP395" t="str">
        <f t="shared" si="59"/>
        <v>NSA</v>
      </c>
      <c r="AQ395" s="15" t="s">
        <v>409</v>
      </c>
    </row>
    <row r="396" spans="1:43" x14ac:dyDescent="0.3">
      <c r="A396" s="15" t="s">
        <v>3426</v>
      </c>
      <c r="B396" s="15" t="s">
        <v>666</v>
      </c>
      <c r="C396" s="15">
        <v>10</v>
      </c>
      <c r="D396" s="15" t="s">
        <v>649</v>
      </c>
      <c r="E396" s="15" t="s">
        <v>39</v>
      </c>
      <c r="F396" s="15">
        <v>22</v>
      </c>
      <c r="K396" s="15" t="s">
        <v>666</v>
      </c>
      <c r="L396" s="15" t="s">
        <v>703</v>
      </c>
      <c r="O396" s="15" t="s">
        <v>775</v>
      </c>
      <c r="P396" t="s">
        <v>760</v>
      </c>
      <c r="Q396" s="15" t="s">
        <v>410</v>
      </c>
      <c r="R396" s="15" t="s">
        <v>414</v>
      </c>
      <c r="S396" s="15" t="s">
        <v>872</v>
      </c>
      <c r="T396" t="s">
        <v>409</v>
      </c>
      <c r="U396" t="s">
        <v>213</v>
      </c>
      <c r="V396" t="s">
        <v>1464</v>
      </c>
      <c r="W396" s="15" t="s">
        <v>900</v>
      </c>
      <c r="X396" s="15" t="s">
        <v>1906</v>
      </c>
      <c r="Y396" s="15" t="s">
        <v>908</v>
      </c>
      <c r="Z396" s="15">
        <f t="shared" si="60"/>
        <v>1</v>
      </c>
      <c r="AC396" s="15" t="s">
        <v>1907</v>
      </c>
      <c r="AD396" s="15">
        <f t="shared" si="55"/>
        <v>0</v>
      </c>
      <c r="AE396" s="15">
        <v>0</v>
      </c>
      <c r="AF396" s="15">
        <v>0</v>
      </c>
      <c r="AG396" s="15">
        <v>0</v>
      </c>
      <c r="AH396" s="15">
        <v>0</v>
      </c>
      <c r="AI396" s="15">
        <v>0</v>
      </c>
      <c r="AJ396" s="15">
        <v>0</v>
      </c>
      <c r="AK396" t="str">
        <f t="shared" si="56"/>
        <v>Publica</v>
      </c>
      <c r="AL396" t="str">
        <f t="shared" si="57"/>
        <v>Baixo</v>
      </c>
      <c r="AM396" t="str">
        <f t="shared" si="58"/>
        <v>NSA</v>
      </c>
      <c r="AN396" t="str">
        <f t="shared" si="59"/>
        <v>NSA</v>
      </c>
      <c r="AO396" t="str">
        <f t="shared" si="59"/>
        <v>NSA</v>
      </c>
      <c r="AP396" t="str">
        <f t="shared" si="59"/>
        <v>NSA</v>
      </c>
      <c r="AQ396" s="15" t="s">
        <v>409</v>
      </c>
    </row>
    <row r="397" spans="1:43" x14ac:dyDescent="0.3">
      <c r="A397" s="15" t="s">
        <v>3426</v>
      </c>
      <c r="B397" s="15" t="s">
        <v>666</v>
      </c>
      <c r="C397" s="15">
        <v>11</v>
      </c>
      <c r="D397" s="15" t="s">
        <v>650</v>
      </c>
      <c r="E397" s="15" t="s">
        <v>47</v>
      </c>
      <c r="F397" s="15">
        <v>20</v>
      </c>
      <c r="K397" s="15" t="s">
        <v>666</v>
      </c>
      <c r="L397" s="15" t="s">
        <v>704</v>
      </c>
      <c r="O397" s="15" t="s">
        <v>775</v>
      </c>
      <c r="P397" t="s">
        <v>761</v>
      </c>
      <c r="Q397" s="15" t="s">
        <v>410</v>
      </c>
      <c r="R397" s="15" t="s">
        <v>414</v>
      </c>
      <c r="S397" s="15" t="s">
        <v>872</v>
      </c>
      <c r="T397" t="s">
        <v>409</v>
      </c>
      <c r="U397" t="s">
        <v>213</v>
      </c>
      <c r="V397" t="s">
        <v>1464</v>
      </c>
      <c r="W397" s="15" t="s">
        <v>900</v>
      </c>
      <c r="X397" s="15" t="s">
        <v>1906</v>
      </c>
      <c r="Y397" s="15" t="s">
        <v>908</v>
      </c>
      <c r="Z397" s="15">
        <f t="shared" si="60"/>
        <v>1</v>
      </c>
      <c r="AC397" s="15" t="s">
        <v>1907</v>
      </c>
      <c r="AD397" s="15">
        <f t="shared" si="55"/>
        <v>0</v>
      </c>
      <c r="AE397" s="15">
        <v>0</v>
      </c>
      <c r="AF397" s="15">
        <v>0</v>
      </c>
      <c r="AG397" s="15">
        <v>0</v>
      </c>
      <c r="AH397" s="15">
        <v>0</v>
      </c>
      <c r="AI397" s="15">
        <v>0</v>
      </c>
      <c r="AJ397" s="15">
        <v>0</v>
      </c>
      <c r="AK397" t="str">
        <f t="shared" si="56"/>
        <v>Publica</v>
      </c>
      <c r="AL397" t="str">
        <f t="shared" si="57"/>
        <v>Baixo</v>
      </c>
      <c r="AM397" t="str">
        <f t="shared" si="58"/>
        <v>NSA</v>
      </c>
      <c r="AN397" t="str">
        <f t="shared" si="59"/>
        <v>NSA</v>
      </c>
      <c r="AO397" t="str">
        <f t="shared" si="59"/>
        <v>NSA</v>
      </c>
      <c r="AP397" t="str">
        <f t="shared" si="59"/>
        <v>NSA</v>
      </c>
      <c r="AQ397" s="15" t="s">
        <v>409</v>
      </c>
    </row>
    <row r="398" spans="1:43" x14ac:dyDescent="0.3">
      <c r="A398" s="15" t="s">
        <v>3426</v>
      </c>
      <c r="B398" s="15" t="s">
        <v>666</v>
      </c>
      <c r="C398" s="15">
        <v>12</v>
      </c>
      <c r="D398" s="15" t="s">
        <v>651</v>
      </c>
      <c r="E398" s="15" t="s">
        <v>39</v>
      </c>
      <c r="F398" s="15">
        <v>22</v>
      </c>
      <c r="K398" s="15" t="s">
        <v>666</v>
      </c>
      <c r="L398" s="15" t="s">
        <v>705</v>
      </c>
      <c r="O398" s="15" t="s">
        <v>775</v>
      </c>
      <c r="P398" t="s">
        <v>762</v>
      </c>
      <c r="Q398" s="15" t="s">
        <v>410</v>
      </c>
      <c r="R398" s="15" t="s">
        <v>414</v>
      </c>
      <c r="S398" s="15" t="s">
        <v>872</v>
      </c>
      <c r="T398" t="s">
        <v>409</v>
      </c>
      <c r="U398" t="s">
        <v>213</v>
      </c>
      <c r="V398" t="s">
        <v>1464</v>
      </c>
      <c r="W398" s="15" t="s">
        <v>900</v>
      </c>
      <c r="X398" s="15" t="s">
        <v>1906</v>
      </c>
      <c r="Y398" s="15" t="s">
        <v>908</v>
      </c>
      <c r="Z398" s="15">
        <f t="shared" si="60"/>
        <v>1</v>
      </c>
      <c r="AC398" s="15" t="s">
        <v>1907</v>
      </c>
      <c r="AD398" s="15">
        <f t="shared" si="55"/>
        <v>0</v>
      </c>
      <c r="AE398" s="15">
        <v>0</v>
      </c>
      <c r="AF398" s="15">
        <v>0</v>
      </c>
      <c r="AG398" s="15">
        <v>0</v>
      </c>
      <c r="AH398" s="15">
        <v>0</v>
      </c>
      <c r="AI398" s="15">
        <v>0</v>
      </c>
      <c r="AJ398" s="15">
        <v>0</v>
      </c>
      <c r="AK398" t="str">
        <f t="shared" si="56"/>
        <v>Publica</v>
      </c>
      <c r="AL398" t="str">
        <f t="shared" si="57"/>
        <v>Baixo</v>
      </c>
      <c r="AM398" t="str">
        <f t="shared" si="58"/>
        <v>NSA</v>
      </c>
      <c r="AN398" t="str">
        <f t="shared" si="59"/>
        <v>NSA</v>
      </c>
      <c r="AO398" t="str">
        <f t="shared" si="59"/>
        <v>NSA</v>
      </c>
      <c r="AP398" t="str">
        <f t="shared" si="59"/>
        <v>NSA</v>
      </c>
      <c r="AQ398" s="15" t="s">
        <v>409</v>
      </c>
    </row>
    <row r="399" spans="1:43" x14ac:dyDescent="0.3">
      <c r="A399" s="15" t="s">
        <v>3426</v>
      </c>
      <c r="B399" s="15" t="s">
        <v>666</v>
      </c>
      <c r="C399" s="15">
        <v>13</v>
      </c>
      <c r="D399" s="15" t="s">
        <v>652</v>
      </c>
      <c r="E399" s="15" t="s">
        <v>39</v>
      </c>
      <c r="F399" s="15">
        <v>22</v>
      </c>
      <c r="K399" s="15" t="s">
        <v>666</v>
      </c>
      <c r="L399" s="15" t="s">
        <v>706</v>
      </c>
      <c r="O399" s="15" t="s">
        <v>775</v>
      </c>
      <c r="P399" t="s">
        <v>763</v>
      </c>
      <c r="Q399" s="15" t="s">
        <v>410</v>
      </c>
      <c r="R399" s="15" t="s">
        <v>414</v>
      </c>
      <c r="S399" s="15" t="s">
        <v>872</v>
      </c>
      <c r="T399" t="s">
        <v>409</v>
      </c>
      <c r="U399" t="s">
        <v>213</v>
      </c>
      <c r="V399" t="s">
        <v>1464</v>
      </c>
      <c r="W399" s="15" t="s">
        <v>900</v>
      </c>
      <c r="X399" s="15" t="s">
        <v>1906</v>
      </c>
      <c r="Y399" s="15" t="s">
        <v>908</v>
      </c>
      <c r="Z399" s="15">
        <f t="shared" si="60"/>
        <v>1</v>
      </c>
      <c r="AC399" s="15" t="s">
        <v>1907</v>
      </c>
      <c r="AD399" s="15">
        <f t="shared" si="55"/>
        <v>0</v>
      </c>
      <c r="AE399" s="15">
        <v>0</v>
      </c>
      <c r="AF399" s="15">
        <v>0</v>
      </c>
      <c r="AG399" s="15">
        <v>0</v>
      </c>
      <c r="AH399" s="15">
        <v>0</v>
      </c>
      <c r="AI399" s="15">
        <v>0</v>
      </c>
      <c r="AJ399" s="15">
        <v>0</v>
      </c>
      <c r="AK399" t="str">
        <f t="shared" si="56"/>
        <v>Publica</v>
      </c>
      <c r="AL399" t="str">
        <f t="shared" si="57"/>
        <v>Baixo</v>
      </c>
      <c r="AM399" t="str">
        <f t="shared" si="58"/>
        <v>NSA</v>
      </c>
      <c r="AN399" t="str">
        <f t="shared" si="59"/>
        <v>NSA</v>
      </c>
      <c r="AO399" t="str">
        <f t="shared" si="59"/>
        <v>NSA</v>
      </c>
      <c r="AP399" t="str">
        <f t="shared" si="59"/>
        <v>NSA</v>
      </c>
      <c r="AQ399" s="15" t="s">
        <v>409</v>
      </c>
    </row>
    <row r="400" spans="1:43" x14ac:dyDescent="0.3">
      <c r="A400" s="15" t="s">
        <v>3426</v>
      </c>
      <c r="B400" s="15" t="s">
        <v>666</v>
      </c>
      <c r="C400" s="15">
        <v>14</v>
      </c>
      <c r="D400" s="15" t="s">
        <v>653</v>
      </c>
      <c r="E400" s="15" t="s">
        <v>231</v>
      </c>
      <c r="F400" s="15">
        <v>11</v>
      </c>
      <c r="K400" s="15" t="s">
        <v>666</v>
      </c>
      <c r="L400" s="15" t="s">
        <v>707</v>
      </c>
      <c r="O400" s="15" t="s">
        <v>775</v>
      </c>
      <c r="P400" t="s">
        <v>764</v>
      </c>
      <c r="Q400" s="15" t="s">
        <v>410</v>
      </c>
      <c r="R400" s="15" t="s">
        <v>414</v>
      </c>
      <c r="S400" s="15" t="s">
        <v>872</v>
      </c>
      <c r="T400" t="s">
        <v>409</v>
      </c>
      <c r="U400" t="s">
        <v>213</v>
      </c>
      <c r="V400" t="s">
        <v>1464</v>
      </c>
      <c r="W400" s="15" t="s">
        <v>900</v>
      </c>
      <c r="X400" s="15" t="s">
        <v>1906</v>
      </c>
      <c r="Y400" s="15" t="s">
        <v>908</v>
      </c>
      <c r="Z400" s="15">
        <f t="shared" si="60"/>
        <v>1</v>
      </c>
      <c r="AA400" s="15" t="s">
        <v>1339</v>
      </c>
      <c r="AB400" s="15" t="s">
        <v>906</v>
      </c>
      <c r="AC400" s="15" t="s">
        <v>1907</v>
      </c>
      <c r="AD400" s="15">
        <f t="shared" si="55"/>
        <v>0</v>
      </c>
      <c r="AE400" s="15">
        <v>0</v>
      </c>
      <c r="AF400" s="15">
        <v>0</v>
      </c>
      <c r="AG400" s="15">
        <v>0</v>
      </c>
      <c r="AH400" s="15">
        <v>0</v>
      </c>
      <c r="AI400" s="15">
        <v>0</v>
      </c>
      <c r="AJ400" s="15">
        <v>0</v>
      </c>
      <c r="AK400" t="str">
        <f t="shared" si="56"/>
        <v>Publica</v>
      </c>
      <c r="AL400" t="str">
        <f t="shared" si="57"/>
        <v>Baixo</v>
      </c>
      <c r="AM400" t="str">
        <f t="shared" si="58"/>
        <v>NSA</v>
      </c>
      <c r="AN400" t="str">
        <f t="shared" si="59"/>
        <v>NSA</v>
      </c>
      <c r="AO400" t="str">
        <f t="shared" si="59"/>
        <v>NSA</v>
      </c>
      <c r="AP400" t="str">
        <f t="shared" si="59"/>
        <v>NSA</v>
      </c>
      <c r="AQ400" s="15" t="s">
        <v>409</v>
      </c>
    </row>
    <row r="401" spans="1:43" x14ac:dyDescent="0.3">
      <c r="A401" s="15" t="s">
        <v>3426</v>
      </c>
      <c r="B401" s="15" t="s">
        <v>667</v>
      </c>
      <c r="C401" s="15">
        <v>1</v>
      </c>
      <c r="D401" s="15" t="s">
        <v>620</v>
      </c>
      <c r="E401" s="15" t="s">
        <v>39</v>
      </c>
      <c r="F401" s="15">
        <v>22</v>
      </c>
      <c r="G401" s="15">
        <v>2</v>
      </c>
      <c r="K401" s="15" t="s">
        <v>667</v>
      </c>
      <c r="L401" s="15" t="s">
        <v>676</v>
      </c>
      <c r="O401" s="15" t="s">
        <v>778</v>
      </c>
      <c r="P401" t="s">
        <v>779</v>
      </c>
      <c r="Q401" s="15" t="s">
        <v>410</v>
      </c>
      <c r="R401" s="15" t="s">
        <v>414</v>
      </c>
      <c r="S401" s="15" t="s">
        <v>872</v>
      </c>
      <c r="T401" t="s">
        <v>409</v>
      </c>
      <c r="U401" t="s">
        <v>213</v>
      </c>
      <c r="V401" t="s">
        <v>1464</v>
      </c>
      <c r="W401" s="15" t="s">
        <v>900</v>
      </c>
      <c r="X401" s="15" t="s">
        <v>1906</v>
      </c>
      <c r="Y401" s="15" t="s">
        <v>908</v>
      </c>
      <c r="Z401" s="15">
        <f t="shared" si="60"/>
        <v>1</v>
      </c>
      <c r="AC401" s="15" t="s">
        <v>1907</v>
      </c>
      <c r="AD401" s="15">
        <f t="shared" si="55"/>
        <v>0</v>
      </c>
      <c r="AE401" s="15">
        <v>0</v>
      </c>
      <c r="AF401" s="15">
        <v>0</v>
      </c>
      <c r="AG401" s="15">
        <v>0</v>
      </c>
      <c r="AH401" s="15">
        <v>0</v>
      </c>
      <c r="AI401" s="15">
        <v>0</v>
      </c>
      <c r="AJ401" s="15">
        <v>0</v>
      </c>
      <c r="AK401" t="str">
        <f t="shared" si="56"/>
        <v>Publica</v>
      </c>
      <c r="AL401" t="str">
        <f t="shared" si="57"/>
        <v>Baixo</v>
      </c>
      <c r="AM401" t="str">
        <f t="shared" si="58"/>
        <v>NSA</v>
      </c>
      <c r="AN401" t="str">
        <f t="shared" si="59"/>
        <v>NSA</v>
      </c>
      <c r="AO401" t="str">
        <f t="shared" si="59"/>
        <v>NSA</v>
      </c>
      <c r="AP401" t="str">
        <f t="shared" si="59"/>
        <v>NSA</v>
      </c>
      <c r="AQ401" s="15" t="s">
        <v>409</v>
      </c>
    </row>
    <row r="402" spans="1:43" x14ac:dyDescent="0.3">
      <c r="A402" s="15" t="s">
        <v>3426</v>
      </c>
      <c r="B402" s="15" t="s">
        <v>667</v>
      </c>
      <c r="C402" s="15">
        <v>2</v>
      </c>
      <c r="D402" s="15" t="s">
        <v>665</v>
      </c>
      <c r="E402" s="15" t="s">
        <v>47</v>
      </c>
      <c r="F402" s="15">
        <v>10</v>
      </c>
      <c r="K402" s="15" t="s">
        <v>667</v>
      </c>
      <c r="L402" s="15" t="s">
        <v>719</v>
      </c>
      <c r="O402" s="15" t="s">
        <v>778</v>
      </c>
      <c r="P402" t="s">
        <v>780</v>
      </c>
      <c r="Q402" s="15" t="s">
        <v>410</v>
      </c>
      <c r="R402" s="15" t="s">
        <v>414</v>
      </c>
      <c r="S402" s="15" t="s">
        <v>872</v>
      </c>
      <c r="T402" t="s">
        <v>409</v>
      </c>
      <c r="U402" t="s">
        <v>213</v>
      </c>
      <c r="V402" t="s">
        <v>1464</v>
      </c>
      <c r="W402" s="15" t="s">
        <v>900</v>
      </c>
      <c r="X402" s="15" t="s">
        <v>1906</v>
      </c>
      <c r="Y402" s="15" t="s">
        <v>908</v>
      </c>
      <c r="Z402" s="15">
        <f t="shared" si="60"/>
        <v>1</v>
      </c>
      <c r="AC402" s="15" t="s">
        <v>1907</v>
      </c>
      <c r="AD402" s="15">
        <f t="shared" si="55"/>
        <v>0</v>
      </c>
      <c r="AE402" s="15">
        <v>0</v>
      </c>
      <c r="AF402" s="15">
        <v>0</v>
      </c>
      <c r="AG402" s="15">
        <v>0</v>
      </c>
      <c r="AH402" s="15">
        <v>0</v>
      </c>
      <c r="AI402" s="15">
        <v>0</v>
      </c>
      <c r="AJ402" s="15">
        <v>0</v>
      </c>
      <c r="AK402" t="str">
        <f t="shared" si="56"/>
        <v>Publica</v>
      </c>
      <c r="AL402" t="str">
        <f t="shared" si="57"/>
        <v>Baixo</v>
      </c>
      <c r="AM402" t="str">
        <f t="shared" si="58"/>
        <v>NSA</v>
      </c>
      <c r="AN402" t="str">
        <f t="shared" si="59"/>
        <v>NSA</v>
      </c>
      <c r="AO402" t="str">
        <f t="shared" si="59"/>
        <v>NSA</v>
      </c>
      <c r="AP402" t="str">
        <f t="shared" si="59"/>
        <v>NSA</v>
      </c>
      <c r="AQ402" s="15" t="s">
        <v>409</v>
      </c>
    </row>
    <row r="403" spans="1:43" x14ac:dyDescent="0.3">
      <c r="A403" s="15" t="s">
        <v>3426</v>
      </c>
      <c r="B403" s="15" t="s">
        <v>667</v>
      </c>
      <c r="C403" s="15">
        <v>3</v>
      </c>
      <c r="D403" s="15" t="s">
        <v>642</v>
      </c>
      <c r="E403" s="15" t="s">
        <v>40</v>
      </c>
      <c r="F403" s="15">
        <v>7</v>
      </c>
      <c r="K403" s="15" t="s">
        <v>667</v>
      </c>
      <c r="L403" s="15" t="s">
        <v>696</v>
      </c>
      <c r="O403" s="15" t="s">
        <v>778</v>
      </c>
      <c r="P403" t="s">
        <v>753</v>
      </c>
      <c r="Q403" s="15" t="s">
        <v>410</v>
      </c>
      <c r="R403" s="15" t="s">
        <v>414</v>
      </c>
      <c r="S403" s="15" t="s">
        <v>872</v>
      </c>
      <c r="T403" t="s">
        <v>409</v>
      </c>
      <c r="U403" t="s">
        <v>213</v>
      </c>
      <c r="V403" t="s">
        <v>1464</v>
      </c>
      <c r="W403" s="15" t="s">
        <v>900</v>
      </c>
      <c r="X403" s="15" t="s">
        <v>1906</v>
      </c>
      <c r="Y403" s="15" t="s">
        <v>908</v>
      </c>
      <c r="Z403" s="15">
        <f t="shared" si="60"/>
        <v>1</v>
      </c>
      <c r="AA403" s="15" t="s">
        <v>1339</v>
      </c>
      <c r="AB403" s="15" t="s">
        <v>906</v>
      </c>
      <c r="AC403" s="15" t="s">
        <v>1907</v>
      </c>
      <c r="AD403" s="15">
        <f t="shared" si="55"/>
        <v>0</v>
      </c>
      <c r="AE403" s="15">
        <v>0</v>
      </c>
      <c r="AF403" s="15">
        <v>0</v>
      </c>
      <c r="AG403" s="15">
        <v>0</v>
      </c>
      <c r="AH403" s="15">
        <v>0</v>
      </c>
      <c r="AI403" s="15">
        <v>0</v>
      </c>
      <c r="AJ403" s="15">
        <v>0</v>
      </c>
      <c r="AK403" t="str">
        <f t="shared" si="56"/>
        <v>Publica</v>
      </c>
      <c r="AL403" t="str">
        <f t="shared" si="57"/>
        <v>Baixo</v>
      </c>
      <c r="AM403" t="str">
        <f t="shared" si="58"/>
        <v>NSA</v>
      </c>
      <c r="AN403" t="str">
        <f t="shared" si="59"/>
        <v>NSA</v>
      </c>
      <c r="AO403" t="str">
        <f t="shared" si="59"/>
        <v>NSA</v>
      </c>
      <c r="AP403" t="str">
        <f t="shared" si="59"/>
        <v>NSA</v>
      </c>
      <c r="AQ403" s="15" t="s">
        <v>409</v>
      </c>
    </row>
    <row r="404" spans="1:43" x14ac:dyDescent="0.3">
      <c r="A404" s="15" t="s">
        <v>3426</v>
      </c>
      <c r="B404" s="15" t="s">
        <v>667</v>
      </c>
      <c r="C404" s="15">
        <v>4</v>
      </c>
      <c r="D404" s="15" t="s">
        <v>643</v>
      </c>
      <c r="E404" s="15" t="s">
        <v>101</v>
      </c>
      <c r="F404" s="15">
        <v>3</v>
      </c>
      <c r="K404" s="15" t="s">
        <v>667</v>
      </c>
      <c r="L404" s="15" t="s">
        <v>697</v>
      </c>
      <c r="O404" s="15" t="s">
        <v>778</v>
      </c>
      <c r="P404" t="s">
        <v>754</v>
      </c>
      <c r="Q404" s="15" t="s">
        <v>410</v>
      </c>
      <c r="R404" s="15" t="s">
        <v>414</v>
      </c>
      <c r="S404" s="15" t="s">
        <v>872</v>
      </c>
      <c r="T404" t="s">
        <v>409</v>
      </c>
      <c r="U404" t="s">
        <v>213</v>
      </c>
      <c r="V404" t="s">
        <v>1464</v>
      </c>
      <c r="W404" s="15" t="s">
        <v>900</v>
      </c>
      <c r="X404" s="15" t="s">
        <v>1906</v>
      </c>
      <c r="Y404" s="15" t="s">
        <v>908</v>
      </c>
      <c r="Z404" s="15">
        <f t="shared" si="60"/>
        <v>1</v>
      </c>
      <c r="AC404" s="15" t="s">
        <v>1907</v>
      </c>
      <c r="AD404" s="15">
        <f t="shared" si="55"/>
        <v>0</v>
      </c>
      <c r="AE404" s="15">
        <v>0</v>
      </c>
      <c r="AF404" s="15">
        <v>0</v>
      </c>
      <c r="AG404" s="15">
        <v>0</v>
      </c>
      <c r="AH404" s="15">
        <v>0</v>
      </c>
      <c r="AI404" s="15">
        <v>0</v>
      </c>
      <c r="AJ404" s="15">
        <v>0</v>
      </c>
      <c r="AK404" t="str">
        <f t="shared" si="56"/>
        <v>Publica</v>
      </c>
      <c r="AL404" t="str">
        <f t="shared" si="57"/>
        <v>Baixo</v>
      </c>
      <c r="AM404" t="str">
        <f t="shared" si="58"/>
        <v>NSA</v>
      </c>
      <c r="AN404" t="str">
        <f t="shared" si="59"/>
        <v>NSA</v>
      </c>
      <c r="AO404" t="str">
        <f t="shared" si="59"/>
        <v>NSA</v>
      </c>
      <c r="AP404" t="str">
        <f t="shared" si="59"/>
        <v>NSA</v>
      </c>
      <c r="AQ404" s="15" t="s">
        <v>409</v>
      </c>
    </row>
    <row r="405" spans="1:43" x14ac:dyDescent="0.3">
      <c r="A405" s="15" t="s">
        <v>3426</v>
      </c>
      <c r="B405" s="15" t="s">
        <v>667</v>
      </c>
      <c r="C405" s="15">
        <v>5</v>
      </c>
      <c r="D405" s="15" t="s">
        <v>644</v>
      </c>
      <c r="E405" s="15" t="s">
        <v>40</v>
      </c>
      <c r="F405" s="15">
        <v>7</v>
      </c>
      <c r="K405" s="15" t="s">
        <v>667</v>
      </c>
      <c r="L405" s="15" t="s">
        <v>698</v>
      </c>
      <c r="O405" s="15" t="s">
        <v>778</v>
      </c>
      <c r="P405" t="s">
        <v>755</v>
      </c>
      <c r="Q405" s="15" t="s">
        <v>410</v>
      </c>
      <c r="R405" s="15" t="s">
        <v>414</v>
      </c>
      <c r="S405" s="15" t="s">
        <v>872</v>
      </c>
      <c r="T405" t="s">
        <v>409</v>
      </c>
      <c r="U405" t="s">
        <v>213</v>
      </c>
      <c r="V405" t="s">
        <v>1464</v>
      </c>
      <c r="W405" s="15" t="s">
        <v>900</v>
      </c>
      <c r="X405" s="15" t="s">
        <v>1906</v>
      </c>
      <c r="Y405" s="15" t="s">
        <v>908</v>
      </c>
      <c r="Z405" s="15">
        <f t="shared" si="60"/>
        <v>1</v>
      </c>
      <c r="AA405" s="15" t="s">
        <v>1339</v>
      </c>
      <c r="AB405" s="15" t="s">
        <v>906</v>
      </c>
      <c r="AC405" s="15" t="s">
        <v>1907</v>
      </c>
      <c r="AD405" s="15">
        <f t="shared" si="55"/>
        <v>0</v>
      </c>
      <c r="AE405" s="15">
        <v>0</v>
      </c>
      <c r="AF405" s="15">
        <v>0</v>
      </c>
      <c r="AG405" s="15">
        <v>0</v>
      </c>
      <c r="AH405" s="15">
        <v>0</v>
      </c>
      <c r="AI405" s="15">
        <v>0</v>
      </c>
      <c r="AJ405" s="15">
        <v>0</v>
      </c>
      <c r="AK405" t="str">
        <f t="shared" si="56"/>
        <v>Publica</v>
      </c>
      <c r="AL405" t="str">
        <f t="shared" si="57"/>
        <v>Baixo</v>
      </c>
      <c r="AM405" t="str">
        <f t="shared" si="58"/>
        <v>NSA</v>
      </c>
      <c r="AN405" t="str">
        <f t="shared" si="59"/>
        <v>NSA</v>
      </c>
      <c r="AO405" t="str">
        <f t="shared" si="59"/>
        <v>NSA</v>
      </c>
      <c r="AP405" t="str">
        <f t="shared" si="59"/>
        <v>NSA</v>
      </c>
      <c r="AQ405" s="15" t="s">
        <v>409</v>
      </c>
    </row>
    <row r="406" spans="1:43" x14ac:dyDescent="0.3">
      <c r="A406" s="15" t="s">
        <v>3426</v>
      </c>
      <c r="B406" s="15" t="s">
        <v>667</v>
      </c>
      <c r="C406" s="15">
        <v>6</v>
      </c>
      <c r="D406" s="15" t="s">
        <v>645</v>
      </c>
      <c r="E406" s="15" t="s">
        <v>40</v>
      </c>
      <c r="F406" s="15">
        <v>7</v>
      </c>
      <c r="K406" s="15" t="s">
        <v>667</v>
      </c>
      <c r="L406" s="15" t="s">
        <v>699</v>
      </c>
      <c r="O406" s="15" t="s">
        <v>778</v>
      </c>
      <c r="P406" t="s">
        <v>756</v>
      </c>
      <c r="Q406" s="15" t="s">
        <v>410</v>
      </c>
      <c r="R406" s="15" t="s">
        <v>414</v>
      </c>
      <c r="S406" s="15" t="s">
        <v>872</v>
      </c>
      <c r="T406" t="s">
        <v>409</v>
      </c>
      <c r="U406" t="s">
        <v>213</v>
      </c>
      <c r="V406" t="s">
        <v>1464</v>
      </c>
      <c r="W406" s="15" t="s">
        <v>900</v>
      </c>
      <c r="X406" s="15" t="s">
        <v>1906</v>
      </c>
      <c r="Y406" s="15" t="s">
        <v>908</v>
      </c>
      <c r="Z406" s="15">
        <f t="shared" si="60"/>
        <v>1</v>
      </c>
      <c r="AA406" s="15" t="s">
        <v>1339</v>
      </c>
      <c r="AB406" s="15" t="s">
        <v>906</v>
      </c>
      <c r="AC406" s="15" t="s">
        <v>1907</v>
      </c>
      <c r="AD406" s="15">
        <f t="shared" si="55"/>
        <v>0</v>
      </c>
      <c r="AE406" s="15">
        <v>0</v>
      </c>
      <c r="AF406" s="15">
        <v>0</v>
      </c>
      <c r="AG406" s="15">
        <v>0</v>
      </c>
      <c r="AH406" s="15">
        <v>0</v>
      </c>
      <c r="AI406" s="15">
        <v>0</v>
      </c>
      <c r="AJ406" s="15">
        <v>0</v>
      </c>
      <c r="AK406" t="str">
        <f t="shared" si="56"/>
        <v>Publica</v>
      </c>
      <c r="AL406" t="str">
        <f t="shared" si="57"/>
        <v>Baixo</v>
      </c>
      <c r="AM406" t="str">
        <f t="shared" si="58"/>
        <v>NSA</v>
      </c>
      <c r="AN406" t="str">
        <f t="shared" si="59"/>
        <v>NSA</v>
      </c>
      <c r="AO406" t="str">
        <f t="shared" si="59"/>
        <v>NSA</v>
      </c>
      <c r="AP406" t="str">
        <f t="shared" si="59"/>
        <v>NSA</v>
      </c>
      <c r="AQ406" s="15" t="s">
        <v>409</v>
      </c>
    </row>
    <row r="407" spans="1:43" x14ac:dyDescent="0.3">
      <c r="A407" s="15" t="s">
        <v>3426</v>
      </c>
      <c r="B407" s="15" t="s">
        <v>667</v>
      </c>
      <c r="C407" s="15">
        <v>7</v>
      </c>
      <c r="D407" s="15" t="s">
        <v>646</v>
      </c>
      <c r="E407" s="15" t="s">
        <v>101</v>
      </c>
      <c r="F407" s="15">
        <v>1</v>
      </c>
      <c r="K407" s="15" t="s">
        <v>667</v>
      </c>
      <c r="L407" s="15" t="s">
        <v>700</v>
      </c>
      <c r="O407" s="15" t="s">
        <v>778</v>
      </c>
      <c r="P407" t="s">
        <v>757</v>
      </c>
      <c r="Q407" s="15" t="s">
        <v>410</v>
      </c>
      <c r="R407" s="15" t="s">
        <v>414</v>
      </c>
      <c r="S407" s="15" t="s">
        <v>872</v>
      </c>
      <c r="T407" t="s">
        <v>409</v>
      </c>
      <c r="U407" t="s">
        <v>213</v>
      </c>
      <c r="V407" t="s">
        <v>1464</v>
      </c>
      <c r="W407" s="15" t="s">
        <v>900</v>
      </c>
      <c r="X407" s="15" t="s">
        <v>1906</v>
      </c>
      <c r="Y407" s="15" t="s">
        <v>908</v>
      </c>
      <c r="Z407" s="15">
        <f t="shared" si="60"/>
        <v>1</v>
      </c>
      <c r="AC407" s="15" t="s">
        <v>1907</v>
      </c>
      <c r="AD407" s="15">
        <f t="shared" si="55"/>
        <v>0</v>
      </c>
      <c r="AE407" s="15">
        <v>0</v>
      </c>
      <c r="AF407" s="15">
        <v>0</v>
      </c>
      <c r="AG407" s="15">
        <v>0</v>
      </c>
      <c r="AH407" s="15">
        <v>0</v>
      </c>
      <c r="AI407" s="15">
        <v>0</v>
      </c>
      <c r="AJ407" s="15">
        <v>0</v>
      </c>
      <c r="AK407" t="str">
        <f t="shared" si="56"/>
        <v>Publica</v>
      </c>
      <c r="AL407" t="str">
        <f t="shared" si="57"/>
        <v>Baixo</v>
      </c>
      <c r="AM407" t="str">
        <f t="shared" si="58"/>
        <v>NSA</v>
      </c>
      <c r="AN407" t="str">
        <f t="shared" si="59"/>
        <v>NSA</v>
      </c>
      <c r="AO407" t="str">
        <f t="shared" si="59"/>
        <v>NSA</v>
      </c>
      <c r="AP407" t="str">
        <f t="shared" si="59"/>
        <v>NSA</v>
      </c>
      <c r="AQ407" s="15" t="s">
        <v>409</v>
      </c>
    </row>
    <row r="408" spans="1:43" x14ac:dyDescent="0.3">
      <c r="A408" s="15" t="s">
        <v>3426</v>
      </c>
      <c r="B408" s="15" t="s">
        <v>667</v>
      </c>
      <c r="C408" s="15">
        <v>8</v>
      </c>
      <c r="D408" s="15" t="s">
        <v>647</v>
      </c>
      <c r="E408" s="15" t="s">
        <v>39</v>
      </c>
      <c r="F408" s="15">
        <v>22</v>
      </c>
      <c r="G408" s="15">
        <v>30</v>
      </c>
      <c r="K408" s="15" t="s">
        <v>667</v>
      </c>
      <c r="L408" s="15" t="s">
        <v>701</v>
      </c>
      <c r="O408" s="15" t="s">
        <v>778</v>
      </c>
      <c r="P408" t="s">
        <v>758</v>
      </c>
      <c r="Q408" s="15" t="s">
        <v>410</v>
      </c>
      <c r="R408" s="15" t="s">
        <v>414</v>
      </c>
      <c r="S408" s="15" t="s">
        <v>872</v>
      </c>
      <c r="T408" t="s">
        <v>409</v>
      </c>
      <c r="U408" t="s">
        <v>213</v>
      </c>
      <c r="V408" t="s">
        <v>1464</v>
      </c>
      <c r="W408" s="15" t="s">
        <v>900</v>
      </c>
      <c r="X408" s="15" t="s">
        <v>1906</v>
      </c>
      <c r="Y408" s="15" t="s">
        <v>908</v>
      </c>
      <c r="Z408" s="15">
        <f t="shared" si="60"/>
        <v>1</v>
      </c>
      <c r="AC408" s="15" t="s">
        <v>1907</v>
      </c>
      <c r="AD408" s="15">
        <f t="shared" si="55"/>
        <v>0</v>
      </c>
      <c r="AE408" s="15">
        <v>0</v>
      </c>
      <c r="AF408" s="15">
        <v>0</v>
      </c>
      <c r="AG408" s="15">
        <v>0</v>
      </c>
      <c r="AH408" s="15">
        <v>0</v>
      </c>
      <c r="AI408" s="15">
        <v>0</v>
      </c>
      <c r="AJ408" s="15">
        <v>0</v>
      </c>
      <c r="AK408" t="str">
        <f t="shared" si="56"/>
        <v>Publica</v>
      </c>
      <c r="AL408" t="str">
        <f t="shared" si="57"/>
        <v>Baixo</v>
      </c>
      <c r="AM408" t="str">
        <f t="shared" si="58"/>
        <v>NSA</v>
      </c>
      <c r="AN408" t="str">
        <f t="shared" si="59"/>
        <v>NSA</v>
      </c>
      <c r="AO408" t="str">
        <f t="shared" si="59"/>
        <v>NSA</v>
      </c>
      <c r="AP408" t="str">
        <f t="shared" si="59"/>
        <v>NSA</v>
      </c>
      <c r="AQ408" s="15" t="s">
        <v>409</v>
      </c>
    </row>
    <row r="409" spans="1:43" x14ac:dyDescent="0.3">
      <c r="A409" s="15" t="s">
        <v>3426</v>
      </c>
      <c r="B409" s="15" t="s">
        <v>667</v>
      </c>
      <c r="C409" s="15">
        <v>9</v>
      </c>
      <c r="D409" s="15" t="s">
        <v>648</v>
      </c>
      <c r="E409" s="15" t="s">
        <v>231</v>
      </c>
      <c r="F409" s="15">
        <v>11</v>
      </c>
      <c r="K409" s="15" t="s">
        <v>667</v>
      </c>
      <c r="L409" s="15" t="s">
        <v>702</v>
      </c>
      <c r="O409" s="15" t="s">
        <v>778</v>
      </c>
      <c r="P409" t="s">
        <v>759</v>
      </c>
      <c r="Q409" s="15" t="s">
        <v>410</v>
      </c>
      <c r="R409" s="15" t="s">
        <v>414</v>
      </c>
      <c r="S409" s="15" t="s">
        <v>872</v>
      </c>
      <c r="T409" t="s">
        <v>409</v>
      </c>
      <c r="U409" t="s">
        <v>213</v>
      </c>
      <c r="V409" t="s">
        <v>1464</v>
      </c>
      <c r="W409" s="15" t="s">
        <v>900</v>
      </c>
      <c r="X409" s="15" t="s">
        <v>1906</v>
      </c>
      <c r="Y409" s="15" t="s">
        <v>908</v>
      </c>
      <c r="Z409" s="15">
        <f t="shared" si="60"/>
        <v>1</v>
      </c>
      <c r="AA409" s="15" t="s">
        <v>1339</v>
      </c>
      <c r="AB409" s="15" t="s">
        <v>906</v>
      </c>
      <c r="AC409" s="15" t="s">
        <v>1907</v>
      </c>
      <c r="AD409" s="15">
        <f t="shared" si="55"/>
        <v>0</v>
      </c>
      <c r="AE409" s="15">
        <v>0</v>
      </c>
      <c r="AF409" s="15">
        <v>0</v>
      </c>
      <c r="AG409" s="15">
        <v>0</v>
      </c>
      <c r="AH409" s="15">
        <v>0</v>
      </c>
      <c r="AI409" s="15">
        <v>0</v>
      </c>
      <c r="AJ409" s="15">
        <v>0</v>
      </c>
      <c r="AK409" t="str">
        <f t="shared" si="56"/>
        <v>Publica</v>
      </c>
      <c r="AL409" t="str">
        <f t="shared" si="57"/>
        <v>Baixo</v>
      </c>
      <c r="AM409" t="str">
        <f t="shared" si="58"/>
        <v>NSA</v>
      </c>
      <c r="AN409" t="str">
        <f t="shared" si="59"/>
        <v>NSA</v>
      </c>
      <c r="AO409" t="str">
        <f t="shared" si="59"/>
        <v>NSA</v>
      </c>
      <c r="AP409" t="str">
        <f t="shared" si="59"/>
        <v>NSA</v>
      </c>
      <c r="AQ409" s="15" t="s">
        <v>409</v>
      </c>
    </row>
    <row r="410" spans="1:43" x14ac:dyDescent="0.3">
      <c r="A410" s="15" t="s">
        <v>3426</v>
      </c>
      <c r="B410" s="15" t="s">
        <v>667</v>
      </c>
      <c r="C410" s="15">
        <v>10</v>
      </c>
      <c r="D410" s="15" t="s">
        <v>649</v>
      </c>
      <c r="E410" s="15" t="s">
        <v>39</v>
      </c>
      <c r="F410" s="15">
        <v>22</v>
      </c>
      <c r="K410" s="15" t="s">
        <v>667</v>
      </c>
      <c r="L410" s="15" t="s">
        <v>703</v>
      </c>
      <c r="O410" s="15" t="s">
        <v>778</v>
      </c>
      <c r="P410" t="s">
        <v>760</v>
      </c>
      <c r="Q410" s="15" t="s">
        <v>410</v>
      </c>
      <c r="R410" s="15" t="s">
        <v>414</v>
      </c>
      <c r="S410" s="15" t="s">
        <v>872</v>
      </c>
      <c r="T410" t="s">
        <v>409</v>
      </c>
      <c r="U410" t="s">
        <v>213</v>
      </c>
      <c r="V410" t="s">
        <v>1464</v>
      </c>
      <c r="W410" s="15" t="s">
        <v>900</v>
      </c>
      <c r="X410" s="15" t="s">
        <v>1906</v>
      </c>
      <c r="Y410" s="15" t="s">
        <v>908</v>
      </c>
      <c r="Z410" s="15">
        <f t="shared" si="60"/>
        <v>1</v>
      </c>
      <c r="AC410" s="15" t="s">
        <v>1907</v>
      </c>
      <c r="AD410" s="15">
        <f t="shared" si="55"/>
        <v>0</v>
      </c>
      <c r="AE410" s="15">
        <v>0</v>
      </c>
      <c r="AF410" s="15">
        <v>0</v>
      </c>
      <c r="AG410" s="15">
        <v>0</v>
      </c>
      <c r="AH410" s="15">
        <v>0</v>
      </c>
      <c r="AI410" s="15">
        <v>0</v>
      </c>
      <c r="AJ410" s="15">
        <v>0</v>
      </c>
      <c r="AK410" t="str">
        <f t="shared" si="56"/>
        <v>Publica</v>
      </c>
      <c r="AL410" t="str">
        <f t="shared" si="57"/>
        <v>Baixo</v>
      </c>
      <c r="AM410" t="str">
        <f t="shared" si="58"/>
        <v>NSA</v>
      </c>
      <c r="AN410" t="str">
        <f t="shared" si="59"/>
        <v>NSA</v>
      </c>
      <c r="AO410" t="str">
        <f t="shared" si="59"/>
        <v>NSA</v>
      </c>
      <c r="AP410" t="str">
        <f t="shared" si="59"/>
        <v>NSA</v>
      </c>
      <c r="AQ410" s="15" t="s">
        <v>409</v>
      </c>
    </row>
    <row r="411" spans="1:43" x14ac:dyDescent="0.3">
      <c r="A411" s="15" t="s">
        <v>3426</v>
      </c>
      <c r="B411" s="15" t="s">
        <v>667</v>
      </c>
      <c r="C411" s="15">
        <v>11</v>
      </c>
      <c r="D411" s="15" t="s">
        <v>650</v>
      </c>
      <c r="E411" s="15" t="s">
        <v>47</v>
      </c>
      <c r="F411" s="15">
        <v>20</v>
      </c>
      <c r="K411" s="15" t="s">
        <v>667</v>
      </c>
      <c r="L411" s="15" t="s">
        <v>704</v>
      </c>
      <c r="O411" s="15" t="s">
        <v>778</v>
      </c>
      <c r="P411" t="s">
        <v>761</v>
      </c>
      <c r="Q411" s="15" t="s">
        <v>410</v>
      </c>
      <c r="R411" s="15" t="s">
        <v>414</v>
      </c>
      <c r="S411" s="15" t="s">
        <v>872</v>
      </c>
      <c r="T411" t="s">
        <v>409</v>
      </c>
      <c r="U411" t="s">
        <v>213</v>
      </c>
      <c r="V411" t="s">
        <v>1464</v>
      </c>
      <c r="W411" s="15" t="s">
        <v>900</v>
      </c>
      <c r="X411" s="15" t="s">
        <v>1906</v>
      </c>
      <c r="Y411" s="15" t="s">
        <v>908</v>
      </c>
      <c r="Z411" s="15">
        <f t="shared" si="60"/>
        <v>1</v>
      </c>
      <c r="AC411" s="15" t="s">
        <v>1907</v>
      </c>
      <c r="AD411" s="15">
        <f t="shared" si="55"/>
        <v>0</v>
      </c>
      <c r="AE411" s="15">
        <v>0</v>
      </c>
      <c r="AF411" s="15">
        <v>0</v>
      </c>
      <c r="AG411" s="15">
        <v>0</v>
      </c>
      <c r="AH411" s="15">
        <v>0</v>
      </c>
      <c r="AI411" s="15">
        <v>0</v>
      </c>
      <c r="AJ411" s="15">
        <v>0</v>
      </c>
      <c r="AK411" t="str">
        <f t="shared" si="56"/>
        <v>Publica</v>
      </c>
      <c r="AL411" t="str">
        <f t="shared" si="57"/>
        <v>Baixo</v>
      </c>
      <c r="AM411" t="str">
        <f t="shared" si="58"/>
        <v>NSA</v>
      </c>
      <c r="AN411" t="str">
        <f t="shared" si="59"/>
        <v>NSA</v>
      </c>
      <c r="AO411" t="str">
        <f t="shared" si="59"/>
        <v>NSA</v>
      </c>
      <c r="AP411" t="str">
        <f t="shared" si="59"/>
        <v>NSA</v>
      </c>
      <c r="AQ411" s="15" t="s">
        <v>409</v>
      </c>
    </row>
    <row r="412" spans="1:43" x14ac:dyDescent="0.3">
      <c r="A412" s="15" t="s">
        <v>3426</v>
      </c>
      <c r="B412" s="15" t="s">
        <v>667</v>
      </c>
      <c r="C412" s="15">
        <v>12</v>
      </c>
      <c r="D412" s="15" t="s">
        <v>651</v>
      </c>
      <c r="E412" s="15" t="s">
        <v>39</v>
      </c>
      <c r="F412" s="15">
        <v>22</v>
      </c>
      <c r="K412" s="15" t="s">
        <v>667</v>
      </c>
      <c r="L412" s="15" t="s">
        <v>705</v>
      </c>
      <c r="O412" s="15" t="s">
        <v>778</v>
      </c>
      <c r="P412" t="s">
        <v>762</v>
      </c>
      <c r="Q412" s="15" t="s">
        <v>410</v>
      </c>
      <c r="R412" s="15" t="s">
        <v>414</v>
      </c>
      <c r="S412" s="15" t="s">
        <v>872</v>
      </c>
      <c r="T412" t="s">
        <v>409</v>
      </c>
      <c r="U412" t="s">
        <v>213</v>
      </c>
      <c r="V412" t="s">
        <v>1464</v>
      </c>
      <c r="W412" s="15" t="s">
        <v>900</v>
      </c>
      <c r="X412" s="15" t="s">
        <v>1906</v>
      </c>
      <c r="Y412" s="15" t="s">
        <v>908</v>
      </c>
      <c r="Z412" s="15">
        <f t="shared" si="60"/>
        <v>1</v>
      </c>
      <c r="AC412" s="15" t="s">
        <v>1907</v>
      </c>
      <c r="AD412" s="15">
        <f t="shared" si="55"/>
        <v>0</v>
      </c>
      <c r="AE412" s="15">
        <v>0</v>
      </c>
      <c r="AF412" s="15">
        <v>0</v>
      </c>
      <c r="AG412" s="15">
        <v>0</v>
      </c>
      <c r="AH412" s="15">
        <v>0</v>
      </c>
      <c r="AI412" s="15">
        <v>0</v>
      </c>
      <c r="AJ412" s="15">
        <v>0</v>
      </c>
      <c r="AK412" t="str">
        <f t="shared" si="56"/>
        <v>Publica</v>
      </c>
      <c r="AL412" t="str">
        <f t="shared" si="57"/>
        <v>Baixo</v>
      </c>
      <c r="AM412" t="str">
        <f t="shared" si="58"/>
        <v>NSA</v>
      </c>
      <c r="AN412" t="str">
        <f t="shared" si="59"/>
        <v>NSA</v>
      </c>
      <c r="AO412" t="str">
        <f t="shared" si="59"/>
        <v>NSA</v>
      </c>
      <c r="AP412" t="str">
        <f t="shared" si="59"/>
        <v>NSA</v>
      </c>
      <c r="AQ412" s="15" t="s">
        <v>409</v>
      </c>
    </row>
    <row r="413" spans="1:43" x14ac:dyDescent="0.3">
      <c r="A413" s="15" t="s">
        <v>3426</v>
      </c>
      <c r="B413" s="15" t="s">
        <v>667</v>
      </c>
      <c r="C413" s="15">
        <v>13</v>
      </c>
      <c r="D413" s="15" t="s">
        <v>652</v>
      </c>
      <c r="E413" s="15" t="s">
        <v>39</v>
      </c>
      <c r="F413" s="15">
        <v>22</v>
      </c>
      <c r="K413" s="15" t="s">
        <v>667</v>
      </c>
      <c r="L413" s="15" t="s">
        <v>706</v>
      </c>
      <c r="O413" s="15" t="s">
        <v>778</v>
      </c>
      <c r="P413" t="s">
        <v>763</v>
      </c>
      <c r="Q413" s="15" t="s">
        <v>410</v>
      </c>
      <c r="R413" s="15" t="s">
        <v>414</v>
      </c>
      <c r="S413" s="15" t="s">
        <v>872</v>
      </c>
      <c r="T413" t="s">
        <v>409</v>
      </c>
      <c r="U413" t="s">
        <v>213</v>
      </c>
      <c r="V413" t="s">
        <v>1464</v>
      </c>
      <c r="W413" s="15" t="s">
        <v>900</v>
      </c>
      <c r="X413" s="15" t="s">
        <v>1906</v>
      </c>
      <c r="Y413" s="15" t="s">
        <v>908</v>
      </c>
      <c r="Z413" s="15">
        <f t="shared" si="60"/>
        <v>1</v>
      </c>
      <c r="AC413" s="15" t="s">
        <v>1907</v>
      </c>
      <c r="AD413" s="15">
        <f t="shared" si="55"/>
        <v>0</v>
      </c>
      <c r="AE413" s="15">
        <v>0</v>
      </c>
      <c r="AF413" s="15">
        <v>0</v>
      </c>
      <c r="AG413" s="15">
        <v>0</v>
      </c>
      <c r="AH413" s="15">
        <v>0</v>
      </c>
      <c r="AI413" s="15">
        <v>0</v>
      </c>
      <c r="AJ413" s="15">
        <v>0</v>
      </c>
      <c r="AK413" t="str">
        <f t="shared" si="56"/>
        <v>Publica</v>
      </c>
      <c r="AL413" t="str">
        <f t="shared" si="57"/>
        <v>Baixo</v>
      </c>
      <c r="AM413" t="str">
        <f t="shared" si="58"/>
        <v>NSA</v>
      </c>
      <c r="AN413" t="str">
        <f t="shared" si="59"/>
        <v>NSA</v>
      </c>
      <c r="AO413" t="str">
        <f t="shared" si="59"/>
        <v>NSA</v>
      </c>
      <c r="AP413" t="str">
        <f t="shared" si="59"/>
        <v>NSA</v>
      </c>
      <c r="AQ413" s="15" t="s">
        <v>409</v>
      </c>
    </row>
    <row r="414" spans="1:43" x14ac:dyDescent="0.3">
      <c r="A414" s="15" t="s">
        <v>3426</v>
      </c>
      <c r="B414" s="15" t="s">
        <v>667</v>
      </c>
      <c r="C414" s="15">
        <v>14</v>
      </c>
      <c r="D414" s="15" t="s">
        <v>653</v>
      </c>
      <c r="E414" s="15" t="s">
        <v>231</v>
      </c>
      <c r="F414" s="15">
        <v>11</v>
      </c>
      <c r="K414" s="15" t="s">
        <v>667</v>
      </c>
      <c r="L414" s="15" t="s">
        <v>707</v>
      </c>
      <c r="O414" s="15" t="s">
        <v>778</v>
      </c>
      <c r="P414" t="s">
        <v>764</v>
      </c>
      <c r="Q414" s="15" t="s">
        <v>410</v>
      </c>
      <c r="R414" s="15" t="s">
        <v>414</v>
      </c>
      <c r="S414" s="15" t="s">
        <v>872</v>
      </c>
      <c r="T414" t="s">
        <v>409</v>
      </c>
      <c r="U414" t="s">
        <v>213</v>
      </c>
      <c r="V414" t="s">
        <v>1464</v>
      </c>
      <c r="W414" s="15" t="s">
        <v>900</v>
      </c>
      <c r="X414" s="15" t="s">
        <v>1906</v>
      </c>
      <c r="Y414" s="15" t="s">
        <v>908</v>
      </c>
      <c r="Z414" s="15">
        <f t="shared" si="60"/>
        <v>1</v>
      </c>
      <c r="AA414" s="15" t="s">
        <v>1339</v>
      </c>
      <c r="AB414" s="15" t="s">
        <v>906</v>
      </c>
      <c r="AC414" s="15" t="s">
        <v>1907</v>
      </c>
      <c r="AD414" s="15">
        <f t="shared" si="55"/>
        <v>0</v>
      </c>
      <c r="AE414" s="15">
        <v>0</v>
      </c>
      <c r="AF414" s="15">
        <v>0</v>
      </c>
      <c r="AG414" s="15">
        <v>0</v>
      </c>
      <c r="AH414" s="15">
        <v>0</v>
      </c>
      <c r="AI414" s="15">
        <v>0</v>
      </c>
      <c r="AJ414" s="15">
        <v>0</v>
      </c>
      <c r="AK414" t="str">
        <f t="shared" si="56"/>
        <v>Publica</v>
      </c>
      <c r="AL414" t="str">
        <f t="shared" si="57"/>
        <v>Baixo</v>
      </c>
      <c r="AM414" t="str">
        <f t="shared" si="58"/>
        <v>NSA</v>
      </c>
      <c r="AN414" t="str">
        <f t="shared" si="59"/>
        <v>NSA</v>
      </c>
      <c r="AO414" t="str">
        <f t="shared" si="59"/>
        <v>NSA</v>
      </c>
      <c r="AP414" t="str">
        <f t="shared" si="59"/>
        <v>NSA</v>
      </c>
      <c r="AQ414" s="15" t="s">
        <v>409</v>
      </c>
    </row>
    <row r="415" spans="1:43" x14ac:dyDescent="0.3">
      <c r="A415" s="15" t="s">
        <v>3426</v>
      </c>
      <c r="B415" s="15" t="s">
        <v>787</v>
      </c>
      <c r="C415" s="15">
        <v>1</v>
      </c>
      <c r="D415" s="15" t="s">
        <v>788</v>
      </c>
      <c r="O415" s="15" t="s">
        <v>873</v>
      </c>
      <c r="P415"/>
      <c r="Q415" s="15" t="s">
        <v>410</v>
      </c>
      <c r="R415" s="15" t="s">
        <v>411</v>
      </c>
      <c r="S415" s="15" t="s">
        <v>412</v>
      </c>
      <c r="T415" t="s">
        <v>409</v>
      </c>
      <c r="U415" t="s">
        <v>213</v>
      </c>
      <c r="V415" t="s">
        <v>1464</v>
      </c>
      <c r="W415" s="15" t="s">
        <v>900</v>
      </c>
      <c r="X415" s="15" t="s">
        <v>1908</v>
      </c>
      <c r="Y415" s="15" t="s">
        <v>908</v>
      </c>
      <c r="Z415" s="15">
        <f t="shared" si="60"/>
        <v>1</v>
      </c>
      <c r="AC415" s="15" t="s">
        <v>1907</v>
      </c>
      <c r="AQ415" s="15" t="s">
        <v>409</v>
      </c>
    </row>
    <row r="416" spans="1:43" x14ac:dyDescent="0.3">
      <c r="A416" s="15" t="s">
        <v>3426</v>
      </c>
      <c r="B416" s="15" t="s">
        <v>787</v>
      </c>
      <c r="C416" s="15">
        <v>2</v>
      </c>
      <c r="D416" s="15" t="s">
        <v>665</v>
      </c>
      <c r="O416" s="15" t="s">
        <v>873</v>
      </c>
      <c r="Q416" s="15" t="s">
        <v>410</v>
      </c>
      <c r="R416" s="15" t="s">
        <v>411</v>
      </c>
      <c r="S416" s="15" t="s">
        <v>412</v>
      </c>
      <c r="T416" t="s">
        <v>409</v>
      </c>
      <c r="U416" t="s">
        <v>213</v>
      </c>
      <c r="V416" t="s">
        <v>1464</v>
      </c>
      <c r="W416" s="15" t="s">
        <v>900</v>
      </c>
      <c r="X416" s="15" t="s">
        <v>1908</v>
      </c>
      <c r="Y416" s="15" t="s">
        <v>908</v>
      </c>
      <c r="Z416" s="15">
        <f t="shared" si="60"/>
        <v>1</v>
      </c>
      <c r="AC416" s="15" t="s">
        <v>1907</v>
      </c>
      <c r="AQ416" s="15" t="s">
        <v>409</v>
      </c>
    </row>
    <row r="417" spans="1:43" x14ac:dyDescent="0.3">
      <c r="A417" s="15" t="s">
        <v>3426</v>
      </c>
      <c r="B417" s="15" t="s">
        <v>787</v>
      </c>
      <c r="C417" s="15">
        <v>3</v>
      </c>
      <c r="D417" s="15" t="s">
        <v>789</v>
      </c>
      <c r="O417" s="15" t="s">
        <v>873</v>
      </c>
      <c r="Q417" s="15" t="s">
        <v>410</v>
      </c>
      <c r="R417" s="15" t="s">
        <v>411</v>
      </c>
      <c r="S417" s="15" t="s">
        <v>412</v>
      </c>
      <c r="T417" t="s">
        <v>409</v>
      </c>
      <c r="U417" t="s">
        <v>213</v>
      </c>
      <c r="V417" t="s">
        <v>1464</v>
      </c>
      <c r="W417" s="15" t="s">
        <v>900</v>
      </c>
      <c r="X417" s="15" t="s">
        <v>1908</v>
      </c>
      <c r="Y417" s="15" t="s">
        <v>908</v>
      </c>
      <c r="Z417" s="15">
        <f t="shared" si="60"/>
        <v>1</v>
      </c>
      <c r="AC417" s="15" t="s">
        <v>1907</v>
      </c>
      <c r="AQ417" s="15" t="s">
        <v>409</v>
      </c>
    </row>
    <row r="418" spans="1:43" x14ac:dyDescent="0.3">
      <c r="A418" s="15" t="s">
        <v>3426</v>
      </c>
      <c r="B418" s="15" t="s">
        <v>787</v>
      </c>
      <c r="C418" s="15">
        <v>4</v>
      </c>
      <c r="D418" s="15" t="s">
        <v>790</v>
      </c>
      <c r="O418" s="15" t="s">
        <v>873</v>
      </c>
      <c r="Q418" s="15" t="s">
        <v>410</v>
      </c>
      <c r="R418" s="15" t="s">
        <v>411</v>
      </c>
      <c r="S418" s="15" t="s">
        <v>412</v>
      </c>
      <c r="T418" t="s">
        <v>409</v>
      </c>
      <c r="U418" t="s">
        <v>213</v>
      </c>
      <c r="V418" t="s">
        <v>1464</v>
      </c>
      <c r="W418" s="15" t="s">
        <v>900</v>
      </c>
      <c r="X418" s="15" t="s">
        <v>1908</v>
      </c>
      <c r="Y418" s="15" t="s">
        <v>908</v>
      </c>
      <c r="Z418" s="15">
        <f t="shared" si="60"/>
        <v>1</v>
      </c>
      <c r="AC418" s="15" t="s">
        <v>1907</v>
      </c>
      <c r="AQ418" s="15" t="s">
        <v>409</v>
      </c>
    </row>
    <row r="419" spans="1:43" x14ac:dyDescent="0.3">
      <c r="A419" s="15" t="s">
        <v>3426</v>
      </c>
      <c r="B419" s="15" t="s">
        <v>787</v>
      </c>
      <c r="C419" s="15">
        <v>5</v>
      </c>
      <c r="D419" s="15" t="s">
        <v>791</v>
      </c>
      <c r="O419" s="15" t="s">
        <v>873</v>
      </c>
      <c r="Q419" s="15" t="s">
        <v>410</v>
      </c>
      <c r="R419" s="15" t="s">
        <v>411</v>
      </c>
      <c r="S419" s="15" t="s">
        <v>412</v>
      </c>
      <c r="T419" t="s">
        <v>409</v>
      </c>
      <c r="U419" t="s">
        <v>213</v>
      </c>
      <c r="V419" t="s">
        <v>1464</v>
      </c>
      <c r="W419" s="15" t="s">
        <v>900</v>
      </c>
      <c r="X419" s="15" t="s">
        <v>1908</v>
      </c>
      <c r="Y419" s="15" t="s">
        <v>908</v>
      </c>
      <c r="Z419" s="15">
        <f t="shared" si="60"/>
        <v>1</v>
      </c>
      <c r="AC419" s="15" t="s">
        <v>1907</v>
      </c>
      <c r="AQ419" s="15" t="s">
        <v>409</v>
      </c>
    </row>
    <row r="420" spans="1:43" x14ac:dyDescent="0.3">
      <c r="A420" s="15" t="s">
        <v>3426</v>
      </c>
      <c r="B420" s="15" t="s">
        <v>787</v>
      </c>
      <c r="C420" s="15">
        <v>6</v>
      </c>
      <c r="D420" s="15" t="s">
        <v>792</v>
      </c>
      <c r="O420" s="15" t="s">
        <v>873</v>
      </c>
      <c r="Q420" s="15" t="s">
        <v>410</v>
      </c>
      <c r="R420" s="15" t="s">
        <v>411</v>
      </c>
      <c r="S420" s="15" t="s">
        <v>412</v>
      </c>
      <c r="T420" t="s">
        <v>409</v>
      </c>
      <c r="U420" t="s">
        <v>213</v>
      </c>
      <c r="V420" t="s">
        <v>1464</v>
      </c>
      <c r="W420" s="15" t="s">
        <v>900</v>
      </c>
      <c r="X420" s="15" t="s">
        <v>1908</v>
      </c>
      <c r="Y420" s="15" t="s">
        <v>908</v>
      </c>
      <c r="Z420" s="15">
        <f t="shared" si="60"/>
        <v>1</v>
      </c>
      <c r="AC420" s="15" t="s">
        <v>1907</v>
      </c>
      <c r="AQ420" s="15" t="s">
        <v>409</v>
      </c>
    </row>
    <row r="421" spans="1:43" x14ac:dyDescent="0.3">
      <c r="A421" s="15" t="s">
        <v>3426</v>
      </c>
      <c r="B421" s="15" t="s">
        <v>787</v>
      </c>
      <c r="C421" s="15">
        <v>7</v>
      </c>
      <c r="D421" s="15" t="s">
        <v>793</v>
      </c>
      <c r="O421" s="15" t="s">
        <v>873</v>
      </c>
      <c r="Q421" s="15" t="s">
        <v>410</v>
      </c>
      <c r="R421" s="15" t="s">
        <v>411</v>
      </c>
      <c r="S421" s="15" t="s">
        <v>412</v>
      </c>
      <c r="T421" t="s">
        <v>409</v>
      </c>
      <c r="U421" t="s">
        <v>213</v>
      </c>
      <c r="V421" t="s">
        <v>1464</v>
      </c>
      <c r="W421" s="15" t="s">
        <v>900</v>
      </c>
      <c r="X421" s="15" t="s">
        <v>1908</v>
      </c>
      <c r="Y421" s="15" t="s">
        <v>908</v>
      </c>
      <c r="Z421" s="15">
        <f t="shared" si="60"/>
        <v>1</v>
      </c>
      <c r="AC421" s="15" t="s">
        <v>1907</v>
      </c>
      <c r="AQ421" s="15" t="s">
        <v>409</v>
      </c>
    </row>
    <row r="422" spans="1:43" x14ac:dyDescent="0.3">
      <c r="A422" s="15" t="s">
        <v>3426</v>
      </c>
      <c r="B422" s="15" t="s">
        <v>787</v>
      </c>
      <c r="C422" s="15">
        <v>8</v>
      </c>
      <c r="D422" s="15" t="s">
        <v>794</v>
      </c>
      <c r="O422" s="15" t="s">
        <v>873</v>
      </c>
      <c r="Q422" s="15" t="s">
        <v>410</v>
      </c>
      <c r="R422" s="15" t="s">
        <v>411</v>
      </c>
      <c r="S422" s="15" t="s">
        <v>412</v>
      </c>
      <c r="T422" t="s">
        <v>409</v>
      </c>
      <c r="U422" t="s">
        <v>213</v>
      </c>
      <c r="V422" t="s">
        <v>1464</v>
      </c>
      <c r="W422" s="15" t="s">
        <v>900</v>
      </c>
      <c r="X422" s="15" t="s">
        <v>1908</v>
      </c>
      <c r="Y422" s="15" t="s">
        <v>908</v>
      </c>
      <c r="Z422" s="15">
        <f t="shared" si="60"/>
        <v>1</v>
      </c>
      <c r="AC422" s="15" t="s">
        <v>1907</v>
      </c>
      <c r="AQ422" s="15" t="s">
        <v>409</v>
      </c>
    </row>
    <row r="423" spans="1:43" x14ac:dyDescent="0.3">
      <c r="A423" s="15" t="s">
        <v>3426</v>
      </c>
      <c r="B423" s="15" t="s">
        <v>787</v>
      </c>
      <c r="C423" s="15">
        <v>9</v>
      </c>
      <c r="D423" s="15" t="s">
        <v>795</v>
      </c>
      <c r="O423" s="15" t="s">
        <v>873</v>
      </c>
      <c r="Q423" s="15" t="s">
        <v>410</v>
      </c>
      <c r="R423" s="15" t="s">
        <v>411</v>
      </c>
      <c r="S423" s="15" t="s">
        <v>412</v>
      </c>
      <c r="T423" t="s">
        <v>409</v>
      </c>
      <c r="U423" t="s">
        <v>213</v>
      </c>
      <c r="V423" t="s">
        <v>1464</v>
      </c>
      <c r="W423" s="15" t="s">
        <v>900</v>
      </c>
      <c r="X423" s="15" t="s">
        <v>1908</v>
      </c>
      <c r="Y423" s="15" t="s">
        <v>908</v>
      </c>
      <c r="Z423" s="15">
        <f t="shared" si="60"/>
        <v>1</v>
      </c>
      <c r="AC423" s="15" t="s">
        <v>1907</v>
      </c>
      <c r="AQ423" s="15" t="s">
        <v>409</v>
      </c>
    </row>
    <row r="424" spans="1:43" x14ac:dyDescent="0.3">
      <c r="A424" s="15" t="s">
        <v>3426</v>
      </c>
      <c r="B424" s="15" t="s">
        <v>787</v>
      </c>
      <c r="C424" s="15">
        <v>10</v>
      </c>
      <c r="D424" s="15" t="s">
        <v>796</v>
      </c>
      <c r="O424" s="15" t="s">
        <v>873</v>
      </c>
      <c r="Q424" s="15" t="s">
        <v>410</v>
      </c>
      <c r="R424" s="15" t="s">
        <v>411</v>
      </c>
      <c r="S424" s="15" t="s">
        <v>412</v>
      </c>
      <c r="T424" t="s">
        <v>409</v>
      </c>
      <c r="U424" t="s">
        <v>213</v>
      </c>
      <c r="V424" t="s">
        <v>1464</v>
      </c>
      <c r="W424" s="15" t="s">
        <v>900</v>
      </c>
      <c r="X424" s="15" t="s">
        <v>1908</v>
      </c>
      <c r="Y424" s="15" t="s">
        <v>908</v>
      </c>
      <c r="Z424" s="15">
        <f t="shared" si="60"/>
        <v>1</v>
      </c>
      <c r="AC424" s="15" t="s">
        <v>1907</v>
      </c>
      <c r="AQ424" s="15" t="s">
        <v>409</v>
      </c>
    </row>
    <row r="425" spans="1:43" x14ac:dyDescent="0.3">
      <c r="A425" s="15" t="s">
        <v>3426</v>
      </c>
      <c r="B425" s="15" t="s">
        <v>787</v>
      </c>
      <c r="C425" s="15">
        <v>11</v>
      </c>
      <c r="D425" s="15" t="s">
        <v>797</v>
      </c>
      <c r="O425" s="15" t="s">
        <v>873</v>
      </c>
      <c r="Q425" s="15" t="s">
        <v>410</v>
      </c>
      <c r="R425" s="15" t="s">
        <v>411</v>
      </c>
      <c r="S425" s="15" t="s">
        <v>412</v>
      </c>
      <c r="T425" t="s">
        <v>409</v>
      </c>
      <c r="U425" t="s">
        <v>213</v>
      </c>
      <c r="V425" t="s">
        <v>1464</v>
      </c>
      <c r="W425" s="15" t="s">
        <v>900</v>
      </c>
      <c r="X425" s="15" t="s">
        <v>1908</v>
      </c>
      <c r="Y425" s="15" t="s">
        <v>908</v>
      </c>
      <c r="Z425" s="15">
        <f t="shared" si="60"/>
        <v>1</v>
      </c>
      <c r="AC425" s="15" t="s">
        <v>1907</v>
      </c>
      <c r="AQ425" s="15" t="s">
        <v>409</v>
      </c>
    </row>
    <row r="426" spans="1:43" x14ac:dyDescent="0.3">
      <c r="A426" s="15" t="s">
        <v>3426</v>
      </c>
      <c r="B426" s="15" t="s">
        <v>787</v>
      </c>
      <c r="C426" s="15">
        <v>12</v>
      </c>
      <c r="D426" s="15" t="s">
        <v>798</v>
      </c>
      <c r="O426" s="15" t="s">
        <v>873</v>
      </c>
      <c r="Q426" s="15" t="s">
        <v>410</v>
      </c>
      <c r="R426" s="15" t="s">
        <v>411</v>
      </c>
      <c r="S426" s="15" t="s">
        <v>412</v>
      </c>
      <c r="T426" t="s">
        <v>409</v>
      </c>
      <c r="U426" t="s">
        <v>213</v>
      </c>
      <c r="V426" t="s">
        <v>1464</v>
      </c>
      <c r="W426" s="15" t="s">
        <v>900</v>
      </c>
      <c r="X426" s="15" t="s">
        <v>1908</v>
      </c>
      <c r="Y426" s="15" t="s">
        <v>908</v>
      </c>
      <c r="Z426" s="15">
        <f t="shared" si="60"/>
        <v>1</v>
      </c>
      <c r="AC426" s="15" t="s">
        <v>1907</v>
      </c>
      <c r="AQ426" s="15" t="s">
        <v>409</v>
      </c>
    </row>
    <row r="427" spans="1:43" x14ac:dyDescent="0.3">
      <c r="A427" s="15" t="s">
        <v>3426</v>
      </c>
      <c r="B427" s="15" t="s">
        <v>787</v>
      </c>
      <c r="C427" s="15">
        <v>13</v>
      </c>
      <c r="D427" s="15" t="s">
        <v>799</v>
      </c>
      <c r="O427" s="15" t="s">
        <v>873</v>
      </c>
      <c r="Q427" s="15" t="s">
        <v>410</v>
      </c>
      <c r="R427" s="15" t="s">
        <v>411</v>
      </c>
      <c r="S427" s="15" t="s">
        <v>412</v>
      </c>
      <c r="T427" t="s">
        <v>409</v>
      </c>
      <c r="U427" t="s">
        <v>213</v>
      </c>
      <c r="V427" t="s">
        <v>1464</v>
      </c>
      <c r="W427" s="15" t="s">
        <v>900</v>
      </c>
      <c r="X427" s="15" t="s">
        <v>1908</v>
      </c>
      <c r="Y427" s="15" t="s">
        <v>908</v>
      </c>
      <c r="Z427" s="15">
        <f t="shared" si="60"/>
        <v>1</v>
      </c>
      <c r="AC427" s="15" t="s">
        <v>1907</v>
      </c>
      <c r="AQ427" s="15" t="s">
        <v>409</v>
      </c>
    </row>
    <row r="428" spans="1:43" x14ac:dyDescent="0.3">
      <c r="A428" s="15" t="s">
        <v>3426</v>
      </c>
      <c r="B428" s="15" t="s">
        <v>787</v>
      </c>
      <c r="C428" s="15">
        <v>14</v>
      </c>
      <c r="D428" s="15" t="s">
        <v>800</v>
      </c>
      <c r="O428" s="15" t="s">
        <v>873</v>
      </c>
      <c r="Q428" s="15" t="s">
        <v>410</v>
      </c>
      <c r="R428" s="15" t="s">
        <v>411</v>
      </c>
      <c r="S428" s="15" t="s">
        <v>412</v>
      </c>
      <c r="T428" t="s">
        <v>409</v>
      </c>
      <c r="U428" t="s">
        <v>213</v>
      </c>
      <c r="V428" t="s">
        <v>1464</v>
      </c>
      <c r="W428" s="15" t="s">
        <v>900</v>
      </c>
      <c r="X428" s="15" t="s">
        <v>1908</v>
      </c>
      <c r="Y428" s="15" t="s">
        <v>908</v>
      </c>
      <c r="Z428" s="15">
        <f t="shared" si="60"/>
        <v>1</v>
      </c>
      <c r="AC428" s="15" t="s">
        <v>1907</v>
      </c>
      <c r="AQ428" s="15" t="s">
        <v>409</v>
      </c>
    </row>
    <row r="429" spans="1:43" x14ac:dyDescent="0.3">
      <c r="A429" s="15" t="s">
        <v>3426</v>
      </c>
      <c r="B429" s="15" t="s">
        <v>787</v>
      </c>
      <c r="C429" s="15">
        <v>15</v>
      </c>
      <c r="D429" s="15" t="s">
        <v>801</v>
      </c>
      <c r="O429" s="15" t="s">
        <v>873</v>
      </c>
      <c r="Q429" s="15" t="s">
        <v>410</v>
      </c>
      <c r="R429" s="15" t="s">
        <v>411</v>
      </c>
      <c r="S429" s="15" t="s">
        <v>412</v>
      </c>
      <c r="T429" t="s">
        <v>409</v>
      </c>
      <c r="U429" t="s">
        <v>213</v>
      </c>
      <c r="V429" t="s">
        <v>1464</v>
      </c>
      <c r="W429" s="15" t="s">
        <v>900</v>
      </c>
      <c r="X429" s="15" t="s">
        <v>1908</v>
      </c>
      <c r="Y429" s="15" t="s">
        <v>908</v>
      </c>
      <c r="Z429" s="15">
        <f t="shared" si="60"/>
        <v>1</v>
      </c>
      <c r="AC429" s="15" t="s">
        <v>1907</v>
      </c>
      <c r="AQ429" s="15" t="s">
        <v>409</v>
      </c>
    </row>
    <row r="430" spans="1:43" x14ac:dyDescent="0.3">
      <c r="A430" s="15" t="s">
        <v>3426</v>
      </c>
      <c r="B430" s="15" t="s">
        <v>787</v>
      </c>
      <c r="C430" s="15">
        <v>16</v>
      </c>
      <c r="D430" s="15" t="s">
        <v>802</v>
      </c>
      <c r="O430" s="15" t="s">
        <v>873</v>
      </c>
      <c r="Q430" s="15" t="s">
        <v>410</v>
      </c>
      <c r="R430" s="15" t="s">
        <v>411</v>
      </c>
      <c r="S430" s="15" t="s">
        <v>412</v>
      </c>
      <c r="T430" t="s">
        <v>409</v>
      </c>
      <c r="U430" t="s">
        <v>213</v>
      </c>
      <c r="V430" t="s">
        <v>1464</v>
      </c>
      <c r="W430" s="15" t="s">
        <v>900</v>
      </c>
      <c r="X430" s="15" t="s">
        <v>1908</v>
      </c>
      <c r="Y430" s="15" t="s">
        <v>908</v>
      </c>
      <c r="Z430" s="15">
        <f t="shared" si="60"/>
        <v>1</v>
      </c>
      <c r="AC430" s="15" t="s">
        <v>1907</v>
      </c>
      <c r="AQ430" s="15" t="s">
        <v>409</v>
      </c>
    </row>
    <row r="431" spans="1:43" x14ac:dyDescent="0.3">
      <c r="A431" s="15" t="s">
        <v>3426</v>
      </c>
      <c r="B431" s="15" t="s">
        <v>787</v>
      </c>
      <c r="C431" s="15">
        <v>17</v>
      </c>
      <c r="D431" s="15" t="s">
        <v>803</v>
      </c>
      <c r="O431" s="15" t="s">
        <v>873</v>
      </c>
      <c r="Q431" s="15" t="s">
        <v>410</v>
      </c>
      <c r="R431" s="15" t="s">
        <v>411</v>
      </c>
      <c r="S431" s="15" t="s">
        <v>412</v>
      </c>
      <c r="T431" t="s">
        <v>409</v>
      </c>
      <c r="U431" t="s">
        <v>213</v>
      </c>
      <c r="V431" t="s">
        <v>1464</v>
      </c>
      <c r="W431" s="15" t="s">
        <v>900</v>
      </c>
      <c r="X431" s="15" t="s">
        <v>1908</v>
      </c>
      <c r="Y431" s="15" t="s">
        <v>908</v>
      </c>
      <c r="Z431" s="15">
        <f t="shared" si="60"/>
        <v>1</v>
      </c>
      <c r="AC431" s="15" t="s">
        <v>1907</v>
      </c>
      <c r="AQ431" s="15" t="s">
        <v>409</v>
      </c>
    </row>
    <row r="432" spans="1:43" x14ac:dyDescent="0.3">
      <c r="A432" s="15" t="s">
        <v>3426</v>
      </c>
      <c r="B432" s="15" t="s">
        <v>787</v>
      </c>
      <c r="C432" s="15">
        <v>18</v>
      </c>
      <c r="D432" s="15" t="s">
        <v>804</v>
      </c>
      <c r="O432" s="15" t="s">
        <v>873</v>
      </c>
      <c r="Q432" s="15" t="s">
        <v>410</v>
      </c>
      <c r="R432" s="15" t="s">
        <v>411</v>
      </c>
      <c r="S432" s="15" t="s">
        <v>412</v>
      </c>
      <c r="T432" t="s">
        <v>409</v>
      </c>
      <c r="U432" t="s">
        <v>213</v>
      </c>
      <c r="V432" t="s">
        <v>1464</v>
      </c>
      <c r="W432" s="15" t="s">
        <v>900</v>
      </c>
      <c r="X432" s="15" t="s">
        <v>1908</v>
      </c>
      <c r="Y432" s="15" t="s">
        <v>908</v>
      </c>
      <c r="Z432" s="15">
        <f t="shared" si="60"/>
        <v>1</v>
      </c>
      <c r="AC432" s="15" t="s">
        <v>1907</v>
      </c>
      <c r="AQ432" s="15" t="s">
        <v>409</v>
      </c>
    </row>
    <row r="433" spans="1:43" x14ac:dyDescent="0.3">
      <c r="A433" s="15" t="s">
        <v>3426</v>
      </c>
      <c r="B433" s="15" t="s">
        <v>787</v>
      </c>
      <c r="C433" s="15">
        <v>19</v>
      </c>
      <c r="D433" s="15" t="s">
        <v>805</v>
      </c>
      <c r="O433" s="15" t="s">
        <v>873</v>
      </c>
      <c r="Q433" s="15" t="s">
        <v>410</v>
      </c>
      <c r="R433" s="15" t="s">
        <v>411</v>
      </c>
      <c r="S433" s="15" t="s">
        <v>412</v>
      </c>
      <c r="T433" t="s">
        <v>409</v>
      </c>
      <c r="U433" t="s">
        <v>213</v>
      </c>
      <c r="V433" t="s">
        <v>1464</v>
      </c>
      <c r="W433" s="15" t="s">
        <v>900</v>
      </c>
      <c r="X433" s="15" t="s">
        <v>1908</v>
      </c>
      <c r="Y433" s="15" t="s">
        <v>908</v>
      </c>
      <c r="Z433" s="15">
        <f t="shared" si="60"/>
        <v>1</v>
      </c>
      <c r="AC433" s="15" t="s">
        <v>1907</v>
      </c>
      <c r="AQ433" s="15" t="s">
        <v>409</v>
      </c>
    </row>
    <row r="434" spans="1:43" x14ac:dyDescent="0.3">
      <c r="A434" s="15" t="s">
        <v>3426</v>
      </c>
      <c r="B434" s="15" t="s">
        <v>787</v>
      </c>
      <c r="C434" s="15">
        <v>20</v>
      </c>
      <c r="D434" s="15" t="s">
        <v>806</v>
      </c>
      <c r="O434" s="15" t="s">
        <v>873</v>
      </c>
      <c r="Q434" s="15" t="s">
        <v>410</v>
      </c>
      <c r="R434" s="15" t="s">
        <v>411</v>
      </c>
      <c r="S434" s="15" t="s">
        <v>412</v>
      </c>
      <c r="T434" t="s">
        <v>409</v>
      </c>
      <c r="U434" t="s">
        <v>213</v>
      </c>
      <c r="V434" t="s">
        <v>1464</v>
      </c>
      <c r="W434" s="15" t="s">
        <v>900</v>
      </c>
      <c r="X434" s="15" t="s">
        <v>1908</v>
      </c>
      <c r="Y434" s="15" t="s">
        <v>908</v>
      </c>
      <c r="Z434" s="15">
        <f t="shared" si="60"/>
        <v>1</v>
      </c>
      <c r="AC434" s="15" t="s">
        <v>1907</v>
      </c>
      <c r="AQ434" s="15" t="s">
        <v>409</v>
      </c>
    </row>
    <row r="435" spans="1:43" x14ac:dyDescent="0.3">
      <c r="A435" s="15" t="s">
        <v>3426</v>
      </c>
      <c r="B435" s="15" t="s">
        <v>787</v>
      </c>
      <c r="C435" s="15">
        <v>21</v>
      </c>
      <c r="D435" s="15" t="s">
        <v>807</v>
      </c>
      <c r="O435" s="15" t="s">
        <v>873</v>
      </c>
      <c r="Q435" s="15" t="s">
        <v>410</v>
      </c>
      <c r="R435" s="15" t="s">
        <v>411</v>
      </c>
      <c r="S435" s="15" t="s">
        <v>412</v>
      </c>
      <c r="T435" t="s">
        <v>409</v>
      </c>
      <c r="U435" t="s">
        <v>213</v>
      </c>
      <c r="V435" t="s">
        <v>1464</v>
      </c>
      <c r="W435" s="15" t="s">
        <v>900</v>
      </c>
      <c r="X435" s="15" t="s">
        <v>1908</v>
      </c>
      <c r="Y435" s="15" t="s">
        <v>908</v>
      </c>
      <c r="Z435" s="15">
        <f t="shared" si="60"/>
        <v>1</v>
      </c>
      <c r="AC435" s="15" t="s">
        <v>1907</v>
      </c>
      <c r="AQ435" s="15" t="s">
        <v>409</v>
      </c>
    </row>
    <row r="436" spans="1:43" x14ac:dyDescent="0.3">
      <c r="A436" s="15" t="s">
        <v>3426</v>
      </c>
      <c r="B436" s="15" t="s">
        <v>787</v>
      </c>
      <c r="C436" s="15">
        <v>22</v>
      </c>
      <c r="D436" s="15" t="s">
        <v>808</v>
      </c>
      <c r="O436" s="15" t="s">
        <v>873</v>
      </c>
      <c r="Q436" s="15" t="s">
        <v>410</v>
      </c>
      <c r="R436" s="15" t="s">
        <v>411</v>
      </c>
      <c r="S436" s="15" t="s">
        <v>412</v>
      </c>
      <c r="T436" t="s">
        <v>409</v>
      </c>
      <c r="U436" t="s">
        <v>213</v>
      </c>
      <c r="V436" t="s">
        <v>1464</v>
      </c>
      <c r="W436" s="15" t="s">
        <v>900</v>
      </c>
      <c r="X436" s="15" t="s">
        <v>1908</v>
      </c>
      <c r="Y436" s="15" t="s">
        <v>908</v>
      </c>
      <c r="Z436" s="15">
        <f t="shared" si="60"/>
        <v>1</v>
      </c>
      <c r="AC436" s="15" t="s">
        <v>1907</v>
      </c>
      <c r="AQ436" s="15" t="s">
        <v>409</v>
      </c>
    </row>
    <row r="437" spans="1:43" x14ac:dyDescent="0.3">
      <c r="A437" s="15" t="s">
        <v>3426</v>
      </c>
      <c r="B437" s="15" t="s">
        <v>787</v>
      </c>
      <c r="C437" s="15">
        <v>23</v>
      </c>
      <c r="D437" s="15" t="s">
        <v>809</v>
      </c>
      <c r="O437" s="15" t="s">
        <v>873</v>
      </c>
      <c r="Q437" s="15" t="s">
        <v>410</v>
      </c>
      <c r="R437" s="15" t="s">
        <v>411</v>
      </c>
      <c r="S437" s="15" t="s">
        <v>412</v>
      </c>
      <c r="T437" t="s">
        <v>409</v>
      </c>
      <c r="U437" t="s">
        <v>213</v>
      </c>
      <c r="V437" t="s">
        <v>1464</v>
      </c>
      <c r="W437" s="15" t="s">
        <v>900</v>
      </c>
      <c r="X437" s="15" t="s">
        <v>1908</v>
      </c>
      <c r="Y437" s="15" t="s">
        <v>908</v>
      </c>
      <c r="Z437" s="15">
        <f t="shared" si="60"/>
        <v>1</v>
      </c>
      <c r="AC437" s="15" t="s">
        <v>1907</v>
      </c>
      <c r="AQ437" s="15" t="s">
        <v>409</v>
      </c>
    </row>
    <row r="438" spans="1:43" x14ac:dyDescent="0.3">
      <c r="A438" s="15" t="s">
        <v>3426</v>
      </c>
      <c r="B438" s="15" t="s">
        <v>787</v>
      </c>
      <c r="C438" s="15">
        <v>24</v>
      </c>
      <c r="D438" s="15" t="s">
        <v>810</v>
      </c>
      <c r="O438" s="15" t="s">
        <v>873</v>
      </c>
      <c r="Q438" s="15" t="s">
        <v>410</v>
      </c>
      <c r="R438" s="15" t="s">
        <v>411</v>
      </c>
      <c r="S438" s="15" t="s">
        <v>412</v>
      </c>
      <c r="T438" t="s">
        <v>409</v>
      </c>
      <c r="U438" t="s">
        <v>213</v>
      </c>
      <c r="V438" t="s">
        <v>1464</v>
      </c>
      <c r="W438" s="15" t="s">
        <v>900</v>
      </c>
      <c r="X438" s="15" t="s">
        <v>1908</v>
      </c>
      <c r="Y438" s="15" t="s">
        <v>908</v>
      </c>
      <c r="Z438" s="15">
        <f t="shared" si="60"/>
        <v>1</v>
      </c>
      <c r="AC438" s="15" t="s">
        <v>1907</v>
      </c>
      <c r="AQ438" s="15" t="s">
        <v>409</v>
      </c>
    </row>
    <row r="439" spans="1:43" x14ac:dyDescent="0.3">
      <c r="A439" s="15" t="s">
        <v>3426</v>
      </c>
      <c r="B439" s="15" t="s">
        <v>787</v>
      </c>
      <c r="C439" s="15">
        <v>25</v>
      </c>
      <c r="D439" s="15" t="s">
        <v>811</v>
      </c>
      <c r="O439" s="15" t="s">
        <v>873</v>
      </c>
      <c r="Q439" s="15" t="s">
        <v>410</v>
      </c>
      <c r="R439" s="15" t="s">
        <v>411</v>
      </c>
      <c r="S439" s="15" t="s">
        <v>412</v>
      </c>
      <c r="T439" t="s">
        <v>409</v>
      </c>
      <c r="U439" t="s">
        <v>213</v>
      </c>
      <c r="V439" t="s">
        <v>1464</v>
      </c>
      <c r="W439" s="15" t="s">
        <v>900</v>
      </c>
      <c r="X439" s="15" t="s">
        <v>1908</v>
      </c>
      <c r="Y439" s="15" t="s">
        <v>908</v>
      </c>
      <c r="Z439" s="15">
        <f t="shared" si="60"/>
        <v>1</v>
      </c>
      <c r="AC439" s="15" t="s">
        <v>1907</v>
      </c>
      <c r="AQ439" s="15" t="s">
        <v>409</v>
      </c>
    </row>
    <row r="440" spans="1:43" x14ac:dyDescent="0.3">
      <c r="A440" s="15" t="s">
        <v>3426</v>
      </c>
      <c r="B440" s="15" t="s">
        <v>787</v>
      </c>
      <c r="C440" s="15">
        <v>26</v>
      </c>
      <c r="D440" s="15" t="s">
        <v>812</v>
      </c>
      <c r="O440" s="15" t="s">
        <v>873</v>
      </c>
      <c r="Q440" s="15" t="s">
        <v>410</v>
      </c>
      <c r="R440" s="15" t="s">
        <v>411</v>
      </c>
      <c r="S440" s="15" t="s">
        <v>412</v>
      </c>
      <c r="T440" t="s">
        <v>409</v>
      </c>
      <c r="U440" t="s">
        <v>213</v>
      </c>
      <c r="V440" t="s">
        <v>1464</v>
      </c>
      <c r="W440" s="15" t="s">
        <v>900</v>
      </c>
      <c r="X440" s="15" t="s">
        <v>1908</v>
      </c>
      <c r="Y440" s="15" t="s">
        <v>908</v>
      </c>
      <c r="Z440" s="15">
        <f t="shared" si="60"/>
        <v>1</v>
      </c>
      <c r="AC440" s="15" t="s">
        <v>1907</v>
      </c>
      <c r="AQ440" s="15" t="s">
        <v>409</v>
      </c>
    </row>
    <row r="441" spans="1:43" x14ac:dyDescent="0.3">
      <c r="A441" s="15" t="s">
        <v>3426</v>
      </c>
      <c r="B441" s="15" t="s">
        <v>787</v>
      </c>
      <c r="C441" s="15">
        <v>27</v>
      </c>
      <c r="D441" s="15" t="s">
        <v>642</v>
      </c>
      <c r="O441" s="15" t="s">
        <v>873</v>
      </c>
      <c r="Q441" s="15" t="s">
        <v>410</v>
      </c>
      <c r="R441" s="15" t="s">
        <v>411</v>
      </c>
      <c r="S441" s="15" t="s">
        <v>412</v>
      </c>
      <c r="T441" t="s">
        <v>409</v>
      </c>
      <c r="U441" t="s">
        <v>213</v>
      </c>
      <c r="V441" t="s">
        <v>1464</v>
      </c>
      <c r="W441" s="15" t="s">
        <v>900</v>
      </c>
      <c r="X441" s="15" t="s">
        <v>1908</v>
      </c>
      <c r="Y441" s="15" t="s">
        <v>908</v>
      </c>
      <c r="Z441" s="15">
        <f t="shared" si="60"/>
        <v>1</v>
      </c>
      <c r="AC441" s="15" t="s">
        <v>1907</v>
      </c>
      <c r="AQ441" s="15" t="s">
        <v>409</v>
      </c>
    </row>
    <row r="442" spans="1:43" x14ac:dyDescent="0.3">
      <c r="A442" s="15" t="s">
        <v>3426</v>
      </c>
      <c r="B442" s="15" t="s">
        <v>787</v>
      </c>
      <c r="C442" s="15">
        <v>28</v>
      </c>
      <c r="D442" s="15" t="s">
        <v>643</v>
      </c>
      <c r="O442" s="15" t="s">
        <v>873</v>
      </c>
      <c r="Q442" s="15" t="s">
        <v>410</v>
      </c>
      <c r="R442" s="15" t="s">
        <v>411</v>
      </c>
      <c r="S442" s="15" t="s">
        <v>412</v>
      </c>
      <c r="T442" t="s">
        <v>409</v>
      </c>
      <c r="U442" t="s">
        <v>213</v>
      </c>
      <c r="V442" t="s">
        <v>1464</v>
      </c>
      <c r="W442" s="15" t="s">
        <v>900</v>
      </c>
      <c r="X442" s="15" t="s">
        <v>1908</v>
      </c>
      <c r="Y442" s="15" t="s">
        <v>908</v>
      </c>
      <c r="Z442" s="15">
        <f t="shared" si="60"/>
        <v>1</v>
      </c>
      <c r="AC442" s="15" t="s">
        <v>1907</v>
      </c>
      <c r="AQ442" s="15" t="s">
        <v>409</v>
      </c>
    </row>
    <row r="443" spans="1:43" x14ac:dyDescent="0.3">
      <c r="A443" s="15" t="s">
        <v>3426</v>
      </c>
      <c r="B443" s="15" t="s">
        <v>787</v>
      </c>
      <c r="C443" s="15">
        <v>29</v>
      </c>
      <c r="D443" s="15" t="s">
        <v>644</v>
      </c>
      <c r="O443" s="15" t="s">
        <v>873</v>
      </c>
      <c r="Q443" s="15" t="s">
        <v>410</v>
      </c>
      <c r="R443" s="15" t="s">
        <v>411</v>
      </c>
      <c r="S443" s="15" t="s">
        <v>412</v>
      </c>
      <c r="T443" t="s">
        <v>409</v>
      </c>
      <c r="U443" t="s">
        <v>213</v>
      </c>
      <c r="V443" t="s">
        <v>1464</v>
      </c>
      <c r="W443" s="15" t="s">
        <v>900</v>
      </c>
      <c r="X443" s="15" t="s">
        <v>1908</v>
      </c>
      <c r="Y443" s="15" t="s">
        <v>908</v>
      </c>
      <c r="Z443" s="15">
        <f t="shared" si="60"/>
        <v>1</v>
      </c>
      <c r="AC443" s="15" t="s">
        <v>1907</v>
      </c>
      <c r="AQ443" s="15" t="s">
        <v>409</v>
      </c>
    </row>
    <row r="444" spans="1:43" x14ac:dyDescent="0.3">
      <c r="A444" s="15" t="s">
        <v>3426</v>
      </c>
      <c r="B444" s="15" t="s">
        <v>787</v>
      </c>
      <c r="C444" s="15">
        <v>30</v>
      </c>
      <c r="D444" s="15" t="s">
        <v>645</v>
      </c>
      <c r="O444" s="15" t="s">
        <v>873</v>
      </c>
      <c r="Q444" s="15" t="s">
        <v>410</v>
      </c>
      <c r="R444" s="15" t="s">
        <v>411</v>
      </c>
      <c r="S444" s="15" t="s">
        <v>412</v>
      </c>
      <c r="T444" t="s">
        <v>409</v>
      </c>
      <c r="U444" t="s">
        <v>213</v>
      </c>
      <c r="V444" t="s">
        <v>1464</v>
      </c>
      <c r="W444" s="15" t="s">
        <v>900</v>
      </c>
      <c r="X444" s="15" t="s">
        <v>1908</v>
      </c>
      <c r="Y444" s="15" t="s">
        <v>908</v>
      </c>
      <c r="Z444" s="15">
        <f t="shared" si="60"/>
        <v>1</v>
      </c>
      <c r="AC444" s="15" t="s">
        <v>1907</v>
      </c>
      <c r="AQ444" s="15" t="s">
        <v>409</v>
      </c>
    </row>
    <row r="445" spans="1:43" x14ac:dyDescent="0.3">
      <c r="A445" s="15" t="s">
        <v>3426</v>
      </c>
      <c r="B445" s="15" t="s">
        <v>787</v>
      </c>
      <c r="C445" s="15">
        <v>31</v>
      </c>
      <c r="D445" s="15" t="s">
        <v>646</v>
      </c>
      <c r="O445" s="15" t="s">
        <v>873</v>
      </c>
      <c r="Q445" s="15" t="s">
        <v>410</v>
      </c>
      <c r="R445" s="15" t="s">
        <v>411</v>
      </c>
      <c r="S445" s="15" t="s">
        <v>412</v>
      </c>
      <c r="T445" t="s">
        <v>409</v>
      </c>
      <c r="U445" t="s">
        <v>213</v>
      </c>
      <c r="V445" t="s">
        <v>1464</v>
      </c>
      <c r="W445" s="15" t="s">
        <v>900</v>
      </c>
      <c r="X445" s="15" t="s">
        <v>1908</v>
      </c>
      <c r="Y445" s="15" t="s">
        <v>908</v>
      </c>
      <c r="Z445" s="15">
        <f t="shared" si="60"/>
        <v>1</v>
      </c>
      <c r="AC445" s="15" t="s">
        <v>1907</v>
      </c>
      <c r="AQ445" s="15" t="s">
        <v>409</v>
      </c>
    </row>
    <row r="446" spans="1:43" x14ac:dyDescent="0.3">
      <c r="A446" s="15" t="s">
        <v>3426</v>
      </c>
      <c r="B446" s="15" t="s">
        <v>787</v>
      </c>
      <c r="C446" s="15">
        <v>32</v>
      </c>
      <c r="D446" s="15" t="s">
        <v>647</v>
      </c>
      <c r="O446" s="15" t="s">
        <v>873</v>
      </c>
      <c r="Q446" s="15" t="s">
        <v>410</v>
      </c>
      <c r="R446" s="15" t="s">
        <v>411</v>
      </c>
      <c r="S446" s="15" t="s">
        <v>412</v>
      </c>
      <c r="T446" t="s">
        <v>409</v>
      </c>
      <c r="U446" t="s">
        <v>213</v>
      </c>
      <c r="V446" t="s">
        <v>1464</v>
      </c>
      <c r="W446" s="15" t="s">
        <v>900</v>
      </c>
      <c r="X446" s="15" t="s">
        <v>1908</v>
      </c>
      <c r="Y446" s="15" t="s">
        <v>908</v>
      </c>
      <c r="Z446" s="15">
        <f t="shared" si="60"/>
        <v>1</v>
      </c>
      <c r="AC446" s="15" t="s">
        <v>1907</v>
      </c>
      <c r="AQ446" s="15" t="s">
        <v>409</v>
      </c>
    </row>
    <row r="447" spans="1:43" x14ac:dyDescent="0.3">
      <c r="A447" s="15" t="s">
        <v>3426</v>
      </c>
      <c r="B447" s="15" t="s">
        <v>787</v>
      </c>
      <c r="C447" s="15">
        <v>33</v>
      </c>
      <c r="D447" s="15" t="s">
        <v>648</v>
      </c>
      <c r="O447" s="15" t="s">
        <v>873</v>
      </c>
      <c r="Q447" s="15" t="s">
        <v>410</v>
      </c>
      <c r="R447" s="15" t="s">
        <v>411</v>
      </c>
      <c r="S447" s="15" t="s">
        <v>412</v>
      </c>
      <c r="T447" t="s">
        <v>409</v>
      </c>
      <c r="U447" t="s">
        <v>213</v>
      </c>
      <c r="V447" t="s">
        <v>1464</v>
      </c>
      <c r="W447" s="15" t="s">
        <v>900</v>
      </c>
      <c r="X447" s="15" t="s">
        <v>1908</v>
      </c>
      <c r="Y447" s="15" t="s">
        <v>908</v>
      </c>
      <c r="Z447" s="15">
        <f t="shared" si="60"/>
        <v>1</v>
      </c>
      <c r="AC447" s="15" t="s">
        <v>1907</v>
      </c>
      <c r="AQ447" s="15" t="s">
        <v>409</v>
      </c>
    </row>
    <row r="448" spans="1:43" x14ac:dyDescent="0.3">
      <c r="A448" s="15" t="s">
        <v>3426</v>
      </c>
      <c r="B448" s="15" t="s">
        <v>787</v>
      </c>
      <c r="C448" s="15">
        <v>34</v>
      </c>
      <c r="D448" s="15" t="s">
        <v>649</v>
      </c>
      <c r="O448" s="15" t="s">
        <v>873</v>
      </c>
      <c r="Q448" s="15" t="s">
        <v>410</v>
      </c>
      <c r="R448" s="15" t="s">
        <v>411</v>
      </c>
      <c r="S448" s="15" t="s">
        <v>412</v>
      </c>
      <c r="T448" t="s">
        <v>409</v>
      </c>
      <c r="U448" t="s">
        <v>213</v>
      </c>
      <c r="V448" t="s">
        <v>1464</v>
      </c>
      <c r="W448" s="15" t="s">
        <v>900</v>
      </c>
      <c r="X448" s="15" t="s">
        <v>1908</v>
      </c>
      <c r="Y448" s="15" t="s">
        <v>908</v>
      </c>
      <c r="Z448" s="15">
        <f t="shared" si="60"/>
        <v>1</v>
      </c>
      <c r="AC448" s="15" t="s">
        <v>1907</v>
      </c>
      <c r="AQ448" s="15" t="s">
        <v>409</v>
      </c>
    </row>
    <row r="449" spans="1:43" x14ac:dyDescent="0.3">
      <c r="A449" s="15" t="s">
        <v>3426</v>
      </c>
      <c r="B449" s="15" t="s">
        <v>787</v>
      </c>
      <c r="C449" s="15">
        <v>35</v>
      </c>
      <c r="D449" s="15" t="s">
        <v>650</v>
      </c>
      <c r="O449" s="15" t="s">
        <v>873</v>
      </c>
      <c r="Q449" s="15" t="s">
        <v>410</v>
      </c>
      <c r="R449" s="15" t="s">
        <v>411</v>
      </c>
      <c r="S449" s="15" t="s">
        <v>412</v>
      </c>
      <c r="T449" t="s">
        <v>409</v>
      </c>
      <c r="U449" t="s">
        <v>213</v>
      </c>
      <c r="V449" t="s">
        <v>1464</v>
      </c>
      <c r="W449" s="15" t="s">
        <v>900</v>
      </c>
      <c r="X449" s="15" t="s">
        <v>1908</v>
      </c>
      <c r="Y449" s="15" t="s">
        <v>908</v>
      </c>
      <c r="Z449" s="15">
        <f t="shared" si="60"/>
        <v>1</v>
      </c>
      <c r="AC449" s="15" t="s">
        <v>1907</v>
      </c>
      <c r="AQ449" s="15" t="s">
        <v>409</v>
      </c>
    </row>
    <row r="450" spans="1:43" x14ac:dyDescent="0.3">
      <c r="A450" s="15" t="s">
        <v>3426</v>
      </c>
      <c r="B450" s="15" t="s">
        <v>787</v>
      </c>
      <c r="C450" s="15">
        <v>36</v>
      </c>
      <c r="D450" s="15" t="s">
        <v>651</v>
      </c>
      <c r="O450" s="15" t="s">
        <v>873</v>
      </c>
      <c r="Q450" s="15" t="s">
        <v>410</v>
      </c>
      <c r="R450" s="15" t="s">
        <v>411</v>
      </c>
      <c r="S450" s="15" t="s">
        <v>412</v>
      </c>
      <c r="T450" t="s">
        <v>409</v>
      </c>
      <c r="U450" t="s">
        <v>213</v>
      </c>
      <c r="V450" t="s">
        <v>1464</v>
      </c>
      <c r="W450" s="15" t="s">
        <v>900</v>
      </c>
      <c r="X450" s="15" t="s">
        <v>1908</v>
      </c>
      <c r="Y450" s="15" t="s">
        <v>908</v>
      </c>
      <c r="Z450" s="15">
        <f t="shared" si="60"/>
        <v>1</v>
      </c>
      <c r="AC450" s="15" t="s">
        <v>1907</v>
      </c>
      <c r="AQ450" s="15" t="s">
        <v>409</v>
      </c>
    </row>
    <row r="451" spans="1:43" x14ac:dyDescent="0.3">
      <c r="A451" s="15" t="s">
        <v>3426</v>
      </c>
      <c r="B451" s="15" t="s">
        <v>787</v>
      </c>
      <c r="C451" s="15">
        <v>37</v>
      </c>
      <c r="D451" s="15" t="s">
        <v>652</v>
      </c>
      <c r="O451" s="15" t="s">
        <v>873</v>
      </c>
      <c r="Q451" s="15" t="s">
        <v>410</v>
      </c>
      <c r="R451" s="15" t="s">
        <v>411</v>
      </c>
      <c r="S451" s="15" t="s">
        <v>412</v>
      </c>
      <c r="T451" t="s">
        <v>409</v>
      </c>
      <c r="U451" t="s">
        <v>213</v>
      </c>
      <c r="V451" t="s">
        <v>1464</v>
      </c>
      <c r="W451" s="15" t="s">
        <v>900</v>
      </c>
      <c r="X451" s="15" t="s">
        <v>1908</v>
      </c>
      <c r="Y451" s="15" t="s">
        <v>908</v>
      </c>
      <c r="Z451" s="15">
        <f t="shared" ref="Z451:Z514" si="61">IF(LEN(V451)&gt;0,IF(LEN(W451)&gt;0,IF(LEN(X451)&gt;0,IF(LEN(Y451)&gt;0,1,""),""),""),"")</f>
        <v>1</v>
      </c>
      <c r="AC451" s="15" t="s">
        <v>1907</v>
      </c>
      <c r="AQ451" s="15" t="s">
        <v>409</v>
      </c>
    </row>
    <row r="452" spans="1:43" x14ac:dyDescent="0.3">
      <c r="A452" s="15" t="s">
        <v>3426</v>
      </c>
      <c r="B452" s="15" t="s">
        <v>787</v>
      </c>
      <c r="C452" s="15">
        <v>38</v>
      </c>
      <c r="D452" s="15" t="s">
        <v>653</v>
      </c>
      <c r="O452" s="15" t="s">
        <v>873</v>
      </c>
      <c r="Q452" s="15" t="s">
        <v>410</v>
      </c>
      <c r="R452" s="15" t="s">
        <v>411</v>
      </c>
      <c r="S452" s="15" t="s">
        <v>412</v>
      </c>
      <c r="T452" t="s">
        <v>409</v>
      </c>
      <c r="U452" t="s">
        <v>213</v>
      </c>
      <c r="V452" t="s">
        <v>1464</v>
      </c>
      <c r="W452" s="15" t="s">
        <v>900</v>
      </c>
      <c r="X452" s="15" t="s">
        <v>1908</v>
      </c>
      <c r="Y452" s="15" t="s">
        <v>908</v>
      </c>
      <c r="Z452" s="15">
        <f t="shared" si="61"/>
        <v>1</v>
      </c>
      <c r="AC452" s="15" t="s">
        <v>1907</v>
      </c>
      <c r="AQ452" s="15" t="s">
        <v>409</v>
      </c>
    </row>
    <row r="453" spans="1:43" x14ac:dyDescent="0.3">
      <c r="A453" s="15" t="s">
        <v>3426</v>
      </c>
      <c r="B453" s="15" t="s">
        <v>787</v>
      </c>
      <c r="C453" s="15">
        <v>39</v>
      </c>
      <c r="D453" s="15" t="s">
        <v>813</v>
      </c>
      <c r="O453" s="15" t="s">
        <v>873</v>
      </c>
      <c r="Q453" s="15" t="s">
        <v>410</v>
      </c>
      <c r="R453" s="15" t="s">
        <v>411</v>
      </c>
      <c r="S453" s="15" t="s">
        <v>412</v>
      </c>
      <c r="T453" t="s">
        <v>409</v>
      </c>
      <c r="U453" t="s">
        <v>213</v>
      </c>
      <c r="V453" t="s">
        <v>1464</v>
      </c>
      <c r="W453" s="15" t="s">
        <v>900</v>
      </c>
      <c r="X453" s="15" t="s">
        <v>1908</v>
      </c>
      <c r="Y453" s="15" t="s">
        <v>908</v>
      </c>
      <c r="Z453" s="15">
        <f t="shared" si="61"/>
        <v>1</v>
      </c>
      <c r="AC453" s="15" t="s">
        <v>1907</v>
      </c>
      <c r="AQ453" s="15" t="s">
        <v>409</v>
      </c>
    </row>
    <row r="454" spans="1:43" x14ac:dyDescent="0.3">
      <c r="A454" s="15" t="s">
        <v>3426</v>
      </c>
      <c r="B454" s="15" t="s">
        <v>787</v>
      </c>
      <c r="C454" s="15">
        <v>40</v>
      </c>
      <c r="D454" s="15" t="s">
        <v>814</v>
      </c>
      <c r="O454" s="15" t="s">
        <v>873</v>
      </c>
      <c r="Q454" s="15" t="s">
        <v>410</v>
      </c>
      <c r="R454" s="15" t="s">
        <v>411</v>
      </c>
      <c r="S454" s="15" t="s">
        <v>412</v>
      </c>
      <c r="T454" t="s">
        <v>409</v>
      </c>
      <c r="U454" t="s">
        <v>213</v>
      </c>
      <c r="V454" t="s">
        <v>1464</v>
      </c>
      <c r="W454" s="15" t="s">
        <v>900</v>
      </c>
      <c r="X454" s="15" t="s">
        <v>1908</v>
      </c>
      <c r="Y454" s="15" t="s">
        <v>908</v>
      </c>
      <c r="Z454" s="15">
        <f t="shared" si="61"/>
        <v>1</v>
      </c>
      <c r="AC454" s="15" t="s">
        <v>1907</v>
      </c>
      <c r="AQ454" s="15" t="s">
        <v>409</v>
      </c>
    </row>
    <row r="455" spans="1:43" x14ac:dyDescent="0.3">
      <c r="A455" s="15" t="s">
        <v>3426</v>
      </c>
      <c r="B455" s="15" t="s">
        <v>815</v>
      </c>
      <c r="C455" s="15">
        <v>1</v>
      </c>
      <c r="D455" s="15" t="s">
        <v>810</v>
      </c>
      <c r="O455" s="15" t="s">
        <v>874</v>
      </c>
      <c r="Q455" s="15" t="s">
        <v>410</v>
      </c>
      <c r="R455" s="15" t="s">
        <v>411</v>
      </c>
      <c r="S455" s="15" t="s">
        <v>412</v>
      </c>
      <c r="T455" t="s">
        <v>409</v>
      </c>
      <c r="U455" t="s">
        <v>213</v>
      </c>
      <c r="V455" t="s">
        <v>1464</v>
      </c>
      <c r="W455" s="15" t="s">
        <v>900</v>
      </c>
      <c r="X455" s="15" t="s">
        <v>1908</v>
      </c>
      <c r="Y455" s="15" t="s">
        <v>908</v>
      </c>
      <c r="Z455" s="15">
        <f t="shared" si="61"/>
        <v>1</v>
      </c>
      <c r="AC455" s="15" t="s">
        <v>1907</v>
      </c>
      <c r="AQ455" s="15" t="s">
        <v>409</v>
      </c>
    </row>
    <row r="456" spans="1:43" x14ac:dyDescent="0.3">
      <c r="A456" s="15" t="s">
        <v>3426</v>
      </c>
      <c r="B456" s="15" t="s">
        <v>815</v>
      </c>
      <c r="C456" s="15">
        <v>2</v>
      </c>
      <c r="D456" s="15" t="s">
        <v>665</v>
      </c>
      <c r="O456" s="15" t="s">
        <v>874</v>
      </c>
      <c r="Q456" s="15" t="s">
        <v>410</v>
      </c>
      <c r="R456" s="15" t="s">
        <v>411</v>
      </c>
      <c r="S456" s="15" t="s">
        <v>412</v>
      </c>
      <c r="T456" t="s">
        <v>409</v>
      </c>
      <c r="U456" t="s">
        <v>213</v>
      </c>
      <c r="V456" t="s">
        <v>1464</v>
      </c>
      <c r="W456" s="15" t="s">
        <v>900</v>
      </c>
      <c r="X456" s="15" t="s">
        <v>1908</v>
      </c>
      <c r="Y456" s="15" t="s">
        <v>908</v>
      </c>
      <c r="Z456" s="15">
        <f t="shared" si="61"/>
        <v>1</v>
      </c>
      <c r="AC456" s="15" t="s">
        <v>1907</v>
      </c>
      <c r="AQ456" s="15" t="s">
        <v>409</v>
      </c>
    </row>
    <row r="457" spans="1:43" x14ac:dyDescent="0.3">
      <c r="A457" s="15" t="s">
        <v>3426</v>
      </c>
      <c r="B457" s="15" t="s">
        <v>815</v>
      </c>
      <c r="C457" s="15">
        <v>3</v>
      </c>
      <c r="D457" s="15" t="s">
        <v>789</v>
      </c>
      <c r="O457" s="15" t="s">
        <v>874</v>
      </c>
      <c r="Q457" s="15" t="s">
        <v>410</v>
      </c>
      <c r="R457" s="15" t="s">
        <v>411</v>
      </c>
      <c r="S457" s="15" t="s">
        <v>412</v>
      </c>
      <c r="T457" t="s">
        <v>409</v>
      </c>
      <c r="U457" t="s">
        <v>213</v>
      </c>
      <c r="V457" t="s">
        <v>1464</v>
      </c>
      <c r="W457" s="15" t="s">
        <v>900</v>
      </c>
      <c r="X457" s="15" t="s">
        <v>1908</v>
      </c>
      <c r="Y457" s="15" t="s">
        <v>908</v>
      </c>
      <c r="Z457" s="15">
        <f t="shared" si="61"/>
        <v>1</v>
      </c>
      <c r="AC457" s="15" t="s">
        <v>1907</v>
      </c>
      <c r="AQ457" s="15" t="s">
        <v>409</v>
      </c>
    </row>
    <row r="458" spans="1:43" x14ac:dyDescent="0.3">
      <c r="A458" s="15" t="s">
        <v>3426</v>
      </c>
      <c r="B458" s="15" t="s">
        <v>815</v>
      </c>
      <c r="C458" s="15">
        <v>4</v>
      </c>
      <c r="D458" s="15" t="s">
        <v>642</v>
      </c>
      <c r="O458" s="15" t="s">
        <v>874</v>
      </c>
      <c r="Q458" s="15" t="s">
        <v>410</v>
      </c>
      <c r="R458" s="15" t="s">
        <v>411</v>
      </c>
      <c r="S458" s="15" t="s">
        <v>412</v>
      </c>
      <c r="T458" t="s">
        <v>409</v>
      </c>
      <c r="U458" t="s">
        <v>213</v>
      </c>
      <c r="V458" t="s">
        <v>1464</v>
      </c>
      <c r="W458" s="15" t="s">
        <v>900</v>
      </c>
      <c r="X458" s="15" t="s">
        <v>1908</v>
      </c>
      <c r="Y458" s="15" t="s">
        <v>908</v>
      </c>
      <c r="Z458" s="15">
        <f t="shared" si="61"/>
        <v>1</v>
      </c>
      <c r="AC458" s="15" t="s">
        <v>1907</v>
      </c>
      <c r="AQ458" s="15" t="s">
        <v>409</v>
      </c>
    </row>
    <row r="459" spans="1:43" x14ac:dyDescent="0.3">
      <c r="A459" s="15" t="s">
        <v>3426</v>
      </c>
      <c r="B459" s="15" t="s">
        <v>815</v>
      </c>
      <c r="C459" s="15">
        <v>5</v>
      </c>
      <c r="D459" s="15" t="s">
        <v>643</v>
      </c>
      <c r="O459" s="15" t="s">
        <v>874</v>
      </c>
      <c r="Q459" s="15" t="s">
        <v>410</v>
      </c>
      <c r="R459" s="15" t="s">
        <v>411</v>
      </c>
      <c r="S459" s="15" t="s">
        <v>412</v>
      </c>
      <c r="T459" t="s">
        <v>409</v>
      </c>
      <c r="U459" t="s">
        <v>213</v>
      </c>
      <c r="V459" t="s">
        <v>1464</v>
      </c>
      <c r="W459" s="15" t="s">
        <v>900</v>
      </c>
      <c r="X459" s="15" t="s">
        <v>1908</v>
      </c>
      <c r="Y459" s="15" t="s">
        <v>908</v>
      </c>
      <c r="Z459" s="15">
        <f t="shared" si="61"/>
        <v>1</v>
      </c>
      <c r="AC459" s="15" t="s">
        <v>1907</v>
      </c>
      <c r="AQ459" s="15" t="s">
        <v>409</v>
      </c>
    </row>
    <row r="460" spans="1:43" x14ac:dyDescent="0.3">
      <c r="A460" s="15" t="s">
        <v>3426</v>
      </c>
      <c r="B460" s="15" t="s">
        <v>815</v>
      </c>
      <c r="C460" s="15">
        <v>6</v>
      </c>
      <c r="D460" s="15" t="s">
        <v>644</v>
      </c>
      <c r="O460" s="15" t="s">
        <v>874</v>
      </c>
      <c r="Q460" s="15" t="s">
        <v>410</v>
      </c>
      <c r="R460" s="15" t="s">
        <v>411</v>
      </c>
      <c r="S460" s="15" t="s">
        <v>412</v>
      </c>
      <c r="T460" t="s">
        <v>409</v>
      </c>
      <c r="U460" t="s">
        <v>213</v>
      </c>
      <c r="V460" t="s">
        <v>1464</v>
      </c>
      <c r="W460" s="15" t="s">
        <v>900</v>
      </c>
      <c r="X460" s="15" t="s">
        <v>1908</v>
      </c>
      <c r="Y460" s="15" t="s">
        <v>908</v>
      </c>
      <c r="Z460" s="15">
        <f t="shared" si="61"/>
        <v>1</v>
      </c>
      <c r="AC460" s="15" t="s">
        <v>1907</v>
      </c>
      <c r="AQ460" s="15" t="s">
        <v>409</v>
      </c>
    </row>
    <row r="461" spans="1:43" x14ac:dyDescent="0.3">
      <c r="A461" s="15" t="s">
        <v>3426</v>
      </c>
      <c r="B461" s="15" t="s">
        <v>815</v>
      </c>
      <c r="C461" s="15">
        <v>7</v>
      </c>
      <c r="D461" s="15" t="s">
        <v>645</v>
      </c>
      <c r="O461" s="15" t="s">
        <v>874</v>
      </c>
      <c r="Q461" s="15" t="s">
        <v>410</v>
      </c>
      <c r="R461" s="15" t="s">
        <v>411</v>
      </c>
      <c r="S461" s="15" t="s">
        <v>412</v>
      </c>
      <c r="T461" t="s">
        <v>409</v>
      </c>
      <c r="U461" t="s">
        <v>213</v>
      </c>
      <c r="V461" t="s">
        <v>1464</v>
      </c>
      <c r="W461" s="15" t="s">
        <v>900</v>
      </c>
      <c r="X461" s="15" t="s">
        <v>1908</v>
      </c>
      <c r="Y461" s="15" t="s">
        <v>908</v>
      </c>
      <c r="Z461" s="15">
        <f t="shared" si="61"/>
        <v>1</v>
      </c>
      <c r="AC461" s="15" t="s">
        <v>1907</v>
      </c>
      <c r="AQ461" s="15" t="s">
        <v>409</v>
      </c>
    </row>
    <row r="462" spans="1:43" x14ac:dyDescent="0.3">
      <c r="A462" s="15" t="s">
        <v>3426</v>
      </c>
      <c r="B462" s="15" t="s">
        <v>815</v>
      </c>
      <c r="C462" s="15">
        <v>8</v>
      </c>
      <c r="D462" s="15" t="s">
        <v>646</v>
      </c>
      <c r="O462" s="15" t="s">
        <v>874</v>
      </c>
      <c r="Q462" s="15" t="s">
        <v>410</v>
      </c>
      <c r="R462" s="15" t="s">
        <v>411</v>
      </c>
      <c r="S462" s="15" t="s">
        <v>412</v>
      </c>
      <c r="T462" t="s">
        <v>409</v>
      </c>
      <c r="U462" t="s">
        <v>213</v>
      </c>
      <c r="V462" t="s">
        <v>1464</v>
      </c>
      <c r="W462" s="15" t="s">
        <v>900</v>
      </c>
      <c r="X462" s="15" t="s">
        <v>1908</v>
      </c>
      <c r="Y462" s="15" t="s">
        <v>908</v>
      </c>
      <c r="Z462" s="15">
        <f t="shared" si="61"/>
        <v>1</v>
      </c>
      <c r="AC462" s="15" t="s">
        <v>1907</v>
      </c>
      <c r="AQ462" s="15" t="s">
        <v>409</v>
      </c>
    </row>
    <row r="463" spans="1:43" x14ac:dyDescent="0.3">
      <c r="A463" s="15" t="s">
        <v>3426</v>
      </c>
      <c r="B463" s="15" t="s">
        <v>815</v>
      </c>
      <c r="C463" s="15">
        <v>9</v>
      </c>
      <c r="D463" s="15" t="s">
        <v>647</v>
      </c>
      <c r="O463" s="15" t="s">
        <v>874</v>
      </c>
      <c r="Q463" s="15" t="s">
        <v>410</v>
      </c>
      <c r="R463" s="15" t="s">
        <v>411</v>
      </c>
      <c r="S463" s="15" t="s">
        <v>412</v>
      </c>
      <c r="T463" t="s">
        <v>409</v>
      </c>
      <c r="U463" t="s">
        <v>213</v>
      </c>
      <c r="V463" t="s">
        <v>1464</v>
      </c>
      <c r="W463" s="15" t="s">
        <v>900</v>
      </c>
      <c r="X463" s="15" t="s">
        <v>1908</v>
      </c>
      <c r="Y463" s="15" t="s">
        <v>908</v>
      </c>
      <c r="Z463" s="15">
        <f t="shared" si="61"/>
        <v>1</v>
      </c>
      <c r="AC463" s="15" t="s">
        <v>1907</v>
      </c>
      <c r="AQ463" s="15" t="s">
        <v>409</v>
      </c>
    </row>
    <row r="464" spans="1:43" x14ac:dyDescent="0.3">
      <c r="A464" s="15" t="s">
        <v>3426</v>
      </c>
      <c r="B464" s="15" t="s">
        <v>815</v>
      </c>
      <c r="C464" s="15">
        <v>10</v>
      </c>
      <c r="D464" s="15" t="s">
        <v>648</v>
      </c>
      <c r="O464" s="15" t="s">
        <v>874</v>
      </c>
      <c r="Q464" s="15" t="s">
        <v>410</v>
      </c>
      <c r="R464" s="15" t="s">
        <v>411</v>
      </c>
      <c r="S464" s="15" t="s">
        <v>412</v>
      </c>
      <c r="T464" t="s">
        <v>409</v>
      </c>
      <c r="U464" t="s">
        <v>213</v>
      </c>
      <c r="V464" t="s">
        <v>1464</v>
      </c>
      <c r="W464" s="15" t="s">
        <v>900</v>
      </c>
      <c r="X464" s="15" t="s">
        <v>1908</v>
      </c>
      <c r="Y464" s="15" t="s">
        <v>908</v>
      </c>
      <c r="Z464" s="15">
        <f t="shared" si="61"/>
        <v>1</v>
      </c>
      <c r="AC464" s="15" t="s">
        <v>1907</v>
      </c>
      <c r="AQ464" s="15" t="s">
        <v>409</v>
      </c>
    </row>
    <row r="465" spans="1:43" x14ac:dyDescent="0.3">
      <c r="A465" s="15" t="s">
        <v>3426</v>
      </c>
      <c r="B465" s="15" t="s">
        <v>815</v>
      </c>
      <c r="C465" s="15">
        <v>11</v>
      </c>
      <c r="D465" s="15" t="s">
        <v>649</v>
      </c>
      <c r="O465" s="15" t="s">
        <v>874</v>
      </c>
      <c r="Q465" s="15" t="s">
        <v>410</v>
      </c>
      <c r="R465" s="15" t="s">
        <v>411</v>
      </c>
      <c r="S465" s="15" t="s">
        <v>412</v>
      </c>
      <c r="T465" t="s">
        <v>409</v>
      </c>
      <c r="U465" t="s">
        <v>213</v>
      </c>
      <c r="V465" t="s">
        <v>1464</v>
      </c>
      <c r="W465" s="15" t="s">
        <v>900</v>
      </c>
      <c r="X465" s="15" t="s">
        <v>1908</v>
      </c>
      <c r="Y465" s="15" t="s">
        <v>908</v>
      </c>
      <c r="Z465" s="15">
        <f t="shared" si="61"/>
        <v>1</v>
      </c>
      <c r="AC465" s="15" t="s">
        <v>1907</v>
      </c>
      <c r="AQ465" s="15" t="s">
        <v>409</v>
      </c>
    </row>
    <row r="466" spans="1:43" x14ac:dyDescent="0.3">
      <c r="A466" s="15" t="s">
        <v>3426</v>
      </c>
      <c r="B466" s="15" t="s">
        <v>815</v>
      </c>
      <c r="C466" s="15">
        <v>12</v>
      </c>
      <c r="D466" s="15" t="s">
        <v>650</v>
      </c>
      <c r="O466" s="15" t="s">
        <v>874</v>
      </c>
      <c r="Q466" s="15" t="s">
        <v>410</v>
      </c>
      <c r="R466" s="15" t="s">
        <v>411</v>
      </c>
      <c r="S466" s="15" t="s">
        <v>412</v>
      </c>
      <c r="T466" t="s">
        <v>409</v>
      </c>
      <c r="U466" t="s">
        <v>213</v>
      </c>
      <c r="V466" t="s">
        <v>1464</v>
      </c>
      <c r="W466" s="15" t="s">
        <v>900</v>
      </c>
      <c r="X466" s="15" t="s">
        <v>1908</v>
      </c>
      <c r="Y466" s="15" t="s">
        <v>908</v>
      </c>
      <c r="Z466" s="15">
        <f t="shared" si="61"/>
        <v>1</v>
      </c>
      <c r="AC466" s="15" t="s">
        <v>1907</v>
      </c>
      <c r="AQ466" s="15" t="s">
        <v>409</v>
      </c>
    </row>
    <row r="467" spans="1:43" x14ac:dyDescent="0.3">
      <c r="A467" s="15" t="s">
        <v>3426</v>
      </c>
      <c r="B467" s="15" t="s">
        <v>815</v>
      </c>
      <c r="C467" s="15">
        <v>13</v>
      </c>
      <c r="D467" s="15" t="s">
        <v>651</v>
      </c>
      <c r="O467" s="15" t="s">
        <v>874</v>
      </c>
      <c r="Q467" s="15" t="s">
        <v>410</v>
      </c>
      <c r="R467" s="15" t="s">
        <v>411</v>
      </c>
      <c r="S467" s="15" t="s">
        <v>412</v>
      </c>
      <c r="T467" t="s">
        <v>409</v>
      </c>
      <c r="U467" t="s">
        <v>213</v>
      </c>
      <c r="V467" t="s">
        <v>1464</v>
      </c>
      <c r="W467" s="15" t="s">
        <v>900</v>
      </c>
      <c r="X467" s="15" t="s">
        <v>1908</v>
      </c>
      <c r="Y467" s="15" t="s">
        <v>908</v>
      </c>
      <c r="Z467" s="15">
        <f t="shared" si="61"/>
        <v>1</v>
      </c>
      <c r="AC467" s="15" t="s">
        <v>1907</v>
      </c>
      <c r="AQ467" s="15" t="s">
        <v>409</v>
      </c>
    </row>
    <row r="468" spans="1:43" x14ac:dyDescent="0.3">
      <c r="A468" s="15" t="s">
        <v>3426</v>
      </c>
      <c r="B468" s="15" t="s">
        <v>815</v>
      </c>
      <c r="C468" s="15">
        <v>14</v>
      </c>
      <c r="D468" s="15" t="s">
        <v>652</v>
      </c>
      <c r="O468" s="15" t="s">
        <v>874</v>
      </c>
      <c r="Q468" s="15" t="s">
        <v>410</v>
      </c>
      <c r="R468" s="15" t="s">
        <v>411</v>
      </c>
      <c r="S468" s="15" t="s">
        <v>412</v>
      </c>
      <c r="T468" t="s">
        <v>409</v>
      </c>
      <c r="U468" t="s">
        <v>213</v>
      </c>
      <c r="V468" t="s">
        <v>1464</v>
      </c>
      <c r="W468" s="15" t="s">
        <v>900</v>
      </c>
      <c r="X468" s="15" t="s">
        <v>1908</v>
      </c>
      <c r="Y468" s="15" t="s">
        <v>908</v>
      </c>
      <c r="Z468" s="15">
        <f t="shared" si="61"/>
        <v>1</v>
      </c>
      <c r="AC468" s="15" t="s">
        <v>1907</v>
      </c>
      <c r="AQ468" s="15" t="s">
        <v>409</v>
      </c>
    </row>
    <row r="469" spans="1:43" x14ac:dyDescent="0.3">
      <c r="A469" s="15" t="s">
        <v>3426</v>
      </c>
      <c r="B469" s="15" t="s">
        <v>815</v>
      </c>
      <c r="C469" s="15">
        <v>15</v>
      </c>
      <c r="D469" s="15" t="s">
        <v>653</v>
      </c>
      <c r="O469" s="15" t="s">
        <v>874</v>
      </c>
      <c r="Q469" s="15" t="s">
        <v>410</v>
      </c>
      <c r="R469" s="15" t="s">
        <v>411</v>
      </c>
      <c r="S469" s="15" t="s">
        <v>412</v>
      </c>
      <c r="T469" t="s">
        <v>409</v>
      </c>
      <c r="U469" t="s">
        <v>213</v>
      </c>
      <c r="V469" t="s">
        <v>1464</v>
      </c>
      <c r="W469" s="15" t="s">
        <v>900</v>
      </c>
      <c r="X469" s="15" t="s">
        <v>1908</v>
      </c>
      <c r="Y469" s="15" t="s">
        <v>908</v>
      </c>
      <c r="Z469" s="15">
        <f t="shared" si="61"/>
        <v>1</v>
      </c>
      <c r="AC469" s="15" t="s">
        <v>1907</v>
      </c>
      <c r="AQ469" s="15" t="s">
        <v>409</v>
      </c>
    </row>
    <row r="470" spans="1:43" x14ac:dyDescent="0.3">
      <c r="A470" s="15" t="s">
        <v>3426</v>
      </c>
      <c r="B470" s="15" t="s">
        <v>668</v>
      </c>
      <c r="C470" s="15">
        <v>1</v>
      </c>
      <c r="D470" s="15" t="s">
        <v>621</v>
      </c>
      <c r="E470" s="15" t="s">
        <v>39</v>
      </c>
      <c r="F470" s="15">
        <v>22</v>
      </c>
      <c r="G470" s="15">
        <v>4</v>
      </c>
      <c r="K470" s="15" t="s">
        <v>668</v>
      </c>
      <c r="L470" s="15" t="s">
        <v>677</v>
      </c>
      <c r="O470" s="15" t="s">
        <v>781</v>
      </c>
      <c r="P470" t="s">
        <v>732</v>
      </c>
      <c r="Q470" s="15" t="s">
        <v>410</v>
      </c>
      <c r="R470" s="15" t="s">
        <v>414</v>
      </c>
      <c r="S470" s="15" t="s">
        <v>872</v>
      </c>
      <c r="T470" t="s">
        <v>409</v>
      </c>
      <c r="U470" t="s">
        <v>213</v>
      </c>
      <c r="V470" t="s">
        <v>1464</v>
      </c>
      <c r="W470" s="15" t="s">
        <v>900</v>
      </c>
      <c r="X470" s="15" t="s">
        <v>1906</v>
      </c>
      <c r="Y470" s="15" t="s">
        <v>908</v>
      </c>
      <c r="Z470" s="15">
        <f t="shared" si="61"/>
        <v>1</v>
      </c>
      <c r="AC470" s="15" t="s">
        <v>1907</v>
      </c>
      <c r="AD470" s="15">
        <f t="shared" ref="AD470:AD484" si="62">SUM(AE470:AJ470)</f>
        <v>0</v>
      </c>
      <c r="AE470" s="15">
        <v>0</v>
      </c>
      <c r="AF470" s="15">
        <v>0</v>
      </c>
      <c r="AG470" s="15">
        <v>0</v>
      </c>
      <c r="AH470" s="15">
        <v>0</v>
      </c>
      <c r="AI470" s="15">
        <v>0</v>
      </c>
      <c r="AJ470" s="15">
        <v>0</v>
      </c>
      <c r="AK470" t="str">
        <f t="shared" ref="AK470:AK484" si="63">IF(AE470=4,"Confidencial",IF(AE470=3,"Restrita",IF(AE470=2,"Interna","Publica")))</f>
        <v>Publica</v>
      </c>
      <c r="AL470" t="str">
        <f t="shared" ref="AL470:AL484" si="64">IF(AF470=3,"Alto",IF(AF470=2,"Médio","Baixo"))</f>
        <v>Baixo</v>
      </c>
      <c r="AM470" t="str">
        <f t="shared" ref="AM470:AM484" si="65">IF(AG470=4,"Complexo",IF(AG470=3,"Combinação",IF(AG470=2,"Cumulativa",IF(AG470=1,"Formato","NSA"))))</f>
        <v>NSA</v>
      </c>
      <c r="AN470" t="str">
        <f t="shared" ref="AN470:AP484" si="66">IF(AH470=5,"Alto",IF(AH470=3,"Médio",IF(AH470=1,"Baixo","NSA")))</f>
        <v>NSA</v>
      </c>
      <c r="AO470" t="str">
        <f t="shared" si="66"/>
        <v>NSA</v>
      </c>
      <c r="AP470" t="str">
        <f t="shared" si="66"/>
        <v>NSA</v>
      </c>
      <c r="AQ470" s="15" t="s">
        <v>409</v>
      </c>
    </row>
    <row r="471" spans="1:43" x14ac:dyDescent="0.3">
      <c r="A471" s="15" t="s">
        <v>3426</v>
      </c>
      <c r="B471" s="15" t="s">
        <v>668</v>
      </c>
      <c r="C471" s="15">
        <v>2</v>
      </c>
      <c r="D471" s="15" t="s">
        <v>665</v>
      </c>
      <c r="E471" s="15" t="s">
        <v>47</v>
      </c>
      <c r="F471" s="15">
        <v>20</v>
      </c>
      <c r="K471" s="15" t="s">
        <v>668</v>
      </c>
      <c r="L471" s="15" t="s">
        <v>720</v>
      </c>
      <c r="O471" s="15" t="s">
        <v>781</v>
      </c>
      <c r="P471" t="s">
        <v>782</v>
      </c>
      <c r="Q471" s="15" t="s">
        <v>410</v>
      </c>
      <c r="R471" s="15" t="s">
        <v>414</v>
      </c>
      <c r="S471" s="15" t="s">
        <v>872</v>
      </c>
      <c r="T471" t="s">
        <v>409</v>
      </c>
      <c r="U471" t="s">
        <v>213</v>
      </c>
      <c r="V471" t="s">
        <v>1464</v>
      </c>
      <c r="W471" s="15" t="s">
        <v>900</v>
      </c>
      <c r="X471" s="15" t="s">
        <v>1906</v>
      </c>
      <c r="Y471" s="15" t="s">
        <v>908</v>
      </c>
      <c r="Z471" s="15">
        <f t="shared" si="61"/>
        <v>1</v>
      </c>
      <c r="AC471" s="15" t="s">
        <v>1907</v>
      </c>
      <c r="AD471" s="15">
        <f t="shared" si="62"/>
        <v>0</v>
      </c>
      <c r="AE471" s="15">
        <v>0</v>
      </c>
      <c r="AF471" s="15">
        <v>0</v>
      </c>
      <c r="AG471" s="15">
        <v>0</v>
      </c>
      <c r="AH471" s="15">
        <v>0</v>
      </c>
      <c r="AI471" s="15">
        <v>0</v>
      </c>
      <c r="AJ471" s="15">
        <v>0</v>
      </c>
      <c r="AK471" t="str">
        <f t="shared" si="63"/>
        <v>Publica</v>
      </c>
      <c r="AL471" t="str">
        <f t="shared" si="64"/>
        <v>Baixo</v>
      </c>
      <c r="AM471" t="str">
        <f t="shared" si="65"/>
        <v>NSA</v>
      </c>
      <c r="AN471" t="str">
        <f t="shared" si="66"/>
        <v>NSA</v>
      </c>
      <c r="AO471" t="str">
        <f t="shared" si="66"/>
        <v>NSA</v>
      </c>
      <c r="AP471" t="str">
        <f t="shared" si="66"/>
        <v>NSA</v>
      </c>
      <c r="AQ471" s="15" t="s">
        <v>409</v>
      </c>
    </row>
    <row r="472" spans="1:43" x14ac:dyDescent="0.3">
      <c r="A472" s="15" t="s">
        <v>3426</v>
      </c>
      <c r="B472" s="15" t="s">
        <v>668</v>
      </c>
      <c r="C472" s="15">
        <v>3</v>
      </c>
      <c r="D472" s="15" t="s">
        <v>642</v>
      </c>
      <c r="E472" s="15" t="s">
        <v>40</v>
      </c>
      <c r="F472" s="15">
        <v>7</v>
      </c>
      <c r="K472" s="15" t="s">
        <v>668</v>
      </c>
      <c r="L472" s="15" t="s">
        <v>696</v>
      </c>
      <c r="O472" s="15" t="s">
        <v>781</v>
      </c>
      <c r="P472" t="s">
        <v>753</v>
      </c>
      <c r="Q472" s="15" t="s">
        <v>410</v>
      </c>
      <c r="R472" s="15" t="s">
        <v>414</v>
      </c>
      <c r="S472" s="15" t="s">
        <v>872</v>
      </c>
      <c r="T472" t="s">
        <v>409</v>
      </c>
      <c r="U472" t="s">
        <v>213</v>
      </c>
      <c r="V472" t="s">
        <v>1464</v>
      </c>
      <c r="W472" s="15" t="s">
        <v>900</v>
      </c>
      <c r="X472" s="15" t="s">
        <v>1906</v>
      </c>
      <c r="Y472" s="15" t="s">
        <v>908</v>
      </c>
      <c r="Z472" s="15">
        <f t="shared" si="61"/>
        <v>1</v>
      </c>
      <c r="AA472" s="15" t="s">
        <v>1339</v>
      </c>
      <c r="AB472" s="15" t="s">
        <v>906</v>
      </c>
      <c r="AC472" s="15" t="s">
        <v>1907</v>
      </c>
      <c r="AD472" s="15">
        <f t="shared" si="62"/>
        <v>0</v>
      </c>
      <c r="AE472" s="15">
        <v>0</v>
      </c>
      <c r="AF472" s="15">
        <v>0</v>
      </c>
      <c r="AG472" s="15">
        <v>0</v>
      </c>
      <c r="AH472" s="15">
        <v>0</v>
      </c>
      <c r="AI472" s="15">
        <v>0</v>
      </c>
      <c r="AJ472" s="15">
        <v>0</v>
      </c>
      <c r="AK472" t="str">
        <f t="shared" si="63"/>
        <v>Publica</v>
      </c>
      <c r="AL472" t="str">
        <f t="shared" si="64"/>
        <v>Baixo</v>
      </c>
      <c r="AM472" t="str">
        <f t="shared" si="65"/>
        <v>NSA</v>
      </c>
      <c r="AN472" t="str">
        <f t="shared" si="66"/>
        <v>NSA</v>
      </c>
      <c r="AO472" t="str">
        <f t="shared" si="66"/>
        <v>NSA</v>
      </c>
      <c r="AP472" t="str">
        <f t="shared" si="66"/>
        <v>NSA</v>
      </c>
      <c r="AQ472" s="15" t="s">
        <v>409</v>
      </c>
    </row>
    <row r="473" spans="1:43" x14ac:dyDescent="0.3">
      <c r="A473" s="15" t="s">
        <v>3426</v>
      </c>
      <c r="B473" s="15" t="s">
        <v>668</v>
      </c>
      <c r="C473" s="15">
        <v>4</v>
      </c>
      <c r="D473" s="15" t="s">
        <v>643</v>
      </c>
      <c r="E473" s="15" t="s">
        <v>101</v>
      </c>
      <c r="F473" s="15">
        <v>3</v>
      </c>
      <c r="K473" s="15" t="s">
        <v>668</v>
      </c>
      <c r="L473" s="15" t="s">
        <v>697</v>
      </c>
      <c r="O473" s="15" t="s">
        <v>781</v>
      </c>
      <c r="P473" t="s">
        <v>754</v>
      </c>
      <c r="Q473" s="15" t="s">
        <v>410</v>
      </c>
      <c r="R473" s="15" t="s">
        <v>414</v>
      </c>
      <c r="S473" s="15" t="s">
        <v>872</v>
      </c>
      <c r="T473" t="s">
        <v>409</v>
      </c>
      <c r="U473" t="s">
        <v>213</v>
      </c>
      <c r="V473" t="s">
        <v>1464</v>
      </c>
      <c r="W473" s="15" t="s">
        <v>900</v>
      </c>
      <c r="X473" s="15" t="s">
        <v>1906</v>
      </c>
      <c r="Y473" s="15" t="s">
        <v>908</v>
      </c>
      <c r="Z473" s="15">
        <f t="shared" si="61"/>
        <v>1</v>
      </c>
      <c r="AC473" s="15" t="s">
        <v>1907</v>
      </c>
      <c r="AD473" s="15">
        <f t="shared" si="62"/>
        <v>0</v>
      </c>
      <c r="AE473" s="15">
        <v>0</v>
      </c>
      <c r="AF473" s="15">
        <v>0</v>
      </c>
      <c r="AG473" s="15">
        <v>0</v>
      </c>
      <c r="AH473" s="15">
        <v>0</v>
      </c>
      <c r="AI473" s="15">
        <v>0</v>
      </c>
      <c r="AJ473" s="15">
        <v>0</v>
      </c>
      <c r="AK473" t="str">
        <f t="shared" si="63"/>
        <v>Publica</v>
      </c>
      <c r="AL473" t="str">
        <f t="shared" si="64"/>
        <v>Baixo</v>
      </c>
      <c r="AM473" t="str">
        <f t="shared" si="65"/>
        <v>NSA</v>
      </c>
      <c r="AN473" t="str">
        <f t="shared" si="66"/>
        <v>NSA</v>
      </c>
      <c r="AO473" t="str">
        <f t="shared" si="66"/>
        <v>NSA</v>
      </c>
      <c r="AP473" t="str">
        <f t="shared" si="66"/>
        <v>NSA</v>
      </c>
      <c r="AQ473" s="15" t="s">
        <v>409</v>
      </c>
    </row>
    <row r="474" spans="1:43" x14ac:dyDescent="0.3">
      <c r="A474" s="15" t="s">
        <v>3426</v>
      </c>
      <c r="B474" s="15" t="s">
        <v>668</v>
      </c>
      <c r="C474" s="15">
        <v>5</v>
      </c>
      <c r="D474" s="15" t="s">
        <v>644</v>
      </c>
      <c r="E474" s="15" t="s">
        <v>40</v>
      </c>
      <c r="F474" s="15">
        <v>7</v>
      </c>
      <c r="K474" s="15" t="s">
        <v>668</v>
      </c>
      <c r="L474" s="15" t="s">
        <v>698</v>
      </c>
      <c r="O474" s="15" t="s">
        <v>781</v>
      </c>
      <c r="P474" t="s">
        <v>755</v>
      </c>
      <c r="Q474" s="15" t="s">
        <v>410</v>
      </c>
      <c r="R474" s="15" t="s">
        <v>414</v>
      </c>
      <c r="S474" s="15" t="s">
        <v>872</v>
      </c>
      <c r="T474" t="s">
        <v>409</v>
      </c>
      <c r="U474" t="s">
        <v>213</v>
      </c>
      <c r="V474" t="s">
        <v>1464</v>
      </c>
      <c r="W474" s="15" t="s">
        <v>900</v>
      </c>
      <c r="X474" s="15" t="s">
        <v>1906</v>
      </c>
      <c r="Y474" s="15" t="s">
        <v>908</v>
      </c>
      <c r="Z474" s="15">
        <f t="shared" si="61"/>
        <v>1</v>
      </c>
      <c r="AA474" s="15" t="s">
        <v>1339</v>
      </c>
      <c r="AB474" s="15" t="s">
        <v>906</v>
      </c>
      <c r="AC474" s="15" t="s">
        <v>1907</v>
      </c>
      <c r="AD474" s="15">
        <f t="shared" si="62"/>
        <v>0</v>
      </c>
      <c r="AE474" s="15">
        <v>0</v>
      </c>
      <c r="AF474" s="15">
        <v>0</v>
      </c>
      <c r="AG474" s="15">
        <v>0</v>
      </c>
      <c r="AH474" s="15">
        <v>0</v>
      </c>
      <c r="AI474" s="15">
        <v>0</v>
      </c>
      <c r="AJ474" s="15">
        <v>0</v>
      </c>
      <c r="AK474" t="str">
        <f t="shared" si="63"/>
        <v>Publica</v>
      </c>
      <c r="AL474" t="str">
        <f t="shared" si="64"/>
        <v>Baixo</v>
      </c>
      <c r="AM474" t="str">
        <f t="shared" si="65"/>
        <v>NSA</v>
      </c>
      <c r="AN474" t="str">
        <f t="shared" si="66"/>
        <v>NSA</v>
      </c>
      <c r="AO474" t="str">
        <f t="shared" si="66"/>
        <v>NSA</v>
      </c>
      <c r="AP474" t="str">
        <f t="shared" si="66"/>
        <v>NSA</v>
      </c>
      <c r="AQ474" s="15" t="s">
        <v>409</v>
      </c>
    </row>
    <row r="475" spans="1:43" x14ac:dyDescent="0.3">
      <c r="A475" s="15" t="s">
        <v>3426</v>
      </c>
      <c r="B475" s="15" t="s">
        <v>668</v>
      </c>
      <c r="C475" s="15">
        <v>6</v>
      </c>
      <c r="D475" s="15" t="s">
        <v>645</v>
      </c>
      <c r="E475" s="15" t="s">
        <v>40</v>
      </c>
      <c r="F475" s="15">
        <v>7</v>
      </c>
      <c r="K475" s="15" t="s">
        <v>668</v>
      </c>
      <c r="L475" s="15" t="s">
        <v>699</v>
      </c>
      <c r="O475" s="15" t="s">
        <v>781</v>
      </c>
      <c r="P475" t="s">
        <v>756</v>
      </c>
      <c r="Q475" s="15" t="s">
        <v>410</v>
      </c>
      <c r="R475" s="15" t="s">
        <v>414</v>
      </c>
      <c r="S475" s="15" t="s">
        <v>872</v>
      </c>
      <c r="T475" t="s">
        <v>409</v>
      </c>
      <c r="U475" t="s">
        <v>213</v>
      </c>
      <c r="V475" t="s">
        <v>1464</v>
      </c>
      <c r="W475" s="15" t="s">
        <v>900</v>
      </c>
      <c r="X475" s="15" t="s">
        <v>1906</v>
      </c>
      <c r="Y475" s="15" t="s">
        <v>908</v>
      </c>
      <c r="Z475" s="15">
        <f t="shared" si="61"/>
        <v>1</v>
      </c>
      <c r="AA475" s="15" t="s">
        <v>1339</v>
      </c>
      <c r="AB475" s="15" t="s">
        <v>906</v>
      </c>
      <c r="AC475" s="15" t="s">
        <v>1907</v>
      </c>
      <c r="AD475" s="15">
        <f t="shared" si="62"/>
        <v>0</v>
      </c>
      <c r="AE475" s="15">
        <v>0</v>
      </c>
      <c r="AF475" s="15">
        <v>0</v>
      </c>
      <c r="AG475" s="15">
        <v>0</v>
      </c>
      <c r="AH475" s="15">
        <v>0</v>
      </c>
      <c r="AI475" s="15">
        <v>0</v>
      </c>
      <c r="AJ475" s="15">
        <v>0</v>
      </c>
      <c r="AK475" t="str">
        <f t="shared" si="63"/>
        <v>Publica</v>
      </c>
      <c r="AL475" t="str">
        <f t="shared" si="64"/>
        <v>Baixo</v>
      </c>
      <c r="AM475" t="str">
        <f t="shared" si="65"/>
        <v>NSA</v>
      </c>
      <c r="AN475" t="str">
        <f t="shared" si="66"/>
        <v>NSA</v>
      </c>
      <c r="AO475" t="str">
        <f t="shared" si="66"/>
        <v>NSA</v>
      </c>
      <c r="AP475" t="str">
        <f t="shared" si="66"/>
        <v>NSA</v>
      </c>
      <c r="AQ475" s="15" t="s">
        <v>409</v>
      </c>
    </row>
    <row r="476" spans="1:43" x14ac:dyDescent="0.3">
      <c r="A476" s="15" t="s">
        <v>3426</v>
      </c>
      <c r="B476" s="15" t="s">
        <v>668</v>
      </c>
      <c r="C476" s="15">
        <v>7</v>
      </c>
      <c r="D476" s="15" t="s">
        <v>646</v>
      </c>
      <c r="E476" s="15" t="s">
        <v>101</v>
      </c>
      <c r="F476" s="15">
        <v>1</v>
      </c>
      <c r="K476" s="15" t="s">
        <v>668</v>
      </c>
      <c r="L476" s="15" t="s">
        <v>700</v>
      </c>
      <c r="O476" s="15" t="s">
        <v>781</v>
      </c>
      <c r="P476" t="s">
        <v>757</v>
      </c>
      <c r="Q476" s="15" t="s">
        <v>410</v>
      </c>
      <c r="R476" s="15" t="s">
        <v>414</v>
      </c>
      <c r="S476" s="15" t="s">
        <v>872</v>
      </c>
      <c r="T476" t="s">
        <v>409</v>
      </c>
      <c r="U476" t="s">
        <v>213</v>
      </c>
      <c r="V476" t="s">
        <v>1464</v>
      </c>
      <c r="W476" s="15" t="s">
        <v>900</v>
      </c>
      <c r="X476" s="15" t="s">
        <v>1906</v>
      </c>
      <c r="Y476" s="15" t="s">
        <v>908</v>
      </c>
      <c r="Z476" s="15">
        <f t="shared" si="61"/>
        <v>1</v>
      </c>
      <c r="AC476" s="15" t="s">
        <v>1907</v>
      </c>
      <c r="AD476" s="15">
        <f t="shared" si="62"/>
        <v>0</v>
      </c>
      <c r="AE476" s="15">
        <v>0</v>
      </c>
      <c r="AF476" s="15">
        <v>0</v>
      </c>
      <c r="AG476" s="15">
        <v>0</v>
      </c>
      <c r="AH476" s="15">
        <v>0</v>
      </c>
      <c r="AI476" s="15">
        <v>0</v>
      </c>
      <c r="AJ476" s="15">
        <v>0</v>
      </c>
      <c r="AK476" t="str">
        <f t="shared" si="63"/>
        <v>Publica</v>
      </c>
      <c r="AL476" t="str">
        <f t="shared" si="64"/>
        <v>Baixo</v>
      </c>
      <c r="AM476" t="str">
        <f t="shared" si="65"/>
        <v>NSA</v>
      </c>
      <c r="AN476" t="str">
        <f t="shared" si="66"/>
        <v>NSA</v>
      </c>
      <c r="AO476" t="str">
        <f t="shared" si="66"/>
        <v>NSA</v>
      </c>
      <c r="AP476" t="str">
        <f t="shared" si="66"/>
        <v>NSA</v>
      </c>
      <c r="AQ476" s="15" t="s">
        <v>409</v>
      </c>
    </row>
    <row r="477" spans="1:43" x14ac:dyDescent="0.3">
      <c r="A477" s="15" t="s">
        <v>3426</v>
      </c>
      <c r="B477" s="15" t="s">
        <v>668</v>
      </c>
      <c r="C477" s="15">
        <v>8</v>
      </c>
      <c r="D477" s="15" t="s">
        <v>647</v>
      </c>
      <c r="E477" s="15" t="s">
        <v>39</v>
      </c>
      <c r="F477" s="15">
        <v>22</v>
      </c>
      <c r="G477" s="15">
        <v>30</v>
      </c>
      <c r="K477" s="15" t="s">
        <v>668</v>
      </c>
      <c r="L477" s="15" t="s">
        <v>701</v>
      </c>
      <c r="O477" s="15" t="s">
        <v>781</v>
      </c>
      <c r="P477" t="s">
        <v>758</v>
      </c>
      <c r="Q477" s="15" t="s">
        <v>410</v>
      </c>
      <c r="R477" s="15" t="s">
        <v>414</v>
      </c>
      <c r="S477" s="15" t="s">
        <v>872</v>
      </c>
      <c r="T477" t="s">
        <v>409</v>
      </c>
      <c r="U477" t="s">
        <v>213</v>
      </c>
      <c r="V477" t="s">
        <v>1464</v>
      </c>
      <c r="W477" s="15" t="s">
        <v>900</v>
      </c>
      <c r="X477" s="15" t="s">
        <v>1906</v>
      </c>
      <c r="Y477" s="15" t="s">
        <v>908</v>
      </c>
      <c r="Z477" s="15">
        <f t="shared" si="61"/>
        <v>1</v>
      </c>
      <c r="AC477" s="15" t="s">
        <v>1907</v>
      </c>
      <c r="AD477" s="15">
        <f t="shared" si="62"/>
        <v>0</v>
      </c>
      <c r="AE477" s="15">
        <v>0</v>
      </c>
      <c r="AF477" s="15">
        <v>0</v>
      </c>
      <c r="AG477" s="15">
        <v>0</v>
      </c>
      <c r="AH477" s="15">
        <v>0</v>
      </c>
      <c r="AI477" s="15">
        <v>0</v>
      </c>
      <c r="AJ477" s="15">
        <v>0</v>
      </c>
      <c r="AK477" t="str">
        <f t="shared" si="63"/>
        <v>Publica</v>
      </c>
      <c r="AL477" t="str">
        <f t="shared" si="64"/>
        <v>Baixo</v>
      </c>
      <c r="AM477" t="str">
        <f t="shared" si="65"/>
        <v>NSA</v>
      </c>
      <c r="AN477" t="str">
        <f t="shared" si="66"/>
        <v>NSA</v>
      </c>
      <c r="AO477" t="str">
        <f t="shared" si="66"/>
        <v>NSA</v>
      </c>
      <c r="AP477" t="str">
        <f t="shared" si="66"/>
        <v>NSA</v>
      </c>
      <c r="AQ477" s="15" t="s">
        <v>409</v>
      </c>
    </row>
    <row r="478" spans="1:43" x14ac:dyDescent="0.3">
      <c r="A478" s="15" t="s">
        <v>3426</v>
      </c>
      <c r="B478" s="15" t="s">
        <v>668</v>
      </c>
      <c r="C478" s="15">
        <v>9</v>
      </c>
      <c r="D478" s="15" t="s">
        <v>648</v>
      </c>
      <c r="E478" s="15" t="s">
        <v>231</v>
      </c>
      <c r="F478" s="15">
        <v>11</v>
      </c>
      <c r="K478" s="15" t="s">
        <v>668</v>
      </c>
      <c r="L478" s="15" t="s">
        <v>702</v>
      </c>
      <c r="O478" s="15" t="s">
        <v>781</v>
      </c>
      <c r="P478" t="s">
        <v>759</v>
      </c>
      <c r="Q478" s="15" t="s">
        <v>410</v>
      </c>
      <c r="R478" s="15" t="s">
        <v>414</v>
      </c>
      <c r="S478" s="15" t="s">
        <v>872</v>
      </c>
      <c r="T478" t="s">
        <v>409</v>
      </c>
      <c r="U478" t="s">
        <v>213</v>
      </c>
      <c r="V478" t="s">
        <v>1464</v>
      </c>
      <c r="W478" s="15" t="s">
        <v>900</v>
      </c>
      <c r="X478" s="15" t="s">
        <v>1906</v>
      </c>
      <c r="Y478" s="15" t="s">
        <v>908</v>
      </c>
      <c r="Z478" s="15">
        <f t="shared" si="61"/>
        <v>1</v>
      </c>
      <c r="AA478" s="15" t="s">
        <v>1339</v>
      </c>
      <c r="AB478" s="15" t="s">
        <v>906</v>
      </c>
      <c r="AC478" s="15" t="s">
        <v>1907</v>
      </c>
      <c r="AD478" s="15">
        <f t="shared" si="62"/>
        <v>0</v>
      </c>
      <c r="AE478" s="15">
        <v>0</v>
      </c>
      <c r="AF478" s="15">
        <v>0</v>
      </c>
      <c r="AG478" s="15">
        <v>0</v>
      </c>
      <c r="AH478" s="15">
        <v>0</v>
      </c>
      <c r="AI478" s="15">
        <v>0</v>
      </c>
      <c r="AJ478" s="15">
        <v>0</v>
      </c>
      <c r="AK478" t="str">
        <f t="shared" si="63"/>
        <v>Publica</v>
      </c>
      <c r="AL478" t="str">
        <f t="shared" si="64"/>
        <v>Baixo</v>
      </c>
      <c r="AM478" t="str">
        <f t="shared" si="65"/>
        <v>NSA</v>
      </c>
      <c r="AN478" t="str">
        <f t="shared" si="66"/>
        <v>NSA</v>
      </c>
      <c r="AO478" t="str">
        <f t="shared" si="66"/>
        <v>NSA</v>
      </c>
      <c r="AP478" t="str">
        <f t="shared" si="66"/>
        <v>NSA</v>
      </c>
      <c r="AQ478" s="15" t="s">
        <v>409</v>
      </c>
    </row>
    <row r="479" spans="1:43" x14ac:dyDescent="0.3">
      <c r="A479" s="15" t="s">
        <v>3426</v>
      </c>
      <c r="B479" s="15" t="s">
        <v>668</v>
      </c>
      <c r="C479" s="15">
        <v>10</v>
      </c>
      <c r="D479" s="15" t="s">
        <v>649</v>
      </c>
      <c r="E479" s="15" t="s">
        <v>39</v>
      </c>
      <c r="F479" s="15">
        <v>22</v>
      </c>
      <c r="K479" s="15" t="s">
        <v>668</v>
      </c>
      <c r="L479" s="15" t="s">
        <v>703</v>
      </c>
      <c r="O479" s="15" t="s">
        <v>781</v>
      </c>
      <c r="P479" t="s">
        <v>760</v>
      </c>
      <c r="Q479" s="15" t="s">
        <v>410</v>
      </c>
      <c r="R479" s="15" t="s">
        <v>414</v>
      </c>
      <c r="S479" s="15" t="s">
        <v>872</v>
      </c>
      <c r="T479" t="s">
        <v>409</v>
      </c>
      <c r="U479" t="s">
        <v>213</v>
      </c>
      <c r="V479" t="s">
        <v>1464</v>
      </c>
      <c r="W479" s="15" t="s">
        <v>900</v>
      </c>
      <c r="X479" s="15" t="s">
        <v>1906</v>
      </c>
      <c r="Y479" s="15" t="s">
        <v>908</v>
      </c>
      <c r="Z479" s="15">
        <f t="shared" si="61"/>
        <v>1</v>
      </c>
      <c r="AC479" s="15" t="s">
        <v>1907</v>
      </c>
      <c r="AD479" s="15">
        <f t="shared" si="62"/>
        <v>0</v>
      </c>
      <c r="AE479" s="15">
        <v>0</v>
      </c>
      <c r="AF479" s="15">
        <v>0</v>
      </c>
      <c r="AG479" s="15">
        <v>0</v>
      </c>
      <c r="AH479" s="15">
        <v>0</v>
      </c>
      <c r="AI479" s="15">
        <v>0</v>
      </c>
      <c r="AJ479" s="15">
        <v>0</v>
      </c>
      <c r="AK479" t="str">
        <f t="shared" si="63"/>
        <v>Publica</v>
      </c>
      <c r="AL479" t="str">
        <f t="shared" si="64"/>
        <v>Baixo</v>
      </c>
      <c r="AM479" t="str">
        <f t="shared" si="65"/>
        <v>NSA</v>
      </c>
      <c r="AN479" t="str">
        <f t="shared" si="66"/>
        <v>NSA</v>
      </c>
      <c r="AO479" t="str">
        <f t="shared" si="66"/>
        <v>NSA</v>
      </c>
      <c r="AP479" t="str">
        <f t="shared" si="66"/>
        <v>NSA</v>
      </c>
      <c r="AQ479" s="15" t="s">
        <v>409</v>
      </c>
    </row>
    <row r="480" spans="1:43" x14ac:dyDescent="0.3">
      <c r="A480" s="15" t="s">
        <v>3426</v>
      </c>
      <c r="B480" s="15" t="s">
        <v>668</v>
      </c>
      <c r="C480" s="15">
        <v>11</v>
      </c>
      <c r="D480" s="15" t="s">
        <v>650</v>
      </c>
      <c r="E480" s="15" t="s">
        <v>47</v>
      </c>
      <c r="F480" s="15">
        <v>20</v>
      </c>
      <c r="K480" s="15" t="s">
        <v>668</v>
      </c>
      <c r="L480" s="15" t="s">
        <v>704</v>
      </c>
      <c r="O480" s="15" t="s">
        <v>781</v>
      </c>
      <c r="P480" t="s">
        <v>761</v>
      </c>
      <c r="Q480" s="15" t="s">
        <v>410</v>
      </c>
      <c r="R480" s="15" t="s">
        <v>414</v>
      </c>
      <c r="S480" s="15" t="s">
        <v>872</v>
      </c>
      <c r="T480" t="s">
        <v>409</v>
      </c>
      <c r="U480" t="s">
        <v>213</v>
      </c>
      <c r="V480" t="s">
        <v>1464</v>
      </c>
      <c r="W480" s="15" t="s">
        <v>900</v>
      </c>
      <c r="X480" s="15" t="s">
        <v>1906</v>
      </c>
      <c r="Y480" s="15" t="s">
        <v>908</v>
      </c>
      <c r="Z480" s="15">
        <f t="shared" si="61"/>
        <v>1</v>
      </c>
      <c r="AC480" s="15" t="s">
        <v>1907</v>
      </c>
      <c r="AD480" s="15">
        <f t="shared" si="62"/>
        <v>0</v>
      </c>
      <c r="AE480" s="15">
        <v>0</v>
      </c>
      <c r="AF480" s="15">
        <v>0</v>
      </c>
      <c r="AG480" s="15">
        <v>0</v>
      </c>
      <c r="AH480" s="15">
        <v>0</v>
      </c>
      <c r="AI480" s="15">
        <v>0</v>
      </c>
      <c r="AJ480" s="15">
        <v>0</v>
      </c>
      <c r="AK480" t="str">
        <f t="shared" si="63"/>
        <v>Publica</v>
      </c>
      <c r="AL480" t="str">
        <f t="shared" si="64"/>
        <v>Baixo</v>
      </c>
      <c r="AM480" t="str">
        <f t="shared" si="65"/>
        <v>NSA</v>
      </c>
      <c r="AN480" t="str">
        <f t="shared" si="66"/>
        <v>NSA</v>
      </c>
      <c r="AO480" t="str">
        <f t="shared" si="66"/>
        <v>NSA</v>
      </c>
      <c r="AP480" t="str">
        <f t="shared" si="66"/>
        <v>NSA</v>
      </c>
      <c r="AQ480" s="15" t="s">
        <v>409</v>
      </c>
    </row>
    <row r="481" spans="1:43" x14ac:dyDescent="0.3">
      <c r="A481" s="15" t="s">
        <v>3426</v>
      </c>
      <c r="B481" s="15" t="s">
        <v>668</v>
      </c>
      <c r="C481" s="15">
        <v>12</v>
      </c>
      <c r="D481" s="15" t="s">
        <v>651</v>
      </c>
      <c r="E481" s="15" t="s">
        <v>39</v>
      </c>
      <c r="F481" s="15">
        <v>22</v>
      </c>
      <c r="K481" s="15" t="s">
        <v>668</v>
      </c>
      <c r="L481" s="15" t="s">
        <v>705</v>
      </c>
      <c r="O481" s="15" t="s">
        <v>781</v>
      </c>
      <c r="P481" t="s">
        <v>762</v>
      </c>
      <c r="Q481" s="15" t="s">
        <v>410</v>
      </c>
      <c r="R481" s="15" t="s">
        <v>414</v>
      </c>
      <c r="S481" s="15" t="s">
        <v>872</v>
      </c>
      <c r="T481" t="s">
        <v>409</v>
      </c>
      <c r="U481" t="s">
        <v>213</v>
      </c>
      <c r="V481" t="s">
        <v>1464</v>
      </c>
      <c r="W481" s="15" t="s">
        <v>900</v>
      </c>
      <c r="X481" s="15" t="s">
        <v>1906</v>
      </c>
      <c r="Y481" s="15" t="s">
        <v>908</v>
      </c>
      <c r="Z481" s="15">
        <f t="shared" si="61"/>
        <v>1</v>
      </c>
      <c r="AC481" s="15" t="s">
        <v>1907</v>
      </c>
      <c r="AD481" s="15">
        <f t="shared" si="62"/>
        <v>0</v>
      </c>
      <c r="AE481" s="15">
        <v>0</v>
      </c>
      <c r="AF481" s="15">
        <v>0</v>
      </c>
      <c r="AG481" s="15">
        <v>0</v>
      </c>
      <c r="AH481" s="15">
        <v>0</v>
      </c>
      <c r="AI481" s="15">
        <v>0</v>
      </c>
      <c r="AJ481" s="15">
        <v>0</v>
      </c>
      <c r="AK481" t="str">
        <f t="shared" si="63"/>
        <v>Publica</v>
      </c>
      <c r="AL481" t="str">
        <f t="shared" si="64"/>
        <v>Baixo</v>
      </c>
      <c r="AM481" t="str">
        <f t="shared" si="65"/>
        <v>NSA</v>
      </c>
      <c r="AN481" t="str">
        <f t="shared" si="66"/>
        <v>NSA</v>
      </c>
      <c r="AO481" t="str">
        <f t="shared" si="66"/>
        <v>NSA</v>
      </c>
      <c r="AP481" t="str">
        <f t="shared" si="66"/>
        <v>NSA</v>
      </c>
      <c r="AQ481" s="15" t="s">
        <v>409</v>
      </c>
    </row>
    <row r="482" spans="1:43" x14ac:dyDescent="0.3">
      <c r="A482" s="15" t="s">
        <v>3426</v>
      </c>
      <c r="B482" s="15" t="s">
        <v>668</v>
      </c>
      <c r="C482" s="15">
        <v>13</v>
      </c>
      <c r="D482" s="15" t="s">
        <v>652</v>
      </c>
      <c r="E482" s="15" t="s">
        <v>39</v>
      </c>
      <c r="F482" s="15">
        <v>22</v>
      </c>
      <c r="K482" s="15" t="s">
        <v>668</v>
      </c>
      <c r="L482" s="15" t="s">
        <v>706</v>
      </c>
      <c r="O482" s="15" t="s">
        <v>781</v>
      </c>
      <c r="P482" t="s">
        <v>763</v>
      </c>
      <c r="Q482" s="15" t="s">
        <v>410</v>
      </c>
      <c r="R482" s="15" t="s">
        <v>414</v>
      </c>
      <c r="S482" s="15" t="s">
        <v>872</v>
      </c>
      <c r="T482" t="s">
        <v>409</v>
      </c>
      <c r="U482" t="s">
        <v>213</v>
      </c>
      <c r="V482" t="s">
        <v>1464</v>
      </c>
      <c r="W482" s="15" t="s">
        <v>900</v>
      </c>
      <c r="X482" s="15" t="s">
        <v>1906</v>
      </c>
      <c r="Y482" s="15" t="s">
        <v>908</v>
      </c>
      <c r="Z482" s="15">
        <f t="shared" si="61"/>
        <v>1</v>
      </c>
      <c r="AC482" s="15" t="s">
        <v>1907</v>
      </c>
      <c r="AD482" s="15">
        <f t="shared" si="62"/>
        <v>0</v>
      </c>
      <c r="AE482" s="15">
        <v>0</v>
      </c>
      <c r="AF482" s="15">
        <v>0</v>
      </c>
      <c r="AG482" s="15">
        <v>0</v>
      </c>
      <c r="AH482" s="15">
        <v>0</v>
      </c>
      <c r="AI482" s="15">
        <v>0</v>
      </c>
      <c r="AJ482" s="15">
        <v>0</v>
      </c>
      <c r="AK482" t="str">
        <f t="shared" si="63"/>
        <v>Publica</v>
      </c>
      <c r="AL482" t="str">
        <f t="shared" si="64"/>
        <v>Baixo</v>
      </c>
      <c r="AM482" t="str">
        <f t="shared" si="65"/>
        <v>NSA</v>
      </c>
      <c r="AN482" t="str">
        <f t="shared" si="66"/>
        <v>NSA</v>
      </c>
      <c r="AO482" t="str">
        <f t="shared" si="66"/>
        <v>NSA</v>
      </c>
      <c r="AP482" t="str">
        <f t="shared" si="66"/>
        <v>NSA</v>
      </c>
      <c r="AQ482" s="15" t="s">
        <v>409</v>
      </c>
    </row>
    <row r="483" spans="1:43" x14ac:dyDescent="0.3">
      <c r="A483" s="15" t="s">
        <v>3426</v>
      </c>
      <c r="B483" s="15" t="s">
        <v>668</v>
      </c>
      <c r="C483" s="15">
        <v>14</v>
      </c>
      <c r="D483" s="15" t="s">
        <v>653</v>
      </c>
      <c r="E483" s="15" t="s">
        <v>231</v>
      </c>
      <c r="F483" s="15">
        <v>11</v>
      </c>
      <c r="K483" s="15" t="s">
        <v>668</v>
      </c>
      <c r="L483" s="15" t="s">
        <v>707</v>
      </c>
      <c r="O483" s="15" t="s">
        <v>781</v>
      </c>
      <c r="P483" t="s">
        <v>764</v>
      </c>
      <c r="Q483" s="15" t="s">
        <v>410</v>
      </c>
      <c r="R483" s="15" t="s">
        <v>414</v>
      </c>
      <c r="S483" s="15" t="s">
        <v>872</v>
      </c>
      <c r="T483" t="s">
        <v>409</v>
      </c>
      <c r="U483" t="s">
        <v>213</v>
      </c>
      <c r="V483" t="s">
        <v>1464</v>
      </c>
      <c r="W483" s="15" t="s">
        <v>900</v>
      </c>
      <c r="X483" s="15" t="s">
        <v>1906</v>
      </c>
      <c r="Y483" s="15" t="s">
        <v>908</v>
      </c>
      <c r="Z483" s="15">
        <f t="shared" si="61"/>
        <v>1</v>
      </c>
      <c r="AA483" s="15" t="s">
        <v>1339</v>
      </c>
      <c r="AB483" s="15" t="s">
        <v>906</v>
      </c>
      <c r="AC483" s="15" t="s">
        <v>1907</v>
      </c>
      <c r="AD483" s="15">
        <f t="shared" si="62"/>
        <v>0</v>
      </c>
      <c r="AE483" s="15">
        <v>0</v>
      </c>
      <c r="AF483" s="15">
        <v>0</v>
      </c>
      <c r="AG483" s="15">
        <v>0</v>
      </c>
      <c r="AH483" s="15">
        <v>0</v>
      </c>
      <c r="AI483" s="15">
        <v>0</v>
      </c>
      <c r="AJ483" s="15">
        <v>0</v>
      </c>
      <c r="AK483" t="str">
        <f t="shared" si="63"/>
        <v>Publica</v>
      </c>
      <c r="AL483" t="str">
        <f t="shared" si="64"/>
        <v>Baixo</v>
      </c>
      <c r="AM483" t="str">
        <f t="shared" si="65"/>
        <v>NSA</v>
      </c>
      <c r="AN483" t="str">
        <f t="shared" si="66"/>
        <v>NSA</v>
      </c>
      <c r="AO483" t="str">
        <f t="shared" si="66"/>
        <v>NSA</v>
      </c>
      <c r="AP483" t="str">
        <f t="shared" si="66"/>
        <v>NSA</v>
      </c>
      <c r="AQ483" s="15" t="s">
        <v>409</v>
      </c>
    </row>
    <row r="484" spans="1:43" x14ac:dyDescent="0.3">
      <c r="A484" s="15" t="s">
        <v>3426</v>
      </c>
      <c r="B484" s="15" t="s">
        <v>826</v>
      </c>
      <c r="C484" s="15">
        <v>1</v>
      </c>
      <c r="D484" s="15" t="s">
        <v>440</v>
      </c>
      <c r="P484" t="s">
        <v>1330</v>
      </c>
      <c r="Q484" s="15" t="s">
        <v>410</v>
      </c>
      <c r="R484" s="15" t="s">
        <v>414</v>
      </c>
      <c r="S484" s="15" t="s">
        <v>872</v>
      </c>
      <c r="T484" t="s">
        <v>409</v>
      </c>
      <c r="U484" t="s">
        <v>213</v>
      </c>
      <c r="V484" t="s">
        <v>1464</v>
      </c>
      <c r="W484" s="15" t="s">
        <v>900</v>
      </c>
      <c r="X484" s="15" t="s">
        <v>1908</v>
      </c>
      <c r="Y484" s="15" t="s">
        <v>908</v>
      </c>
      <c r="Z484" s="15">
        <f t="shared" si="61"/>
        <v>1</v>
      </c>
      <c r="AA484" s="15" t="s">
        <v>1340</v>
      </c>
      <c r="AB484" s="15" t="s">
        <v>905</v>
      </c>
      <c r="AC484" s="15" t="s">
        <v>1907</v>
      </c>
      <c r="AD484" s="15">
        <f t="shared" si="62"/>
        <v>0</v>
      </c>
      <c r="AE484" s="15">
        <v>0</v>
      </c>
      <c r="AF484" s="15">
        <v>0</v>
      </c>
      <c r="AG484" s="15">
        <v>0</v>
      </c>
      <c r="AH484" s="15">
        <v>0</v>
      </c>
      <c r="AI484" s="15">
        <v>0</v>
      </c>
      <c r="AJ484" s="15">
        <v>0</v>
      </c>
      <c r="AK484" t="str">
        <f t="shared" si="63"/>
        <v>Publica</v>
      </c>
      <c r="AL484" t="str">
        <f t="shared" si="64"/>
        <v>Baixo</v>
      </c>
      <c r="AM484" t="str">
        <f t="shared" si="65"/>
        <v>NSA</v>
      </c>
      <c r="AN484" t="str">
        <f t="shared" si="66"/>
        <v>NSA</v>
      </c>
      <c r="AO484" t="str">
        <f t="shared" si="66"/>
        <v>NSA</v>
      </c>
      <c r="AP484" t="str">
        <f t="shared" si="66"/>
        <v>NSA</v>
      </c>
      <c r="AQ484" s="15" t="s">
        <v>409</v>
      </c>
    </row>
    <row r="485" spans="1:43" x14ac:dyDescent="0.3">
      <c r="A485" s="15" t="s">
        <v>3426</v>
      </c>
      <c r="B485" s="15" t="s">
        <v>826</v>
      </c>
      <c r="C485" s="15">
        <v>2</v>
      </c>
      <c r="D485" s="15" t="s">
        <v>827</v>
      </c>
      <c r="Q485" s="15" t="s">
        <v>410</v>
      </c>
      <c r="R485" s="15" t="s">
        <v>414</v>
      </c>
      <c r="S485" s="15" t="s">
        <v>872</v>
      </c>
      <c r="T485" t="s">
        <v>409</v>
      </c>
      <c r="U485" t="s">
        <v>213</v>
      </c>
      <c r="V485" t="s">
        <v>1464</v>
      </c>
      <c r="W485" s="15" t="s">
        <v>900</v>
      </c>
      <c r="X485" s="15" t="s">
        <v>1908</v>
      </c>
      <c r="Y485" s="15" t="s">
        <v>908</v>
      </c>
      <c r="Z485" s="15">
        <f t="shared" si="61"/>
        <v>1</v>
      </c>
      <c r="AC485" s="15" t="s">
        <v>1907</v>
      </c>
      <c r="AQ485" s="15" t="s">
        <v>409</v>
      </c>
    </row>
    <row r="486" spans="1:43" x14ac:dyDescent="0.3">
      <c r="A486" s="15" t="s">
        <v>3426</v>
      </c>
      <c r="B486" s="15" t="s">
        <v>826</v>
      </c>
      <c r="C486" s="15">
        <v>3</v>
      </c>
      <c r="D486" s="15" t="s">
        <v>828</v>
      </c>
      <c r="Q486" s="15" t="s">
        <v>410</v>
      </c>
      <c r="R486" s="15" t="s">
        <v>414</v>
      </c>
      <c r="S486" s="15" t="s">
        <v>872</v>
      </c>
      <c r="T486" t="s">
        <v>409</v>
      </c>
      <c r="U486" t="s">
        <v>213</v>
      </c>
      <c r="V486" t="s">
        <v>1464</v>
      </c>
      <c r="W486" s="15" t="s">
        <v>900</v>
      </c>
      <c r="X486" s="15" t="s">
        <v>1908</v>
      </c>
      <c r="Y486" s="15" t="s">
        <v>908</v>
      </c>
      <c r="Z486" s="15">
        <f t="shared" si="61"/>
        <v>1</v>
      </c>
      <c r="AC486" s="15" t="s">
        <v>1907</v>
      </c>
      <c r="AQ486" s="15" t="s">
        <v>409</v>
      </c>
    </row>
    <row r="487" spans="1:43" x14ac:dyDescent="0.3">
      <c r="A487" s="15" t="s">
        <v>3426</v>
      </c>
      <c r="B487" s="15" t="s">
        <v>826</v>
      </c>
      <c r="C487" s="15">
        <v>4</v>
      </c>
      <c r="D487" s="15" t="s">
        <v>788</v>
      </c>
      <c r="Q487" s="15" t="s">
        <v>410</v>
      </c>
      <c r="R487" s="15" t="s">
        <v>414</v>
      </c>
      <c r="S487" s="15" t="s">
        <v>872</v>
      </c>
      <c r="T487" t="s">
        <v>409</v>
      </c>
      <c r="U487" t="s">
        <v>213</v>
      </c>
      <c r="V487" t="s">
        <v>1464</v>
      </c>
      <c r="W487" s="15" t="s">
        <v>900</v>
      </c>
      <c r="X487" s="15" t="s">
        <v>1908</v>
      </c>
      <c r="Y487" s="15" t="s">
        <v>908</v>
      </c>
      <c r="Z487" s="15">
        <f t="shared" si="61"/>
        <v>1</v>
      </c>
      <c r="AC487" s="15" t="s">
        <v>1907</v>
      </c>
      <c r="AQ487" s="15" t="s">
        <v>409</v>
      </c>
    </row>
    <row r="488" spans="1:43" x14ac:dyDescent="0.3">
      <c r="A488" s="15" t="s">
        <v>3426</v>
      </c>
      <c r="B488" s="15" t="s">
        <v>826</v>
      </c>
      <c r="C488" s="15">
        <v>5</v>
      </c>
      <c r="D488" s="15" t="s">
        <v>829</v>
      </c>
      <c r="Q488" s="15" t="s">
        <v>410</v>
      </c>
      <c r="R488" s="15" t="s">
        <v>414</v>
      </c>
      <c r="S488" s="15" t="s">
        <v>872</v>
      </c>
      <c r="T488" t="s">
        <v>409</v>
      </c>
      <c r="U488" t="s">
        <v>213</v>
      </c>
      <c r="V488" t="s">
        <v>1464</v>
      </c>
      <c r="W488" s="15" t="s">
        <v>900</v>
      </c>
      <c r="X488" s="15" t="s">
        <v>1908</v>
      </c>
      <c r="Y488" s="15" t="s">
        <v>908</v>
      </c>
      <c r="Z488" s="15">
        <f t="shared" si="61"/>
        <v>1</v>
      </c>
      <c r="AC488" s="15" t="s">
        <v>1907</v>
      </c>
      <c r="AQ488" s="15" t="s">
        <v>409</v>
      </c>
    </row>
    <row r="489" spans="1:43" x14ac:dyDescent="0.3">
      <c r="A489" s="15" t="s">
        <v>3426</v>
      </c>
      <c r="B489" s="15" t="s">
        <v>826</v>
      </c>
      <c r="C489" s="15">
        <v>6</v>
      </c>
      <c r="D489" s="15" t="s">
        <v>830</v>
      </c>
      <c r="Q489" s="15" t="s">
        <v>410</v>
      </c>
      <c r="R489" s="15" t="s">
        <v>414</v>
      </c>
      <c r="S489" s="15" t="s">
        <v>872</v>
      </c>
      <c r="T489" t="s">
        <v>409</v>
      </c>
      <c r="U489" t="s">
        <v>213</v>
      </c>
      <c r="V489" t="s">
        <v>1464</v>
      </c>
      <c r="W489" s="15" t="s">
        <v>900</v>
      </c>
      <c r="X489" s="15" t="s">
        <v>1908</v>
      </c>
      <c r="Y489" s="15" t="s">
        <v>908</v>
      </c>
      <c r="Z489" s="15">
        <f t="shared" si="61"/>
        <v>1</v>
      </c>
      <c r="AC489" s="15" t="s">
        <v>1907</v>
      </c>
      <c r="AQ489" s="15" t="s">
        <v>409</v>
      </c>
    </row>
    <row r="490" spans="1:43" x14ac:dyDescent="0.3">
      <c r="A490" s="15" t="s">
        <v>3426</v>
      </c>
      <c r="B490" s="15" t="s">
        <v>826</v>
      </c>
      <c r="C490" s="15">
        <v>7</v>
      </c>
      <c r="D490" s="15" t="s">
        <v>831</v>
      </c>
      <c r="Q490" s="15" t="s">
        <v>410</v>
      </c>
      <c r="R490" s="15" t="s">
        <v>414</v>
      </c>
      <c r="S490" s="15" t="s">
        <v>872</v>
      </c>
      <c r="T490" t="s">
        <v>409</v>
      </c>
      <c r="U490" t="s">
        <v>213</v>
      </c>
      <c r="V490" t="s">
        <v>1464</v>
      </c>
      <c r="W490" s="15" t="s">
        <v>900</v>
      </c>
      <c r="X490" s="15" t="s">
        <v>1908</v>
      </c>
      <c r="Y490" s="15" t="s">
        <v>908</v>
      </c>
      <c r="Z490" s="15">
        <f t="shared" si="61"/>
        <v>1</v>
      </c>
      <c r="AC490" s="15" t="s">
        <v>1907</v>
      </c>
      <c r="AQ490" s="15" t="s">
        <v>409</v>
      </c>
    </row>
    <row r="491" spans="1:43" x14ac:dyDescent="0.3">
      <c r="A491" s="15" t="s">
        <v>3426</v>
      </c>
      <c r="B491" s="15" t="s">
        <v>826</v>
      </c>
      <c r="C491" s="15">
        <v>8</v>
      </c>
      <c r="D491" s="15" t="s">
        <v>832</v>
      </c>
      <c r="Q491" s="15" t="s">
        <v>410</v>
      </c>
      <c r="R491" s="15" t="s">
        <v>414</v>
      </c>
      <c r="S491" s="15" t="s">
        <v>872</v>
      </c>
      <c r="T491" t="s">
        <v>409</v>
      </c>
      <c r="U491" t="s">
        <v>213</v>
      </c>
      <c r="V491" t="s">
        <v>1464</v>
      </c>
      <c r="W491" s="15" t="s">
        <v>900</v>
      </c>
      <c r="X491" s="15" t="s">
        <v>1908</v>
      </c>
      <c r="Y491" s="15" t="s">
        <v>908</v>
      </c>
      <c r="Z491" s="15">
        <f t="shared" si="61"/>
        <v>1</v>
      </c>
      <c r="AC491" s="15" t="s">
        <v>1907</v>
      </c>
      <c r="AQ491" s="15" t="s">
        <v>409</v>
      </c>
    </row>
    <row r="492" spans="1:43" x14ac:dyDescent="0.3">
      <c r="A492" s="15" t="s">
        <v>3426</v>
      </c>
      <c r="B492" s="15" t="s">
        <v>826</v>
      </c>
      <c r="C492" s="15">
        <v>9</v>
      </c>
      <c r="D492" s="15" t="s">
        <v>833</v>
      </c>
      <c r="Q492" s="15" t="s">
        <v>410</v>
      </c>
      <c r="R492" s="15" t="s">
        <v>414</v>
      </c>
      <c r="S492" s="15" t="s">
        <v>872</v>
      </c>
      <c r="T492" t="s">
        <v>409</v>
      </c>
      <c r="U492" t="s">
        <v>213</v>
      </c>
      <c r="V492" t="s">
        <v>1464</v>
      </c>
      <c r="W492" s="15" t="s">
        <v>900</v>
      </c>
      <c r="X492" s="15" t="s">
        <v>1908</v>
      </c>
      <c r="Y492" s="15" t="s">
        <v>908</v>
      </c>
      <c r="Z492" s="15">
        <f t="shared" si="61"/>
        <v>1</v>
      </c>
      <c r="AC492" s="15" t="s">
        <v>1907</v>
      </c>
      <c r="AQ492" s="15" t="s">
        <v>409</v>
      </c>
    </row>
    <row r="493" spans="1:43" x14ac:dyDescent="0.3">
      <c r="A493" s="15" t="s">
        <v>3426</v>
      </c>
      <c r="B493" s="15" t="s">
        <v>826</v>
      </c>
      <c r="C493" s="15">
        <v>10</v>
      </c>
      <c r="D493" s="15" t="s">
        <v>834</v>
      </c>
      <c r="Q493" s="15" t="s">
        <v>410</v>
      </c>
      <c r="R493" s="15" t="s">
        <v>414</v>
      </c>
      <c r="S493" s="15" t="s">
        <v>872</v>
      </c>
      <c r="T493" t="s">
        <v>409</v>
      </c>
      <c r="U493" t="s">
        <v>213</v>
      </c>
      <c r="V493" t="s">
        <v>1464</v>
      </c>
      <c r="W493" s="15" t="s">
        <v>900</v>
      </c>
      <c r="X493" s="15" t="s">
        <v>1908</v>
      </c>
      <c r="Y493" s="15" t="s">
        <v>908</v>
      </c>
      <c r="Z493" s="15">
        <f t="shared" si="61"/>
        <v>1</v>
      </c>
      <c r="AC493" s="15" t="s">
        <v>1907</v>
      </c>
      <c r="AQ493" s="15" t="s">
        <v>409</v>
      </c>
    </row>
    <row r="494" spans="1:43" x14ac:dyDescent="0.3">
      <c r="A494" s="15" t="s">
        <v>3426</v>
      </c>
      <c r="B494" s="15" t="s">
        <v>826</v>
      </c>
      <c r="C494" s="15">
        <v>11</v>
      </c>
      <c r="D494" s="15" t="s">
        <v>835</v>
      </c>
      <c r="Q494" s="15" t="s">
        <v>410</v>
      </c>
      <c r="R494" s="15" t="s">
        <v>414</v>
      </c>
      <c r="S494" s="15" t="s">
        <v>872</v>
      </c>
      <c r="T494" t="s">
        <v>409</v>
      </c>
      <c r="U494" t="s">
        <v>213</v>
      </c>
      <c r="V494" t="s">
        <v>1464</v>
      </c>
      <c r="W494" s="15" t="s">
        <v>900</v>
      </c>
      <c r="X494" s="15" t="s">
        <v>1908</v>
      </c>
      <c r="Y494" s="15" t="s">
        <v>908</v>
      </c>
      <c r="Z494" s="15">
        <f t="shared" si="61"/>
        <v>1</v>
      </c>
      <c r="AC494" s="15" t="s">
        <v>1907</v>
      </c>
      <c r="AQ494" s="15" t="s">
        <v>409</v>
      </c>
    </row>
    <row r="495" spans="1:43" x14ac:dyDescent="0.3">
      <c r="A495" s="15" t="s">
        <v>3426</v>
      </c>
      <c r="B495" s="15" t="s">
        <v>826</v>
      </c>
      <c r="C495" s="15">
        <v>12</v>
      </c>
      <c r="D495" s="15" t="s">
        <v>836</v>
      </c>
      <c r="Q495" s="15" t="s">
        <v>410</v>
      </c>
      <c r="R495" s="15" t="s">
        <v>414</v>
      </c>
      <c r="S495" s="15" t="s">
        <v>872</v>
      </c>
      <c r="T495" t="s">
        <v>409</v>
      </c>
      <c r="U495" t="s">
        <v>213</v>
      </c>
      <c r="V495" t="s">
        <v>1464</v>
      </c>
      <c r="W495" s="15" t="s">
        <v>900</v>
      </c>
      <c r="X495" s="15" t="s">
        <v>1908</v>
      </c>
      <c r="Y495" s="15" t="s">
        <v>908</v>
      </c>
      <c r="Z495" s="15">
        <f t="shared" si="61"/>
        <v>1</v>
      </c>
      <c r="AC495" s="15" t="s">
        <v>1907</v>
      </c>
      <c r="AQ495" s="15" t="s">
        <v>409</v>
      </c>
    </row>
    <row r="496" spans="1:43" x14ac:dyDescent="0.3">
      <c r="A496" s="15" t="s">
        <v>3426</v>
      </c>
      <c r="B496" s="15" t="s">
        <v>826</v>
      </c>
      <c r="C496" s="15">
        <v>13</v>
      </c>
      <c r="D496" s="15" t="s">
        <v>837</v>
      </c>
      <c r="Q496" s="15" t="s">
        <v>410</v>
      </c>
      <c r="R496" s="15" t="s">
        <v>414</v>
      </c>
      <c r="S496" s="15" t="s">
        <v>872</v>
      </c>
      <c r="T496" t="s">
        <v>409</v>
      </c>
      <c r="U496" t="s">
        <v>213</v>
      </c>
      <c r="V496" t="s">
        <v>1464</v>
      </c>
      <c r="W496" s="15" t="s">
        <v>900</v>
      </c>
      <c r="X496" s="15" t="s">
        <v>1908</v>
      </c>
      <c r="Y496" s="15" t="s">
        <v>908</v>
      </c>
      <c r="Z496" s="15">
        <f t="shared" si="61"/>
        <v>1</v>
      </c>
      <c r="AC496" s="15" t="s">
        <v>1907</v>
      </c>
      <c r="AQ496" s="15" t="s">
        <v>409</v>
      </c>
    </row>
    <row r="497" spans="1:43" x14ac:dyDescent="0.3">
      <c r="A497" s="15" t="s">
        <v>3426</v>
      </c>
      <c r="B497" s="15" t="s">
        <v>826</v>
      </c>
      <c r="C497" s="15">
        <v>14</v>
      </c>
      <c r="D497" s="15" t="s">
        <v>838</v>
      </c>
      <c r="Q497" s="15" t="s">
        <v>410</v>
      </c>
      <c r="R497" s="15" t="s">
        <v>414</v>
      </c>
      <c r="S497" s="15" t="s">
        <v>872</v>
      </c>
      <c r="T497" t="s">
        <v>409</v>
      </c>
      <c r="U497" t="s">
        <v>213</v>
      </c>
      <c r="V497" t="s">
        <v>1464</v>
      </c>
      <c r="W497" s="15" t="s">
        <v>900</v>
      </c>
      <c r="X497" s="15" t="s">
        <v>1908</v>
      </c>
      <c r="Y497" s="15" t="s">
        <v>908</v>
      </c>
      <c r="Z497" s="15">
        <f t="shared" si="61"/>
        <v>1</v>
      </c>
      <c r="AC497" s="15" t="s">
        <v>1907</v>
      </c>
      <c r="AQ497" s="15" t="s">
        <v>409</v>
      </c>
    </row>
    <row r="498" spans="1:43" x14ac:dyDescent="0.3">
      <c r="A498" s="15" t="s">
        <v>3426</v>
      </c>
      <c r="B498" s="15" t="s">
        <v>826</v>
      </c>
      <c r="C498" s="15">
        <v>15</v>
      </c>
      <c r="D498" s="15" t="s">
        <v>839</v>
      </c>
      <c r="Q498" s="15" t="s">
        <v>410</v>
      </c>
      <c r="R498" s="15" t="s">
        <v>414</v>
      </c>
      <c r="S498" s="15" t="s">
        <v>872</v>
      </c>
      <c r="T498" t="s">
        <v>409</v>
      </c>
      <c r="U498" t="s">
        <v>213</v>
      </c>
      <c r="V498" t="s">
        <v>1464</v>
      </c>
      <c r="W498" s="15" t="s">
        <v>900</v>
      </c>
      <c r="X498" s="15" t="s">
        <v>1908</v>
      </c>
      <c r="Y498" s="15" t="s">
        <v>908</v>
      </c>
      <c r="Z498" s="15">
        <f t="shared" si="61"/>
        <v>1</v>
      </c>
      <c r="AC498" s="15" t="s">
        <v>1907</v>
      </c>
      <c r="AQ498" s="15" t="s">
        <v>409</v>
      </c>
    </row>
    <row r="499" spans="1:43" x14ac:dyDescent="0.3">
      <c r="A499" s="15" t="s">
        <v>3426</v>
      </c>
      <c r="B499" s="15" t="s">
        <v>826</v>
      </c>
      <c r="C499" s="15">
        <v>16</v>
      </c>
      <c r="D499" s="15" t="s">
        <v>840</v>
      </c>
      <c r="Q499" s="15" t="s">
        <v>410</v>
      </c>
      <c r="R499" s="15" t="s">
        <v>414</v>
      </c>
      <c r="S499" s="15" t="s">
        <v>872</v>
      </c>
      <c r="T499" t="s">
        <v>409</v>
      </c>
      <c r="U499" t="s">
        <v>213</v>
      </c>
      <c r="V499" t="s">
        <v>1464</v>
      </c>
      <c r="W499" s="15" t="s">
        <v>900</v>
      </c>
      <c r="X499" s="15" t="s">
        <v>1908</v>
      </c>
      <c r="Y499" s="15" t="s">
        <v>908</v>
      </c>
      <c r="Z499" s="15">
        <f t="shared" si="61"/>
        <v>1</v>
      </c>
      <c r="AC499" s="15" t="s">
        <v>1907</v>
      </c>
      <c r="AQ499" s="15" t="s">
        <v>409</v>
      </c>
    </row>
    <row r="500" spans="1:43" x14ac:dyDescent="0.3">
      <c r="A500" s="15" t="s">
        <v>3426</v>
      </c>
      <c r="B500" s="15" t="s">
        <v>826</v>
      </c>
      <c r="C500" s="15">
        <v>17</v>
      </c>
      <c r="D500" s="15" t="s">
        <v>642</v>
      </c>
      <c r="Q500" s="15" t="s">
        <v>410</v>
      </c>
      <c r="R500" s="15" t="s">
        <v>414</v>
      </c>
      <c r="S500" s="15" t="s">
        <v>872</v>
      </c>
      <c r="T500" t="s">
        <v>409</v>
      </c>
      <c r="U500" t="s">
        <v>213</v>
      </c>
      <c r="V500" t="s">
        <v>1464</v>
      </c>
      <c r="W500" s="15" t="s">
        <v>900</v>
      </c>
      <c r="X500" s="15" t="s">
        <v>1908</v>
      </c>
      <c r="Y500" s="15" t="s">
        <v>908</v>
      </c>
      <c r="Z500" s="15">
        <f t="shared" si="61"/>
        <v>1</v>
      </c>
      <c r="AC500" s="15" t="s">
        <v>1907</v>
      </c>
      <c r="AQ500" s="15" t="s">
        <v>409</v>
      </c>
    </row>
    <row r="501" spans="1:43" x14ac:dyDescent="0.3">
      <c r="A501" s="15" t="s">
        <v>3426</v>
      </c>
      <c r="B501" s="15" t="s">
        <v>826</v>
      </c>
      <c r="C501" s="15">
        <v>18</v>
      </c>
      <c r="D501" s="15" t="s">
        <v>643</v>
      </c>
      <c r="Q501" s="15" t="s">
        <v>410</v>
      </c>
      <c r="R501" s="15" t="s">
        <v>414</v>
      </c>
      <c r="S501" s="15" t="s">
        <v>872</v>
      </c>
      <c r="T501" t="s">
        <v>409</v>
      </c>
      <c r="U501" t="s">
        <v>213</v>
      </c>
      <c r="V501" t="s">
        <v>1464</v>
      </c>
      <c r="W501" s="15" t="s">
        <v>900</v>
      </c>
      <c r="X501" s="15" t="s">
        <v>1908</v>
      </c>
      <c r="Y501" s="15" t="s">
        <v>908</v>
      </c>
      <c r="Z501" s="15">
        <f t="shared" si="61"/>
        <v>1</v>
      </c>
      <c r="AC501" s="15" t="s">
        <v>1907</v>
      </c>
      <c r="AQ501" s="15" t="s">
        <v>409</v>
      </c>
    </row>
    <row r="502" spans="1:43" x14ac:dyDescent="0.3">
      <c r="A502" s="15" t="s">
        <v>3426</v>
      </c>
      <c r="B502" s="15" t="s">
        <v>826</v>
      </c>
      <c r="C502" s="15">
        <v>19</v>
      </c>
      <c r="D502" s="15" t="s">
        <v>644</v>
      </c>
      <c r="Q502" s="15" t="s">
        <v>410</v>
      </c>
      <c r="R502" s="15" t="s">
        <v>414</v>
      </c>
      <c r="S502" s="15" t="s">
        <v>872</v>
      </c>
      <c r="T502" t="s">
        <v>409</v>
      </c>
      <c r="U502" t="s">
        <v>213</v>
      </c>
      <c r="V502" t="s">
        <v>1464</v>
      </c>
      <c r="W502" s="15" t="s">
        <v>900</v>
      </c>
      <c r="X502" s="15" t="s">
        <v>1908</v>
      </c>
      <c r="Y502" s="15" t="s">
        <v>908</v>
      </c>
      <c r="Z502" s="15">
        <f t="shared" si="61"/>
        <v>1</v>
      </c>
      <c r="AC502" s="15" t="s">
        <v>1907</v>
      </c>
      <c r="AQ502" s="15" t="s">
        <v>409</v>
      </c>
    </row>
    <row r="503" spans="1:43" x14ac:dyDescent="0.3">
      <c r="A503" s="15" t="s">
        <v>3426</v>
      </c>
      <c r="B503" s="15" t="s">
        <v>826</v>
      </c>
      <c r="C503" s="15">
        <v>20</v>
      </c>
      <c r="D503" s="15" t="s">
        <v>645</v>
      </c>
      <c r="Q503" s="15" t="s">
        <v>410</v>
      </c>
      <c r="R503" s="15" t="s">
        <v>414</v>
      </c>
      <c r="S503" s="15" t="s">
        <v>872</v>
      </c>
      <c r="T503" t="s">
        <v>409</v>
      </c>
      <c r="U503" t="s">
        <v>213</v>
      </c>
      <c r="V503" t="s">
        <v>1464</v>
      </c>
      <c r="W503" s="15" t="s">
        <v>900</v>
      </c>
      <c r="X503" s="15" t="s">
        <v>1908</v>
      </c>
      <c r="Y503" s="15" t="s">
        <v>908</v>
      </c>
      <c r="Z503" s="15">
        <f t="shared" si="61"/>
        <v>1</v>
      </c>
      <c r="AC503" s="15" t="s">
        <v>1907</v>
      </c>
      <c r="AQ503" s="15" t="s">
        <v>409</v>
      </c>
    </row>
    <row r="504" spans="1:43" x14ac:dyDescent="0.3">
      <c r="A504" s="15" t="s">
        <v>3426</v>
      </c>
      <c r="B504" s="15" t="s">
        <v>826</v>
      </c>
      <c r="C504" s="15">
        <v>21</v>
      </c>
      <c r="D504" s="15" t="s">
        <v>646</v>
      </c>
      <c r="Q504" s="15" t="s">
        <v>410</v>
      </c>
      <c r="R504" s="15" t="s">
        <v>414</v>
      </c>
      <c r="S504" s="15" t="s">
        <v>872</v>
      </c>
      <c r="T504" t="s">
        <v>409</v>
      </c>
      <c r="U504" t="s">
        <v>213</v>
      </c>
      <c r="V504" t="s">
        <v>1464</v>
      </c>
      <c r="W504" s="15" t="s">
        <v>900</v>
      </c>
      <c r="X504" s="15" t="s">
        <v>1908</v>
      </c>
      <c r="Y504" s="15" t="s">
        <v>908</v>
      </c>
      <c r="Z504" s="15">
        <f t="shared" si="61"/>
        <v>1</v>
      </c>
      <c r="AC504" s="15" t="s">
        <v>1907</v>
      </c>
      <c r="AQ504" s="15" t="s">
        <v>409</v>
      </c>
    </row>
    <row r="505" spans="1:43" x14ac:dyDescent="0.3">
      <c r="A505" s="15" t="s">
        <v>3426</v>
      </c>
      <c r="B505" s="15" t="s">
        <v>826</v>
      </c>
      <c r="C505" s="15">
        <v>22</v>
      </c>
      <c r="D505" s="15" t="s">
        <v>647</v>
      </c>
      <c r="Q505" s="15" t="s">
        <v>410</v>
      </c>
      <c r="R505" s="15" t="s">
        <v>414</v>
      </c>
      <c r="S505" s="15" t="s">
        <v>872</v>
      </c>
      <c r="T505" t="s">
        <v>409</v>
      </c>
      <c r="U505" t="s">
        <v>213</v>
      </c>
      <c r="V505" t="s">
        <v>1464</v>
      </c>
      <c r="W505" s="15" t="s">
        <v>900</v>
      </c>
      <c r="X505" s="15" t="s">
        <v>1908</v>
      </c>
      <c r="Y505" s="15" t="s">
        <v>908</v>
      </c>
      <c r="Z505" s="15">
        <f t="shared" si="61"/>
        <v>1</v>
      </c>
      <c r="AC505" s="15" t="s">
        <v>1907</v>
      </c>
      <c r="AQ505" s="15" t="s">
        <v>409</v>
      </c>
    </row>
    <row r="506" spans="1:43" x14ac:dyDescent="0.3">
      <c r="A506" s="15" t="s">
        <v>3426</v>
      </c>
      <c r="B506" s="15" t="s">
        <v>826</v>
      </c>
      <c r="C506" s="15">
        <v>23</v>
      </c>
      <c r="D506" s="15" t="s">
        <v>648</v>
      </c>
      <c r="Q506" s="15" t="s">
        <v>410</v>
      </c>
      <c r="R506" s="15" t="s">
        <v>414</v>
      </c>
      <c r="S506" s="15" t="s">
        <v>872</v>
      </c>
      <c r="T506" t="s">
        <v>409</v>
      </c>
      <c r="U506" t="s">
        <v>213</v>
      </c>
      <c r="V506" t="s">
        <v>1464</v>
      </c>
      <c r="W506" s="15" t="s">
        <v>900</v>
      </c>
      <c r="X506" s="15" t="s">
        <v>1908</v>
      </c>
      <c r="Y506" s="15" t="s">
        <v>908</v>
      </c>
      <c r="Z506" s="15">
        <f t="shared" si="61"/>
        <v>1</v>
      </c>
      <c r="AC506" s="15" t="s">
        <v>1907</v>
      </c>
      <c r="AQ506" s="15" t="s">
        <v>409</v>
      </c>
    </row>
    <row r="507" spans="1:43" x14ac:dyDescent="0.3">
      <c r="A507" s="15" t="s">
        <v>3426</v>
      </c>
      <c r="B507" s="15" t="s">
        <v>826</v>
      </c>
      <c r="C507" s="15">
        <v>24</v>
      </c>
      <c r="D507" s="15" t="s">
        <v>649</v>
      </c>
      <c r="Q507" s="15" t="s">
        <v>410</v>
      </c>
      <c r="R507" s="15" t="s">
        <v>414</v>
      </c>
      <c r="S507" s="15" t="s">
        <v>872</v>
      </c>
      <c r="T507" t="s">
        <v>409</v>
      </c>
      <c r="U507" t="s">
        <v>213</v>
      </c>
      <c r="V507" t="s">
        <v>1464</v>
      </c>
      <c r="W507" s="15" t="s">
        <v>900</v>
      </c>
      <c r="X507" s="15" t="s">
        <v>1908</v>
      </c>
      <c r="Y507" s="15" t="s">
        <v>908</v>
      </c>
      <c r="Z507" s="15">
        <f t="shared" si="61"/>
        <v>1</v>
      </c>
      <c r="AC507" s="15" t="s">
        <v>1907</v>
      </c>
      <c r="AQ507" s="15" t="s">
        <v>409</v>
      </c>
    </row>
    <row r="508" spans="1:43" x14ac:dyDescent="0.3">
      <c r="A508" s="15" t="s">
        <v>3426</v>
      </c>
      <c r="B508" s="15" t="s">
        <v>826</v>
      </c>
      <c r="C508" s="15">
        <v>25</v>
      </c>
      <c r="D508" s="15" t="s">
        <v>650</v>
      </c>
      <c r="Q508" s="15" t="s">
        <v>410</v>
      </c>
      <c r="R508" s="15" t="s">
        <v>414</v>
      </c>
      <c r="S508" s="15" t="s">
        <v>872</v>
      </c>
      <c r="T508" t="s">
        <v>409</v>
      </c>
      <c r="U508" t="s">
        <v>213</v>
      </c>
      <c r="V508" t="s">
        <v>1464</v>
      </c>
      <c r="W508" s="15" t="s">
        <v>900</v>
      </c>
      <c r="X508" s="15" t="s">
        <v>1908</v>
      </c>
      <c r="Y508" s="15" t="s">
        <v>908</v>
      </c>
      <c r="Z508" s="15">
        <f t="shared" si="61"/>
        <v>1</v>
      </c>
      <c r="AC508" s="15" t="s">
        <v>1907</v>
      </c>
      <c r="AQ508" s="15" t="s">
        <v>409</v>
      </c>
    </row>
    <row r="509" spans="1:43" x14ac:dyDescent="0.3">
      <c r="A509" s="15" t="s">
        <v>3426</v>
      </c>
      <c r="B509" s="15" t="s">
        <v>826</v>
      </c>
      <c r="C509" s="15">
        <v>26</v>
      </c>
      <c r="D509" s="15" t="s">
        <v>651</v>
      </c>
      <c r="Q509" s="15" t="s">
        <v>410</v>
      </c>
      <c r="R509" s="15" t="s">
        <v>414</v>
      </c>
      <c r="S509" s="15" t="s">
        <v>872</v>
      </c>
      <c r="T509" t="s">
        <v>409</v>
      </c>
      <c r="U509" t="s">
        <v>213</v>
      </c>
      <c r="V509" t="s">
        <v>1464</v>
      </c>
      <c r="W509" s="15" t="s">
        <v>900</v>
      </c>
      <c r="X509" s="15" t="s">
        <v>1908</v>
      </c>
      <c r="Y509" s="15" t="s">
        <v>908</v>
      </c>
      <c r="Z509" s="15">
        <f t="shared" si="61"/>
        <v>1</v>
      </c>
      <c r="AC509" s="15" t="s">
        <v>1907</v>
      </c>
      <c r="AQ509" s="15" t="s">
        <v>409</v>
      </c>
    </row>
    <row r="510" spans="1:43" x14ac:dyDescent="0.3">
      <c r="A510" s="15" t="s">
        <v>3426</v>
      </c>
      <c r="B510" s="15" t="s">
        <v>826</v>
      </c>
      <c r="C510" s="15">
        <v>27</v>
      </c>
      <c r="D510" s="15" t="s">
        <v>652</v>
      </c>
      <c r="Q510" s="15" t="s">
        <v>410</v>
      </c>
      <c r="R510" s="15" t="s">
        <v>414</v>
      </c>
      <c r="S510" s="15" t="s">
        <v>872</v>
      </c>
      <c r="T510" t="s">
        <v>409</v>
      </c>
      <c r="U510" t="s">
        <v>213</v>
      </c>
      <c r="V510" t="s">
        <v>1464</v>
      </c>
      <c r="W510" s="15" t="s">
        <v>900</v>
      </c>
      <c r="X510" s="15" t="s">
        <v>1908</v>
      </c>
      <c r="Y510" s="15" t="s">
        <v>908</v>
      </c>
      <c r="Z510" s="15">
        <f t="shared" si="61"/>
        <v>1</v>
      </c>
      <c r="AC510" s="15" t="s">
        <v>1907</v>
      </c>
      <c r="AQ510" s="15" t="s">
        <v>409</v>
      </c>
    </row>
    <row r="511" spans="1:43" x14ac:dyDescent="0.3">
      <c r="A511" s="15" t="s">
        <v>3426</v>
      </c>
      <c r="B511" s="15" t="s">
        <v>826</v>
      </c>
      <c r="C511" s="15">
        <v>28</v>
      </c>
      <c r="D511" s="15" t="s">
        <v>653</v>
      </c>
      <c r="Q511" s="15" t="s">
        <v>410</v>
      </c>
      <c r="R511" s="15" t="s">
        <v>414</v>
      </c>
      <c r="S511" s="15" t="s">
        <v>872</v>
      </c>
      <c r="T511" t="s">
        <v>409</v>
      </c>
      <c r="U511" t="s">
        <v>213</v>
      </c>
      <c r="V511" t="s">
        <v>1464</v>
      </c>
      <c r="W511" s="15" t="s">
        <v>900</v>
      </c>
      <c r="X511" s="15" t="s">
        <v>1908</v>
      </c>
      <c r="Y511" s="15" t="s">
        <v>908</v>
      </c>
      <c r="Z511" s="15">
        <f t="shared" si="61"/>
        <v>1</v>
      </c>
      <c r="AC511" s="15" t="s">
        <v>1907</v>
      </c>
      <c r="AQ511" s="15" t="s">
        <v>409</v>
      </c>
    </row>
    <row r="512" spans="1:43" x14ac:dyDescent="0.3">
      <c r="A512" s="15" t="s">
        <v>3426</v>
      </c>
      <c r="B512" s="15" t="s">
        <v>841</v>
      </c>
      <c r="C512" s="15">
        <v>1</v>
      </c>
      <c r="D512" s="15" t="s">
        <v>828</v>
      </c>
      <c r="Q512" s="15" t="s">
        <v>410</v>
      </c>
      <c r="R512" s="15" t="s">
        <v>414</v>
      </c>
      <c r="S512" s="15" t="s">
        <v>872</v>
      </c>
      <c r="T512" t="s">
        <v>409</v>
      </c>
      <c r="U512" t="s">
        <v>213</v>
      </c>
      <c r="V512" t="s">
        <v>1464</v>
      </c>
      <c r="W512" s="15" t="s">
        <v>900</v>
      </c>
      <c r="X512" s="15" t="s">
        <v>1908</v>
      </c>
      <c r="Y512" s="15" t="s">
        <v>908</v>
      </c>
      <c r="Z512" s="15">
        <f t="shared" si="61"/>
        <v>1</v>
      </c>
      <c r="AC512" s="15" t="s">
        <v>1907</v>
      </c>
      <c r="AQ512" s="15" t="s">
        <v>409</v>
      </c>
    </row>
    <row r="513" spans="1:43" x14ac:dyDescent="0.3">
      <c r="A513" s="15" t="s">
        <v>3426</v>
      </c>
      <c r="B513" s="15" t="s">
        <v>841</v>
      </c>
      <c r="C513" s="15">
        <v>2</v>
      </c>
      <c r="D513" s="15" t="s">
        <v>842</v>
      </c>
      <c r="Q513" s="15" t="s">
        <v>410</v>
      </c>
      <c r="R513" s="15" t="s">
        <v>414</v>
      </c>
      <c r="S513" s="15" t="s">
        <v>872</v>
      </c>
      <c r="T513" t="s">
        <v>409</v>
      </c>
      <c r="U513" t="s">
        <v>213</v>
      </c>
      <c r="V513" t="s">
        <v>1464</v>
      </c>
      <c r="W513" s="15" t="s">
        <v>900</v>
      </c>
      <c r="X513" s="15" t="s">
        <v>1908</v>
      </c>
      <c r="Y513" s="15" t="s">
        <v>908</v>
      </c>
      <c r="Z513" s="15">
        <f t="shared" si="61"/>
        <v>1</v>
      </c>
      <c r="AC513" s="15" t="s">
        <v>1907</v>
      </c>
      <c r="AQ513" s="15" t="s">
        <v>409</v>
      </c>
    </row>
    <row r="514" spans="1:43" x14ac:dyDescent="0.3">
      <c r="A514" s="15" t="s">
        <v>3426</v>
      </c>
      <c r="B514" s="15" t="s">
        <v>841</v>
      </c>
      <c r="C514" s="15">
        <v>3</v>
      </c>
      <c r="D514" s="15" t="s">
        <v>829</v>
      </c>
      <c r="Q514" s="15" t="s">
        <v>410</v>
      </c>
      <c r="R514" s="15" t="s">
        <v>414</v>
      </c>
      <c r="S514" s="15" t="s">
        <v>872</v>
      </c>
      <c r="T514" t="s">
        <v>409</v>
      </c>
      <c r="U514" t="s">
        <v>213</v>
      </c>
      <c r="V514" t="s">
        <v>1464</v>
      </c>
      <c r="W514" s="15" t="s">
        <v>900</v>
      </c>
      <c r="X514" s="15" t="s">
        <v>1908</v>
      </c>
      <c r="Y514" s="15" t="s">
        <v>908</v>
      </c>
      <c r="Z514" s="15">
        <f t="shared" si="61"/>
        <v>1</v>
      </c>
      <c r="AC514" s="15" t="s">
        <v>1907</v>
      </c>
      <c r="AQ514" s="15" t="s">
        <v>409</v>
      </c>
    </row>
    <row r="515" spans="1:43" x14ac:dyDescent="0.3">
      <c r="A515" s="15" t="s">
        <v>3426</v>
      </c>
      <c r="B515" s="15" t="s">
        <v>841</v>
      </c>
      <c r="C515" s="15">
        <v>4</v>
      </c>
      <c r="D515" s="15" t="s">
        <v>830</v>
      </c>
      <c r="Q515" s="15" t="s">
        <v>410</v>
      </c>
      <c r="R515" s="15" t="s">
        <v>414</v>
      </c>
      <c r="S515" s="15" t="s">
        <v>872</v>
      </c>
      <c r="T515" t="s">
        <v>409</v>
      </c>
      <c r="U515" t="s">
        <v>213</v>
      </c>
      <c r="V515" t="s">
        <v>1464</v>
      </c>
      <c r="W515" s="15" t="s">
        <v>900</v>
      </c>
      <c r="X515" s="15" t="s">
        <v>1908</v>
      </c>
      <c r="Y515" s="15" t="s">
        <v>908</v>
      </c>
      <c r="Z515" s="15">
        <f t="shared" ref="Z515:Z578" si="67">IF(LEN(V515)&gt;0,IF(LEN(W515)&gt;0,IF(LEN(X515)&gt;0,IF(LEN(Y515)&gt;0,1,""),""),""),"")</f>
        <v>1</v>
      </c>
      <c r="AC515" s="15" t="s">
        <v>1907</v>
      </c>
      <c r="AQ515" s="15" t="s">
        <v>409</v>
      </c>
    </row>
    <row r="516" spans="1:43" x14ac:dyDescent="0.3">
      <c r="A516" s="15" t="s">
        <v>3426</v>
      </c>
      <c r="B516" s="15" t="s">
        <v>841</v>
      </c>
      <c r="C516" s="15">
        <v>5</v>
      </c>
      <c r="D516" s="15" t="s">
        <v>843</v>
      </c>
      <c r="Q516" s="15" t="s">
        <v>410</v>
      </c>
      <c r="R516" s="15" t="s">
        <v>414</v>
      </c>
      <c r="S516" s="15" t="s">
        <v>872</v>
      </c>
      <c r="T516" t="s">
        <v>409</v>
      </c>
      <c r="U516" t="s">
        <v>213</v>
      </c>
      <c r="V516" t="s">
        <v>1464</v>
      </c>
      <c r="W516" s="15" t="s">
        <v>900</v>
      </c>
      <c r="X516" s="15" t="s">
        <v>1908</v>
      </c>
      <c r="Y516" s="15" t="s">
        <v>908</v>
      </c>
      <c r="Z516" s="15">
        <f t="shared" si="67"/>
        <v>1</v>
      </c>
      <c r="AC516" s="15" t="s">
        <v>1907</v>
      </c>
      <c r="AQ516" s="15" t="s">
        <v>409</v>
      </c>
    </row>
    <row r="517" spans="1:43" x14ac:dyDescent="0.3">
      <c r="A517" s="15" t="s">
        <v>3426</v>
      </c>
      <c r="B517" s="15" t="s">
        <v>841</v>
      </c>
      <c r="C517" s="15">
        <v>6</v>
      </c>
      <c r="D517" s="15" t="s">
        <v>844</v>
      </c>
      <c r="Q517" s="15" t="s">
        <v>410</v>
      </c>
      <c r="R517" s="15" t="s">
        <v>414</v>
      </c>
      <c r="S517" s="15" t="s">
        <v>872</v>
      </c>
      <c r="T517" t="s">
        <v>409</v>
      </c>
      <c r="U517" t="s">
        <v>213</v>
      </c>
      <c r="V517" t="s">
        <v>1464</v>
      </c>
      <c r="W517" s="15" t="s">
        <v>900</v>
      </c>
      <c r="X517" s="15" t="s">
        <v>1908</v>
      </c>
      <c r="Y517" s="15" t="s">
        <v>908</v>
      </c>
      <c r="Z517" s="15">
        <f t="shared" si="67"/>
        <v>1</v>
      </c>
      <c r="AC517" s="15" t="s">
        <v>1907</v>
      </c>
      <c r="AQ517" s="15" t="s">
        <v>409</v>
      </c>
    </row>
    <row r="518" spans="1:43" x14ac:dyDescent="0.3">
      <c r="A518" s="15" t="s">
        <v>3426</v>
      </c>
      <c r="B518" s="15" t="s">
        <v>841</v>
      </c>
      <c r="C518" s="15">
        <v>7</v>
      </c>
      <c r="D518" s="15" t="s">
        <v>833</v>
      </c>
      <c r="Q518" s="15" t="s">
        <v>410</v>
      </c>
      <c r="R518" s="15" t="s">
        <v>414</v>
      </c>
      <c r="S518" s="15" t="s">
        <v>872</v>
      </c>
      <c r="T518" t="s">
        <v>409</v>
      </c>
      <c r="U518" t="s">
        <v>213</v>
      </c>
      <c r="V518" t="s">
        <v>1464</v>
      </c>
      <c r="W518" s="15" t="s">
        <v>900</v>
      </c>
      <c r="X518" s="15" t="s">
        <v>1908</v>
      </c>
      <c r="Y518" s="15" t="s">
        <v>908</v>
      </c>
      <c r="Z518" s="15">
        <f t="shared" si="67"/>
        <v>1</v>
      </c>
      <c r="AC518" s="15" t="s">
        <v>1907</v>
      </c>
      <c r="AQ518" s="15" t="s">
        <v>409</v>
      </c>
    </row>
    <row r="519" spans="1:43" x14ac:dyDescent="0.3">
      <c r="A519" s="15" t="s">
        <v>3426</v>
      </c>
      <c r="B519" s="15" t="s">
        <v>841</v>
      </c>
      <c r="C519" s="15">
        <v>8</v>
      </c>
      <c r="D519" s="15" t="s">
        <v>845</v>
      </c>
      <c r="Q519" s="15" t="s">
        <v>410</v>
      </c>
      <c r="R519" s="15" t="s">
        <v>414</v>
      </c>
      <c r="S519" s="15" t="s">
        <v>872</v>
      </c>
      <c r="T519" t="s">
        <v>409</v>
      </c>
      <c r="U519" t="s">
        <v>213</v>
      </c>
      <c r="V519" t="s">
        <v>1464</v>
      </c>
      <c r="W519" s="15" t="s">
        <v>900</v>
      </c>
      <c r="X519" s="15" t="s">
        <v>1908</v>
      </c>
      <c r="Y519" s="15" t="s">
        <v>908</v>
      </c>
      <c r="Z519" s="15">
        <f t="shared" si="67"/>
        <v>1</v>
      </c>
      <c r="AC519" s="15" t="s">
        <v>1907</v>
      </c>
      <c r="AQ519" s="15" t="s">
        <v>409</v>
      </c>
    </row>
    <row r="520" spans="1:43" x14ac:dyDescent="0.3">
      <c r="A520" s="15" t="s">
        <v>3426</v>
      </c>
      <c r="B520" s="15" t="s">
        <v>841</v>
      </c>
      <c r="C520" s="15">
        <v>9</v>
      </c>
      <c r="D520" s="15" t="s">
        <v>846</v>
      </c>
      <c r="Q520" s="15" t="s">
        <v>410</v>
      </c>
      <c r="R520" s="15" t="s">
        <v>414</v>
      </c>
      <c r="S520" s="15" t="s">
        <v>872</v>
      </c>
      <c r="T520" t="s">
        <v>409</v>
      </c>
      <c r="U520" t="s">
        <v>213</v>
      </c>
      <c r="V520" t="s">
        <v>1464</v>
      </c>
      <c r="W520" s="15" t="s">
        <v>900</v>
      </c>
      <c r="X520" s="15" t="s">
        <v>1908</v>
      </c>
      <c r="Y520" s="15" t="s">
        <v>908</v>
      </c>
      <c r="Z520" s="15">
        <f t="shared" si="67"/>
        <v>1</v>
      </c>
      <c r="AC520" s="15" t="s">
        <v>1907</v>
      </c>
      <c r="AQ520" s="15" t="s">
        <v>409</v>
      </c>
    </row>
    <row r="521" spans="1:43" x14ac:dyDescent="0.3">
      <c r="A521" s="15" t="s">
        <v>3426</v>
      </c>
      <c r="B521" s="15" t="s">
        <v>841</v>
      </c>
      <c r="C521" s="15">
        <v>10</v>
      </c>
      <c r="D521" s="15" t="s">
        <v>847</v>
      </c>
      <c r="Q521" s="15" t="s">
        <v>410</v>
      </c>
      <c r="R521" s="15" t="s">
        <v>414</v>
      </c>
      <c r="S521" s="15" t="s">
        <v>872</v>
      </c>
      <c r="T521" t="s">
        <v>409</v>
      </c>
      <c r="U521" t="s">
        <v>213</v>
      </c>
      <c r="V521" t="s">
        <v>1464</v>
      </c>
      <c r="W521" s="15" t="s">
        <v>900</v>
      </c>
      <c r="X521" s="15" t="s">
        <v>1908</v>
      </c>
      <c r="Y521" s="15" t="s">
        <v>908</v>
      </c>
      <c r="Z521" s="15">
        <f t="shared" si="67"/>
        <v>1</v>
      </c>
      <c r="AC521" s="15" t="s">
        <v>1907</v>
      </c>
      <c r="AQ521" s="15" t="s">
        <v>409</v>
      </c>
    </row>
    <row r="522" spans="1:43" x14ac:dyDescent="0.3">
      <c r="A522" s="15" t="s">
        <v>3426</v>
      </c>
      <c r="B522" s="15" t="s">
        <v>841</v>
      </c>
      <c r="C522" s="15">
        <v>11</v>
      </c>
      <c r="D522" s="15" t="s">
        <v>642</v>
      </c>
      <c r="Q522" s="15" t="s">
        <v>410</v>
      </c>
      <c r="R522" s="15" t="s">
        <v>414</v>
      </c>
      <c r="S522" s="15" t="s">
        <v>872</v>
      </c>
      <c r="T522" t="s">
        <v>409</v>
      </c>
      <c r="U522" t="s">
        <v>213</v>
      </c>
      <c r="V522" t="s">
        <v>1464</v>
      </c>
      <c r="W522" s="15" t="s">
        <v>900</v>
      </c>
      <c r="X522" s="15" t="s">
        <v>1908</v>
      </c>
      <c r="Y522" s="15" t="s">
        <v>908</v>
      </c>
      <c r="Z522" s="15">
        <f t="shared" si="67"/>
        <v>1</v>
      </c>
      <c r="AC522" s="15" t="s">
        <v>1907</v>
      </c>
      <c r="AQ522" s="15" t="s">
        <v>409</v>
      </c>
    </row>
    <row r="523" spans="1:43" x14ac:dyDescent="0.3">
      <c r="A523" s="15" t="s">
        <v>3426</v>
      </c>
      <c r="B523" s="15" t="s">
        <v>841</v>
      </c>
      <c r="C523" s="15">
        <v>12</v>
      </c>
      <c r="D523" s="15" t="s">
        <v>643</v>
      </c>
      <c r="Q523" s="15" t="s">
        <v>410</v>
      </c>
      <c r="R523" s="15" t="s">
        <v>414</v>
      </c>
      <c r="S523" s="15" t="s">
        <v>872</v>
      </c>
      <c r="T523" t="s">
        <v>409</v>
      </c>
      <c r="U523" t="s">
        <v>213</v>
      </c>
      <c r="V523" t="s">
        <v>1464</v>
      </c>
      <c r="W523" s="15" t="s">
        <v>900</v>
      </c>
      <c r="X523" s="15" t="s">
        <v>1908</v>
      </c>
      <c r="Y523" s="15" t="s">
        <v>908</v>
      </c>
      <c r="Z523" s="15">
        <f t="shared" si="67"/>
        <v>1</v>
      </c>
      <c r="AC523" s="15" t="s">
        <v>1907</v>
      </c>
      <c r="AQ523" s="15" t="s">
        <v>409</v>
      </c>
    </row>
    <row r="524" spans="1:43" x14ac:dyDescent="0.3">
      <c r="A524" s="15" t="s">
        <v>3426</v>
      </c>
      <c r="B524" s="15" t="s">
        <v>841</v>
      </c>
      <c r="C524" s="15">
        <v>13</v>
      </c>
      <c r="D524" s="15" t="s">
        <v>644</v>
      </c>
      <c r="Q524" s="15" t="s">
        <v>410</v>
      </c>
      <c r="R524" s="15" t="s">
        <v>414</v>
      </c>
      <c r="S524" s="15" t="s">
        <v>872</v>
      </c>
      <c r="T524" t="s">
        <v>409</v>
      </c>
      <c r="U524" t="s">
        <v>213</v>
      </c>
      <c r="V524" t="s">
        <v>1464</v>
      </c>
      <c r="W524" s="15" t="s">
        <v>900</v>
      </c>
      <c r="X524" s="15" t="s">
        <v>1908</v>
      </c>
      <c r="Y524" s="15" t="s">
        <v>908</v>
      </c>
      <c r="Z524" s="15">
        <f t="shared" si="67"/>
        <v>1</v>
      </c>
      <c r="AC524" s="15" t="s">
        <v>1907</v>
      </c>
      <c r="AQ524" s="15" t="s">
        <v>409</v>
      </c>
    </row>
    <row r="525" spans="1:43" x14ac:dyDescent="0.3">
      <c r="A525" s="15" t="s">
        <v>3426</v>
      </c>
      <c r="B525" s="15" t="s">
        <v>841</v>
      </c>
      <c r="C525" s="15">
        <v>14</v>
      </c>
      <c r="D525" s="15" t="s">
        <v>645</v>
      </c>
      <c r="Q525" s="15" t="s">
        <v>410</v>
      </c>
      <c r="R525" s="15" t="s">
        <v>414</v>
      </c>
      <c r="S525" s="15" t="s">
        <v>872</v>
      </c>
      <c r="T525" t="s">
        <v>409</v>
      </c>
      <c r="U525" t="s">
        <v>213</v>
      </c>
      <c r="V525" t="s">
        <v>1464</v>
      </c>
      <c r="W525" s="15" t="s">
        <v>900</v>
      </c>
      <c r="X525" s="15" t="s">
        <v>1908</v>
      </c>
      <c r="Y525" s="15" t="s">
        <v>908</v>
      </c>
      <c r="Z525" s="15">
        <f t="shared" si="67"/>
        <v>1</v>
      </c>
      <c r="AC525" s="15" t="s">
        <v>1907</v>
      </c>
      <c r="AQ525" s="15" t="s">
        <v>409</v>
      </c>
    </row>
    <row r="526" spans="1:43" x14ac:dyDescent="0.3">
      <c r="A526" s="15" t="s">
        <v>3426</v>
      </c>
      <c r="B526" s="15" t="s">
        <v>841</v>
      </c>
      <c r="C526" s="15">
        <v>15</v>
      </c>
      <c r="D526" s="15" t="s">
        <v>646</v>
      </c>
      <c r="Q526" s="15" t="s">
        <v>410</v>
      </c>
      <c r="R526" s="15" t="s">
        <v>414</v>
      </c>
      <c r="S526" s="15" t="s">
        <v>872</v>
      </c>
      <c r="T526" t="s">
        <v>409</v>
      </c>
      <c r="U526" t="s">
        <v>213</v>
      </c>
      <c r="V526" t="s">
        <v>1464</v>
      </c>
      <c r="W526" s="15" t="s">
        <v>900</v>
      </c>
      <c r="X526" s="15" t="s">
        <v>1908</v>
      </c>
      <c r="Y526" s="15" t="s">
        <v>908</v>
      </c>
      <c r="Z526" s="15">
        <f t="shared" si="67"/>
        <v>1</v>
      </c>
      <c r="AC526" s="15" t="s">
        <v>1907</v>
      </c>
      <c r="AQ526" s="15" t="s">
        <v>409</v>
      </c>
    </row>
    <row r="527" spans="1:43" x14ac:dyDescent="0.3">
      <c r="A527" s="15" t="s">
        <v>3426</v>
      </c>
      <c r="B527" s="15" t="s">
        <v>841</v>
      </c>
      <c r="C527" s="15">
        <v>16</v>
      </c>
      <c r="D527" s="15" t="s">
        <v>647</v>
      </c>
      <c r="Q527" s="15" t="s">
        <v>410</v>
      </c>
      <c r="R527" s="15" t="s">
        <v>414</v>
      </c>
      <c r="S527" s="15" t="s">
        <v>872</v>
      </c>
      <c r="T527" t="s">
        <v>409</v>
      </c>
      <c r="U527" t="s">
        <v>213</v>
      </c>
      <c r="V527" t="s">
        <v>1464</v>
      </c>
      <c r="W527" s="15" t="s">
        <v>900</v>
      </c>
      <c r="X527" s="15" t="s">
        <v>1908</v>
      </c>
      <c r="Y527" s="15" t="s">
        <v>908</v>
      </c>
      <c r="Z527" s="15">
        <f t="shared" si="67"/>
        <v>1</v>
      </c>
      <c r="AC527" s="15" t="s">
        <v>1907</v>
      </c>
      <c r="AQ527" s="15" t="s">
        <v>409</v>
      </c>
    </row>
    <row r="528" spans="1:43" x14ac:dyDescent="0.3">
      <c r="A528" s="15" t="s">
        <v>3426</v>
      </c>
      <c r="B528" s="15" t="s">
        <v>841</v>
      </c>
      <c r="C528" s="15">
        <v>17</v>
      </c>
      <c r="D528" s="15" t="s">
        <v>648</v>
      </c>
      <c r="Q528" s="15" t="s">
        <v>410</v>
      </c>
      <c r="R528" s="15" t="s">
        <v>414</v>
      </c>
      <c r="S528" s="15" t="s">
        <v>872</v>
      </c>
      <c r="T528" t="s">
        <v>409</v>
      </c>
      <c r="U528" t="s">
        <v>213</v>
      </c>
      <c r="V528" t="s">
        <v>1464</v>
      </c>
      <c r="W528" s="15" t="s">
        <v>900</v>
      </c>
      <c r="X528" s="15" t="s">
        <v>1908</v>
      </c>
      <c r="Y528" s="15" t="s">
        <v>908</v>
      </c>
      <c r="Z528" s="15">
        <f t="shared" si="67"/>
        <v>1</v>
      </c>
      <c r="AC528" s="15" t="s">
        <v>1907</v>
      </c>
      <c r="AQ528" s="15" t="s">
        <v>409</v>
      </c>
    </row>
    <row r="529" spans="1:43" x14ac:dyDescent="0.3">
      <c r="A529" s="15" t="s">
        <v>3426</v>
      </c>
      <c r="B529" s="15" t="s">
        <v>841</v>
      </c>
      <c r="C529" s="15">
        <v>18</v>
      </c>
      <c r="D529" s="15" t="s">
        <v>649</v>
      </c>
      <c r="Q529" s="15" t="s">
        <v>410</v>
      </c>
      <c r="R529" s="15" t="s">
        <v>414</v>
      </c>
      <c r="S529" s="15" t="s">
        <v>872</v>
      </c>
      <c r="T529" t="s">
        <v>409</v>
      </c>
      <c r="U529" t="s">
        <v>213</v>
      </c>
      <c r="V529" t="s">
        <v>1464</v>
      </c>
      <c r="W529" s="15" t="s">
        <v>900</v>
      </c>
      <c r="X529" s="15" t="s">
        <v>1908</v>
      </c>
      <c r="Y529" s="15" t="s">
        <v>908</v>
      </c>
      <c r="Z529" s="15">
        <f t="shared" si="67"/>
        <v>1</v>
      </c>
      <c r="AC529" s="15" t="s">
        <v>1907</v>
      </c>
      <c r="AQ529" s="15" t="s">
        <v>409</v>
      </c>
    </row>
    <row r="530" spans="1:43" x14ac:dyDescent="0.3">
      <c r="A530" s="15" t="s">
        <v>3426</v>
      </c>
      <c r="B530" s="15" t="s">
        <v>841</v>
      </c>
      <c r="C530" s="15">
        <v>19</v>
      </c>
      <c r="D530" s="15" t="s">
        <v>650</v>
      </c>
      <c r="Q530" s="15" t="s">
        <v>410</v>
      </c>
      <c r="R530" s="15" t="s">
        <v>414</v>
      </c>
      <c r="S530" s="15" t="s">
        <v>872</v>
      </c>
      <c r="T530" t="s">
        <v>409</v>
      </c>
      <c r="U530" t="s">
        <v>213</v>
      </c>
      <c r="V530" t="s">
        <v>1464</v>
      </c>
      <c r="W530" s="15" t="s">
        <v>900</v>
      </c>
      <c r="X530" s="15" t="s">
        <v>1908</v>
      </c>
      <c r="Y530" s="15" t="s">
        <v>908</v>
      </c>
      <c r="Z530" s="15">
        <f t="shared" si="67"/>
        <v>1</v>
      </c>
      <c r="AC530" s="15" t="s">
        <v>1907</v>
      </c>
      <c r="AQ530" s="15" t="s">
        <v>409</v>
      </c>
    </row>
    <row r="531" spans="1:43" x14ac:dyDescent="0.3">
      <c r="A531" s="15" t="s">
        <v>3426</v>
      </c>
      <c r="B531" s="15" t="s">
        <v>841</v>
      </c>
      <c r="C531" s="15">
        <v>20</v>
      </c>
      <c r="D531" s="15" t="s">
        <v>651</v>
      </c>
      <c r="Q531" s="15" t="s">
        <v>410</v>
      </c>
      <c r="R531" s="15" t="s">
        <v>414</v>
      </c>
      <c r="S531" s="15" t="s">
        <v>872</v>
      </c>
      <c r="T531" t="s">
        <v>409</v>
      </c>
      <c r="U531" t="s">
        <v>213</v>
      </c>
      <c r="V531" t="s">
        <v>1464</v>
      </c>
      <c r="W531" s="15" t="s">
        <v>900</v>
      </c>
      <c r="X531" s="15" t="s">
        <v>1908</v>
      </c>
      <c r="Y531" s="15" t="s">
        <v>908</v>
      </c>
      <c r="Z531" s="15">
        <f t="shared" si="67"/>
        <v>1</v>
      </c>
      <c r="AC531" s="15" t="s">
        <v>1907</v>
      </c>
      <c r="AQ531" s="15" t="s">
        <v>409</v>
      </c>
    </row>
    <row r="532" spans="1:43" x14ac:dyDescent="0.3">
      <c r="A532" s="15" t="s">
        <v>3426</v>
      </c>
      <c r="B532" s="15" t="s">
        <v>841</v>
      </c>
      <c r="C532" s="15">
        <v>21</v>
      </c>
      <c r="D532" s="15" t="s">
        <v>652</v>
      </c>
      <c r="Q532" s="15" t="s">
        <v>410</v>
      </c>
      <c r="R532" s="15" t="s">
        <v>414</v>
      </c>
      <c r="S532" s="15" t="s">
        <v>872</v>
      </c>
      <c r="T532" t="s">
        <v>409</v>
      </c>
      <c r="U532" t="s">
        <v>213</v>
      </c>
      <c r="V532" t="s">
        <v>1464</v>
      </c>
      <c r="W532" s="15" t="s">
        <v>900</v>
      </c>
      <c r="X532" s="15" t="s">
        <v>1908</v>
      </c>
      <c r="Y532" s="15" t="s">
        <v>908</v>
      </c>
      <c r="Z532" s="15">
        <f t="shared" si="67"/>
        <v>1</v>
      </c>
      <c r="AC532" s="15" t="s">
        <v>1907</v>
      </c>
      <c r="AQ532" s="15" t="s">
        <v>409</v>
      </c>
    </row>
    <row r="533" spans="1:43" x14ac:dyDescent="0.3">
      <c r="A533" s="15" t="s">
        <v>3426</v>
      </c>
      <c r="B533" s="15" t="s">
        <v>841</v>
      </c>
      <c r="C533" s="15">
        <v>22</v>
      </c>
      <c r="D533" s="15" t="s">
        <v>653</v>
      </c>
      <c r="Q533" s="15" t="s">
        <v>410</v>
      </c>
      <c r="R533" s="15" t="s">
        <v>414</v>
      </c>
      <c r="S533" s="15" t="s">
        <v>872</v>
      </c>
      <c r="T533" t="s">
        <v>409</v>
      </c>
      <c r="U533" t="s">
        <v>213</v>
      </c>
      <c r="V533" t="s">
        <v>1464</v>
      </c>
      <c r="W533" s="15" t="s">
        <v>900</v>
      </c>
      <c r="X533" s="15" t="s">
        <v>1908</v>
      </c>
      <c r="Y533" s="15" t="s">
        <v>908</v>
      </c>
      <c r="Z533" s="15">
        <f t="shared" si="67"/>
        <v>1</v>
      </c>
      <c r="AC533" s="15" t="s">
        <v>1907</v>
      </c>
      <c r="AQ533" s="15" t="s">
        <v>409</v>
      </c>
    </row>
    <row r="534" spans="1:43" x14ac:dyDescent="0.3">
      <c r="A534" s="15" t="s">
        <v>3426</v>
      </c>
      <c r="B534" s="15" t="s">
        <v>669</v>
      </c>
      <c r="C534" s="15">
        <v>1</v>
      </c>
      <c r="D534" s="15" t="s">
        <v>630</v>
      </c>
      <c r="E534" s="15" t="s">
        <v>39</v>
      </c>
      <c r="F534" s="15">
        <v>22</v>
      </c>
      <c r="G534" s="15">
        <v>1</v>
      </c>
      <c r="K534" s="15" t="s">
        <v>669</v>
      </c>
      <c r="L534" s="15" t="s">
        <v>721</v>
      </c>
      <c r="O534" s="15" t="s">
        <v>783</v>
      </c>
      <c r="P534" t="s">
        <v>741</v>
      </c>
      <c r="Q534" s="15" t="s">
        <v>410</v>
      </c>
      <c r="R534" s="15" t="s">
        <v>414</v>
      </c>
      <c r="S534" s="15" t="s">
        <v>872</v>
      </c>
      <c r="T534" t="s">
        <v>409</v>
      </c>
      <c r="U534" t="s">
        <v>213</v>
      </c>
      <c r="V534" t="s">
        <v>1464</v>
      </c>
      <c r="W534" s="15" t="s">
        <v>900</v>
      </c>
      <c r="X534" s="15" t="s">
        <v>1906</v>
      </c>
      <c r="Y534" s="15" t="s">
        <v>908</v>
      </c>
      <c r="Z534" s="15">
        <f t="shared" si="67"/>
        <v>1</v>
      </c>
      <c r="AC534" s="15" t="s">
        <v>1907</v>
      </c>
      <c r="AD534" s="15">
        <f t="shared" ref="AD534:AD561" si="68">SUM(AE534:AJ534)</f>
        <v>0</v>
      </c>
      <c r="AE534" s="15">
        <v>0</v>
      </c>
      <c r="AF534" s="15">
        <v>0</v>
      </c>
      <c r="AG534" s="15">
        <v>0</v>
      </c>
      <c r="AH534" s="15">
        <v>0</v>
      </c>
      <c r="AI534" s="15">
        <v>0</v>
      </c>
      <c r="AJ534" s="15">
        <v>0</v>
      </c>
      <c r="AK534" t="str">
        <f t="shared" ref="AK534:AK561" si="69">IF(AE534=4,"Confidencial",IF(AE534=3,"Restrita",IF(AE534=2,"Interna","Publica")))</f>
        <v>Publica</v>
      </c>
      <c r="AL534" t="str">
        <f t="shared" ref="AL534:AL561" si="70">IF(AF534=3,"Alto",IF(AF534=2,"Médio","Baixo"))</f>
        <v>Baixo</v>
      </c>
      <c r="AM534" t="str">
        <f t="shared" ref="AM534:AM561" si="71">IF(AG534=4,"Complexo",IF(AG534=3,"Combinação",IF(AG534=2,"Cumulativa",IF(AG534=1,"Formato","NSA"))))</f>
        <v>NSA</v>
      </c>
      <c r="AN534" t="str">
        <f t="shared" ref="AN534:AP561" si="72">IF(AH534=5,"Alto",IF(AH534=3,"Médio",IF(AH534=1,"Baixo","NSA")))</f>
        <v>NSA</v>
      </c>
      <c r="AO534" t="str">
        <f t="shared" si="72"/>
        <v>NSA</v>
      </c>
      <c r="AP534" t="str">
        <f t="shared" si="72"/>
        <v>NSA</v>
      </c>
      <c r="AQ534" s="15" t="s">
        <v>409</v>
      </c>
    </row>
    <row r="535" spans="1:43" x14ac:dyDescent="0.3">
      <c r="A535" s="15" t="s">
        <v>3426</v>
      </c>
      <c r="B535" s="15" t="s">
        <v>669</v>
      </c>
      <c r="C535" s="15">
        <v>2</v>
      </c>
      <c r="D535" s="15" t="s">
        <v>665</v>
      </c>
      <c r="E535" s="15" t="s">
        <v>47</v>
      </c>
      <c r="F535" s="15">
        <v>15</v>
      </c>
      <c r="K535" s="15" t="s">
        <v>669</v>
      </c>
      <c r="L535" s="15" t="s">
        <v>722</v>
      </c>
      <c r="O535" s="15" t="s">
        <v>783</v>
      </c>
      <c r="P535" t="s">
        <v>784</v>
      </c>
      <c r="Q535" s="15" t="s">
        <v>410</v>
      </c>
      <c r="R535" s="15" t="s">
        <v>414</v>
      </c>
      <c r="S535" s="15" t="s">
        <v>872</v>
      </c>
      <c r="T535" t="s">
        <v>409</v>
      </c>
      <c r="U535" t="s">
        <v>213</v>
      </c>
      <c r="V535" t="s">
        <v>1464</v>
      </c>
      <c r="W535" s="15" t="s">
        <v>900</v>
      </c>
      <c r="X535" s="15" t="s">
        <v>1906</v>
      </c>
      <c r="Y535" s="15" t="s">
        <v>908</v>
      </c>
      <c r="Z535" s="15">
        <f t="shared" si="67"/>
        <v>1</v>
      </c>
      <c r="AC535" s="15" t="s">
        <v>1907</v>
      </c>
      <c r="AD535" s="15">
        <f t="shared" si="68"/>
        <v>0</v>
      </c>
      <c r="AE535" s="15">
        <v>0</v>
      </c>
      <c r="AF535" s="15">
        <v>0</v>
      </c>
      <c r="AG535" s="15">
        <v>0</v>
      </c>
      <c r="AH535" s="15">
        <v>0</v>
      </c>
      <c r="AI535" s="15">
        <v>0</v>
      </c>
      <c r="AJ535" s="15">
        <v>0</v>
      </c>
      <c r="AK535" t="str">
        <f t="shared" si="69"/>
        <v>Publica</v>
      </c>
      <c r="AL535" t="str">
        <f t="shared" si="70"/>
        <v>Baixo</v>
      </c>
      <c r="AM535" t="str">
        <f t="shared" si="71"/>
        <v>NSA</v>
      </c>
      <c r="AN535" t="str">
        <f t="shared" si="72"/>
        <v>NSA</v>
      </c>
      <c r="AO535" t="str">
        <f t="shared" si="72"/>
        <v>NSA</v>
      </c>
      <c r="AP535" t="str">
        <f t="shared" si="72"/>
        <v>NSA</v>
      </c>
      <c r="AQ535" s="15" t="s">
        <v>409</v>
      </c>
    </row>
    <row r="536" spans="1:43" x14ac:dyDescent="0.3">
      <c r="A536" s="15" t="s">
        <v>3426</v>
      </c>
      <c r="B536" s="15" t="s">
        <v>669</v>
      </c>
      <c r="C536" s="15">
        <v>3</v>
      </c>
      <c r="D536" s="15" t="s">
        <v>642</v>
      </c>
      <c r="E536" s="15" t="s">
        <v>40</v>
      </c>
      <c r="F536" s="15">
        <v>7</v>
      </c>
      <c r="K536" s="15" t="s">
        <v>669</v>
      </c>
      <c r="L536" s="15" t="s">
        <v>696</v>
      </c>
      <c r="O536" s="15" t="s">
        <v>783</v>
      </c>
      <c r="P536" t="s">
        <v>753</v>
      </c>
      <c r="Q536" s="15" t="s">
        <v>410</v>
      </c>
      <c r="R536" s="15" t="s">
        <v>414</v>
      </c>
      <c r="S536" s="15" t="s">
        <v>872</v>
      </c>
      <c r="T536" t="s">
        <v>409</v>
      </c>
      <c r="U536" t="s">
        <v>213</v>
      </c>
      <c r="V536" t="s">
        <v>1464</v>
      </c>
      <c r="W536" s="15" t="s">
        <v>900</v>
      </c>
      <c r="X536" s="15" t="s">
        <v>1906</v>
      </c>
      <c r="Y536" s="15" t="s">
        <v>908</v>
      </c>
      <c r="Z536" s="15">
        <f t="shared" si="67"/>
        <v>1</v>
      </c>
      <c r="AA536" s="15" t="s">
        <v>1339</v>
      </c>
      <c r="AB536" s="15" t="s">
        <v>906</v>
      </c>
      <c r="AC536" s="15" t="s">
        <v>1907</v>
      </c>
      <c r="AD536" s="15">
        <f t="shared" si="68"/>
        <v>0</v>
      </c>
      <c r="AE536" s="15">
        <v>0</v>
      </c>
      <c r="AF536" s="15">
        <v>0</v>
      </c>
      <c r="AG536" s="15">
        <v>0</v>
      </c>
      <c r="AH536" s="15">
        <v>0</v>
      </c>
      <c r="AI536" s="15">
        <v>0</v>
      </c>
      <c r="AJ536" s="15">
        <v>0</v>
      </c>
      <c r="AK536" t="str">
        <f t="shared" si="69"/>
        <v>Publica</v>
      </c>
      <c r="AL536" t="str">
        <f t="shared" si="70"/>
        <v>Baixo</v>
      </c>
      <c r="AM536" t="str">
        <f t="shared" si="71"/>
        <v>NSA</v>
      </c>
      <c r="AN536" t="str">
        <f t="shared" si="72"/>
        <v>NSA</v>
      </c>
      <c r="AO536" t="str">
        <f t="shared" si="72"/>
        <v>NSA</v>
      </c>
      <c r="AP536" t="str">
        <f t="shared" si="72"/>
        <v>NSA</v>
      </c>
      <c r="AQ536" s="15" t="s">
        <v>409</v>
      </c>
    </row>
    <row r="537" spans="1:43" x14ac:dyDescent="0.3">
      <c r="A537" s="15" t="s">
        <v>3426</v>
      </c>
      <c r="B537" s="15" t="s">
        <v>669</v>
      </c>
      <c r="C537" s="15">
        <v>4</v>
      </c>
      <c r="D537" s="15" t="s">
        <v>643</v>
      </c>
      <c r="E537" s="15" t="s">
        <v>101</v>
      </c>
      <c r="F537" s="15">
        <v>3</v>
      </c>
      <c r="K537" s="15" t="s">
        <v>669</v>
      </c>
      <c r="L537" s="15" t="s">
        <v>697</v>
      </c>
      <c r="O537" s="15" t="s">
        <v>783</v>
      </c>
      <c r="P537" t="s">
        <v>754</v>
      </c>
      <c r="Q537" s="15" t="s">
        <v>410</v>
      </c>
      <c r="R537" s="15" t="s">
        <v>414</v>
      </c>
      <c r="S537" s="15" t="s">
        <v>872</v>
      </c>
      <c r="T537" t="s">
        <v>409</v>
      </c>
      <c r="U537" t="s">
        <v>213</v>
      </c>
      <c r="V537" t="s">
        <v>1464</v>
      </c>
      <c r="W537" s="15" t="s">
        <v>900</v>
      </c>
      <c r="X537" s="15" t="s">
        <v>1906</v>
      </c>
      <c r="Y537" s="15" t="s">
        <v>908</v>
      </c>
      <c r="Z537" s="15">
        <f t="shared" si="67"/>
        <v>1</v>
      </c>
      <c r="AC537" s="15" t="s">
        <v>1907</v>
      </c>
      <c r="AD537" s="15">
        <f t="shared" si="68"/>
        <v>0</v>
      </c>
      <c r="AE537" s="15">
        <v>0</v>
      </c>
      <c r="AF537" s="15">
        <v>0</v>
      </c>
      <c r="AG537" s="15">
        <v>0</v>
      </c>
      <c r="AH537" s="15">
        <v>0</v>
      </c>
      <c r="AI537" s="15">
        <v>0</v>
      </c>
      <c r="AJ537" s="15">
        <v>0</v>
      </c>
      <c r="AK537" t="str">
        <f t="shared" si="69"/>
        <v>Publica</v>
      </c>
      <c r="AL537" t="str">
        <f t="shared" si="70"/>
        <v>Baixo</v>
      </c>
      <c r="AM537" t="str">
        <f t="shared" si="71"/>
        <v>NSA</v>
      </c>
      <c r="AN537" t="str">
        <f t="shared" si="72"/>
        <v>NSA</v>
      </c>
      <c r="AO537" t="str">
        <f t="shared" si="72"/>
        <v>NSA</v>
      </c>
      <c r="AP537" t="str">
        <f t="shared" si="72"/>
        <v>NSA</v>
      </c>
      <c r="AQ537" s="15" t="s">
        <v>409</v>
      </c>
    </row>
    <row r="538" spans="1:43" x14ac:dyDescent="0.3">
      <c r="A538" s="15" t="s">
        <v>3426</v>
      </c>
      <c r="B538" s="15" t="s">
        <v>669</v>
      </c>
      <c r="C538" s="15">
        <v>5</v>
      </c>
      <c r="D538" s="15" t="s">
        <v>644</v>
      </c>
      <c r="E538" s="15" t="s">
        <v>40</v>
      </c>
      <c r="F538" s="15">
        <v>7</v>
      </c>
      <c r="K538" s="15" t="s">
        <v>669</v>
      </c>
      <c r="L538" s="15" t="s">
        <v>698</v>
      </c>
      <c r="O538" s="15" t="s">
        <v>783</v>
      </c>
      <c r="P538" t="s">
        <v>755</v>
      </c>
      <c r="Q538" s="15" t="s">
        <v>410</v>
      </c>
      <c r="R538" s="15" t="s">
        <v>414</v>
      </c>
      <c r="S538" s="15" t="s">
        <v>872</v>
      </c>
      <c r="T538" t="s">
        <v>409</v>
      </c>
      <c r="U538" t="s">
        <v>213</v>
      </c>
      <c r="V538" t="s">
        <v>1464</v>
      </c>
      <c r="W538" s="15" t="s">
        <v>900</v>
      </c>
      <c r="X538" s="15" t="s">
        <v>1906</v>
      </c>
      <c r="Y538" s="15" t="s">
        <v>908</v>
      </c>
      <c r="Z538" s="15">
        <f t="shared" si="67"/>
        <v>1</v>
      </c>
      <c r="AA538" s="15" t="s">
        <v>1339</v>
      </c>
      <c r="AB538" s="15" t="s">
        <v>906</v>
      </c>
      <c r="AC538" s="15" t="s">
        <v>1907</v>
      </c>
      <c r="AD538" s="15">
        <f t="shared" si="68"/>
        <v>0</v>
      </c>
      <c r="AE538" s="15">
        <v>0</v>
      </c>
      <c r="AF538" s="15">
        <v>0</v>
      </c>
      <c r="AG538" s="15">
        <v>0</v>
      </c>
      <c r="AH538" s="15">
        <v>0</v>
      </c>
      <c r="AI538" s="15">
        <v>0</v>
      </c>
      <c r="AJ538" s="15">
        <v>0</v>
      </c>
      <c r="AK538" t="str">
        <f t="shared" si="69"/>
        <v>Publica</v>
      </c>
      <c r="AL538" t="str">
        <f t="shared" si="70"/>
        <v>Baixo</v>
      </c>
      <c r="AM538" t="str">
        <f t="shared" si="71"/>
        <v>NSA</v>
      </c>
      <c r="AN538" t="str">
        <f t="shared" si="72"/>
        <v>NSA</v>
      </c>
      <c r="AO538" t="str">
        <f t="shared" si="72"/>
        <v>NSA</v>
      </c>
      <c r="AP538" t="str">
        <f t="shared" si="72"/>
        <v>NSA</v>
      </c>
      <c r="AQ538" s="15" t="s">
        <v>409</v>
      </c>
    </row>
    <row r="539" spans="1:43" x14ac:dyDescent="0.3">
      <c r="A539" s="15" t="s">
        <v>3426</v>
      </c>
      <c r="B539" s="15" t="s">
        <v>669</v>
      </c>
      <c r="C539" s="15">
        <v>6</v>
      </c>
      <c r="D539" s="15" t="s">
        <v>645</v>
      </c>
      <c r="E539" s="15" t="s">
        <v>40</v>
      </c>
      <c r="F539" s="15">
        <v>7</v>
      </c>
      <c r="K539" s="15" t="s">
        <v>669</v>
      </c>
      <c r="L539" s="15" t="s">
        <v>699</v>
      </c>
      <c r="O539" s="15" t="s">
        <v>783</v>
      </c>
      <c r="P539" t="s">
        <v>756</v>
      </c>
      <c r="Q539" s="15" t="s">
        <v>410</v>
      </c>
      <c r="R539" s="15" t="s">
        <v>414</v>
      </c>
      <c r="S539" s="15" t="s">
        <v>872</v>
      </c>
      <c r="T539" t="s">
        <v>409</v>
      </c>
      <c r="U539" t="s">
        <v>213</v>
      </c>
      <c r="V539" t="s">
        <v>1464</v>
      </c>
      <c r="W539" s="15" t="s">
        <v>900</v>
      </c>
      <c r="X539" s="15" t="s">
        <v>1906</v>
      </c>
      <c r="Y539" s="15" t="s">
        <v>908</v>
      </c>
      <c r="Z539" s="15">
        <f t="shared" si="67"/>
        <v>1</v>
      </c>
      <c r="AA539" s="15" t="s">
        <v>1339</v>
      </c>
      <c r="AB539" s="15" t="s">
        <v>906</v>
      </c>
      <c r="AC539" s="15" t="s">
        <v>1907</v>
      </c>
      <c r="AD539" s="15">
        <f t="shared" si="68"/>
        <v>0</v>
      </c>
      <c r="AE539" s="15">
        <v>0</v>
      </c>
      <c r="AF539" s="15">
        <v>0</v>
      </c>
      <c r="AG539" s="15">
        <v>0</v>
      </c>
      <c r="AH539" s="15">
        <v>0</v>
      </c>
      <c r="AI539" s="15">
        <v>0</v>
      </c>
      <c r="AJ539" s="15">
        <v>0</v>
      </c>
      <c r="AK539" t="str">
        <f t="shared" si="69"/>
        <v>Publica</v>
      </c>
      <c r="AL539" t="str">
        <f t="shared" si="70"/>
        <v>Baixo</v>
      </c>
      <c r="AM539" t="str">
        <f t="shared" si="71"/>
        <v>NSA</v>
      </c>
      <c r="AN539" t="str">
        <f t="shared" si="72"/>
        <v>NSA</v>
      </c>
      <c r="AO539" t="str">
        <f t="shared" si="72"/>
        <v>NSA</v>
      </c>
      <c r="AP539" t="str">
        <f t="shared" si="72"/>
        <v>NSA</v>
      </c>
      <c r="AQ539" s="15" t="s">
        <v>409</v>
      </c>
    </row>
    <row r="540" spans="1:43" x14ac:dyDescent="0.3">
      <c r="A540" s="15" t="s">
        <v>3426</v>
      </c>
      <c r="B540" s="15" t="s">
        <v>669</v>
      </c>
      <c r="C540" s="15">
        <v>7</v>
      </c>
      <c r="D540" s="15" t="s">
        <v>646</v>
      </c>
      <c r="E540" s="15" t="s">
        <v>101</v>
      </c>
      <c r="F540" s="15">
        <v>1</v>
      </c>
      <c r="K540" s="15" t="s">
        <v>669</v>
      </c>
      <c r="L540" s="15" t="s">
        <v>700</v>
      </c>
      <c r="O540" s="15" t="s">
        <v>783</v>
      </c>
      <c r="P540" t="s">
        <v>757</v>
      </c>
      <c r="Q540" s="15" t="s">
        <v>410</v>
      </c>
      <c r="R540" s="15" t="s">
        <v>414</v>
      </c>
      <c r="S540" s="15" t="s">
        <v>872</v>
      </c>
      <c r="T540" t="s">
        <v>409</v>
      </c>
      <c r="U540" t="s">
        <v>213</v>
      </c>
      <c r="V540" t="s">
        <v>1464</v>
      </c>
      <c r="W540" s="15" t="s">
        <v>900</v>
      </c>
      <c r="X540" s="15" t="s">
        <v>1906</v>
      </c>
      <c r="Y540" s="15" t="s">
        <v>908</v>
      </c>
      <c r="Z540" s="15">
        <f t="shared" si="67"/>
        <v>1</v>
      </c>
      <c r="AC540" s="15" t="s">
        <v>1907</v>
      </c>
      <c r="AD540" s="15">
        <f t="shared" si="68"/>
        <v>0</v>
      </c>
      <c r="AE540" s="15">
        <v>0</v>
      </c>
      <c r="AF540" s="15">
        <v>0</v>
      </c>
      <c r="AG540" s="15">
        <v>0</v>
      </c>
      <c r="AH540" s="15">
        <v>0</v>
      </c>
      <c r="AI540" s="15">
        <v>0</v>
      </c>
      <c r="AJ540" s="15">
        <v>0</v>
      </c>
      <c r="AK540" t="str">
        <f t="shared" si="69"/>
        <v>Publica</v>
      </c>
      <c r="AL540" t="str">
        <f t="shared" si="70"/>
        <v>Baixo</v>
      </c>
      <c r="AM540" t="str">
        <f t="shared" si="71"/>
        <v>NSA</v>
      </c>
      <c r="AN540" t="str">
        <f t="shared" si="72"/>
        <v>NSA</v>
      </c>
      <c r="AO540" t="str">
        <f t="shared" si="72"/>
        <v>NSA</v>
      </c>
      <c r="AP540" t="str">
        <f t="shared" si="72"/>
        <v>NSA</v>
      </c>
      <c r="AQ540" s="15" t="s">
        <v>409</v>
      </c>
    </row>
    <row r="541" spans="1:43" x14ac:dyDescent="0.3">
      <c r="A541" s="15" t="s">
        <v>3426</v>
      </c>
      <c r="B541" s="15" t="s">
        <v>669</v>
      </c>
      <c r="C541" s="15">
        <v>8</v>
      </c>
      <c r="D541" s="15" t="s">
        <v>647</v>
      </c>
      <c r="E541" s="15" t="s">
        <v>39</v>
      </c>
      <c r="F541" s="15">
        <v>22</v>
      </c>
      <c r="G541" s="15">
        <v>30</v>
      </c>
      <c r="K541" s="15" t="s">
        <v>669</v>
      </c>
      <c r="L541" s="15" t="s">
        <v>701</v>
      </c>
      <c r="O541" s="15" t="s">
        <v>783</v>
      </c>
      <c r="P541" t="s">
        <v>758</v>
      </c>
      <c r="Q541" s="15" t="s">
        <v>410</v>
      </c>
      <c r="R541" s="15" t="s">
        <v>414</v>
      </c>
      <c r="S541" s="15" t="s">
        <v>872</v>
      </c>
      <c r="T541" t="s">
        <v>409</v>
      </c>
      <c r="U541" t="s">
        <v>213</v>
      </c>
      <c r="V541" t="s">
        <v>1464</v>
      </c>
      <c r="W541" s="15" t="s">
        <v>900</v>
      </c>
      <c r="X541" s="15" t="s">
        <v>1906</v>
      </c>
      <c r="Y541" s="15" t="s">
        <v>908</v>
      </c>
      <c r="Z541" s="15">
        <f t="shared" si="67"/>
        <v>1</v>
      </c>
      <c r="AC541" s="15" t="s">
        <v>1907</v>
      </c>
      <c r="AD541" s="15">
        <f t="shared" si="68"/>
        <v>0</v>
      </c>
      <c r="AE541" s="15">
        <v>0</v>
      </c>
      <c r="AF541" s="15">
        <v>0</v>
      </c>
      <c r="AG541" s="15">
        <v>0</v>
      </c>
      <c r="AH541" s="15">
        <v>0</v>
      </c>
      <c r="AI541" s="15">
        <v>0</v>
      </c>
      <c r="AJ541" s="15">
        <v>0</v>
      </c>
      <c r="AK541" t="str">
        <f t="shared" si="69"/>
        <v>Publica</v>
      </c>
      <c r="AL541" t="str">
        <f t="shared" si="70"/>
        <v>Baixo</v>
      </c>
      <c r="AM541" t="str">
        <f t="shared" si="71"/>
        <v>NSA</v>
      </c>
      <c r="AN541" t="str">
        <f t="shared" si="72"/>
        <v>NSA</v>
      </c>
      <c r="AO541" t="str">
        <f t="shared" si="72"/>
        <v>NSA</v>
      </c>
      <c r="AP541" t="str">
        <f t="shared" si="72"/>
        <v>NSA</v>
      </c>
      <c r="AQ541" s="15" t="s">
        <v>409</v>
      </c>
    </row>
    <row r="542" spans="1:43" x14ac:dyDescent="0.3">
      <c r="A542" s="15" t="s">
        <v>3426</v>
      </c>
      <c r="B542" s="15" t="s">
        <v>669</v>
      </c>
      <c r="C542" s="15">
        <v>9</v>
      </c>
      <c r="D542" s="15" t="s">
        <v>648</v>
      </c>
      <c r="E542" s="15" t="s">
        <v>231</v>
      </c>
      <c r="F542" s="15">
        <v>11</v>
      </c>
      <c r="K542" s="15" t="s">
        <v>669</v>
      </c>
      <c r="L542" s="15" t="s">
        <v>702</v>
      </c>
      <c r="O542" s="15" t="s">
        <v>783</v>
      </c>
      <c r="P542" t="s">
        <v>759</v>
      </c>
      <c r="Q542" s="15" t="s">
        <v>410</v>
      </c>
      <c r="R542" s="15" t="s">
        <v>414</v>
      </c>
      <c r="S542" s="15" t="s">
        <v>872</v>
      </c>
      <c r="T542" t="s">
        <v>409</v>
      </c>
      <c r="U542" t="s">
        <v>213</v>
      </c>
      <c r="V542" t="s">
        <v>1464</v>
      </c>
      <c r="W542" s="15" t="s">
        <v>900</v>
      </c>
      <c r="X542" s="15" t="s">
        <v>1906</v>
      </c>
      <c r="Y542" s="15" t="s">
        <v>908</v>
      </c>
      <c r="Z542" s="15">
        <f t="shared" si="67"/>
        <v>1</v>
      </c>
      <c r="AA542" s="15" t="s">
        <v>1339</v>
      </c>
      <c r="AB542" s="15" t="s">
        <v>906</v>
      </c>
      <c r="AC542" s="15" t="s">
        <v>1907</v>
      </c>
      <c r="AD542" s="15">
        <f t="shared" si="68"/>
        <v>0</v>
      </c>
      <c r="AE542" s="15">
        <v>0</v>
      </c>
      <c r="AF542" s="15">
        <v>0</v>
      </c>
      <c r="AG542" s="15">
        <v>0</v>
      </c>
      <c r="AH542" s="15">
        <v>0</v>
      </c>
      <c r="AI542" s="15">
        <v>0</v>
      </c>
      <c r="AJ542" s="15">
        <v>0</v>
      </c>
      <c r="AK542" t="str">
        <f t="shared" si="69"/>
        <v>Publica</v>
      </c>
      <c r="AL542" t="str">
        <f t="shared" si="70"/>
        <v>Baixo</v>
      </c>
      <c r="AM542" t="str">
        <f t="shared" si="71"/>
        <v>NSA</v>
      </c>
      <c r="AN542" t="str">
        <f t="shared" si="72"/>
        <v>NSA</v>
      </c>
      <c r="AO542" t="str">
        <f t="shared" si="72"/>
        <v>NSA</v>
      </c>
      <c r="AP542" t="str">
        <f t="shared" si="72"/>
        <v>NSA</v>
      </c>
      <c r="AQ542" s="15" t="s">
        <v>409</v>
      </c>
    </row>
    <row r="543" spans="1:43" x14ac:dyDescent="0.3">
      <c r="A543" s="15" t="s">
        <v>3426</v>
      </c>
      <c r="B543" s="15" t="s">
        <v>669</v>
      </c>
      <c r="C543" s="15">
        <v>10</v>
      </c>
      <c r="D543" s="15" t="s">
        <v>649</v>
      </c>
      <c r="E543" s="15" t="s">
        <v>39</v>
      </c>
      <c r="F543" s="15">
        <v>22</v>
      </c>
      <c r="K543" s="15" t="s">
        <v>669</v>
      </c>
      <c r="L543" s="15" t="s">
        <v>703</v>
      </c>
      <c r="O543" s="15" t="s">
        <v>783</v>
      </c>
      <c r="P543" t="s">
        <v>760</v>
      </c>
      <c r="Q543" s="15" t="s">
        <v>410</v>
      </c>
      <c r="R543" s="15" t="s">
        <v>414</v>
      </c>
      <c r="S543" s="15" t="s">
        <v>872</v>
      </c>
      <c r="T543" t="s">
        <v>409</v>
      </c>
      <c r="U543" t="s">
        <v>213</v>
      </c>
      <c r="V543" t="s">
        <v>1464</v>
      </c>
      <c r="W543" s="15" t="s">
        <v>900</v>
      </c>
      <c r="X543" s="15" t="s">
        <v>1906</v>
      </c>
      <c r="Y543" s="15" t="s">
        <v>908</v>
      </c>
      <c r="Z543" s="15">
        <f t="shared" si="67"/>
        <v>1</v>
      </c>
      <c r="AC543" s="15" t="s">
        <v>1907</v>
      </c>
      <c r="AD543" s="15">
        <f t="shared" si="68"/>
        <v>0</v>
      </c>
      <c r="AE543" s="15">
        <v>0</v>
      </c>
      <c r="AF543" s="15">
        <v>0</v>
      </c>
      <c r="AG543" s="15">
        <v>0</v>
      </c>
      <c r="AH543" s="15">
        <v>0</v>
      </c>
      <c r="AI543" s="15">
        <v>0</v>
      </c>
      <c r="AJ543" s="15">
        <v>0</v>
      </c>
      <c r="AK543" t="str">
        <f t="shared" si="69"/>
        <v>Publica</v>
      </c>
      <c r="AL543" t="str">
        <f t="shared" si="70"/>
        <v>Baixo</v>
      </c>
      <c r="AM543" t="str">
        <f t="shared" si="71"/>
        <v>NSA</v>
      </c>
      <c r="AN543" t="str">
        <f t="shared" si="72"/>
        <v>NSA</v>
      </c>
      <c r="AO543" t="str">
        <f t="shared" si="72"/>
        <v>NSA</v>
      </c>
      <c r="AP543" t="str">
        <f t="shared" si="72"/>
        <v>NSA</v>
      </c>
      <c r="AQ543" s="15" t="s">
        <v>409</v>
      </c>
    </row>
    <row r="544" spans="1:43" x14ac:dyDescent="0.3">
      <c r="A544" s="15" t="s">
        <v>3426</v>
      </c>
      <c r="B544" s="15" t="s">
        <v>669</v>
      </c>
      <c r="C544" s="15">
        <v>11</v>
      </c>
      <c r="D544" s="15" t="s">
        <v>650</v>
      </c>
      <c r="E544" s="15" t="s">
        <v>47</v>
      </c>
      <c r="F544" s="15">
        <v>20</v>
      </c>
      <c r="K544" s="15" t="s">
        <v>669</v>
      </c>
      <c r="L544" s="15" t="s">
        <v>704</v>
      </c>
      <c r="O544" s="15" t="s">
        <v>783</v>
      </c>
      <c r="P544" t="s">
        <v>761</v>
      </c>
      <c r="Q544" s="15" t="s">
        <v>410</v>
      </c>
      <c r="R544" s="15" t="s">
        <v>414</v>
      </c>
      <c r="S544" s="15" t="s">
        <v>872</v>
      </c>
      <c r="T544" t="s">
        <v>409</v>
      </c>
      <c r="U544" t="s">
        <v>213</v>
      </c>
      <c r="V544" t="s">
        <v>1464</v>
      </c>
      <c r="W544" s="15" t="s">
        <v>900</v>
      </c>
      <c r="X544" s="15" t="s">
        <v>1906</v>
      </c>
      <c r="Y544" s="15" t="s">
        <v>908</v>
      </c>
      <c r="Z544" s="15">
        <f t="shared" si="67"/>
        <v>1</v>
      </c>
      <c r="AC544" s="15" t="s">
        <v>1907</v>
      </c>
      <c r="AD544" s="15">
        <f t="shared" si="68"/>
        <v>0</v>
      </c>
      <c r="AE544" s="15">
        <v>0</v>
      </c>
      <c r="AF544" s="15">
        <v>0</v>
      </c>
      <c r="AG544" s="15">
        <v>0</v>
      </c>
      <c r="AH544" s="15">
        <v>0</v>
      </c>
      <c r="AI544" s="15">
        <v>0</v>
      </c>
      <c r="AJ544" s="15">
        <v>0</v>
      </c>
      <c r="AK544" t="str">
        <f t="shared" si="69"/>
        <v>Publica</v>
      </c>
      <c r="AL544" t="str">
        <f t="shared" si="70"/>
        <v>Baixo</v>
      </c>
      <c r="AM544" t="str">
        <f t="shared" si="71"/>
        <v>NSA</v>
      </c>
      <c r="AN544" t="str">
        <f t="shared" si="72"/>
        <v>NSA</v>
      </c>
      <c r="AO544" t="str">
        <f t="shared" si="72"/>
        <v>NSA</v>
      </c>
      <c r="AP544" t="str">
        <f t="shared" si="72"/>
        <v>NSA</v>
      </c>
      <c r="AQ544" s="15" t="s">
        <v>409</v>
      </c>
    </row>
    <row r="545" spans="1:43" x14ac:dyDescent="0.3">
      <c r="A545" s="15" t="s">
        <v>3426</v>
      </c>
      <c r="B545" s="15" t="s">
        <v>669</v>
      </c>
      <c r="C545" s="15">
        <v>12</v>
      </c>
      <c r="D545" s="15" t="s">
        <v>651</v>
      </c>
      <c r="E545" s="15" t="s">
        <v>39</v>
      </c>
      <c r="F545" s="15">
        <v>22</v>
      </c>
      <c r="K545" s="15" t="s">
        <v>669</v>
      </c>
      <c r="L545" s="15" t="s">
        <v>705</v>
      </c>
      <c r="O545" s="15" t="s">
        <v>783</v>
      </c>
      <c r="P545" t="s">
        <v>762</v>
      </c>
      <c r="Q545" s="15" t="s">
        <v>410</v>
      </c>
      <c r="R545" s="15" t="s">
        <v>414</v>
      </c>
      <c r="S545" s="15" t="s">
        <v>872</v>
      </c>
      <c r="T545" t="s">
        <v>409</v>
      </c>
      <c r="U545" t="s">
        <v>213</v>
      </c>
      <c r="V545" t="s">
        <v>1464</v>
      </c>
      <c r="W545" s="15" t="s">
        <v>900</v>
      </c>
      <c r="X545" s="15" t="s">
        <v>1906</v>
      </c>
      <c r="Y545" s="15" t="s">
        <v>908</v>
      </c>
      <c r="Z545" s="15">
        <f t="shared" si="67"/>
        <v>1</v>
      </c>
      <c r="AC545" s="15" t="s">
        <v>1907</v>
      </c>
      <c r="AD545" s="15">
        <f t="shared" si="68"/>
        <v>0</v>
      </c>
      <c r="AE545" s="15">
        <v>0</v>
      </c>
      <c r="AF545" s="15">
        <v>0</v>
      </c>
      <c r="AG545" s="15">
        <v>0</v>
      </c>
      <c r="AH545" s="15">
        <v>0</v>
      </c>
      <c r="AI545" s="15">
        <v>0</v>
      </c>
      <c r="AJ545" s="15">
        <v>0</v>
      </c>
      <c r="AK545" t="str">
        <f t="shared" si="69"/>
        <v>Publica</v>
      </c>
      <c r="AL545" t="str">
        <f t="shared" si="70"/>
        <v>Baixo</v>
      </c>
      <c r="AM545" t="str">
        <f t="shared" si="71"/>
        <v>NSA</v>
      </c>
      <c r="AN545" t="str">
        <f t="shared" si="72"/>
        <v>NSA</v>
      </c>
      <c r="AO545" t="str">
        <f t="shared" si="72"/>
        <v>NSA</v>
      </c>
      <c r="AP545" t="str">
        <f t="shared" si="72"/>
        <v>NSA</v>
      </c>
      <c r="AQ545" s="15" t="s">
        <v>409</v>
      </c>
    </row>
    <row r="546" spans="1:43" x14ac:dyDescent="0.3">
      <c r="A546" s="15" t="s">
        <v>3426</v>
      </c>
      <c r="B546" s="15" t="s">
        <v>669</v>
      </c>
      <c r="C546" s="15">
        <v>13</v>
      </c>
      <c r="D546" s="15" t="s">
        <v>652</v>
      </c>
      <c r="E546" s="15" t="s">
        <v>39</v>
      </c>
      <c r="F546" s="15">
        <v>22</v>
      </c>
      <c r="K546" s="15" t="s">
        <v>669</v>
      </c>
      <c r="L546" s="15" t="s">
        <v>706</v>
      </c>
      <c r="O546" s="15" t="s">
        <v>783</v>
      </c>
      <c r="P546" t="s">
        <v>763</v>
      </c>
      <c r="Q546" s="15" t="s">
        <v>410</v>
      </c>
      <c r="R546" s="15" t="s">
        <v>414</v>
      </c>
      <c r="S546" s="15" t="s">
        <v>872</v>
      </c>
      <c r="T546" t="s">
        <v>409</v>
      </c>
      <c r="U546" t="s">
        <v>213</v>
      </c>
      <c r="V546" t="s">
        <v>1464</v>
      </c>
      <c r="W546" s="15" t="s">
        <v>900</v>
      </c>
      <c r="X546" s="15" t="s">
        <v>1906</v>
      </c>
      <c r="Y546" s="15" t="s">
        <v>908</v>
      </c>
      <c r="Z546" s="15">
        <f t="shared" si="67"/>
        <v>1</v>
      </c>
      <c r="AC546" s="15" t="s">
        <v>1907</v>
      </c>
      <c r="AD546" s="15">
        <f t="shared" si="68"/>
        <v>0</v>
      </c>
      <c r="AE546" s="15">
        <v>0</v>
      </c>
      <c r="AF546" s="15">
        <v>0</v>
      </c>
      <c r="AG546" s="15">
        <v>0</v>
      </c>
      <c r="AH546" s="15">
        <v>0</v>
      </c>
      <c r="AI546" s="15">
        <v>0</v>
      </c>
      <c r="AJ546" s="15">
        <v>0</v>
      </c>
      <c r="AK546" t="str">
        <f t="shared" si="69"/>
        <v>Publica</v>
      </c>
      <c r="AL546" t="str">
        <f t="shared" si="70"/>
        <v>Baixo</v>
      </c>
      <c r="AM546" t="str">
        <f t="shared" si="71"/>
        <v>NSA</v>
      </c>
      <c r="AN546" t="str">
        <f t="shared" si="72"/>
        <v>NSA</v>
      </c>
      <c r="AO546" t="str">
        <f t="shared" si="72"/>
        <v>NSA</v>
      </c>
      <c r="AP546" t="str">
        <f t="shared" si="72"/>
        <v>NSA</v>
      </c>
      <c r="AQ546" s="15" t="s">
        <v>409</v>
      </c>
    </row>
    <row r="547" spans="1:43" x14ac:dyDescent="0.3">
      <c r="A547" s="15" t="s">
        <v>3426</v>
      </c>
      <c r="B547" s="15" t="s">
        <v>669</v>
      </c>
      <c r="C547" s="15">
        <v>14</v>
      </c>
      <c r="D547" s="15" t="s">
        <v>653</v>
      </c>
      <c r="E547" s="15" t="s">
        <v>231</v>
      </c>
      <c r="F547" s="15">
        <v>11</v>
      </c>
      <c r="K547" s="15" t="s">
        <v>669</v>
      </c>
      <c r="L547" s="15" t="s">
        <v>707</v>
      </c>
      <c r="O547" s="15" t="s">
        <v>783</v>
      </c>
      <c r="P547" t="s">
        <v>764</v>
      </c>
      <c r="Q547" s="15" t="s">
        <v>410</v>
      </c>
      <c r="R547" s="15" t="s">
        <v>414</v>
      </c>
      <c r="S547" s="15" t="s">
        <v>872</v>
      </c>
      <c r="T547" t="s">
        <v>409</v>
      </c>
      <c r="U547" t="s">
        <v>213</v>
      </c>
      <c r="V547" t="s">
        <v>1464</v>
      </c>
      <c r="W547" s="15" t="s">
        <v>900</v>
      </c>
      <c r="X547" s="15" t="s">
        <v>1906</v>
      </c>
      <c r="Y547" s="15" t="s">
        <v>908</v>
      </c>
      <c r="Z547" s="15">
        <f t="shared" si="67"/>
        <v>1</v>
      </c>
      <c r="AA547" s="15" t="s">
        <v>1339</v>
      </c>
      <c r="AB547" s="15" t="s">
        <v>906</v>
      </c>
      <c r="AC547" s="15" t="s">
        <v>1907</v>
      </c>
      <c r="AD547" s="15">
        <f t="shared" si="68"/>
        <v>0</v>
      </c>
      <c r="AE547" s="15">
        <v>0</v>
      </c>
      <c r="AF547" s="15">
        <v>0</v>
      </c>
      <c r="AG547" s="15">
        <v>0</v>
      </c>
      <c r="AH547" s="15">
        <v>0</v>
      </c>
      <c r="AI547" s="15">
        <v>0</v>
      </c>
      <c r="AJ547" s="15">
        <v>0</v>
      </c>
      <c r="AK547" t="str">
        <f t="shared" si="69"/>
        <v>Publica</v>
      </c>
      <c r="AL547" t="str">
        <f t="shared" si="70"/>
        <v>Baixo</v>
      </c>
      <c r="AM547" t="str">
        <f t="shared" si="71"/>
        <v>NSA</v>
      </c>
      <c r="AN547" t="str">
        <f t="shared" si="72"/>
        <v>NSA</v>
      </c>
      <c r="AO547" t="str">
        <f t="shared" si="72"/>
        <v>NSA</v>
      </c>
      <c r="AP547" t="str">
        <f t="shared" si="72"/>
        <v>NSA</v>
      </c>
      <c r="AQ547" s="15" t="s">
        <v>409</v>
      </c>
    </row>
    <row r="548" spans="1:43" x14ac:dyDescent="0.3">
      <c r="A548" s="15" t="s">
        <v>3426</v>
      </c>
      <c r="B548" s="15" t="s">
        <v>670</v>
      </c>
      <c r="C548" s="15">
        <v>1</v>
      </c>
      <c r="D548" s="15" t="s">
        <v>627</v>
      </c>
      <c r="E548" s="15" t="s">
        <v>39</v>
      </c>
      <c r="F548" s="15">
        <v>22</v>
      </c>
      <c r="G548" s="15">
        <v>1</v>
      </c>
      <c r="K548" s="15" t="s">
        <v>670</v>
      </c>
      <c r="L548" s="15" t="s">
        <v>683</v>
      </c>
      <c r="O548" s="15" t="s">
        <v>785</v>
      </c>
      <c r="P548" t="s">
        <v>786</v>
      </c>
      <c r="Q548" s="15" t="s">
        <v>410</v>
      </c>
      <c r="R548" s="15" t="s">
        <v>414</v>
      </c>
      <c r="S548" s="15" t="s">
        <v>872</v>
      </c>
      <c r="T548" t="s">
        <v>409</v>
      </c>
      <c r="U548" t="s">
        <v>213</v>
      </c>
      <c r="V548" t="s">
        <v>1464</v>
      </c>
      <c r="W548" s="15" t="s">
        <v>900</v>
      </c>
      <c r="X548" s="15" t="s">
        <v>1906</v>
      </c>
      <c r="Y548" s="15" t="s">
        <v>908</v>
      </c>
      <c r="Z548" s="15">
        <f t="shared" si="67"/>
        <v>1</v>
      </c>
      <c r="AA548" s="15" t="s">
        <v>1340</v>
      </c>
      <c r="AB548" s="15" t="s">
        <v>1870</v>
      </c>
      <c r="AC548" s="15" t="s">
        <v>1907</v>
      </c>
      <c r="AD548" s="15">
        <f t="shared" si="68"/>
        <v>0</v>
      </c>
      <c r="AE548" s="15">
        <v>0</v>
      </c>
      <c r="AF548" s="15">
        <v>0</v>
      </c>
      <c r="AG548" s="15">
        <v>0</v>
      </c>
      <c r="AH548" s="15">
        <v>0</v>
      </c>
      <c r="AI548" s="15">
        <v>0</v>
      </c>
      <c r="AJ548" s="15">
        <v>0</v>
      </c>
      <c r="AK548" t="str">
        <f t="shared" si="69"/>
        <v>Publica</v>
      </c>
      <c r="AL548" t="str">
        <f t="shared" si="70"/>
        <v>Baixo</v>
      </c>
      <c r="AM548" t="str">
        <f t="shared" si="71"/>
        <v>NSA</v>
      </c>
      <c r="AN548" t="str">
        <f t="shared" si="72"/>
        <v>NSA</v>
      </c>
      <c r="AO548" t="str">
        <f t="shared" si="72"/>
        <v>NSA</v>
      </c>
      <c r="AP548" t="str">
        <f t="shared" si="72"/>
        <v>NSA</v>
      </c>
      <c r="AQ548" s="15" t="s">
        <v>409</v>
      </c>
    </row>
    <row r="549" spans="1:43" x14ac:dyDescent="0.3">
      <c r="A549" s="15" t="s">
        <v>3426</v>
      </c>
      <c r="B549" s="15" t="s">
        <v>670</v>
      </c>
      <c r="C549" s="15">
        <v>2</v>
      </c>
      <c r="D549" s="15" t="s">
        <v>665</v>
      </c>
      <c r="E549" s="15" t="s">
        <v>47</v>
      </c>
      <c r="F549" s="15">
        <v>20</v>
      </c>
      <c r="K549" s="15" t="s">
        <v>670</v>
      </c>
      <c r="L549" s="15" t="s">
        <v>296</v>
      </c>
      <c r="O549" s="15" t="s">
        <v>785</v>
      </c>
      <c r="P549" t="s">
        <v>786</v>
      </c>
      <c r="Q549" s="15" t="s">
        <v>410</v>
      </c>
      <c r="R549" s="15" t="s">
        <v>414</v>
      </c>
      <c r="S549" s="15" t="s">
        <v>872</v>
      </c>
      <c r="T549" t="s">
        <v>409</v>
      </c>
      <c r="U549" t="s">
        <v>213</v>
      </c>
      <c r="V549" t="s">
        <v>1464</v>
      </c>
      <c r="W549" s="15" t="s">
        <v>900</v>
      </c>
      <c r="X549" s="15" t="s">
        <v>1906</v>
      </c>
      <c r="Y549" s="15" t="s">
        <v>908</v>
      </c>
      <c r="Z549" s="15">
        <f t="shared" si="67"/>
        <v>1</v>
      </c>
      <c r="AA549" s="15" t="s">
        <v>1340</v>
      </c>
      <c r="AB549" s="15" t="s">
        <v>1870</v>
      </c>
      <c r="AC549" s="15" t="s">
        <v>1907</v>
      </c>
      <c r="AD549" s="15">
        <f t="shared" si="68"/>
        <v>0</v>
      </c>
      <c r="AE549" s="15">
        <v>0</v>
      </c>
      <c r="AF549" s="15">
        <v>0</v>
      </c>
      <c r="AG549" s="15">
        <v>0</v>
      </c>
      <c r="AH549" s="15">
        <v>0</v>
      </c>
      <c r="AI549" s="15">
        <v>0</v>
      </c>
      <c r="AJ549" s="15">
        <v>0</v>
      </c>
      <c r="AK549" t="str">
        <f t="shared" si="69"/>
        <v>Publica</v>
      </c>
      <c r="AL549" t="str">
        <f t="shared" si="70"/>
        <v>Baixo</v>
      </c>
      <c r="AM549" t="str">
        <f t="shared" si="71"/>
        <v>NSA</v>
      </c>
      <c r="AN549" t="str">
        <f t="shared" si="72"/>
        <v>NSA</v>
      </c>
      <c r="AO549" t="str">
        <f t="shared" si="72"/>
        <v>NSA</v>
      </c>
      <c r="AP549" t="str">
        <f t="shared" si="72"/>
        <v>NSA</v>
      </c>
      <c r="AQ549" s="15" t="s">
        <v>409</v>
      </c>
    </row>
    <row r="550" spans="1:43" x14ac:dyDescent="0.3">
      <c r="A550" s="15" t="s">
        <v>3426</v>
      </c>
      <c r="B550" s="15" t="s">
        <v>670</v>
      </c>
      <c r="C550" s="15">
        <v>3</v>
      </c>
      <c r="D550" s="15" t="s">
        <v>642</v>
      </c>
      <c r="E550" s="15" t="s">
        <v>40</v>
      </c>
      <c r="F550" s="15">
        <v>7</v>
      </c>
      <c r="K550" s="15" t="s">
        <v>670</v>
      </c>
      <c r="L550" s="15" t="s">
        <v>696</v>
      </c>
      <c r="O550" s="15" t="s">
        <v>785</v>
      </c>
      <c r="P550" t="s">
        <v>753</v>
      </c>
      <c r="Q550" s="15" t="s">
        <v>410</v>
      </c>
      <c r="R550" s="15" t="s">
        <v>414</v>
      </c>
      <c r="S550" s="15" t="s">
        <v>872</v>
      </c>
      <c r="T550" t="s">
        <v>409</v>
      </c>
      <c r="U550" t="s">
        <v>213</v>
      </c>
      <c r="V550" t="s">
        <v>1464</v>
      </c>
      <c r="W550" s="15" t="s">
        <v>900</v>
      </c>
      <c r="X550" s="15" t="s">
        <v>1906</v>
      </c>
      <c r="Y550" s="15" t="s">
        <v>908</v>
      </c>
      <c r="Z550" s="15">
        <f t="shared" si="67"/>
        <v>1</v>
      </c>
      <c r="AA550" s="15" t="s">
        <v>1339</v>
      </c>
      <c r="AB550" s="15" t="s">
        <v>906</v>
      </c>
      <c r="AC550" s="15" t="s">
        <v>1907</v>
      </c>
      <c r="AD550" s="15">
        <f t="shared" si="68"/>
        <v>0</v>
      </c>
      <c r="AE550" s="15">
        <v>0</v>
      </c>
      <c r="AF550" s="15">
        <v>0</v>
      </c>
      <c r="AG550" s="15">
        <v>0</v>
      </c>
      <c r="AH550" s="15">
        <v>0</v>
      </c>
      <c r="AI550" s="15">
        <v>0</v>
      </c>
      <c r="AJ550" s="15">
        <v>0</v>
      </c>
      <c r="AK550" t="str">
        <f t="shared" si="69"/>
        <v>Publica</v>
      </c>
      <c r="AL550" t="str">
        <f t="shared" si="70"/>
        <v>Baixo</v>
      </c>
      <c r="AM550" t="str">
        <f t="shared" si="71"/>
        <v>NSA</v>
      </c>
      <c r="AN550" t="str">
        <f t="shared" si="72"/>
        <v>NSA</v>
      </c>
      <c r="AO550" t="str">
        <f t="shared" si="72"/>
        <v>NSA</v>
      </c>
      <c r="AP550" t="str">
        <f t="shared" si="72"/>
        <v>NSA</v>
      </c>
      <c r="AQ550" s="15" t="s">
        <v>409</v>
      </c>
    </row>
    <row r="551" spans="1:43" x14ac:dyDescent="0.3">
      <c r="A551" s="15" t="s">
        <v>3426</v>
      </c>
      <c r="B551" s="15" t="s">
        <v>670</v>
      </c>
      <c r="C551" s="15">
        <v>4</v>
      </c>
      <c r="D551" s="15" t="s">
        <v>643</v>
      </c>
      <c r="E551" s="15" t="s">
        <v>101</v>
      </c>
      <c r="F551" s="15">
        <v>3</v>
      </c>
      <c r="K551" s="15" t="s">
        <v>670</v>
      </c>
      <c r="L551" s="15" t="s">
        <v>697</v>
      </c>
      <c r="O551" s="15" t="s">
        <v>785</v>
      </c>
      <c r="P551" t="s">
        <v>754</v>
      </c>
      <c r="Q551" s="15" t="s">
        <v>410</v>
      </c>
      <c r="R551" s="15" t="s">
        <v>414</v>
      </c>
      <c r="S551" s="15" t="s">
        <v>872</v>
      </c>
      <c r="T551" t="s">
        <v>409</v>
      </c>
      <c r="U551" t="s">
        <v>213</v>
      </c>
      <c r="V551" t="s">
        <v>1464</v>
      </c>
      <c r="W551" s="15" t="s">
        <v>900</v>
      </c>
      <c r="X551" s="15" t="s">
        <v>1906</v>
      </c>
      <c r="Y551" s="15" t="s">
        <v>908</v>
      </c>
      <c r="Z551" s="15">
        <f t="shared" si="67"/>
        <v>1</v>
      </c>
      <c r="AC551" s="15" t="s">
        <v>1907</v>
      </c>
      <c r="AD551" s="15">
        <f t="shared" si="68"/>
        <v>0</v>
      </c>
      <c r="AE551" s="15">
        <v>0</v>
      </c>
      <c r="AF551" s="15">
        <v>0</v>
      </c>
      <c r="AG551" s="15">
        <v>0</v>
      </c>
      <c r="AH551" s="15">
        <v>0</v>
      </c>
      <c r="AI551" s="15">
        <v>0</v>
      </c>
      <c r="AJ551" s="15">
        <v>0</v>
      </c>
      <c r="AK551" t="str">
        <f t="shared" si="69"/>
        <v>Publica</v>
      </c>
      <c r="AL551" t="str">
        <f t="shared" si="70"/>
        <v>Baixo</v>
      </c>
      <c r="AM551" t="str">
        <f t="shared" si="71"/>
        <v>NSA</v>
      </c>
      <c r="AN551" t="str">
        <f t="shared" si="72"/>
        <v>NSA</v>
      </c>
      <c r="AO551" t="str">
        <f t="shared" si="72"/>
        <v>NSA</v>
      </c>
      <c r="AP551" t="str">
        <f t="shared" si="72"/>
        <v>NSA</v>
      </c>
      <c r="AQ551" s="15" t="s">
        <v>409</v>
      </c>
    </row>
    <row r="552" spans="1:43" x14ac:dyDescent="0.3">
      <c r="A552" s="15" t="s">
        <v>3426</v>
      </c>
      <c r="B552" s="15" t="s">
        <v>670</v>
      </c>
      <c r="C552" s="15">
        <v>5</v>
      </c>
      <c r="D552" s="15" t="s">
        <v>644</v>
      </c>
      <c r="E552" s="15" t="s">
        <v>40</v>
      </c>
      <c r="F552" s="15">
        <v>7</v>
      </c>
      <c r="K552" s="15" t="s">
        <v>670</v>
      </c>
      <c r="L552" s="15" t="s">
        <v>698</v>
      </c>
      <c r="O552" s="15" t="s">
        <v>785</v>
      </c>
      <c r="P552" t="s">
        <v>755</v>
      </c>
      <c r="Q552" s="15" t="s">
        <v>410</v>
      </c>
      <c r="R552" s="15" t="s">
        <v>414</v>
      </c>
      <c r="S552" s="15" t="s">
        <v>872</v>
      </c>
      <c r="T552" t="s">
        <v>409</v>
      </c>
      <c r="U552" t="s">
        <v>213</v>
      </c>
      <c r="V552" t="s">
        <v>1464</v>
      </c>
      <c r="W552" s="15" t="s">
        <v>900</v>
      </c>
      <c r="X552" s="15" t="s">
        <v>1906</v>
      </c>
      <c r="Y552" s="15" t="s">
        <v>908</v>
      </c>
      <c r="Z552" s="15">
        <f t="shared" si="67"/>
        <v>1</v>
      </c>
      <c r="AA552" s="15" t="s">
        <v>1339</v>
      </c>
      <c r="AB552" s="15" t="s">
        <v>906</v>
      </c>
      <c r="AC552" s="15" t="s">
        <v>1907</v>
      </c>
      <c r="AD552" s="15">
        <f t="shared" si="68"/>
        <v>0</v>
      </c>
      <c r="AE552" s="15">
        <v>0</v>
      </c>
      <c r="AF552" s="15">
        <v>0</v>
      </c>
      <c r="AG552" s="15">
        <v>0</v>
      </c>
      <c r="AH552" s="15">
        <v>0</v>
      </c>
      <c r="AI552" s="15">
        <v>0</v>
      </c>
      <c r="AJ552" s="15">
        <v>0</v>
      </c>
      <c r="AK552" t="str">
        <f t="shared" si="69"/>
        <v>Publica</v>
      </c>
      <c r="AL552" t="str">
        <f t="shared" si="70"/>
        <v>Baixo</v>
      </c>
      <c r="AM552" t="str">
        <f t="shared" si="71"/>
        <v>NSA</v>
      </c>
      <c r="AN552" t="str">
        <f t="shared" si="72"/>
        <v>NSA</v>
      </c>
      <c r="AO552" t="str">
        <f t="shared" si="72"/>
        <v>NSA</v>
      </c>
      <c r="AP552" t="str">
        <f t="shared" si="72"/>
        <v>NSA</v>
      </c>
      <c r="AQ552" s="15" t="s">
        <v>409</v>
      </c>
    </row>
    <row r="553" spans="1:43" x14ac:dyDescent="0.3">
      <c r="A553" s="15" t="s">
        <v>3426</v>
      </c>
      <c r="B553" s="15" t="s">
        <v>670</v>
      </c>
      <c r="C553" s="15">
        <v>6</v>
      </c>
      <c r="D553" s="15" t="s">
        <v>645</v>
      </c>
      <c r="E553" s="15" t="s">
        <v>40</v>
      </c>
      <c r="F553" s="15">
        <v>7</v>
      </c>
      <c r="K553" s="15" t="s">
        <v>670</v>
      </c>
      <c r="L553" s="15" t="s">
        <v>699</v>
      </c>
      <c r="O553" s="15" t="s">
        <v>785</v>
      </c>
      <c r="P553" t="s">
        <v>756</v>
      </c>
      <c r="Q553" s="15" t="s">
        <v>410</v>
      </c>
      <c r="R553" s="15" t="s">
        <v>414</v>
      </c>
      <c r="S553" s="15" t="s">
        <v>872</v>
      </c>
      <c r="T553" t="s">
        <v>409</v>
      </c>
      <c r="U553" t="s">
        <v>213</v>
      </c>
      <c r="V553" t="s">
        <v>1464</v>
      </c>
      <c r="W553" s="15" t="s">
        <v>900</v>
      </c>
      <c r="X553" s="15" t="s">
        <v>1906</v>
      </c>
      <c r="Y553" s="15" t="s">
        <v>908</v>
      </c>
      <c r="Z553" s="15">
        <f t="shared" si="67"/>
        <v>1</v>
      </c>
      <c r="AA553" s="15" t="s">
        <v>1339</v>
      </c>
      <c r="AB553" s="15" t="s">
        <v>906</v>
      </c>
      <c r="AC553" s="15" t="s">
        <v>1907</v>
      </c>
      <c r="AD553" s="15">
        <f t="shared" si="68"/>
        <v>0</v>
      </c>
      <c r="AE553" s="15">
        <v>0</v>
      </c>
      <c r="AF553" s="15">
        <v>0</v>
      </c>
      <c r="AG553" s="15">
        <v>0</v>
      </c>
      <c r="AH553" s="15">
        <v>0</v>
      </c>
      <c r="AI553" s="15">
        <v>0</v>
      </c>
      <c r="AJ553" s="15">
        <v>0</v>
      </c>
      <c r="AK553" t="str">
        <f t="shared" si="69"/>
        <v>Publica</v>
      </c>
      <c r="AL553" t="str">
        <f t="shared" si="70"/>
        <v>Baixo</v>
      </c>
      <c r="AM553" t="str">
        <f t="shared" si="71"/>
        <v>NSA</v>
      </c>
      <c r="AN553" t="str">
        <f t="shared" si="72"/>
        <v>NSA</v>
      </c>
      <c r="AO553" t="str">
        <f t="shared" si="72"/>
        <v>NSA</v>
      </c>
      <c r="AP553" t="str">
        <f t="shared" si="72"/>
        <v>NSA</v>
      </c>
      <c r="AQ553" s="15" t="s">
        <v>409</v>
      </c>
    </row>
    <row r="554" spans="1:43" x14ac:dyDescent="0.3">
      <c r="A554" s="15" t="s">
        <v>3426</v>
      </c>
      <c r="B554" s="15" t="s">
        <v>670</v>
      </c>
      <c r="C554" s="15">
        <v>7</v>
      </c>
      <c r="D554" s="15" t="s">
        <v>646</v>
      </c>
      <c r="E554" s="15" t="s">
        <v>101</v>
      </c>
      <c r="F554" s="15">
        <v>1</v>
      </c>
      <c r="K554" s="15" t="s">
        <v>670</v>
      </c>
      <c r="L554" s="15" t="s">
        <v>700</v>
      </c>
      <c r="O554" s="15" t="s">
        <v>785</v>
      </c>
      <c r="P554" t="s">
        <v>757</v>
      </c>
      <c r="Q554" s="15" t="s">
        <v>410</v>
      </c>
      <c r="R554" s="15" t="s">
        <v>414</v>
      </c>
      <c r="S554" s="15" t="s">
        <v>872</v>
      </c>
      <c r="T554" t="s">
        <v>409</v>
      </c>
      <c r="U554" t="s">
        <v>213</v>
      </c>
      <c r="V554" t="s">
        <v>1464</v>
      </c>
      <c r="W554" s="15" t="s">
        <v>900</v>
      </c>
      <c r="X554" s="15" t="s">
        <v>1906</v>
      </c>
      <c r="Y554" s="15" t="s">
        <v>908</v>
      </c>
      <c r="Z554" s="15">
        <f t="shared" si="67"/>
        <v>1</v>
      </c>
      <c r="AC554" s="15" t="s">
        <v>1907</v>
      </c>
      <c r="AD554" s="15">
        <f t="shared" si="68"/>
        <v>0</v>
      </c>
      <c r="AE554" s="15">
        <v>0</v>
      </c>
      <c r="AF554" s="15">
        <v>0</v>
      </c>
      <c r="AG554" s="15">
        <v>0</v>
      </c>
      <c r="AH554" s="15">
        <v>0</v>
      </c>
      <c r="AI554" s="15">
        <v>0</v>
      </c>
      <c r="AJ554" s="15">
        <v>0</v>
      </c>
      <c r="AK554" t="str">
        <f t="shared" si="69"/>
        <v>Publica</v>
      </c>
      <c r="AL554" t="str">
        <f t="shared" si="70"/>
        <v>Baixo</v>
      </c>
      <c r="AM554" t="str">
        <f t="shared" si="71"/>
        <v>NSA</v>
      </c>
      <c r="AN554" t="str">
        <f t="shared" si="72"/>
        <v>NSA</v>
      </c>
      <c r="AO554" t="str">
        <f t="shared" si="72"/>
        <v>NSA</v>
      </c>
      <c r="AP554" t="str">
        <f t="shared" si="72"/>
        <v>NSA</v>
      </c>
      <c r="AQ554" s="15" t="s">
        <v>409</v>
      </c>
    </row>
    <row r="555" spans="1:43" x14ac:dyDescent="0.3">
      <c r="A555" s="15" t="s">
        <v>3426</v>
      </c>
      <c r="B555" s="15" t="s">
        <v>670</v>
      </c>
      <c r="C555" s="15">
        <v>8</v>
      </c>
      <c r="D555" s="15" t="s">
        <v>647</v>
      </c>
      <c r="E555" s="15" t="s">
        <v>39</v>
      </c>
      <c r="F555" s="15">
        <v>22</v>
      </c>
      <c r="G555" s="15">
        <v>30</v>
      </c>
      <c r="K555" s="15" t="s">
        <v>670</v>
      </c>
      <c r="L555" s="15" t="s">
        <v>701</v>
      </c>
      <c r="O555" s="15" t="s">
        <v>785</v>
      </c>
      <c r="P555" t="s">
        <v>758</v>
      </c>
      <c r="Q555" s="15" t="s">
        <v>410</v>
      </c>
      <c r="R555" s="15" t="s">
        <v>414</v>
      </c>
      <c r="S555" s="15" t="s">
        <v>872</v>
      </c>
      <c r="T555" t="s">
        <v>409</v>
      </c>
      <c r="U555" t="s">
        <v>213</v>
      </c>
      <c r="V555" t="s">
        <v>1464</v>
      </c>
      <c r="W555" s="15" t="s">
        <v>900</v>
      </c>
      <c r="X555" s="15" t="s">
        <v>1906</v>
      </c>
      <c r="Y555" s="15" t="s">
        <v>908</v>
      </c>
      <c r="Z555" s="15">
        <f t="shared" si="67"/>
        <v>1</v>
      </c>
      <c r="AC555" s="15" t="s">
        <v>1907</v>
      </c>
      <c r="AD555" s="15">
        <f t="shared" si="68"/>
        <v>0</v>
      </c>
      <c r="AE555" s="15">
        <v>0</v>
      </c>
      <c r="AF555" s="15">
        <v>0</v>
      </c>
      <c r="AG555" s="15">
        <v>0</v>
      </c>
      <c r="AH555" s="15">
        <v>0</v>
      </c>
      <c r="AI555" s="15">
        <v>0</v>
      </c>
      <c r="AJ555" s="15">
        <v>0</v>
      </c>
      <c r="AK555" t="str">
        <f t="shared" si="69"/>
        <v>Publica</v>
      </c>
      <c r="AL555" t="str">
        <f t="shared" si="70"/>
        <v>Baixo</v>
      </c>
      <c r="AM555" t="str">
        <f t="shared" si="71"/>
        <v>NSA</v>
      </c>
      <c r="AN555" t="str">
        <f t="shared" si="72"/>
        <v>NSA</v>
      </c>
      <c r="AO555" t="str">
        <f t="shared" si="72"/>
        <v>NSA</v>
      </c>
      <c r="AP555" t="str">
        <f t="shared" si="72"/>
        <v>NSA</v>
      </c>
      <c r="AQ555" s="15" t="s">
        <v>409</v>
      </c>
    </row>
    <row r="556" spans="1:43" x14ac:dyDescent="0.3">
      <c r="A556" s="15" t="s">
        <v>3426</v>
      </c>
      <c r="B556" s="15" t="s">
        <v>670</v>
      </c>
      <c r="C556" s="15">
        <v>9</v>
      </c>
      <c r="D556" s="15" t="s">
        <v>648</v>
      </c>
      <c r="E556" s="15" t="s">
        <v>231</v>
      </c>
      <c r="F556" s="15">
        <v>11</v>
      </c>
      <c r="K556" s="15" t="s">
        <v>670</v>
      </c>
      <c r="L556" s="15" t="s">
        <v>702</v>
      </c>
      <c r="O556" s="15" t="s">
        <v>785</v>
      </c>
      <c r="P556" t="s">
        <v>759</v>
      </c>
      <c r="Q556" s="15" t="s">
        <v>410</v>
      </c>
      <c r="R556" s="15" t="s">
        <v>414</v>
      </c>
      <c r="S556" s="15" t="s">
        <v>872</v>
      </c>
      <c r="T556" t="s">
        <v>409</v>
      </c>
      <c r="U556" t="s">
        <v>213</v>
      </c>
      <c r="V556" t="s">
        <v>1464</v>
      </c>
      <c r="W556" s="15" t="s">
        <v>900</v>
      </c>
      <c r="X556" s="15" t="s">
        <v>1906</v>
      </c>
      <c r="Y556" s="15" t="s">
        <v>908</v>
      </c>
      <c r="Z556" s="15">
        <f t="shared" si="67"/>
        <v>1</v>
      </c>
      <c r="AA556" s="15" t="s">
        <v>1339</v>
      </c>
      <c r="AB556" s="15" t="s">
        <v>906</v>
      </c>
      <c r="AC556" s="15" t="s">
        <v>1907</v>
      </c>
      <c r="AD556" s="15">
        <f t="shared" si="68"/>
        <v>0</v>
      </c>
      <c r="AE556" s="15">
        <v>0</v>
      </c>
      <c r="AF556" s="15">
        <v>0</v>
      </c>
      <c r="AG556" s="15">
        <v>0</v>
      </c>
      <c r="AH556" s="15">
        <v>0</v>
      </c>
      <c r="AI556" s="15">
        <v>0</v>
      </c>
      <c r="AJ556" s="15">
        <v>0</v>
      </c>
      <c r="AK556" t="str">
        <f t="shared" si="69"/>
        <v>Publica</v>
      </c>
      <c r="AL556" t="str">
        <f t="shared" si="70"/>
        <v>Baixo</v>
      </c>
      <c r="AM556" t="str">
        <f t="shared" si="71"/>
        <v>NSA</v>
      </c>
      <c r="AN556" t="str">
        <f t="shared" si="72"/>
        <v>NSA</v>
      </c>
      <c r="AO556" t="str">
        <f t="shared" si="72"/>
        <v>NSA</v>
      </c>
      <c r="AP556" t="str">
        <f t="shared" si="72"/>
        <v>NSA</v>
      </c>
      <c r="AQ556" s="15" t="s">
        <v>409</v>
      </c>
    </row>
    <row r="557" spans="1:43" x14ac:dyDescent="0.3">
      <c r="A557" s="15" t="s">
        <v>3426</v>
      </c>
      <c r="B557" s="15" t="s">
        <v>670</v>
      </c>
      <c r="C557" s="15">
        <v>10</v>
      </c>
      <c r="D557" s="15" t="s">
        <v>649</v>
      </c>
      <c r="E557" s="15" t="s">
        <v>39</v>
      </c>
      <c r="F557" s="15">
        <v>22</v>
      </c>
      <c r="K557" s="15" t="s">
        <v>670</v>
      </c>
      <c r="L557" s="15" t="s">
        <v>703</v>
      </c>
      <c r="O557" s="15" t="s">
        <v>785</v>
      </c>
      <c r="P557" t="s">
        <v>760</v>
      </c>
      <c r="Q557" s="15" t="s">
        <v>410</v>
      </c>
      <c r="R557" s="15" t="s">
        <v>414</v>
      </c>
      <c r="S557" s="15" t="s">
        <v>872</v>
      </c>
      <c r="T557" t="s">
        <v>409</v>
      </c>
      <c r="U557" t="s">
        <v>213</v>
      </c>
      <c r="V557" t="s">
        <v>1464</v>
      </c>
      <c r="W557" s="15" t="s">
        <v>900</v>
      </c>
      <c r="X557" s="15" t="s">
        <v>1906</v>
      </c>
      <c r="Y557" s="15" t="s">
        <v>908</v>
      </c>
      <c r="Z557" s="15">
        <f t="shared" si="67"/>
        <v>1</v>
      </c>
      <c r="AC557" s="15" t="s">
        <v>1907</v>
      </c>
      <c r="AD557" s="15">
        <f t="shared" si="68"/>
        <v>0</v>
      </c>
      <c r="AE557" s="15">
        <v>0</v>
      </c>
      <c r="AF557" s="15">
        <v>0</v>
      </c>
      <c r="AG557" s="15">
        <v>0</v>
      </c>
      <c r="AH557" s="15">
        <v>0</v>
      </c>
      <c r="AI557" s="15">
        <v>0</v>
      </c>
      <c r="AJ557" s="15">
        <v>0</v>
      </c>
      <c r="AK557" t="str">
        <f t="shared" si="69"/>
        <v>Publica</v>
      </c>
      <c r="AL557" t="str">
        <f t="shared" si="70"/>
        <v>Baixo</v>
      </c>
      <c r="AM557" t="str">
        <f t="shared" si="71"/>
        <v>NSA</v>
      </c>
      <c r="AN557" t="str">
        <f t="shared" si="72"/>
        <v>NSA</v>
      </c>
      <c r="AO557" t="str">
        <f t="shared" si="72"/>
        <v>NSA</v>
      </c>
      <c r="AP557" t="str">
        <f t="shared" si="72"/>
        <v>NSA</v>
      </c>
      <c r="AQ557" s="15" t="s">
        <v>409</v>
      </c>
    </row>
    <row r="558" spans="1:43" x14ac:dyDescent="0.3">
      <c r="A558" s="15" t="s">
        <v>3426</v>
      </c>
      <c r="B558" s="15" t="s">
        <v>670</v>
      </c>
      <c r="C558" s="15">
        <v>11</v>
      </c>
      <c r="D558" s="15" t="s">
        <v>650</v>
      </c>
      <c r="E558" s="15" t="s">
        <v>47</v>
      </c>
      <c r="F558" s="15">
        <v>20</v>
      </c>
      <c r="K558" s="15" t="s">
        <v>670</v>
      </c>
      <c r="L558" s="15" t="s">
        <v>704</v>
      </c>
      <c r="O558" s="15" t="s">
        <v>785</v>
      </c>
      <c r="P558" t="s">
        <v>761</v>
      </c>
      <c r="Q558" s="15" t="s">
        <v>410</v>
      </c>
      <c r="R558" s="15" t="s">
        <v>414</v>
      </c>
      <c r="S558" s="15" t="s">
        <v>872</v>
      </c>
      <c r="T558" t="s">
        <v>409</v>
      </c>
      <c r="U558" t="s">
        <v>213</v>
      </c>
      <c r="V558" t="s">
        <v>1464</v>
      </c>
      <c r="W558" s="15" t="s">
        <v>900</v>
      </c>
      <c r="X558" s="15" t="s">
        <v>1906</v>
      </c>
      <c r="Y558" s="15" t="s">
        <v>908</v>
      </c>
      <c r="Z558" s="15">
        <f t="shared" si="67"/>
        <v>1</v>
      </c>
      <c r="AC558" s="15" t="s">
        <v>1907</v>
      </c>
      <c r="AD558" s="15">
        <f t="shared" si="68"/>
        <v>0</v>
      </c>
      <c r="AE558" s="15">
        <v>0</v>
      </c>
      <c r="AF558" s="15">
        <v>0</v>
      </c>
      <c r="AG558" s="15">
        <v>0</v>
      </c>
      <c r="AH558" s="15">
        <v>0</v>
      </c>
      <c r="AI558" s="15">
        <v>0</v>
      </c>
      <c r="AJ558" s="15">
        <v>0</v>
      </c>
      <c r="AK558" t="str">
        <f t="shared" si="69"/>
        <v>Publica</v>
      </c>
      <c r="AL558" t="str">
        <f t="shared" si="70"/>
        <v>Baixo</v>
      </c>
      <c r="AM558" t="str">
        <f t="shared" si="71"/>
        <v>NSA</v>
      </c>
      <c r="AN558" t="str">
        <f t="shared" si="72"/>
        <v>NSA</v>
      </c>
      <c r="AO558" t="str">
        <f t="shared" si="72"/>
        <v>NSA</v>
      </c>
      <c r="AP558" t="str">
        <f t="shared" si="72"/>
        <v>NSA</v>
      </c>
      <c r="AQ558" s="15" t="s">
        <v>409</v>
      </c>
    </row>
    <row r="559" spans="1:43" x14ac:dyDescent="0.3">
      <c r="A559" s="15" t="s">
        <v>3426</v>
      </c>
      <c r="B559" s="15" t="s">
        <v>670</v>
      </c>
      <c r="C559" s="15">
        <v>12</v>
      </c>
      <c r="D559" s="15" t="s">
        <v>651</v>
      </c>
      <c r="E559" s="15" t="s">
        <v>39</v>
      </c>
      <c r="F559" s="15">
        <v>22</v>
      </c>
      <c r="K559" s="15" t="s">
        <v>670</v>
      </c>
      <c r="L559" s="15" t="s">
        <v>705</v>
      </c>
      <c r="O559" s="15" t="s">
        <v>785</v>
      </c>
      <c r="P559" t="s">
        <v>762</v>
      </c>
      <c r="Q559" s="15" t="s">
        <v>410</v>
      </c>
      <c r="R559" s="15" t="s">
        <v>414</v>
      </c>
      <c r="S559" s="15" t="s">
        <v>872</v>
      </c>
      <c r="T559" t="s">
        <v>409</v>
      </c>
      <c r="U559" t="s">
        <v>213</v>
      </c>
      <c r="V559" t="s">
        <v>1464</v>
      </c>
      <c r="W559" s="15" t="s">
        <v>900</v>
      </c>
      <c r="X559" s="15" t="s">
        <v>1906</v>
      </c>
      <c r="Y559" s="15" t="s">
        <v>908</v>
      </c>
      <c r="Z559" s="15">
        <f t="shared" si="67"/>
        <v>1</v>
      </c>
      <c r="AC559" s="15" t="s">
        <v>1907</v>
      </c>
      <c r="AD559" s="15">
        <f t="shared" si="68"/>
        <v>0</v>
      </c>
      <c r="AE559" s="15">
        <v>0</v>
      </c>
      <c r="AF559" s="15">
        <v>0</v>
      </c>
      <c r="AG559" s="15">
        <v>0</v>
      </c>
      <c r="AH559" s="15">
        <v>0</v>
      </c>
      <c r="AI559" s="15">
        <v>0</v>
      </c>
      <c r="AJ559" s="15">
        <v>0</v>
      </c>
      <c r="AK559" t="str">
        <f t="shared" si="69"/>
        <v>Publica</v>
      </c>
      <c r="AL559" t="str">
        <f t="shared" si="70"/>
        <v>Baixo</v>
      </c>
      <c r="AM559" t="str">
        <f t="shared" si="71"/>
        <v>NSA</v>
      </c>
      <c r="AN559" t="str">
        <f t="shared" si="72"/>
        <v>NSA</v>
      </c>
      <c r="AO559" t="str">
        <f t="shared" si="72"/>
        <v>NSA</v>
      </c>
      <c r="AP559" t="str">
        <f t="shared" si="72"/>
        <v>NSA</v>
      </c>
      <c r="AQ559" s="15" t="s">
        <v>409</v>
      </c>
    </row>
    <row r="560" spans="1:43" x14ac:dyDescent="0.3">
      <c r="A560" s="15" t="s">
        <v>3426</v>
      </c>
      <c r="B560" s="15" t="s">
        <v>670</v>
      </c>
      <c r="C560" s="15">
        <v>13</v>
      </c>
      <c r="D560" s="15" t="s">
        <v>652</v>
      </c>
      <c r="E560" s="15" t="s">
        <v>39</v>
      </c>
      <c r="F560" s="15">
        <v>22</v>
      </c>
      <c r="K560" s="15" t="s">
        <v>670</v>
      </c>
      <c r="L560" s="15" t="s">
        <v>706</v>
      </c>
      <c r="O560" s="15" t="s">
        <v>785</v>
      </c>
      <c r="P560" t="s">
        <v>763</v>
      </c>
      <c r="Q560" s="15" t="s">
        <v>410</v>
      </c>
      <c r="R560" s="15" t="s">
        <v>414</v>
      </c>
      <c r="S560" s="15" t="s">
        <v>872</v>
      </c>
      <c r="T560" t="s">
        <v>409</v>
      </c>
      <c r="U560" t="s">
        <v>213</v>
      </c>
      <c r="V560" t="s">
        <v>1464</v>
      </c>
      <c r="W560" s="15" t="s">
        <v>900</v>
      </c>
      <c r="X560" s="15" t="s">
        <v>1906</v>
      </c>
      <c r="Y560" s="15" t="s">
        <v>908</v>
      </c>
      <c r="Z560" s="15">
        <f t="shared" si="67"/>
        <v>1</v>
      </c>
      <c r="AC560" s="15" t="s">
        <v>1907</v>
      </c>
      <c r="AD560" s="15">
        <f t="shared" si="68"/>
        <v>0</v>
      </c>
      <c r="AE560" s="15">
        <v>0</v>
      </c>
      <c r="AF560" s="15">
        <v>0</v>
      </c>
      <c r="AG560" s="15">
        <v>0</v>
      </c>
      <c r="AH560" s="15">
        <v>0</v>
      </c>
      <c r="AI560" s="15">
        <v>0</v>
      </c>
      <c r="AJ560" s="15">
        <v>0</v>
      </c>
      <c r="AK560" t="str">
        <f t="shared" si="69"/>
        <v>Publica</v>
      </c>
      <c r="AL560" t="str">
        <f t="shared" si="70"/>
        <v>Baixo</v>
      </c>
      <c r="AM560" t="str">
        <f t="shared" si="71"/>
        <v>NSA</v>
      </c>
      <c r="AN560" t="str">
        <f t="shared" si="72"/>
        <v>NSA</v>
      </c>
      <c r="AO560" t="str">
        <f t="shared" si="72"/>
        <v>NSA</v>
      </c>
      <c r="AP560" t="str">
        <f t="shared" si="72"/>
        <v>NSA</v>
      </c>
      <c r="AQ560" s="15" t="s">
        <v>409</v>
      </c>
    </row>
    <row r="561" spans="1:43" x14ac:dyDescent="0.3">
      <c r="A561" s="15" t="s">
        <v>3426</v>
      </c>
      <c r="B561" s="15" t="s">
        <v>670</v>
      </c>
      <c r="C561" s="15">
        <v>14</v>
      </c>
      <c r="D561" s="15" t="s">
        <v>653</v>
      </c>
      <c r="E561" s="15" t="s">
        <v>231</v>
      </c>
      <c r="F561" s="15">
        <v>11</v>
      </c>
      <c r="K561" s="15" t="s">
        <v>670</v>
      </c>
      <c r="L561" s="15" t="s">
        <v>707</v>
      </c>
      <c r="O561" s="15" t="s">
        <v>785</v>
      </c>
      <c r="P561" t="s">
        <v>764</v>
      </c>
      <c r="Q561" s="15" t="s">
        <v>410</v>
      </c>
      <c r="R561" s="15" t="s">
        <v>414</v>
      </c>
      <c r="S561" s="15" t="s">
        <v>872</v>
      </c>
      <c r="T561" t="s">
        <v>409</v>
      </c>
      <c r="U561" t="s">
        <v>213</v>
      </c>
      <c r="V561" t="s">
        <v>1464</v>
      </c>
      <c r="W561" s="15" t="s">
        <v>900</v>
      </c>
      <c r="X561" s="15" t="s">
        <v>1906</v>
      </c>
      <c r="Y561" s="15" t="s">
        <v>908</v>
      </c>
      <c r="Z561" s="15">
        <f t="shared" si="67"/>
        <v>1</v>
      </c>
      <c r="AA561" s="15" t="s">
        <v>1339</v>
      </c>
      <c r="AB561" s="15" t="s">
        <v>906</v>
      </c>
      <c r="AC561" s="15" t="s">
        <v>1907</v>
      </c>
      <c r="AD561" s="15">
        <f t="shared" si="68"/>
        <v>0</v>
      </c>
      <c r="AE561" s="15">
        <v>0</v>
      </c>
      <c r="AF561" s="15">
        <v>0</v>
      </c>
      <c r="AG561" s="15">
        <v>0</v>
      </c>
      <c r="AH561" s="15">
        <v>0</v>
      </c>
      <c r="AI561" s="15">
        <v>0</v>
      </c>
      <c r="AJ561" s="15">
        <v>0</v>
      </c>
      <c r="AK561" t="str">
        <f t="shared" si="69"/>
        <v>Publica</v>
      </c>
      <c r="AL561" t="str">
        <f t="shared" si="70"/>
        <v>Baixo</v>
      </c>
      <c r="AM561" t="str">
        <f t="shared" si="71"/>
        <v>NSA</v>
      </c>
      <c r="AN561" t="str">
        <f t="shared" si="72"/>
        <v>NSA</v>
      </c>
      <c r="AO561" t="str">
        <f t="shared" si="72"/>
        <v>NSA</v>
      </c>
      <c r="AP561" t="str">
        <f t="shared" si="72"/>
        <v>NSA</v>
      </c>
      <c r="AQ561" s="15" t="s">
        <v>409</v>
      </c>
    </row>
    <row r="562" spans="1:43" x14ac:dyDescent="0.3">
      <c r="A562" s="15" t="s">
        <v>3426</v>
      </c>
      <c r="B562" s="15" t="s">
        <v>848</v>
      </c>
      <c r="C562" s="15">
        <v>1</v>
      </c>
      <c r="D562" s="15" t="s">
        <v>844</v>
      </c>
      <c r="Q562" s="15" t="s">
        <v>410</v>
      </c>
      <c r="R562" s="15" t="s">
        <v>414</v>
      </c>
      <c r="S562" s="15" t="s">
        <v>872</v>
      </c>
      <c r="T562" t="s">
        <v>409</v>
      </c>
      <c r="U562" t="s">
        <v>213</v>
      </c>
      <c r="V562" t="s">
        <v>1464</v>
      </c>
      <c r="W562" s="15" t="s">
        <v>900</v>
      </c>
      <c r="X562" s="15" t="s">
        <v>1906</v>
      </c>
      <c r="Y562" s="15" t="s">
        <v>908</v>
      </c>
      <c r="Z562" s="15">
        <f t="shared" si="67"/>
        <v>1</v>
      </c>
      <c r="AC562" s="15" t="s">
        <v>1907</v>
      </c>
      <c r="AQ562" s="15" t="s">
        <v>409</v>
      </c>
    </row>
    <row r="563" spans="1:43" x14ac:dyDescent="0.3">
      <c r="A563" s="15" t="s">
        <v>3426</v>
      </c>
      <c r="B563" s="15" t="s">
        <v>848</v>
      </c>
      <c r="C563" s="15">
        <v>2</v>
      </c>
      <c r="D563" s="15" t="s">
        <v>665</v>
      </c>
      <c r="Q563" s="15" t="s">
        <v>410</v>
      </c>
      <c r="R563" s="15" t="s">
        <v>414</v>
      </c>
      <c r="S563" s="15" t="s">
        <v>872</v>
      </c>
      <c r="T563" t="s">
        <v>409</v>
      </c>
      <c r="U563" t="s">
        <v>213</v>
      </c>
      <c r="V563" t="s">
        <v>1464</v>
      </c>
      <c r="W563" s="15" t="s">
        <v>900</v>
      </c>
      <c r="X563" s="15" t="s">
        <v>1906</v>
      </c>
      <c r="Y563" s="15" t="s">
        <v>908</v>
      </c>
      <c r="Z563" s="15">
        <f t="shared" si="67"/>
        <v>1</v>
      </c>
      <c r="AC563" s="15" t="s">
        <v>1907</v>
      </c>
      <c r="AQ563" s="15" t="s">
        <v>409</v>
      </c>
    </row>
    <row r="564" spans="1:43" x14ac:dyDescent="0.3">
      <c r="A564" s="15" t="s">
        <v>3426</v>
      </c>
      <c r="B564" s="15" t="s">
        <v>848</v>
      </c>
      <c r="C564" s="15">
        <v>3</v>
      </c>
      <c r="D564" s="15" t="s">
        <v>642</v>
      </c>
      <c r="Q564" s="15" t="s">
        <v>410</v>
      </c>
      <c r="R564" s="15" t="s">
        <v>414</v>
      </c>
      <c r="S564" s="15" t="s">
        <v>872</v>
      </c>
      <c r="T564" t="s">
        <v>409</v>
      </c>
      <c r="U564" t="s">
        <v>213</v>
      </c>
      <c r="V564" t="s">
        <v>1464</v>
      </c>
      <c r="W564" s="15" t="s">
        <v>900</v>
      </c>
      <c r="X564" s="15" t="s">
        <v>1906</v>
      </c>
      <c r="Y564" s="15" t="s">
        <v>908</v>
      </c>
      <c r="Z564" s="15">
        <f t="shared" si="67"/>
        <v>1</v>
      </c>
      <c r="AC564" s="15" t="s">
        <v>1907</v>
      </c>
      <c r="AQ564" s="15" t="s">
        <v>409</v>
      </c>
    </row>
    <row r="565" spans="1:43" x14ac:dyDescent="0.3">
      <c r="A565" s="15" t="s">
        <v>3426</v>
      </c>
      <c r="B565" s="15" t="s">
        <v>848</v>
      </c>
      <c r="C565" s="15">
        <v>4</v>
      </c>
      <c r="D565" s="15" t="s">
        <v>643</v>
      </c>
      <c r="Q565" s="15" t="s">
        <v>410</v>
      </c>
      <c r="R565" s="15" t="s">
        <v>414</v>
      </c>
      <c r="S565" s="15" t="s">
        <v>872</v>
      </c>
      <c r="T565" t="s">
        <v>409</v>
      </c>
      <c r="U565" t="s">
        <v>213</v>
      </c>
      <c r="V565" t="s">
        <v>1464</v>
      </c>
      <c r="W565" s="15" t="s">
        <v>900</v>
      </c>
      <c r="X565" s="15" t="s">
        <v>1906</v>
      </c>
      <c r="Y565" s="15" t="s">
        <v>908</v>
      </c>
      <c r="Z565" s="15">
        <f t="shared" si="67"/>
        <v>1</v>
      </c>
      <c r="AC565" s="15" t="s">
        <v>1907</v>
      </c>
      <c r="AQ565" s="15" t="s">
        <v>409</v>
      </c>
    </row>
    <row r="566" spans="1:43" x14ac:dyDescent="0.3">
      <c r="A566" s="15" t="s">
        <v>3426</v>
      </c>
      <c r="B566" s="15" t="s">
        <v>848</v>
      </c>
      <c r="C566" s="15">
        <v>5</v>
      </c>
      <c r="D566" s="15" t="s">
        <v>644</v>
      </c>
      <c r="Q566" s="15" t="s">
        <v>410</v>
      </c>
      <c r="R566" s="15" t="s">
        <v>414</v>
      </c>
      <c r="S566" s="15" t="s">
        <v>872</v>
      </c>
      <c r="T566" t="s">
        <v>409</v>
      </c>
      <c r="U566" t="s">
        <v>213</v>
      </c>
      <c r="V566" t="s">
        <v>1464</v>
      </c>
      <c r="W566" s="15" t="s">
        <v>900</v>
      </c>
      <c r="X566" s="15" t="s">
        <v>1906</v>
      </c>
      <c r="Y566" s="15" t="s">
        <v>908</v>
      </c>
      <c r="Z566" s="15">
        <f t="shared" si="67"/>
        <v>1</v>
      </c>
      <c r="AC566" s="15" t="s">
        <v>1907</v>
      </c>
      <c r="AQ566" s="15" t="s">
        <v>409</v>
      </c>
    </row>
    <row r="567" spans="1:43" x14ac:dyDescent="0.3">
      <c r="A567" s="15" t="s">
        <v>3426</v>
      </c>
      <c r="B567" s="15" t="s">
        <v>848</v>
      </c>
      <c r="C567" s="15">
        <v>6</v>
      </c>
      <c r="D567" s="15" t="s">
        <v>645</v>
      </c>
      <c r="Q567" s="15" t="s">
        <v>410</v>
      </c>
      <c r="R567" s="15" t="s">
        <v>414</v>
      </c>
      <c r="S567" s="15" t="s">
        <v>872</v>
      </c>
      <c r="T567" t="s">
        <v>409</v>
      </c>
      <c r="U567" t="s">
        <v>213</v>
      </c>
      <c r="V567" t="s">
        <v>1464</v>
      </c>
      <c r="W567" s="15" t="s">
        <v>900</v>
      </c>
      <c r="X567" s="15" t="s">
        <v>1906</v>
      </c>
      <c r="Y567" s="15" t="s">
        <v>908</v>
      </c>
      <c r="Z567" s="15">
        <f t="shared" si="67"/>
        <v>1</v>
      </c>
      <c r="AC567" s="15" t="s">
        <v>1907</v>
      </c>
      <c r="AQ567" s="15" t="s">
        <v>409</v>
      </c>
    </row>
    <row r="568" spans="1:43" x14ac:dyDescent="0.3">
      <c r="A568" s="15" t="s">
        <v>3426</v>
      </c>
      <c r="B568" s="15" t="s">
        <v>848</v>
      </c>
      <c r="C568" s="15">
        <v>7</v>
      </c>
      <c r="D568" s="15" t="s">
        <v>646</v>
      </c>
      <c r="Q568" s="15" t="s">
        <v>410</v>
      </c>
      <c r="R568" s="15" t="s">
        <v>414</v>
      </c>
      <c r="S568" s="15" t="s">
        <v>872</v>
      </c>
      <c r="T568" t="s">
        <v>409</v>
      </c>
      <c r="U568" t="s">
        <v>213</v>
      </c>
      <c r="V568" t="s">
        <v>1464</v>
      </c>
      <c r="W568" s="15" t="s">
        <v>900</v>
      </c>
      <c r="X568" s="15" t="s">
        <v>1906</v>
      </c>
      <c r="Y568" s="15" t="s">
        <v>908</v>
      </c>
      <c r="Z568" s="15">
        <f t="shared" si="67"/>
        <v>1</v>
      </c>
      <c r="AC568" s="15" t="s">
        <v>1907</v>
      </c>
      <c r="AQ568" s="15" t="s">
        <v>409</v>
      </c>
    </row>
    <row r="569" spans="1:43" x14ac:dyDescent="0.3">
      <c r="A569" s="15" t="s">
        <v>3426</v>
      </c>
      <c r="B569" s="15" t="s">
        <v>848</v>
      </c>
      <c r="C569" s="15">
        <v>8</v>
      </c>
      <c r="D569" s="15" t="s">
        <v>647</v>
      </c>
      <c r="Q569" s="15" t="s">
        <v>410</v>
      </c>
      <c r="R569" s="15" t="s">
        <v>414</v>
      </c>
      <c r="S569" s="15" t="s">
        <v>872</v>
      </c>
      <c r="T569" t="s">
        <v>409</v>
      </c>
      <c r="U569" t="s">
        <v>213</v>
      </c>
      <c r="V569" t="s">
        <v>1464</v>
      </c>
      <c r="W569" s="15" t="s">
        <v>900</v>
      </c>
      <c r="X569" s="15" t="s">
        <v>1906</v>
      </c>
      <c r="Y569" s="15" t="s">
        <v>908</v>
      </c>
      <c r="Z569" s="15">
        <f t="shared" si="67"/>
        <v>1</v>
      </c>
      <c r="AC569" s="15" t="s">
        <v>1907</v>
      </c>
      <c r="AQ569" s="15" t="s">
        <v>409</v>
      </c>
    </row>
    <row r="570" spans="1:43" x14ac:dyDescent="0.3">
      <c r="A570" s="15" t="s">
        <v>3426</v>
      </c>
      <c r="B570" s="15" t="s">
        <v>848</v>
      </c>
      <c r="C570" s="15">
        <v>9</v>
      </c>
      <c r="D570" s="15" t="s">
        <v>648</v>
      </c>
      <c r="Q570" s="15" t="s">
        <v>410</v>
      </c>
      <c r="R570" s="15" t="s">
        <v>414</v>
      </c>
      <c r="S570" s="15" t="s">
        <v>872</v>
      </c>
      <c r="T570" t="s">
        <v>409</v>
      </c>
      <c r="U570" t="s">
        <v>213</v>
      </c>
      <c r="V570" t="s">
        <v>1464</v>
      </c>
      <c r="W570" s="15" t="s">
        <v>900</v>
      </c>
      <c r="X570" s="15" t="s">
        <v>1906</v>
      </c>
      <c r="Y570" s="15" t="s">
        <v>908</v>
      </c>
      <c r="Z570" s="15">
        <f t="shared" si="67"/>
        <v>1</v>
      </c>
      <c r="AC570" s="15" t="s">
        <v>1907</v>
      </c>
      <c r="AQ570" s="15" t="s">
        <v>409</v>
      </c>
    </row>
    <row r="571" spans="1:43" x14ac:dyDescent="0.3">
      <c r="A571" s="15" t="s">
        <v>3426</v>
      </c>
      <c r="B571" s="15" t="s">
        <v>848</v>
      </c>
      <c r="C571" s="15">
        <v>10</v>
      </c>
      <c r="D571" s="15" t="s">
        <v>649</v>
      </c>
      <c r="Q571" s="15" t="s">
        <v>410</v>
      </c>
      <c r="R571" s="15" t="s">
        <v>414</v>
      </c>
      <c r="S571" s="15" t="s">
        <v>872</v>
      </c>
      <c r="T571" t="s">
        <v>409</v>
      </c>
      <c r="U571" t="s">
        <v>213</v>
      </c>
      <c r="V571" t="s">
        <v>1464</v>
      </c>
      <c r="W571" s="15" t="s">
        <v>900</v>
      </c>
      <c r="X571" s="15" t="s">
        <v>1906</v>
      </c>
      <c r="Y571" s="15" t="s">
        <v>908</v>
      </c>
      <c r="Z571" s="15">
        <f t="shared" si="67"/>
        <v>1</v>
      </c>
      <c r="AC571" s="15" t="s">
        <v>1907</v>
      </c>
      <c r="AQ571" s="15" t="s">
        <v>409</v>
      </c>
    </row>
    <row r="572" spans="1:43" x14ac:dyDescent="0.3">
      <c r="A572" s="15" t="s">
        <v>3426</v>
      </c>
      <c r="B572" s="15" t="s">
        <v>848</v>
      </c>
      <c r="C572" s="15">
        <v>11</v>
      </c>
      <c r="D572" s="15" t="s">
        <v>650</v>
      </c>
      <c r="Q572" s="15" t="s">
        <v>410</v>
      </c>
      <c r="R572" s="15" t="s">
        <v>414</v>
      </c>
      <c r="S572" s="15" t="s">
        <v>872</v>
      </c>
      <c r="T572" t="s">
        <v>409</v>
      </c>
      <c r="U572" t="s">
        <v>213</v>
      </c>
      <c r="V572" t="s">
        <v>1464</v>
      </c>
      <c r="W572" s="15" t="s">
        <v>900</v>
      </c>
      <c r="X572" s="15" t="s">
        <v>1906</v>
      </c>
      <c r="Y572" s="15" t="s">
        <v>908</v>
      </c>
      <c r="Z572" s="15">
        <f t="shared" si="67"/>
        <v>1</v>
      </c>
      <c r="AC572" s="15" t="s">
        <v>1907</v>
      </c>
      <c r="AQ572" s="15" t="s">
        <v>409</v>
      </c>
    </row>
    <row r="573" spans="1:43" x14ac:dyDescent="0.3">
      <c r="A573" s="15" t="s">
        <v>3426</v>
      </c>
      <c r="B573" s="15" t="s">
        <v>848</v>
      </c>
      <c r="C573" s="15">
        <v>12</v>
      </c>
      <c r="D573" s="15" t="s">
        <v>651</v>
      </c>
      <c r="Q573" s="15" t="s">
        <v>410</v>
      </c>
      <c r="R573" s="15" t="s">
        <v>414</v>
      </c>
      <c r="S573" s="15" t="s">
        <v>872</v>
      </c>
      <c r="T573" t="s">
        <v>409</v>
      </c>
      <c r="U573" t="s">
        <v>213</v>
      </c>
      <c r="V573" t="s">
        <v>1464</v>
      </c>
      <c r="W573" s="15" t="s">
        <v>900</v>
      </c>
      <c r="X573" s="15" t="s">
        <v>1906</v>
      </c>
      <c r="Y573" s="15" t="s">
        <v>908</v>
      </c>
      <c r="Z573" s="15">
        <f t="shared" si="67"/>
        <v>1</v>
      </c>
      <c r="AC573" s="15" t="s">
        <v>1907</v>
      </c>
      <c r="AQ573" s="15" t="s">
        <v>409</v>
      </c>
    </row>
    <row r="574" spans="1:43" x14ac:dyDescent="0.3">
      <c r="A574" s="15" t="s">
        <v>3426</v>
      </c>
      <c r="B574" s="15" t="s">
        <v>848</v>
      </c>
      <c r="C574" s="15">
        <v>13</v>
      </c>
      <c r="D574" s="15" t="s">
        <v>652</v>
      </c>
      <c r="Q574" s="15" t="s">
        <v>410</v>
      </c>
      <c r="R574" s="15" t="s">
        <v>414</v>
      </c>
      <c r="S574" s="15" t="s">
        <v>872</v>
      </c>
      <c r="T574" t="s">
        <v>409</v>
      </c>
      <c r="U574" t="s">
        <v>213</v>
      </c>
      <c r="V574" t="s">
        <v>1464</v>
      </c>
      <c r="W574" s="15" t="s">
        <v>900</v>
      </c>
      <c r="X574" s="15" t="s">
        <v>1906</v>
      </c>
      <c r="Y574" s="15" t="s">
        <v>908</v>
      </c>
      <c r="Z574" s="15">
        <f t="shared" si="67"/>
        <v>1</v>
      </c>
      <c r="AC574" s="15" t="s">
        <v>1907</v>
      </c>
      <c r="AQ574" s="15" t="s">
        <v>409</v>
      </c>
    </row>
    <row r="575" spans="1:43" x14ac:dyDescent="0.3">
      <c r="A575" s="15" t="s">
        <v>3426</v>
      </c>
      <c r="B575" s="15" t="s">
        <v>848</v>
      </c>
      <c r="C575" s="15">
        <v>14</v>
      </c>
      <c r="D575" s="15" t="s">
        <v>653</v>
      </c>
      <c r="Q575" s="15" t="s">
        <v>410</v>
      </c>
      <c r="R575" s="15" t="s">
        <v>414</v>
      </c>
      <c r="S575" s="15" t="s">
        <v>872</v>
      </c>
      <c r="T575" t="s">
        <v>409</v>
      </c>
      <c r="U575" t="s">
        <v>213</v>
      </c>
      <c r="V575" t="s">
        <v>1464</v>
      </c>
      <c r="W575" s="15" t="s">
        <v>900</v>
      </c>
      <c r="X575" s="15" t="s">
        <v>1906</v>
      </c>
      <c r="Y575" s="15" t="s">
        <v>908</v>
      </c>
      <c r="Z575" s="15">
        <f t="shared" si="67"/>
        <v>1</v>
      </c>
      <c r="AC575" s="15" t="s">
        <v>1907</v>
      </c>
      <c r="AQ575" s="15" t="s">
        <v>409</v>
      </c>
    </row>
    <row r="576" spans="1:43" x14ac:dyDescent="0.3">
      <c r="A576" s="15" t="s">
        <v>3426</v>
      </c>
      <c r="B576" s="15" t="s">
        <v>816</v>
      </c>
      <c r="C576" s="15">
        <v>1</v>
      </c>
      <c r="D576" s="15" t="s">
        <v>789</v>
      </c>
      <c r="Q576" s="15" t="s">
        <v>410</v>
      </c>
      <c r="R576" s="15" t="s">
        <v>411</v>
      </c>
      <c r="S576" s="15" t="s">
        <v>412</v>
      </c>
      <c r="T576" t="s">
        <v>409</v>
      </c>
      <c r="U576" t="s">
        <v>213</v>
      </c>
      <c r="V576" t="s">
        <v>1464</v>
      </c>
      <c r="W576" s="15" t="s">
        <v>900</v>
      </c>
      <c r="X576" s="15" t="s">
        <v>1908</v>
      </c>
      <c r="Y576" s="15" t="s">
        <v>908</v>
      </c>
      <c r="Z576" s="15">
        <f t="shared" si="67"/>
        <v>1</v>
      </c>
      <c r="AC576" s="15" t="s">
        <v>1907</v>
      </c>
      <c r="AQ576" s="15" t="s">
        <v>409</v>
      </c>
    </row>
    <row r="577" spans="1:43" x14ac:dyDescent="0.3">
      <c r="A577" s="15" t="s">
        <v>3426</v>
      </c>
      <c r="B577" s="15" t="s">
        <v>816</v>
      </c>
      <c r="C577" s="15">
        <v>2</v>
      </c>
      <c r="D577" s="15" t="s">
        <v>665</v>
      </c>
      <c r="Q577" s="15" t="s">
        <v>410</v>
      </c>
      <c r="R577" s="15" t="s">
        <v>411</v>
      </c>
      <c r="S577" s="15" t="s">
        <v>412</v>
      </c>
      <c r="T577" t="s">
        <v>409</v>
      </c>
      <c r="U577" t="s">
        <v>213</v>
      </c>
      <c r="V577" t="s">
        <v>1464</v>
      </c>
      <c r="W577" s="15" t="s">
        <v>900</v>
      </c>
      <c r="X577" s="15" t="s">
        <v>1908</v>
      </c>
      <c r="Y577" s="15" t="s">
        <v>908</v>
      </c>
      <c r="Z577" s="15">
        <f t="shared" si="67"/>
        <v>1</v>
      </c>
      <c r="AC577" s="15" t="s">
        <v>1907</v>
      </c>
      <c r="AQ577" s="15" t="s">
        <v>409</v>
      </c>
    </row>
    <row r="578" spans="1:43" x14ac:dyDescent="0.3">
      <c r="A578" s="15" t="s">
        <v>3426</v>
      </c>
      <c r="B578" s="15" t="s">
        <v>816</v>
      </c>
      <c r="C578" s="15">
        <v>3</v>
      </c>
      <c r="D578" s="15" t="s">
        <v>817</v>
      </c>
      <c r="Q578" s="15" t="s">
        <v>410</v>
      </c>
      <c r="R578" s="15" t="s">
        <v>411</v>
      </c>
      <c r="S578" s="15" t="s">
        <v>412</v>
      </c>
      <c r="T578" t="s">
        <v>409</v>
      </c>
      <c r="U578" t="s">
        <v>213</v>
      </c>
      <c r="V578" t="s">
        <v>1464</v>
      </c>
      <c r="W578" s="15" t="s">
        <v>900</v>
      </c>
      <c r="X578" s="15" t="s">
        <v>1908</v>
      </c>
      <c r="Y578" s="15" t="s">
        <v>908</v>
      </c>
      <c r="Z578" s="15">
        <f t="shared" si="67"/>
        <v>1</v>
      </c>
      <c r="AC578" s="15" t="s">
        <v>1907</v>
      </c>
      <c r="AQ578" s="15" t="s">
        <v>409</v>
      </c>
    </row>
    <row r="579" spans="1:43" x14ac:dyDescent="0.3">
      <c r="A579" s="15" t="s">
        <v>3426</v>
      </c>
      <c r="B579" s="15" t="s">
        <v>816</v>
      </c>
      <c r="C579" s="15">
        <v>4</v>
      </c>
      <c r="D579" s="15" t="s">
        <v>818</v>
      </c>
      <c r="Q579" s="15" t="s">
        <v>410</v>
      </c>
      <c r="R579" s="15" t="s">
        <v>411</v>
      </c>
      <c r="S579" s="15" t="s">
        <v>412</v>
      </c>
      <c r="T579" t="s">
        <v>409</v>
      </c>
      <c r="U579" t="s">
        <v>213</v>
      </c>
      <c r="V579" t="s">
        <v>1464</v>
      </c>
      <c r="W579" s="15" t="s">
        <v>900</v>
      </c>
      <c r="X579" s="15" t="s">
        <v>1908</v>
      </c>
      <c r="Y579" s="15" t="s">
        <v>908</v>
      </c>
      <c r="Z579" s="15">
        <f t="shared" ref="Z579:Z642" si="73">IF(LEN(V579)&gt;0,IF(LEN(W579)&gt;0,IF(LEN(X579)&gt;0,IF(LEN(Y579)&gt;0,1,""),""),""),"")</f>
        <v>1</v>
      </c>
      <c r="AC579" s="15" t="s">
        <v>1907</v>
      </c>
      <c r="AQ579" s="15" t="s">
        <v>409</v>
      </c>
    </row>
    <row r="580" spans="1:43" x14ac:dyDescent="0.3">
      <c r="A580" s="15" t="s">
        <v>3426</v>
      </c>
      <c r="B580" s="15" t="s">
        <v>816</v>
      </c>
      <c r="C580" s="15">
        <v>5</v>
      </c>
      <c r="D580" s="15" t="s">
        <v>642</v>
      </c>
      <c r="Q580" s="15" t="s">
        <v>410</v>
      </c>
      <c r="R580" s="15" t="s">
        <v>411</v>
      </c>
      <c r="S580" s="15" t="s">
        <v>412</v>
      </c>
      <c r="T580" t="s">
        <v>409</v>
      </c>
      <c r="U580" t="s">
        <v>213</v>
      </c>
      <c r="V580" t="s">
        <v>1464</v>
      </c>
      <c r="W580" s="15" t="s">
        <v>900</v>
      </c>
      <c r="X580" s="15" t="s">
        <v>1908</v>
      </c>
      <c r="Y580" s="15" t="s">
        <v>908</v>
      </c>
      <c r="Z580" s="15">
        <f t="shared" si="73"/>
        <v>1</v>
      </c>
      <c r="AC580" s="15" t="s">
        <v>1907</v>
      </c>
      <c r="AQ580" s="15" t="s">
        <v>409</v>
      </c>
    </row>
    <row r="581" spans="1:43" x14ac:dyDescent="0.3">
      <c r="A581" s="15" t="s">
        <v>3426</v>
      </c>
      <c r="B581" s="15" t="s">
        <v>816</v>
      </c>
      <c r="C581" s="15">
        <v>6</v>
      </c>
      <c r="D581" s="15" t="s">
        <v>643</v>
      </c>
      <c r="Q581" s="15" t="s">
        <v>410</v>
      </c>
      <c r="R581" s="15" t="s">
        <v>411</v>
      </c>
      <c r="S581" s="15" t="s">
        <v>412</v>
      </c>
      <c r="T581" t="s">
        <v>409</v>
      </c>
      <c r="U581" t="s">
        <v>213</v>
      </c>
      <c r="V581" t="s">
        <v>1464</v>
      </c>
      <c r="W581" s="15" t="s">
        <v>900</v>
      </c>
      <c r="X581" s="15" t="s">
        <v>1908</v>
      </c>
      <c r="Y581" s="15" t="s">
        <v>908</v>
      </c>
      <c r="Z581" s="15">
        <f t="shared" si="73"/>
        <v>1</v>
      </c>
      <c r="AC581" s="15" t="s">
        <v>1907</v>
      </c>
      <c r="AQ581" s="15" t="s">
        <v>409</v>
      </c>
    </row>
    <row r="582" spans="1:43" x14ac:dyDescent="0.3">
      <c r="A582" s="15" t="s">
        <v>3426</v>
      </c>
      <c r="B582" s="15" t="s">
        <v>816</v>
      </c>
      <c r="C582" s="15">
        <v>7</v>
      </c>
      <c r="D582" s="15" t="s">
        <v>644</v>
      </c>
      <c r="Q582" s="15" t="s">
        <v>410</v>
      </c>
      <c r="R582" s="15" t="s">
        <v>411</v>
      </c>
      <c r="S582" s="15" t="s">
        <v>412</v>
      </c>
      <c r="T582" t="s">
        <v>409</v>
      </c>
      <c r="U582" t="s">
        <v>213</v>
      </c>
      <c r="V582" t="s">
        <v>1464</v>
      </c>
      <c r="W582" s="15" t="s">
        <v>900</v>
      </c>
      <c r="X582" s="15" t="s">
        <v>1908</v>
      </c>
      <c r="Y582" s="15" t="s">
        <v>908</v>
      </c>
      <c r="Z582" s="15">
        <f t="shared" si="73"/>
        <v>1</v>
      </c>
      <c r="AC582" s="15" t="s">
        <v>1907</v>
      </c>
      <c r="AQ582" s="15" t="s">
        <v>409</v>
      </c>
    </row>
    <row r="583" spans="1:43" x14ac:dyDescent="0.3">
      <c r="A583" s="15" t="s">
        <v>3426</v>
      </c>
      <c r="B583" s="15" t="s">
        <v>816</v>
      </c>
      <c r="C583" s="15">
        <v>8</v>
      </c>
      <c r="D583" s="15" t="s">
        <v>645</v>
      </c>
      <c r="Q583" s="15" t="s">
        <v>410</v>
      </c>
      <c r="R583" s="15" t="s">
        <v>411</v>
      </c>
      <c r="S583" s="15" t="s">
        <v>412</v>
      </c>
      <c r="T583" t="s">
        <v>409</v>
      </c>
      <c r="U583" t="s">
        <v>213</v>
      </c>
      <c r="V583" t="s">
        <v>1464</v>
      </c>
      <c r="W583" s="15" t="s">
        <v>900</v>
      </c>
      <c r="X583" s="15" t="s">
        <v>1908</v>
      </c>
      <c r="Y583" s="15" t="s">
        <v>908</v>
      </c>
      <c r="Z583" s="15">
        <f t="shared" si="73"/>
        <v>1</v>
      </c>
      <c r="AC583" s="15" t="s">
        <v>1907</v>
      </c>
      <c r="AQ583" s="15" t="s">
        <v>409</v>
      </c>
    </row>
    <row r="584" spans="1:43" x14ac:dyDescent="0.3">
      <c r="A584" s="15" t="s">
        <v>3426</v>
      </c>
      <c r="B584" s="15" t="s">
        <v>816</v>
      </c>
      <c r="C584" s="15">
        <v>9</v>
      </c>
      <c r="D584" s="15" t="s">
        <v>646</v>
      </c>
      <c r="Q584" s="15" t="s">
        <v>410</v>
      </c>
      <c r="R584" s="15" t="s">
        <v>411</v>
      </c>
      <c r="S584" s="15" t="s">
        <v>412</v>
      </c>
      <c r="T584" t="s">
        <v>409</v>
      </c>
      <c r="U584" t="s">
        <v>213</v>
      </c>
      <c r="V584" t="s">
        <v>1464</v>
      </c>
      <c r="W584" s="15" t="s">
        <v>900</v>
      </c>
      <c r="X584" s="15" t="s">
        <v>1908</v>
      </c>
      <c r="Y584" s="15" t="s">
        <v>908</v>
      </c>
      <c r="Z584" s="15">
        <f t="shared" si="73"/>
        <v>1</v>
      </c>
      <c r="AC584" s="15" t="s">
        <v>1907</v>
      </c>
      <c r="AQ584" s="15" t="s">
        <v>409</v>
      </c>
    </row>
    <row r="585" spans="1:43" x14ac:dyDescent="0.3">
      <c r="A585" s="15" t="s">
        <v>3426</v>
      </c>
      <c r="B585" s="15" t="s">
        <v>816</v>
      </c>
      <c r="C585" s="15">
        <v>10</v>
      </c>
      <c r="D585" s="15" t="s">
        <v>647</v>
      </c>
      <c r="Q585" s="15" t="s">
        <v>410</v>
      </c>
      <c r="R585" s="15" t="s">
        <v>411</v>
      </c>
      <c r="S585" s="15" t="s">
        <v>412</v>
      </c>
      <c r="T585" t="s">
        <v>409</v>
      </c>
      <c r="U585" t="s">
        <v>213</v>
      </c>
      <c r="V585" t="s">
        <v>1464</v>
      </c>
      <c r="W585" s="15" t="s">
        <v>900</v>
      </c>
      <c r="X585" s="15" t="s">
        <v>1908</v>
      </c>
      <c r="Y585" s="15" t="s">
        <v>908</v>
      </c>
      <c r="Z585" s="15">
        <f t="shared" si="73"/>
        <v>1</v>
      </c>
      <c r="AC585" s="15" t="s">
        <v>1907</v>
      </c>
      <c r="AQ585" s="15" t="s">
        <v>409</v>
      </c>
    </row>
    <row r="586" spans="1:43" x14ac:dyDescent="0.3">
      <c r="A586" s="15" t="s">
        <v>3426</v>
      </c>
      <c r="B586" s="15" t="s">
        <v>816</v>
      </c>
      <c r="C586" s="15">
        <v>11</v>
      </c>
      <c r="D586" s="15" t="s">
        <v>648</v>
      </c>
      <c r="Q586" s="15" t="s">
        <v>410</v>
      </c>
      <c r="R586" s="15" t="s">
        <v>411</v>
      </c>
      <c r="S586" s="15" t="s">
        <v>412</v>
      </c>
      <c r="T586" t="s">
        <v>409</v>
      </c>
      <c r="U586" t="s">
        <v>213</v>
      </c>
      <c r="V586" t="s">
        <v>1464</v>
      </c>
      <c r="W586" s="15" t="s">
        <v>900</v>
      </c>
      <c r="X586" s="15" t="s">
        <v>1908</v>
      </c>
      <c r="Y586" s="15" t="s">
        <v>908</v>
      </c>
      <c r="Z586" s="15">
        <f t="shared" si="73"/>
        <v>1</v>
      </c>
      <c r="AC586" s="15" t="s">
        <v>1907</v>
      </c>
      <c r="AQ586" s="15" t="s">
        <v>409</v>
      </c>
    </row>
    <row r="587" spans="1:43" x14ac:dyDescent="0.3">
      <c r="A587" s="15" t="s">
        <v>3426</v>
      </c>
      <c r="B587" s="15" t="s">
        <v>816</v>
      </c>
      <c r="C587" s="15">
        <v>12</v>
      </c>
      <c r="D587" s="15" t="s">
        <v>649</v>
      </c>
      <c r="Q587" s="15" t="s">
        <v>410</v>
      </c>
      <c r="R587" s="15" t="s">
        <v>411</v>
      </c>
      <c r="S587" s="15" t="s">
        <v>412</v>
      </c>
      <c r="T587" t="s">
        <v>409</v>
      </c>
      <c r="U587" t="s">
        <v>213</v>
      </c>
      <c r="V587" t="s">
        <v>1464</v>
      </c>
      <c r="W587" s="15" t="s">
        <v>900</v>
      </c>
      <c r="X587" s="15" t="s">
        <v>1908</v>
      </c>
      <c r="Y587" s="15" t="s">
        <v>908</v>
      </c>
      <c r="Z587" s="15">
        <f t="shared" si="73"/>
        <v>1</v>
      </c>
      <c r="AC587" s="15" t="s">
        <v>1907</v>
      </c>
      <c r="AQ587" s="15" t="s">
        <v>409</v>
      </c>
    </row>
    <row r="588" spans="1:43" x14ac:dyDescent="0.3">
      <c r="A588" s="15" t="s">
        <v>3426</v>
      </c>
      <c r="B588" s="15" t="s">
        <v>816</v>
      </c>
      <c r="C588" s="15">
        <v>13</v>
      </c>
      <c r="D588" s="15" t="s">
        <v>650</v>
      </c>
      <c r="Q588" s="15" t="s">
        <v>410</v>
      </c>
      <c r="R588" s="15" t="s">
        <v>411</v>
      </c>
      <c r="S588" s="15" t="s">
        <v>412</v>
      </c>
      <c r="T588" t="s">
        <v>409</v>
      </c>
      <c r="U588" t="s">
        <v>213</v>
      </c>
      <c r="V588" t="s">
        <v>1464</v>
      </c>
      <c r="W588" s="15" t="s">
        <v>900</v>
      </c>
      <c r="X588" s="15" t="s">
        <v>1908</v>
      </c>
      <c r="Y588" s="15" t="s">
        <v>908</v>
      </c>
      <c r="Z588" s="15">
        <f t="shared" si="73"/>
        <v>1</v>
      </c>
      <c r="AC588" s="15" t="s">
        <v>1907</v>
      </c>
      <c r="AQ588" s="15" t="s">
        <v>409</v>
      </c>
    </row>
    <row r="589" spans="1:43" x14ac:dyDescent="0.3">
      <c r="A589" s="15" t="s">
        <v>3426</v>
      </c>
      <c r="B589" s="15" t="s">
        <v>816</v>
      </c>
      <c r="C589" s="15">
        <v>14</v>
      </c>
      <c r="D589" s="15" t="s">
        <v>651</v>
      </c>
      <c r="Q589" s="15" t="s">
        <v>410</v>
      </c>
      <c r="R589" s="15" t="s">
        <v>411</v>
      </c>
      <c r="S589" s="15" t="s">
        <v>412</v>
      </c>
      <c r="T589" t="s">
        <v>409</v>
      </c>
      <c r="U589" t="s">
        <v>213</v>
      </c>
      <c r="V589" t="s">
        <v>1464</v>
      </c>
      <c r="W589" s="15" t="s">
        <v>900</v>
      </c>
      <c r="X589" s="15" t="s">
        <v>1908</v>
      </c>
      <c r="Y589" s="15" t="s">
        <v>908</v>
      </c>
      <c r="Z589" s="15">
        <f t="shared" si="73"/>
        <v>1</v>
      </c>
      <c r="AC589" s="15" t="s">
        <v>1907</v>
      </c>
      <c r="AQ589" s="15" t="s">
        <v>409</v>
      </c>
    </row>
    <row r="590" spans="1:43" x14ac:dyDescent="0.3">
      <c r="A590" s="15" t="s">
        <v>3426</v>
      </c>
      <c r="B590" s="15" t="s">
        <v>816</v>
      </c>
      <c r="C590" s="15">
        <v>15</v>
      </c>
      <c r="D590" s="15" t="s">
        <v>652</v>
      </c>
      <c r="Q590" s="15" t="s">
        <v>410</v>
      </c>
      <c r="R590" s="15" t="s">
        <v>411</v>
      </c>
      <c r="S590" s="15" t="s">
        <v>412</v>
      </c>
      <c r="T590" t="s">
        <v>409</v>
      </c>
      <c r="U590" t="s">
        <v>213</v>
      </c>
      <c r="V590" t="s">
        <v>1464</v>
      </c>
      <c r="W590" s="15" t="s">
        <v>900</v>
      </c>
      <c r="X590" s="15" t="s">
        <v>1908</v>
      </c>
      <c r="Y590" s="15" t="s">
        <v>908</v>
      </c>
      <c r="Z590" s="15">
        <f t="shared" si="73"/>
        <v>1</v>
      </c>
      <c r="AC590" s="15" t="s">
        <v>1907</v>
      </c>
      <c r="AQ590" s="15" t="s">
        <v>409</v>
      </c>
    </row>
    <row r="591" spans="1:43" x14ac:dyDescent="0.3">
      <c r="A591" s="15" t="s">
        <v>3426</v>
      </c>
      <c r="B591" s="15" t="s">
        <v>816</v>
      </c>
      <c r="C591" s="15">
        <v>16</v>
      </c>
      <c r="D591" s="15" t="s">
        <v>653</v>
      </c>
      <c r="Q591" s="15" t="s">
        <v>410</v>
      </c>
      <c r="R591" s="15" t="s">
        <v>411</v>
      </c>
      <c r="S591" s="15" t="s">
        <v>412</v>
      </c>
      <c r="T591" t="s">
        <v>409</v>
      </c>
      <c r="U591" t="s">
        <v>213</v>
      </c>
      <c r="V591" t="s">
        <v>1464</v>
      </c>
      <c r="W591" s="15" t="s">
        <v>900</v>
      </c>
      <c r="X591" s="15" t="s">
        <v>1908</v>
      </c>
      <c r="Y591" s="15" t="s">
        <v>908</v>
      </c>
      <c r="Z591" s="15">
        <f t="shared" si="73"/>
        <v>1</v>
      </c>
      <c r="AC591" s="15" t="s">
        <v>1907</v>
      </c>
      <c r="AQ591" s="15" t="s">
        <v>409</v>
      </c>
    </row>
    <row r="592" spans="1:43" x14ac:dyDescent="0.3">
      <c r="A592" s="15" t="s">
        <v>3426</v>
      </c>
      <c r="B592" s="15" t="s">
        <v>819</v>
      </c>
      <c r="C592" s="15">
        <v>1</v>
      </c>
      <c r="D592" s="15" t="s">
        <v>796</v>
      </c>
      <c r="Q592" s="15" t="s">
        <v>410</v>
      </c>
      <c r="R592" s="15" t="s">
        <v>411</v>
      </c>
      <c r="S592" s="15" t="s">
        <v>412</v>
      </c>
      <c r="T592" t="s">
        <v>409</v>
      </c>
      <c r="U592" t="s">
        <v>213</v>
      </c>
      <c r="V592" t="s">
        <v>1464</v>
      </c>
      <c r="W592" s="15" t="s">
        <v>900</v>
      </c>
      <c r="X592" s="15" t="s">
        <v>1908</v>
      </c>
      <c r="Y592" s="15" t="s">
        <v>908</v>
      </c>
      <c r="Z592" s="15">
        <f t="shared" si="73"/>
        <v>1</v>
      </c>
      <c r="AC592" s="15" t="s">
        <v>1907</v>
      </c>
      <c r="AQ592" s="15" t="s">
        <v>409</v>
      </c>
    </row>
    <row r="593" spans="1:43" x14ac:dyDescent="0.3">
      <c r="A593" s="15" t="s">
        <v>3426</v>
      </c>
      <c r="B593" s="15" t="s">
        <v>819</v>
      </c>
      <c r="C593" s="15">
        <v>2</v>
      </c>
      <c r="D593" s="15" t="s">
        <v>665</v>
      </c>
      <c r="Q593" s="15" t="s">
        <v>410</v>
      </c>
      <c r="R593" s="15" t="s">
        <v>411</v>
      </c>
      <c r="S593" s="15" t="s">
        <v>412</v>
      </c>
      <c r="T593" t="s">
        <v>409</v>
      </c>
      <c r="U593" t="s">
        <v>213</v>
      </c>
      <c r="V593" t="s">
        <v>1464</v>
      </c>
      <c r="W593" s="15" t="s">
        <v>900</v>
      </c>
      <c r="X593" s="15" t="s">
        <v>1908</v>
      </c>
      <c r="Y593" s="15" t="s">
        <v>908</v>
      </c>
      <c r="Z593" s="15">
        <f t="shared" si="73"/>
        <v>1</v>
      </c>
      <c r="AC593" s="15" t="s">
        <v>1907</v>
      </c>
      <c r="AQ593" s="15" t="s">
        <v>409</v>
      </c>
    </row>
    <row r="594" spans="1:43" x14ac:dyDescent="0.3">
      <c r="A594" s="15" t="s">
        <v>3426</v>
      </c>
      <c r="B594" s="15" t="s">
        <v>819</v>
      </c>
      <c r="C594" s="15">
        <v>3</v>
      </c>
      <c r="D594" s="15" t="s">
        <v>642</v>
      </c>
      <c r="Q594" s="15" t="s">
        <v>410</v>
      </c>
      <c r="R594" s="15" t="s">
        <v>411</v>
      </c>
      <c r="S594" s="15" t="s">
        <v>412</v>
      </c>
      <c r="T594" t="s">
        <v>409</v>
      </c>
      <c r="U594" t="s">
        <v>213</v>
      </c>
      <c r="V594" t="s">
        <v>1464</v>
      </c>
      <c r="W594" s="15" t="s">
        <v>900</v>
      </c>
      <c r="X594" s="15" t="s">
        <v>1908</v>
      </c>
      <c r="Y594" s="15" t="s">
        <v>908</v>
      </c>
      <c r="Z594" s="15">
        <f t="shared" si="73"/>
        <v>1</v>
      </c>
      <c r="AC594" s="15" t="s">
        <v>1907</v>
      </c>
      <c r="AQ594" s="15" t="s">
        <v>409</v>
      </c>
    </row>
    <row r="595" spans="1:43" x14ac:dyDescent="0.3">
      <c r="A595" s="15" t="s">
        <v>3426</v>
      </c>
      <c r="B595" s="15" t="s">
        <v>819</v>
      </c>
      <c r="C595" s="15">
        <v>4</v>
      </c>
      <c r="D595" s="15" t="s">
        <v>643</v>
      </c>
      <c r="Q595" s="15" t="s">
        <v>410</v>
      </c>
      <c r="R595" s="15" t="s">
        <v>411</v>
      </c>
      <c r="S595" s="15" t="s">
        <v>412</v>
      </c>
      <c r="T595" t="s">
        <v>409</v>
      </c>
      <c r="U595" t="s">
        <v>213</v>
      </c>
      <c r="V595" t="s">
        <v>1464</v>
      </c>
      <c r="W595" s="15" t="s">
        <v>900</v>
      </c>
      <c r="X595" s="15" t="s">
        <v>1908</v>
      </c>
      <c r="Y595" s="15" t="s">
        <v>908</v>
      </c>
      <c r="Z595" s="15">
        <f t="shared" si="73"/>
        <v>1</v>
      </c>
      <c r="AC595" s="15" t="s">
        <v>1907</v>
      </c>
      <c r="AQ595" s="15" t="s">
        <v>409</v>
      </c>
    </row>
    <row r="596" spans="1:43" x14ac:dyDescent="0.3">
      <c r="A596" s="15" t="s">
        <v>3426</v>
      </c>
      <c r="B596" s="15" t="s">
        <v>819</v>
      </c>
      <c r="C596" s="15">
        <v>5</v>
      </c>
      <c r="D596" s="15" t="s">
        <v>644</v>
      </c>
      <c r="Q596" s="15" t="s">
        <v>410</v>
      </c>
      <c r="R596" s="15" t="s">
        <v>411</v>
      </c>
      <c r="S596" s="15" t="s">
        <v>412</v>
      </c>
      <c r="T596" t="s">
        <v>409</v>
      </c>
      <c r="U596" t="s">
        <v>213</v>
      </c>
      <c r="V596" t="s">
        <v>1464</v>
      </c>
      <c r="W596" s="15" t="s">
        <v>900</v>
      </c>
      <c r="X596" s="15" t="s">
        <v>1908</v>
      </c>
      <c r="Y596" s="15" t="s">
        <v>908</v>
      </c>
      <c r="Z596" s="15">
        <f t="shared" si="73"/>
        <v>1</v>
      </c>
      <c r="AC596" s="15" t="s">
        <v>1907</v>
      </c>
      <c r="AQ596" s="15" t="s">
        <v>409</v>
      </c>
    </row>
    <row r="597" spans="1:43" x14ac:dyDescent="0.3">
      <c r="A597" s="15" t="s">
        <v>3426</v>
      </c>
      <c r="B597" s="15" t="s">
        <v>819</v>
      </c>
      <c r="C597" s="15">
        <v>6</v>
      </c>
      <c r="D597" s="15" t="s">
        <v>645</v>
      </c>
      <c r="Q597" s="15" t="s">
        <v>410</v>
      </c>
      <c r="R597" s="15" t="s">
        <v>411</v>
      </c>
      <c r="S597" s="15" t="s">
        <v>412</v>
      </c>
      <c r="T597" t="s">
        <v>409</v>
      </c>
      <c r="U597" t="s">
        <v>213</v>
      </c>
      <c r="V597" t="s">
        <v>1464</v>
      </c>
      <c r="W597" s="15" t="s">
        <v>900</v>
      </c>
      <c r="X597" s="15" t="s">
        <v>1908</v>
      </c>
      <c r="Y597" s="15" t="s">
        <v>908</v>
      </c>
      <c r="Z597" s="15">
        <f t="shared" si="73"/>
        <v>1</v>
      </c>
      <c r="AC597" s="15" t="s">
        <v>1907</v>
      </c>
      <c r="AQ597" s="15" t="s">
        <v>409</v>
      </c>
    </row>
    <row r="598" spans="1:43" x14ac:dyDescent="0.3">
      <c r="A598" s="15" t="s">
        <v>3426</v>
      </c>
      <c r="B598" s="15" t="s">
        <v>819</v>
      </c>
      <c r="C598" s="15">
        <v>7</v>
      </c>
      <c r="D598" s="15" t="s">
        <v>646</v>
      </c>
      <c r="Q598" s="15" t="s">
        <v>410</v>
      </c>
      <c r="R598" s="15" t="s">
        <v>411</v>
      </c>
      <c r="S598" s="15" t="s">
        <v>412</v>
      </c>
      <c r="T598" t="s">
        <v>409</v>
      </c>
      <c r="U598" t="s">
        <v>213</v>
      </c>
      <c r="V598" t="s">
        <v>1464</v>
      </c>
      <c r="W598" s="15" t="s">
        <v>900</v>
      </c>
      <c r="X598" s="15" t="s">
        <v>1908</v>
      </c>
      <c r="Y598" s="15" t="s">
        <v>908</v>
      </c>
      <c r="Z598" s="15">
        <f t="shared" si="73"/>
        <v>1</v>
      </c>
      <c r="AC598" s="15" t="s">
        <v>1907</v>
      </c>
      <c r="AQ598" s="15" t="s">
        <v>409</v>
      </c>
    </row>
    <row r="599" spans="1:43" x14ac:dyDescent="0.3">
      <c r="A599" s="15" t="s">
        <v>3426</v>
      </c>
      <c r="B599" s="15" t="s">
        <v>819</v>
      </c>
      <c r="C599" s="15">
        <v>8</v>
      </c>
      <c r="D599" s="15" t="s">
        <v>647</v>
      </c>
      <c r="Q599" s="15" t="s">
        <v>410</v>
      </c>
      <c r="R599" s="15" t="s">
        <v>411</v>
      </c>
      <c r="S599" s="15" t="s">
        <v>412</v>
      </c>
      <c r="T599" t="s">
        <v>409</v>
      </c>
      <c r="U599" t="s">
        <v>213</v>
      </c>
      <c r="V599" t="s">
        <v>1464</v>
      </c>
      <c r="W599" s="15" t="s">
        <v>900</v>
      </c>
      <c r="X599" s="15" t="s">
        <v>1908</v>
      </c>
      <c r="Y599" s="15" t="s">
        <v>908</v>
      </c>
      <c r="Z599" s="15">
        <f t="shared" si="73"/>
        <v>1</v>
      </c>
      <c r="AC599" s="15" t="s">
        <v>1907</v>
      </c>
      <c r="AQ599" s="15" t="s">
        <v>409</v>
      </c>
    </row>
    <row r="600" spans="1:43" x14ac:dyDescent="0.3">
      <c r="A600" s="15" t="s">
        <v>3426</v>
      </c>
      <c r="B600" s="15" t="s">
        <v>819</v>
      </c>
      <c r="C600" s="15">
        <v>9</v>
      </c>
      <c r="D600" s="15" t="s">
        <v>648</v>
      </c>
      <c r="Q600" s="15" t="s">
        <v>410</v>
      </c>
      <c r="R600" s="15" t="s">
        <v>411</v>
      </c>
      <c r="S600" s="15" t="s">
        <v>412</v>
      </c>
      <c r="T600" t="s">
        <v>409</v>
      </c>
      <c r="U600" t="s">
        <v>213</v>
      </c>
      <c r="V600" t="s">
        <v>1464</v>
      </c>
      <c r="W600" s="15" t="s">
        <v>900</v>
      </c>
      <c r="X600" s="15" t="s">
        <v>1908</v>
      </c>
      <c r="Y600" s="15" t="s">
        <v>908</v>
      </c>
      <c r="Z600" s="15">
        <f t="shared" si="73"/>
        <v>1</v>
      </c>
      <c r="AC600" s="15" t="s">
        <v>1907</v>
      </c>
      <c r="AQ600" s="15" t="s">
        <v>409</v>
      </c>
    </row>
    <row r="601" spans="1:43" x14ac:dyDescent="0.3">
      <c r="A601" s="15" t="s">
        <v>3426</v>
      </c>
      <c r="B601" s="15" t="s">
        <v>819</v>
      </c>
      <c r="C601" s="15">
        <v>10</v>
      </c>
      <c r="D601" s="15" t="s">
        <v>649</v>
      </c>
      <c r="Q601" s="15" t="s">
        <v>410</v>
      </c>
      <c r="R601" s="15" t="s">
        <v>411</v>
      </c>
      <c r="S601" s="15" t="s">
        <v>412</v>
      </c>
      <c r="T601" t="s">
        <v>409</v>
      </c>
      <c r="U601" t="s">
        <v>213</v>
      </c>
      <c r="V601" t="s">
        <v>1464</v>
      </c>
      <c r="W601" s="15" t="s">
        <v>900</v>
      </c>
      <c r="X601" s="15" t="s">
        <v>1908</v>
      </c>
      <c r="Y601" s="15" t="s">
        <v>908</v>
      </c>
      <c r="Z601" s="15">
        <f t="shared" si="73"/>
        <v>1</v>
      </c>
      <c r="AC601" s="15" t="s">
        <v>1907</v>
      </c>
      <c r="AQ601" s="15" t="s">
        <v>409</v>
      </c>
    </row>
    <row r="602" spans="1:43" x14ac:dyDescent="0.3">
      <c r="A602" s="15" t="s">
        <v>3426</v>
      </c>
      <c r="B602" s="15" t="s">
        <v>819</v>
      </c>
      <c r="C602" s="15">
        <v>11</v>
      </c>
      <c r="D602" s="15" t="s">
        <v>650</v>
      </c>
      <c r="Q602" s="15" t="s">
        <v>410</v>
      </c>
      <c r="R602" s="15" t="s">
        <v>411</v>
      </c>
      <c r="S602" s="15" t="s">
        <v>412</v>
      </c>
      <c r="T602" t="s">
        <v>409</v>
      </c>
      <c r="U602" t="s">
        <v>213</v>
      </c>
      <c r="V602" t="s">
        <v>1464</v>
      </c>
      <c r="W602" s="15" t="s">
        <v>900</v>
      </c>
      <c r="X602" s="15" t="s">
        <v>1908</v>
      </c>
      <c r="Y602" s="15" t="s">
        <v>908</v>
      </c>
      <c r="Z602" s="15">
        <f t="shared" si="73"/>
        <v>1</v>
      </c>
      <c r="AC602" s="15" t="s">
        <v>1907</v>
      </c>
      <c r="AQ602" s="15" t="s">
        <v>409</v>
      </c>
    </row>
    <row r="603" spans="1:43" x14ac:dyDescent="0.3">
      <c r="A603" s="15" t="s">
        <v>3426</v>
      </c>
      <c r="B603" s="15" t="s">
        <v>819</v>
      </c>
      <c r="C603" s="15">
        <v>12</v>
      </c>
      <c r="D603" s="15" t="s">
        <v>651</v>
      </c>
      <c r="Q603" s="15" t="s">
        <v>410</v>
      </c>
      <c r="R603" s="15" t="s">
        <v>411</v>
      </c>
      <c r="S603" s="15" t="s">
        <v>412</v>
      </c>
      <c r="T603" t="s">
        <v>409</v>
      </c>
      <c r="U603" t="s">
        <v>213</v>
      </c>
      <c r="V603" t="s">
        <v>1464</v>
      </c>
      <c r="W603" s="15" t="s">
        <v>900</v>
      </c>
      <c r="X603" s="15" t="s">
        <v>1908</v>
      </c>
      <c r="Y603" s="15" t="s">
        <v>908</v>
      </c>
      <c r="Z603" s="15">
        <f t="shared" si="73"/>
        <v>1</v>
      </c>
      <c r="AC603" s="15" t="s">
        <v>1907</v>
      </c>
      <c r="AQ603" s="15" t="s">
        <v>409</v>
      </c>
    </row>
    <row r="604" spans="1:43" x14ac:dyDescent="0.3">
      <c r="A604" s="15" t="s">
        <v>3426</v>
      </c>
      <c r="B604" s="15" t="s">
        <v>819</v>
      </c>
      <c r="C604" s="15">
        <v>13</v>
      </c>
      <c r="D604" s="15" t="s">
        <v>652</v>
      </c>
      <c r="Q604" s="15" t="s">
        <v>410</v>
      </c>
      <c r="R604" s="15" t="s">
        <v>411</v>
      </c>
      <c r="S604" s="15" t="s">
        <v>412</v>
      </c>
      <c r="T604" t="s">
        <v>409</v>
      </c>
      <c r="U604" t="s">
        <v>213</v>
      </c>
      <c r="V604" t="s">
        <v>1464</v>
      </c>
      <c r="W604" s="15" t="s">
        <v>900</v>
      </c>
      <c r="X604" s="15" t="s">
        <v>1908</v>
      </c>
      <c r="Y604" s="15" t="s">
        <v>908</v>
      </c>
      <c r="Z604" s="15">
        <f t="shared" si="73"/>
        <v>1</v>
      </c>
      <c r="AC604" s="15" t="s">
        <v>1907</v>
      </c>
      <c r="AQ604" s="15" t="s">
        <v>409</v>
      </c>
    </row>
    <row r="605" spans="1:43" x14ac:dyDescent="0.3">
      <c r="A605" s="15" t="s">
        <v>3426</v>
      </c>
      <c r="B605" s="15" t="s">
        <v>819</v>
      </c>
      <c r="C605" s="15">
        <v>14</v>
      </c>
      <c r="D605" s="15" t="s">
        <v>653</v>
      </c>
      <c r="Q605" s="15" t="s">
        <v>410</v>
      </c>
      <c r="R605" s="15" t="s">
        <v>411</v>
      </c>
      <c r="S605" s="15" t="s">
        <v>412</v>
      </c>
      <c r="T605" t="s">
        <v>409</v>
      </c>
      <c r="U605" t="s">
        <v>213</v>
      </c>
      <c r="V605" t="s">
        <v>1464</v>
      </c>
      <c r="W605" s="15" t="s">
        <v>900</v>
      </c>
      <c r="X605" s="15" t="s">
        <v>1908</v>
      </c>
      <c r="Y605" s="15" t="s">
        <v>908</v>
      </c>
      <c r="Z605" s="15">
        <f t="shared" si="73"/>
        <v>1</v>
      </c>
      <c r="AC605" s="15" t="s">
        <v>1907</v>
      </c>
      <c r="AQ605" s="15" t="s">
        <v>409</v>
      </c>
    </row>
    <row r="606" spans="1:43" x14ac:dyDescent="0.3">
      <c r="A606" s="15" t="s">
        <v>3426</v>
      </c>
      <c r="B606" s="15" t="s">
        <v>820</v>
      </c>
      <c r="C606" s="15">
        <v>1</v>
      </c>
      <c r="D606" s="15" t="s">
        <v>821</v>
      </c>
      <c r="Q606" s="15" t="s">
        <v>410</v>
      </c>
      <c r="R606" s="15" t="s">
        <v>411</v>
      </c>
      <c r="S606" s="15" t="s">
        <v>412</v>
      </c>
      <c r="T606" t="s">
        <v>409</v>
      </c>
      <c r="U606" t="s">
        <v>213</v>
      </c>
      <c r="V606" t="s">
        <v>1464</v>
      </c>
      <c r="W606" s="15" t="s">
        <v>900</v>
      </c>
      <c r="X606" s="15" t="s">
        <v>1908</v>
      </c>
      <c r="Y606" s="15" t="s">
        <v>908</v>
      </c>
      <c r="Z606" s="15">
        <f t="shared" si="73"/>
        <v>1</v>
      </c>
      <c r="AC606" s="15" t="s">
        <v>1907</v>
      </c>
      <c r="AQ606" s="15" t="s">
        <v>409</v>
      </c>
    </row>
    <row r="607" spans="1:43" x14ac:dyDescent="0.3">
      <c r="A607" s="15" t="s">
        <v>3426</v>
      </c>
      <c r="B607" s="15" t="s">
        <v>820</v>
      </c>
      <c r="C607" s="15">
        <v>2</v>
      </c>
      <c r="D607" s="15" t="s">
        <v>822</v>
      </c>
      <c r="Q607" s="15" t="s">
        <v>410</v>
      </c>
      <c r="R607" s="15" t="s">
        <v>411</v>
      </c>
      <c r="S607" s="15" t="s">
        <v>412</v>
      </c>
      <c r="T607" t="s">
        <v>409</v>
      </c>
      <c r="U607" t="s">
        <v>213</v>
      </c>
      <c r="V607" t="s">
        <v>1464</v>
      </c>
      <c r="W607" s="15" t="s">
        <v>900</v>
      </c>
      <c r="X607" s="15" t="s">
        <v>1908</v>
      </c>
      <c r="Y607" s="15" t="s">
        <v>908</v>
      </c>
      <c r="Z607" s="15">
        <f t="shared" si="73"/>
        <v>1</v>
      </c>
      <c r="AC607" s="15" t="s">
        <v>1907</v>
      </c>
      <c r="AQ607" s="15" t="s">
        <v>409</v>
      </c>
    </row>
    <row r="608" spans="1:43" x14ac:dyDescent="0.3">
      <c r="A608" s="15" t="s">
        <v>3426</v>
      </c>
      <c r="B608" s="15" t="s">
        <v>820</v>
      </c>
      <c r="C608" s="15">
        <v>3</v>
      </c>
      <c r="D608" s="15" t="s">
        <v>823</v>
      </c>
      <c r="Q608" s="15" t="s">
        <v>410</v>
      </c>
      <c r="R608" s="15" t="s">
        <v>411</v>
      </c>
      <c r="S608" s="15" t="s">
        <v>412</v>
      </c>
      <c r="T608" t="s">
        <v>409</v>
      </c>
      <c r="U608" t="s">
        <v>213</v>
      </c>
      <c r="V608" t="s">
        <v>1464</v>
      </c>
      <c r="W608" s="15" t="s">
        <v>900</v>
      </c>
      <c r="X608" s="15" t="s">
        <v>1908</v>
      </c>
      <c r="Y608" s="15" t="s">
        <v>908</v>
      </c>
      <c r="Z608" s="15">
        <f t="shared" si="73"/>
        <v>1</v>
      </c>
      <c r="AC608" s="15" t="s">
        <v>1907</v>
      </c>
      <c r="AQ608" s="15" t="s">
        <v>409</v>
      </c>
    </row>
    <row r="609" spans="1:43" x14ac:dyDescent="0.3">
      <c r="A609" s="15" t="s">
        <v>3426</v>
      </c>
      <c r="B609" s="15" t="s">
        <v>820</v>
      </c>
      <c r="C609" s="15">
        <v>4</v>
      </c>
      <c r="D609" s="15" t="s">
        <v>824</v>
      </c>
      <c r="Q609" s="15" t="s">
        <v>410</v>
      </c>
      <c r="R609" s="15" t="s">
        <v>411</v>
      </c>
      <c r="S609" s="15" t="s">
        <v>412</v>
      </c>
      <c r="T609" t="s">
        <v>409</v>
      </c>
      <c r="U609" t="s">
        <v>213</v>
      </c>
      <c r="V609" t="s">
        <v>1464</v>
      </c>
      <c r="W609" s="15" t="s">
        <v>900</v>
      </c>
      <c r="X609" s="15" t="s">
        <v>1908</v>
      </c>
      <c r="Y609" s="15" t="s">
        <v>908</v>
      </c>
      <c r="Z609" s="15">
        <f t="shared" si="73"/>
        <v>1</v>
      </c>
      <c r="AC609" s="15" t="s">
        <v>1907</v>
      </c>
      <c r="AQ609" s="15" t="s">
        <v>409</v>
      </c>
    </row>
    <row r="610" spans="1:43" x14ac:dyDescent="0.3">
      <c r="A610" s="15" t="s">
        <v>3426</v>
      </c>
      <c r="B610" s="15" t="s">
        <v>820</v>
      </c>
      <c r="C610" s="15">
        <v>5</v>
      </c>
      <c r="D610" s="15" t="s">
        <v>825</v>
      </c>
      <c r="Q610" s="15" t="s">
        <v>410</v>
      </c>
      <c r="R610" s="15" t="s">
        <v>411</v>
      </c>
      <c r="S610" s="15" t="s">
        <v>412</v>
      </c>
      <c r="T610" t="s">
        <v>409</v>
      </c>
      <c r="U610" t="s">
        <v>213</v>
      </c>
      <c r="V610" t="s">
        <v>1464</v>
      </c>
      <c r="W610" s="15" t="s">
        <v>900</v>
      </c>
      <c r="X610" s="15" t="s">
        <v>1908</v>
      </c>
      <c r="Y610" s="15" t="s">
        <v>908</v>
      </c>
      <c r="Z610" s="15">
        <f t="shared" si="73"/>
        <v>1</v>
      </c>
      <c r="AC610" s="15" t="s">
        <v>1907</v>
      </c>
      <c r="AQ610" s="15" t="s">
        <v>409</v>
      </c>
    </row>
    <row r="611" spans="1:43" x14ac:dyDescent="0.3">
      <c r="A611" s="15" t="s">
        <v>3426</v>
      </c>
      <c r="B611" s="15" t="s">
        <v>820</v>
      </c>
      <c r="C611" s="15">
        <v>6</v>
      </c>
      <c r="D611" s="15" t="s">
        <v>642</v>
      </c>
      <c r="Q611" s="15" t="s">
        <v>410</v>
      </c>
      <c r="R611" s="15" t="s">
        <v>411</v>
      </c>
      <c r="S611" s="15" t="s">
        <v>412</v>
      </c>
      <c r="T611" t="s">
        <v>409</v>
      </c>
      <c r="U611" t="s">
        <v>213</v>
      </c>
      <c r="V611" t="s">
        <v>1464</v>
      </c>
      <c r="W611" s="15" t="s">
        <v>900</v>
      </c>
      <c r="X611" s="15" t="s">
        <v>1908</v>
      </c>
      <c r="Y611" s="15" t="s">
        <v>908</v>
      </c>
      <c r="Z611" s="15">
        <f t="shared" si="73"/>
        <v>1</v>
      </c>
      <c r="AC611" s="15" t="s">
        <v>1907</v>
      </c>
      <c r="AQ611" s="15" t="s">
        <v>409</v>
      </c>
    </row>
    <row r="612" spans="1:43" x14ac:dyDescent="0.3">
      <c r="A612" s="15" t="s">
        <v>3426</v>
      </c>
      <c r="B612" s="15" t="s">
        <v>820</v>
      </c>
      <c r="C612" s="15">
        <v>7</v>
      </c>
      <c r="D612" s="15" t="s">
        <v>643</v>
      </c>
      <c r="Q612" s="15" t="s">
        <v>410</v>
      </c>
      <c r="R612" s="15" t="s">
        <v>411</v>
      </c>
      <c r="S612" s="15" t="s">
        <v>412</v>
      </c>
      <c r="T612" t="s">
        <v>409</v>
      </c>
      <c r="U612" t="s">
        <v>213</v>
      </c>
      <c r="V612" t="s">
        <v>1464</v>
      </c>
      <c r="W612" s="15" t="s">
        <v>900</v>
      </c>
      <c r="X612" s="15" t="s">
        <v>1908</v>
      </c>
      <c r="Y612" s="15" t="s">
        <v>908</v>
      </c>
      <c r="Z612" s="15">
        <f t="shared" si="73"/>
        <v>1</v>
      </c>
      <c r="AC612" s="15" t="s">
        <v>1907</v>
      </c>
      <c r="AQ612" s="15" t="s">
        <v>409</v>
      </c>
    </row>
    <row r="613" spans="1:43" x14ac:dyDescent="0.3">
      <c r="A613" s="15" t="s">
        <v>3426</v>
      </c>
      <c r="B613" s="15" t="s">
        <v>820</v>
      </c>
      <c r="C613" s="15">
        <v>8</v>
      </c>
      <c r="D613" s="15" t="s">
        <v>644</v>
      </c>
      <c r="Q613" s="15" t="s">
        <v>410</v>
      </c>
      <c r="R613" s="15" t="s">
        <v>411</v>
      </c>
      <c r="S613" s="15" t="s">
        <v>412</v>
      </c>
      <c r="T613" t="s">
        <v>409</v>
      </c>
      <c r="U613" t="s">
        <v>213</v>
      </c>
      <c r="V613" t="s">
        <v>1464</v>
      </c>
      <c r="W613" s="15" t="s">
        <v>900</v>
      </c>
      <c r="X613" s="15" t="s">
        <v>1908</v>
      </c>
      <c r="Y613" s="15" t="s">
        <v>908</v>
      </c>
      <c r="Z613" s="15">
        <f t="shared" si="73"/>
        <v>1</v>
      </c>
      <c r="AC613" s="15" t="s">
        <v>1907</v>
      </c>
      <c r="AQ613" s="15" t="s">
        <v>409</v>
      </c>
    </row>
    <row r="614" spans="1:43" x14ac:dyDescent="0.3">
      <c r="A614" s="15" t="s">
        <v>3426</v>
      </c>
      <c r="B614" s="15" t="s">
        <v>820</v>
      </c>
      <c r="C614" s="15">
        <v>9</v>
      </c>
      <c r="D614" s="15" t="s">
        <v>645</v>
      </c>
      <c r="Q614" s="15" t="s">
        <v>410</v>
      </c>
      <c r="R614" s="15" t="s">
        <v>411</v>
      </c>
      <c r="S614" s="15" t="s">
        <v>412</v>
      </c>
      <c r="T614" t="s">
        <v>409</v>
      </c>
      <c r="U614" t="s">
        <v>213</v>
      </c>
      <c r="V614" t="s">
        <v>1464</v>
      </c>
      <c r="W614" s="15" t="s">
        <v>900</v>
      </c>
      <c r="X614" s="15" t="s">
        <v>1908</v>
      </c>
      <c r="Y614" s="15" t="s">
        <v>908</v>
      </c>
      <c r="Z614" s="15">
        <f t="shared" si="73"/>
        <v>1</v>
      </c>
      <c r="AC614" s="15" t="s">
        <v>1907</v>
      </c>
      <c r="AQ614" s="15" t="s">
        <v>409</v>
      </c>
    </row>
    <row r="615" spans="1:43" x14ac:dyDescent="0.3">
      <c r="A615" s="15" t="s">
        <v>3426</v>
      </c>
      <c r="B615" s="15" t="s">
        <v>820</v>
      </c>
      <c r="C615" s="15">
        <v>10</v>
      </c>
      <c r="D615" s="15" t="s">
        <v>646</v>
      </c>
      <c r="Q615" s="15" t="s">
        <v>410</v>
      </c>
      <c r="R615" s="15" t="s">
        <v>411</v>
      </c>
      <c r="S615" s="15" t="s">
        <v>412</v>
      </c>
      <c r="T615" t="s">
        <v>409</v>
      </c>
      <c r="U615" t="s">
        <v>213</v>
      </c>
      <c r="V615" t="s">
        <v>1464</v>
      </c>
      <c r="W615" s="15" t="s">
        <v>900</v>
      </c>
      <c r="X615" s="15" t="s">
        <v>1908</v>
      </c>
      <c r="Y615" s="15" t="s">
        <v>908</v>
      </c>
      <c r="Z615" s="15">
        <f t="shared" si="73"/>
        <v>1</v>
      </c>
      <c r="AC615" s="15" t="s">
        <v>1907</v>
      </c>
      <c r="AQ615" s="15" t="s">
        <v>409</v>
      </c>
    </row>
    <row r="616" spans="1:43" x14ac:dyDescent="0.3">
      <c r="A616" s="15" t="s">
        <v>3426</v>
      </c>
      <c r="B616" s="15" t="s">
        <v>820</v>
      </c>
      <c r="C616" s="15">
        <v>11</v>
      </c>
      <c r="D616" s="15" t="s">
        <v>647</v>
      </c>
      <c r="Q616" s="15" t="s">
        <v>410</v>
      </c>
      <c r="R616" s="15" t="s">
        <v>411</v>
      </c>
      <c r="S616" s="15" t="s">
        <v>412</v>
      </c>
      <c r="T616" t="s">
        <v>409</v>
      </c>
      <c r="U616" t="s">
        <v>213</v>
      </c>
      <c r="V616" t="s">
        <v>1464</v>
      </c>
      <c r="W616" s="15" t="s">
        <v>900</v>
      </c>
      <c r="X616" s="15" t="s">
        <v>1908</v>
      </c>
      <c r="Y616" s="15" t="s">
        <v>908</v>
      </c>
      <c r="Z616" s="15">
        <f t="shared" si="73"/>
        <v>1</v>
      </c>
      <c r="AC616" s="15" t="s">
        <v>1907</v>
      </c>
      <c r="AQ616" s="15" t="s">
        <v>409</v>
      </c>
    </row>
    <row r="617" spans="1:43" x14ac:dyDescent="0.3">
      <c r="A617" s="15" t="s">
        <v>3426</v>
      </c>
      <c r="B617" s="15" t="s">
        <v>820</v>
      </c>
      <c r="C617" s="15">
        <v>12</v>
      </c>
      <c r="D617" s="15" t="s">
        <v>648</v>
      </c>
      <c r="Q617" s="15" t="s">
        <v>410</v>
      </c>
      <c r="R617" s="15" t="s">
        <v>411</v>
      </c>
      <c r="S617" s="15" t="s">
        <v>412</v>
      </c>
      <c r="T617" t="s">
        <v>409</v>
      </c>
      <c r="U617" t="s">
        <v>213</v>
      </c>
      <c r="V617" t="s">
        <v>1464</v>
      </c>
      <c r="W617" s="15" t="s">
        <v>900</v>
      </c>
      <c r="X617" s="15" t="s">
        <v>1908</v>
      </c>
      <c r="Y617" s="15" t="s">
        <v>908</v>
      </c>
      <c r="Z617" s="15">
        <f t="shared" si="73"/>
        <v>1</v>
      </c>
      <c r="AC617" s="15" t="s">
        <v>1907</v>
      </c>
      <c r="AQ617" s="15" t="s">
        <v>409</v>
      </c>
    </row>
    <row r="618" spans="1:43" x14ac:dyDescent="0.3">
      <c r="A618" s="15" t="s">
        <v>3426</v>
      </c>
      <c r="B618" s="15" t="s">
        <v>820</v>
      </c>
      <c r="C618" s="15">
        <v>13</v>
      </c>
      <c r="D618" s="15" t="s">
        <v>649</v>
      </c>
      <c r="Q618" s="15" t="s">
        <v>410</v>
      </c>
      <c r="R618" s="15" t="s">
        <v>411</v>
      </c>
      <c r="S618" s="15" t="s">
        <v>412</v>
      </c>
      <c r="T618" t="s">
        <v>409</v>
      </c>
      <c r="U618" t="s">
        <v>213</v>
      </c>
      <c r="V618" t="s">
        <v>1464</v>
      </c>
      <c r="W618" s="15" t="s">
        <v>900</v>
      </c>
      <c r="X618" s="15" t="s">
        <v>1908</v>
      </c>
      <c r="Y618" s="15" t="s">
        <v>908</v>
      </c>
      <c r="Z618" s="15">
        <f t="shared" si="73"/>
        <v>1</v>
      </c>
      <c r="AC618" s="15" t="s">
        <v>1907</v>
      </c>
      <c r="AQ618" s="15" t="s">
        <v>409</v>
      </c>
    </row>
    <row r="619" spans="1:43" x14ac:dyDescent="0.3">
      <c r="A619" s="15" t="s">
        <v>3426</v>
      </c>
      <c r="B619" s="15" t="s">
        <v>820</v>
      </c>
      <c r="C619" s="15">
        <v>14</v>
      </c>
      <c r="D619" s="15" t="s">
        <v>650</v>
      </c>
      <c r="Q619" s="15" t="s">
        <v>410</v>
      </c>
      <c r="R619" s="15" t="s">
        <v>411</v>
      </c>
      <c r="S619" s="15" t="s">
        <v>412</v>
      </c>
      <c r="T619" t="s">
        <v>409</v>
      </c>
      <c r="U619" t="s">
        <v>213</v>
      </c>
      <c r="V619" t="s">
        <v>1464</v>
      </c>
      <c r="W619" s="15" t="s">
        <v>900</v>
      </c>
      <c r="X619" s="15" t="s">
        <v>1908</v>
      </c>
      <c r="Y619" s="15" t="s">
        <v>908</v>
      </c>
      <c r="Z619" s="15">
        <f t="shared" si="73"/>
        <v>1</v>
      </c>
      <c r="AC619" s="15" t="s">
        <v>1907</v>
      </c>
      <c r="AQ619" s="15" t="s">
        <v>409</v>
      </c>
    </row>
    <row r="620" spans="1:43" x14ac:dyDescent="0.3">
      <c r="A620" s="15" t="s">
        <v>3426</v>
      </c>
      <c r="B620" s="15" t="s">
        <v>820</v>
      </c>
      <c r="C620" s="15">
        <v>15</v>
      </c>
      <c r="D620" s="15" t="s">
        <v>651</v>
      </c>
      <c r="Q620" s="15" t="s">
        <v>410</v>
      </c>
      <c r="R620" s="15" t="s">
        <v>411</v>
      </c>
      <c r="S620" s="15" t="s">
        <v>412</v>
      </c>
      <c r="T620" t="s">
        <v>409</v>
      </c>
      <c r="U620" t="s">
        <v>213</v>
      </c>
      <c r="V620" t="s">
        <v>1464</v>
      </c>
      <c r="W620" s="15" t="s">
        <v>900</v>
      </c>
      <c r="X620" s="15" t="s">
        <v>1908</v>
      </c>
      <c r="Y620" s="15" t="s">
        <v>908</v>
      </c>
      <c r="Z620" s="15">
        <f t="shared" si="73"/>
        <v>1</v>
      </c>
      <c r="AC620" s="15" t="s">
        <v>1907</v>
      </c>
      <c r="AQ620" s="15" t="s">
        <v>409</v>
      </c>
    </row>
    <row r="621" spans="1:43" x14ac:dyDescent="0.3">
      <c r="A621" s="15" t="s">
        <v>3426</v>
      </c>
      <c r="B621" s="15" t="s">
        <v>820</v>
      </c>
      <c r="C621" s="15">
        <v>16</v>
      </c>
      <c r="D621" s="15" t="s">
        <v>652</v>
      </c>
      <c r="Q621" s="15" t="s">
        <v>410</v>
      </c>
      <c r="R621" s="15" t="s">
        <v>411</v>
      </c>
      <c r="S621" s="15" t="s">
        <v>412</v>
      </c>
      <c r="T621" t="s">
        <v>409</v>
      </c>
      <c r="U621" t="s">
        <v>213</v>
      </c>
      <c r="V621" t="s">
        <v>1464</v>
      </c>
      <c r="W621" s="15" t="s">
        <v>900</v>
      </c>
      <c r="X621" s="15" t="s">
        <v>1908</v>
      </c>
      <c r="Y621" s="15" t="s">
        <v>908</v>
      </c>
      <c r="Z621" s="15">
        <f t="shared" si="73"/>
        <v>1</v>
      </c>
      <c r="AC621" s="15" t="s">
        <v>1907</v>
      </c>
      <c r="AQ621" s="15" t="s">
        <v>409</v>
      </c>
    </row>
    <row r="622" spans="1:43" x14ac:dyDescent="0.3">
      <c r="A622" s="15" t="s">
        <v>3426</v>
      </c>
      <c r="B622" s="15" t="s">
        <v>820</v>
      </c>
      <c r="C622" s="15">
        <v>17</v>
      </c>
      <c r="D622" s="15" t="s">
        <v>653</v>
      </c>
      <c r="Q622" s="15" t="s">
        <v>410</v>
      </c>
      <c r="R622" s="15" t="s">
        <v>411</v>
      </c>
      <c r="S622" s="15" t="s">
        <v>412</v>
      </c>
      <c r="T622" t="s">
        <v>409</v>
      </c>
      <c r="U622" t="s">
        <v>213</v>
      </c>
      <c r="V622" t="s">
        <v>1464</v>
      </c>
      <c r="W622" s="15" t="s">
        <v>900</v>
      </c>
      <c r="X622" s="15" t="s">
        <v>1908</v>
      </c>
      <c r="Y622" s="15" t="s">
        <v>908</v>
      </c>
      <c r="Z622" s="15">
        <f t="shared" si="73"/>
        <v>1</v>
      </c>
      <c r="AC622" s="15" t="s">
        <v>1907</v>
      </c>
      <c r="AQ622" s="15" t="s">
        <v>409</v>
      </c>
    </row>
    <row r="623" spans="1:43" x14ac:dyDescent="0.3">
      <c r="A623" s="15" t="s">
        <v>950</v>
      </c>
      <c r="B623" s="15" t="s">
        <v>1022</v>
      </c>
      <c r="C623" s="15">
        <v>1</v>
      </c>
      <c r="D623" s="15" t="s">
        <v>144</v>
      </c>
      <c r="E623" s="15" t="s">
        <v>47</v>
      </c>
      <c r="F623" s="15">
        <v>10</v>
      </c>
      <c r="K623" s="15" t="s">
        <v>1022</v>
      </c>
      <c r="L623" s="15" t="s">
        <v>952</v>
      </c>
      <c r="M623" s="15" t="s">
        <v>47</v>
      </c>
      <c r="N623" s="15">
        <v>10</v>
      </c>
      <c r="O623" s="15" t="s">
        <v>1909</v>
      </c>
      <c r="P623" s="15" t="s">
        <v>994</v>
      </c>
      <c r="Q623" s="15" t="s">
        <v>1016</v>
      </c>
      <c r="R623" s="15" t="s">
        <v>1043</v>
      </c>
      <c r="S623" s="15" t="s">
        <v>412</v>
      </c>
      <c r="T623" s="15" t="s">
        <v>409</v>
      </c>
      <c r="U623" s="15" t="s">
        <v>213</v>
      </c>
      <c r="V623" s="15" t="s">
        <v>1031</v>
      </c>
      <c r="W623" s="15" t="s">
        <v>900</v>
      </c>
      <c r="X623" s="15" t="s">
        <v>900</v>
      </c>
      <c r="Y623" s="15" t="s">
        <v>908</v>
      </c>
      <c r="Z623" s="15">
        <f t="shared" si="73"/>
        <v>1</v>
      </c>
      <c r="AC623" s="15" t="s">
        <v>1910</v>
      </c>
      <c r="AD623" s="15">
        <f t="shared" ref="AD623:AD686" si="74">SUM(AE623:AJ623)</f>
        <v>13</v>
      </c>
      <c r="AE623">
        <v>4</v>
      </c>
      <c r="AF623">
        <v>2</v>
      </c>
      <c r="AG623">
        <v>0</v>
      </c>
      <c r="AH623">
        <v>3</v>
      </c>
      <c r="AI623">
        <v>1</v>
      </c>
      <c r="AJ623">
        <v>3</v>
      </c>
      <c r="AK623" t="str">
        <f t="shared" ref="AK623:AK686" si="75">IF(AE623=4,"Confidencial",IF(AE623=3,"Restrita",IF(AE623=2,"Interna","Publica")))</f>
        <v>Confidencial</v>
      </c>
      <c r="AL623" t="str">
        <f t="shared" ref="AL623:AL686" si="76">IF(AF623=3,"Alto",IF(AF623=2,"Médio","Baixo"))</f>
        <v>Médio</v>
      </c>
      <c r="AM623" t="str">
        <f t="shared" ref="AM623:AM686" si="77">IF(AG623=4,"Complexo",IF(AG623=3,"Combinação",IF(AG623=2,"Cumulativa",IF(AG623=1,"Formato","NSA"))))</f>
        <v>NSA</v>
      </c>
      <c r="AN623" t="str">
        <f t="shared" ref="AN623:AP654" si="78">IF(AH623=5,"Alto",IF(AH623=3,"Médio",IF(AH623=1,"Baixo","NSA")))</f>
        <v>Médio</v>
      </c>
      <c r="AO623" t="str">
        <f t="shared" si="78"/>
        <v>Baixo</v>
      </c>
      <c r="AP623" t="str">
        <f t="shared" si="78"/>
        <v>Médio</v>
      </c>
      <c r="AQ623" s="15" t="s">
        <v>409</v>
      </c>
    </row>
    <row r="624" spans="1:43" x14ac:dyDescent="0.3">
      <c r="A624" s="15" t="s">
        <v>950</v>
      </c>
      <c r="B624" s="15" t="s">
        <v>1022</v>
      </c>
      <c r="C624" s="15">
        <v>2</v>
      </c>
      <c r="D624" s="15" t="s">
        <v>135</v>
      </c>
      <c r="E624" s="15" t="s">
        <v>47</v>
      </c>
      <c r="F624" s="15">
        <v>30</v>
      </c>
      <c r="K624" s="15" t="s">
        <v>1022</v>
      </c>
      <c r="L624" s="15" t="s">
        <v>258</v>
      </c>
      <c r="M624" s="15" t="s">
        <v>47</v>
      </c>
      <c r="N624" s="15">
        <v>30</v>
      </c>
      <c r="O624" s="15" t="s">
        <v>1909</v>
      </c>
      <c r="P624" t="s">
        <v>1421</v>
      </c>
      <c r="Q624" s="15" t="s">
        <v>1016</v>
      </c>
      <c r="R624" s="15" t="s">
        <v>1043</v>
      </c>
      <c r="S624" s="15" t="s">
        <v>412</v>
      </c>
      <c r="T624" s="15" t="s">
        <v>409</v>
      </c>
      <c r="U624" s="15" t="s">
        <v>213</v>
      </c>
      <c r="V624" s="15" t="s">
        <v>1031</v>
      </c>
      <c r="W624" s="15" t="s">
        <v>900</v>
      </c>
      <c r="X624" s="15" t="s">
        <v>900</v>
      </c>
      <c r="Y624" s="15" t="s">
        <v>908</v>
      </c>
      <c r="Z624" s="15">
        <f t="shared" si="73"/>
        <v>1</v>
      </c>
      <c r="AA624" s="15" t="s">
        <v>1340</v>
      </c>
      <c r="AB624" s="15" t="s">
        <v>1911</v>
      </c>
      <c r="AC624" s="15" t="s">
        <v>1910</v>
      </c>
      <c r="AD624" s="15">
        <f t="shared" si="74"/>
        <v>17</v>
      </c>
      <c r="AE624">
        <v>3</v>
      </c>
      <c r="AF624" s="15">
        <v>2</v>
      </c>
      <c r="AG624" s="15">
        <v>3</v>
      </c>
      <c r="AH624" s="15">
        <v>3</v>
      </c>
      <c r="AI624" s="15">
        <v>3</v>
      </c>
      <c r="AJ624" s="15">
        <v>3</v>
      </c>
      <c r="AK624" t="str">
        <f t="shared" si="75"/>
        <v>Restrita</v>
      </c>
      <c r="AL624" t="str">
        <f t="shared" si="76"/>
        <v>Médio</v>
      </c>
      <c r="AM624" t="str">
        <f t="shared" si="77"/>
        <v>Combinação</v>
      </c>
      <c r="AN624" t="str">
        <f t="shared" si="78"/>
        <v>Médio</v>
      </c>
      <c r="AO624" t="str">
        <f t="shared" si="78"/>
        <v>Médio</v>
      </c>
      <c r="AP624" t="str">
        <f t="shared" si="78"/>
        <v>Médio</v>
      </c>
      <c r="AQ624" s="15" t="s">
        <v>409</v>
      </c>
    </row>
    <row r="625" spans="1:43" x14ac:dyDescent="0.3">
      <c r="A625" s="15" t="s">
        <v>950</v>
      </c>
      <c r="B625" s="15" t="s">
        <v>1022</v>
      </c>
      <c r="C625" s="15">
        <v>3</v>
      </c>
      <c r="D625" s="15" t="s">
        <v>441</v>
      </c>
      <c r="E625" s="15" t="s">
        <v>47</v>
      </c>
      <c r="F625" s="15">
        <v>30</v>
      </c>
      <c r="K625" s="15" t="s">
        <v>1022</v>
      </c>
      <c r="L625" s="15" t="s">
        <v>1023</v>
      </c>
      <c r="M625" s="15" t="s">
        <v>47</v>
      </c>
      <c r="N625" s="15">
        <v>30</v>
      </c>
      <c r="O625" s="15" t="s">
        <v>1909</v>
      </c>
      <c r="P625" s="15" t="s">
        <v>1420</v>
      </c>
      <c r="Q625" s="15" t="s">
        <v>1016</v>
      </c>
      <c r="R625" s="15" t="s">
        <v>1043</v>
      </c>
      <c r="S625" s="15" t="s">
        <v>412</v>
      </c>
      <c r="T625" s="15" t="s">
        <v>409</v>
      </c>
      <c r="U625" s="15" t="s">
        <v>213</v>
      </c>
      <c r="V625" s="15" t="s">
        <v>1031</v>
      </c>
      <c r="W625" s="15" t="s">
        <v>900</v>
      </c>
      <c r="X625" s="15" t="s">
        <v>900</v>
      </c>
      <c r="Y625" s="15" t="s">
        <v>908</v>
      </c>
      <c r="Z625" s="15">
        <f t="shared" si="73"/>
        <v>1</v>
      </c>
      <c r="AC625" s="15" t="s">
        <v>1910</v>
      </c>
      <c r="AD625" s="15">
        <f t="shared" si="74"/>
        <v>12</v>
      </c>
      <c r="AE625">
        <v>4</v>
      </c>
      <c r="AF625" s="15">
        <v>2</v>
      </c>
      <c r="AG625" s="15">
        <v>3</v>
      </c>
      <c r="AH625" s="15">
        <v>1</v>
      </c>
      <c r="AI625" s="15">
        <v>1</v>
      </c>
      <c r="AJ625" s="15">
        <v>1</v>
      </c>
      <c r="AK625" t="str">
        <f t="shared" si="75"/>
        <v>Confidencial</v>
      </c>
      <c r="AL625" t="str">
        <f t="shared" si="76"/>
        <v>Médio</v>
      </c>
      <c r="AM625" t="str">
        <f t="shared" si="77"/>
        <v>Combinação</v>
      </c>
      <c r="AN625" t="str">
        <f t="shared" si="78"/>
        <v>Baixo</v>
      </c>
      <c r="AO625" t="str">
        <f t="shared" si="78"/>
        <v>Baixo</v>
      </c>
      <c r="AP625" t="str">
        <f t="shared" si="78"/>
        <v>Baixo</v>
      </c>
      <c r="AQ625" s="15" t="s">
        <v>409</v>
      </c>
    </row>
    <row r="626" spans="1:43" x14ac:dyDescent="0.3">
      <c r="A626" s="15" t="s">
        <v>950</v>
      </c>
      <c r="B626" s="15" t="s">
        <v>1022</v>
      </c>
      <c r="C626" s="15">
        <v>4</v>
      </c>
      <c r="D626" s="15" t="s">
        <v>145</v>
      </c>
      <c r="E626" s="15" t="s">
        <v>47</v>
      </c>
      <c r="F626" s="15">
        <v>30</v>
      </c>
      <c r="K626" s="15" t="s">
        <v>1022</v>
      </c>
      <c r="L626" s="15" t="s">
        <v>260</v>
      </c>
      <c r="M626" s="15" t="s">
        <v>47</v>
      </c>
      <c r="N626" s="15">
        <v>30</v>
      </c>
      <c r="O626" s="15" t="s">
        <v>1909</v>
      </c>
      <c r="P626" t="s">
        <v>190</v>
      </c>
      <c r="Q626" s="15" t="s">
        <v>1016</v>
      </c>
      <c r="R626" s="15" t="s">
        <v>1043</v>
      </c>
      <c r="S626" s="15" t="s">
        <v>412</v>
      </c>
      <c r="T626" s="15" t="s">
        <v>409</v>
      </c>
      <c r="U626" s="15" t="s">
        <v>213</v>
      </c>
      <c r="V626" s="15" t="s">
        <v>1031</v>
      </c>
      <c r="W626" s="15" t="s">
        <v>900</v>
      </c>
      <c r="X626" s="15" t="s">
        <v>900</v>
      </c>
      <c r="Y626" s="15" t="s">
        <v>908</v>
      </c>
      <c r="Z626" s="15">
        <f t="shared" si="73"/>
        <v>1</v>
      </c>
      <c r="AC626" s="15" t="s">
        <v>1910</v>
      </c>
      <c r="AD626" s="15">
        <f t="shared" si="74"/>
        <v>12</v>
      </c>
      <c r="AE626">
        <v>4</v>
      </c>
      <c r="AF626" s="15">
        <v>2</v>
      </c>
      <c r="AG626" s="15">
        <v>3</v>
      </c>
      <c r="AH626" s="15">
        <v>1</v>
      </c>
      <c r="AI626" s="15">
        <v>1</v>
      </c>
      <c r="AJ626" s="15">
        <v>1</v>
      </c>
      <c r="AK626" t="str">
        <f t="shared" si="75"/>
        <v>Confidencial</v>
      </c>
      <c r="AL626" t="str">
        <f t="shared" si="76"/>
        <v>Médio</v>
      </c>
      <c r="AM626" t="str">
        <f t="shared" si="77"/>
        <v>Combinação</v>
      </c>
      <c r="AN626" t="str">
        <f t="shared" si="78"/>
        <v>Baixo</v>
      </c>
      <c r="AO626" t="str">
        <f t="shared" si="78"/>
        <v>Baixo</v>
      </c>
      <c r="AP626" t="str">
        <f t="shared" si="78"/>
        <v>Baixo</v>
      </c>
      <c r="AQ626" s="15" t="s">
        <v>409</v>
      </c>
    </row>
    <row r="627" spans="1:43" x14ac:dyDescent="0.3">
      <c r="A627" s="15" t="s">
        <v>950</v>
      </c>
      <c r="B627" s="15" t="s">
        <v>1022</v>
      </c>
      <c r="C627" s="15">
        <v>5</v>
      </c>
      <c r="D627" s="15" t="s">
        <v>115</v>
      </c>
      <c r="E627" s="15" t="s">
        <v>47</v>
      </c>
      <c r="F627" s="15">
        <v>50</v>
      </c>
      <c r="K627" s="15" t="s">
        <v>1022</v>
      </c>
      <c r="L627" s="15" t="s">
        <v>255</v>
      </c>
      <c r="M627" s="15" t="s">
        <v>47</v>
      </c>
      <c r="N627" s="15">
        <v>50</v>
      </c>
      <c r="O627" s="15" t="s">
        <v>1909</v>
      </c>
      <c r="P627" s="15" t="s">
        <v>1422</v>
      </c>
      <c r="Q627" s="15" t="s">
        <v>1016</v>
      </c>
      <c r="R627" s="15" t="s">
        <v>1043</v>
      </c>
      <c r="S627" s="15" t="s">
        <v>412</v>
      </c>
      <c r="T627" s="15" t="s">
        <v>409</v>
      </c>
      <c r="U627" s="15" t="s">
        <v>213</v>
      </c>
      <c r="V627" s="15" t="s">
        <v>1031</v>
      </c>
      <c r="W627" s="15" t="s">
        <v>900</v>
      </c>
      <c r="X627" s="15" t="s">
        <v>900</v>
      </c>
      <c r="Y627" s="15" t="s">
        <v>908</v>
      </c>
      <c r="Z627" s="15">
        <f t="shared" si="73"/>
        <v>1</v>
      </c>
      <c r="AC627" s="15" t="s">
        <v>1910</v>
      </c>
      <c r="AD627" s="15">
        <f t="shared" si="74"/>
        <v>12</v>
      </c>
      <c r="AE627">
        <v>4</v>
      </c>
      <c r="AF627" s="15">
        <v>2</v>
      </c>
      <c r="AG627" s="15">
        <v>3</v>
      </c>
      <c r="AH627" s="15">
        <v>1</v>
      </c>
      <c r="AI627" s="15">
        <v>1</v>
      </c>
      <c r="AJ627" s="15">
        <v>1</v>
      </c>
      <c r="AK627" t="str">
        <f t="shared" si="75"/>
        <v>Confidencial</v>
      </c>
      <c r="AL627" t="str">
        <f t="shared" si="76"/>
        <v>Médio</v>
      </c>
      <c r="AM627" t="str">
        <f t="shared" si="77"/>
        <v>Combinação</v>
      </c>
      <c r="AN627" t="str">
        <f t="shared" si="78"/>
        <v>Baixo</v>
      </c>
      <c r="AO627" t="str">
        <f t="shared" si="78"/>
        <v>Baixo</v>
      </c>
      <c r="AP627" t="str">
        <f t="shared" si="78"/>
        <v>Baixo</v>
      </c>
      <c r="AQ627" s="15" t="s">
        <v>409</v>
      </c>
    </row>
    <row r="628" spans="1:43" x14ac:dyDescent="0.3">
      <c r="A628" s="15" t="s">
        <v>950</v>
      </c>
      <c r="B628" s="15" t="s">
        <v>1022</v>
      </c>
      <c r="C628" s="15">
        <v>6</v>
      </c>
      <c r="D628" s="15" t="s">
        <v>141</v>
      </c>
      <c r="E628" s="15" t="s">
        <v>47</v>
      </c>
      <c r="F628" s="15">
        <v>10</v>
      </c>
      <c r="K628" s="15" t="s">
        <v>1022</v>
      </c>
      <c r="L628" s="15" t="s">
        <v>259</v>
      </c>
      <c r="M628" s="15" t="s">
        <v>47</v>
      </c>
      <c r="N628" s="15">
        <v>10</v>
      </c>
      <c r="O628" s="15" t="s">
        <v>1909</v>
      </c>
      <c r="P628" t="s">
        <v>189</v>
      </c>
      <c r="Q628" s="15" t="s">
        <v>1016</v>
      </c>
      <c r="R628" s="15" t="s">
        <v>1043</v>
      </c>
      <c r="S628" s="15" t="s">
        <v>412</v>
      </c>
      <c r="T628" s="15" t="s">
        <v>409</v>
      </c>
      <c r="U628" s="15" t="s">
        <v>213</v>
      </c>
      <c r="V628" s="15" t="s">
        <v>1031</v>
      </c>
      <c r="W628" s="15" t="s">
        <v>900</v>
      </c>
      <c r="X628" s="15" t="s">
        <v>900</v>
      </c>
      <c r="Y628" s="15" t="s">
        <v>908</v>
      </c>
      <c r="Z628" s="15">
        <f t="shared" si="73"/>
        <v>1</v>
      </c>
      <c r="AC628" s="15" t="s">
        <v>1910</v>
      </c>
      <c r="AD628" s="15">
        <f t="shared" si="74"/>
        <v>13</v>
      </c>
      <c r="AE628">
        <v>4</v>
      </c>
      <c r="AF628" s="15">
        <v>2</v>
      </c>
      <c r="AG628" s="15">
        <v>2</v>
      </c>
      <c r="AH628" s="15">
        <v>1</v>
      </c>
      <c r="AI628" s="15">
        <v>1</v>
      </c>
      <c r="AJ628" s="15">
        <v>3</v>
      </c>
      <c r="AK628" t="str">
        <f t="shared" si="75"/>
        <v>Confidencial</v>
      </c>
      <c r="AL628" t="str">
        <f t="shared" si="76"/>
        <v>Médio</v>
      </c>
      <c r="AM628" t="str">
        <f t="shared" si="77"/>
        <v>Cumulativa</v>
      </c>
      <c r="AN628" t="str">
        <f t="shared" si="78"/>
        <v>Baixo</v>
      </c>
      <c r="AO628" t="str">
        <f t="shared" si="78"/>
        <v>Baixo</v>
      </c>
      <c r="AP628" t="str">
        <f t="shared" si="78"/>
        <v>Médio</v>
      </c>
      <c r="AQ628" s="15" t="s">
        <v>409</v>
      </c>
    </row>
    <row r="629" spans="1:43" x14ac:dyDescent="0.3">
      <c r="A629" s="15" t="s">
        <v>950</v>
      </c>
      <c r="B629" s="15" t="s">
        <v>1022</v>
      </c>
      <c r="C629" s="15">
        <v>7</v>
      </c>
      <c r="D629" s="15" t="s">
        <v>149</v>
      </c>
      <c r="E629" s="15" t="s">
        <v>39</v>
      </c>
      <c r="F629" s="15">
        <v>22</v>
      </c>
      <c r="K629" s="15" t="s">
        <v>1022</v>
      </c>
      <c r="L629" s="15" t="s">
        <v>451</v>
      </c>
      <c r="M629" s="15" t="s">
        <v>39</v>
      </c>
      <c r="N629" s="15">
        <v>22</v>
      </c>
      <c r="O629" s="15" t="s">
        <v>1909</v>
      </c>
      <c r="P629" s="15" t="s">
        <v>1424</v>
      </c>
      <c r="Q629" s="15" t="s">
        <v>1016</v>
      </c>
      <c r="R629" s="15" t="s">
        <v>1043</v>
      </c>
      <c r="S629" s="15" t="s">
        <v>412</v>
      </c>
      <c r="T629" s="15" t="s">
        <v>409</v>
      </c>
      <c r="U629" s="15" t="s">
        <v>213</v>
      </c>
      <c r="V629" s="15" t="s">
        <v>1031</v>
      </c>
      <c r="W629" s="15" t="s">
        <v>900</v>
      </c>
      <c r="X629" s="15" t="s">
        <v>900</v>
      </c>
      <c r="Y629" s="15" t="s">
        <v>908</v>
      </c>
      <c r="Z629" s="15">
        <f t="shared" si="73"/>
        <v>1</v>
      </c>
      <c r="AA629" s="15" t="s">
        <v>1339</v>
      </c>
      <c r="AB629" s="15" t="s">
        <v>1874</v>
      </c>
      <c r="AC629" s="15" t="s">
        <v>1910</v>
      </c>
      <c r="AD629" s="15">
        <f t="shared" si="74"/>
        <v>16</v>
      </c>
      <c r="AE629">
        <v>3</v>
      </c>
      <c r="AF629" s="15">
        <v>2</v>
      </c>
      <c r="AG629" s="15">
        <v>2</v>
      </c>
      <c r="AH629" s="15">
        <v>3</v>
      </c>
      <c r="AI629" s="15">
        <v>3</v>
      </c>
      <c r="AJ629" s="15">
        <v>3</v>
      </c>
      <c r="AK629" t="str">
        <f t="shared" si="75"/>
        <v>Restrita</v>
      </c>
      <c r="AL629" t="str">
        <f t="shared" si="76"/>
        <v>Médio</v>
      </c>
      <c r="AM629" t="str">
        <f t="shared" si="77"/>
        <v>Cumulativa</v>
      </c>
      <c r="AN629" t="str">
        <f t="shared" si="78"/>
        <v>Médio</v>
      </c>
      <c r="AO629" t="str">
        <f t="shared" si="78"/>
        <v>Médio</v>
      </c>
      <c r="AP629" t="str">
        <f t="shared" si="78"/>
        <v>Médio</v>
      </c>
      <c r="AQ629" s="15" t="s">
        <v>409</v>
      </c>
    </row>
    <row r="630" spans="1:43" x14ac:dyDescent="0.3">
      <c r="A630" s="15" t="s">
        <v>950</v>
      </c>
      <c r="B630" s="15" t="s">
        <v>1022</v>
      </c>
      <c r="C630" s="15">
        <v>8</v>
      </c>
      <c r="D630" s="15" t="s">
        <v>1021</v>
      </c>
      <c r="E630" s="15" t="s">
        <v>39</v>
      </c>
      <c r="F630" s="15">
        <v>22</v>
      </c>
      <c r="K630" s="15" t="s">
        <v>1022</v>
      </c>
      <c r="L630" s="15" t="s">
        <v>1024</v>
      </c>
      <c r="M630" s="15" t="s">
        <v>39</v>
      </c>
      <c r="N630" s="15">
        <v>22</v>
      </c>
      <c r="O630" s="15" t="s">
        <v>1909</v>
      </c>
      <c r="P630" s="15" t="s">
        <v>1912</v>
      </c>
      <c r="Q630" s="15" t="s">
        <v>1016</v>
      </c>
      <c r="R630" s="15" t="s">
        <v>1043</v>
      </c>
      <c r="S630" s="15" t="s">
        <v>412</v>
      </c>
      <c r="T630" s="15" t="s">
        <v>409</v>
      </c>
      <c r="U630" s="15" t="s">
        <v>213</v>
      </c>
      <c r="V630" s="15" t="s">
        <v>1031</v>
      </c>
      <c r="W630" s="15" t="s">
        <v>900</v>
      </c>
      <c r="X630" s="15" t="s">
        <v>900</v>
      </c>
      <c r="Y630" s="15" t="s">
        <v>908</v>
      </c>
      <c r="Z630" s="15">
        <f t="shared" si="73"/>
        <v>1</v>
      </c>
      <c r="AA630" s="15" t="s">
        <v>1339</v>
      </c>
      <c r="AB630" s="15" t="s">
        <v>1874</v>
      </c>
      <c r="AC630" s="15" t="s">
        <v>1910</v>
      </c>
      <c r="AD630" s="15">
        <f t="shared" si="74"/>
        <v>16</v>
      </c>
      <c r="AE630">
        <v>3</v>
      </c>
      <c r="AF630" s="15">
        <v>2</v>
      </c>
      <c r="AG630" s="15">
        <v>2</v>
      </c>
      <c r="AH630" s="15">
        <v>3</v>
      </c>
      <c r="AI630" s="15">
        <v>3</v>
      </c>
      <c r="AJ630" s="15">
        <v>3</v>
      </c>
      <c r="AK630" t="str">
        <f t="shared" si="75"/>
        <v>Restrita</v>
      </c>
      <c r="AL630" t="str">
        <f t="shared" si="76"/>
        <v>Médio</v>
      </c>
      <c r="AM630" t="str">
        <f t="shared" si="77"/>
        <v>Cumulativa</v>
      </c>
      <c r="AN630" t="str">
        <f t="shared" si="78"/>
        <v>Médio</v>
      </c>
      <c r="AO630" t="str">
        <f t="shared" si="78"/>
        <v>Médio</v>
      </c>
      <c r="AP630" t="str">
        <f t="shared" si="78"/>
        <v>Médio</v>
      </c>
      <c r="AQ630" s="15" t="s">
        <v>409</v>
      </c>
    </row>
    <row r="631" spans="1:43" x14ac:dyDescent="0.3">
      <c r="A631" s="15" t="s">
        <v>950</v>
      </c>
      <c r="B631" s="15" t="s">
        <v>1022</v>
      </c>
      <c r="C631" s="15">
        <v>9</v>
      </c>
      <c r="D631" s="15" t="s">
        <v>454</v>
      </c>
      <c r="E631" s="15" t="s">
        <v>47</v>
      </c>
      <c r="F631" s="15">
        <v>30</v>
      </c>
      <c r="K631" s="15" t="s">
        <v>1022</v>
      </c>
      <c r="L631" s="15" t="s">
        <v>459</v>
      </c>
      <c r="M631" s="15" t="s">
        <v>47</v>
      </c>
      <c r="N631" s="15">
        <v>30</v>
      </c>
      <c r="O631" s="15" t="s">
        <v>1909</v>
      </c>
      <c r="P631" s="15" t="s">
        <v>1423</v>
      </c>
      <c r="Q631" s="15" t="s">
        <v>1016</v>
      </c>
      <c r="R631" s="15" t="s">
        <v>1043</v>
      </c>
      <c r="S631" s="15" t="s">
        <v>412</v>
      </c>
      <c r="T631" s="15" t="s">
        <v>409</v>
      </c>
      <c r="U631" s="15" t="s">
        <v>213</v>
      </c>
      <c r="V631" s="15" t="s">
        <v>1031</v>
      </c>
      <c r="W631" s="15" t="s">
        <v>900</v>
      </c>
      <c r="X631" s="15" t="s">
        <v>900</v>
      </c>
      <c r="Y631" s="15" t="s">
        <v>908</v>
      </c>
      <c r="Z631" s="15">
        <f t="shared" si="73"/>
        <v>1</v>
      </c>
      <c r="AC631" s="15" t="s">
        <v>1910</v>
      </c>
      <c r="AD631" s="15">
        <f t="shared" si="74"/>
        <v>8</v>
      </c>
      <c r="AE631">
        <v>4</v>
      </c>
      <c r="AF631" s="15">
        <v>1</v>
      </c>
      <c r="AG631" s="15">
        <v>0</v>
      </c>
      <c r="AH631" s="15">
        <v>1</v>
      </c>
      <c r="AI631" s="15">
        <v>1</v>
      </c>
      <c r="AJ631" s="15">
        <v>1</v>
      </c>
      <c r="AK631" t="str">
        <f t="shared" si="75"/>
        <v>Confidencial</v>
      </c>
      <c r="AL631" t="str">
        <f t="shared" si="76"/>
        <v>Baixo</v>
      </c>
      <c r="AM631" t="str">
        <f t="shared" si="77"/>
        <v>NSA</v>
      </c>
      <c r="AN631" t="str">
        <f t="shared" si="78"/>
        <v>Baixo</v>
      </c>
      <c r="AO631" t="str">
        <f t="shared" si="78"/>
        <v>Baixo</v>
      </c>
      <c r="AP631" t="str">
        <f t="shared" si="78"/>
        <v>Baixo</v>
      </c>
      <c r="AQ631" s="15" t="s">
        <v>409</v>
      </c>
    </row>
    <row r="632" spans="1:43" x14ac:dyDescent="0.3">
      <c r="A632" s="15" t="s">
        <v>950</v>
      </c>
      <c r="B632" s="15" t="s">
        <v>1028</v>
      </c>
      <c r="C632" s="15">
        <v>1</v>
      </c>
      <c r="D632" s="15" t="s">
        <v>917</v>
      </c>
      <c r="K632" s="15" t="s">
        <v>1028</v>
      </c>
      <c r="L632" s="15" t="s">
        <v>1341</v>
      </c>
      <c r="M632" s="15" t="s">
        <v>47</v>
      </c>
      <c r="O632" s="15" t="s">
        <v>1029</v>
      </c>
      <c r="P632" s="15" t="s">
        <v>1390</v>
      </c>
      <c r="Q632" s="15" t="s">
        <v>1016</v>
      </c>
      <c r="R632" s="15" t="s">
        <v>1043</v>
      </c>
      <c r="S632" s="15" t="s">
        <v>412</v>
      </c>
      <c r="T632" s="15" t="s">
        <v>409</v>
      </c>
      <c r="U632" s="15" t="s">
        <v>213</v>
      </c>
      <c r="V632" s="15" t="s">
        <v>1031</v>
      </c>
      <c r="W632" s="15" t="s">
        <v>900</v>
      </c>
      <c r="X632" s="15" t="s">
        <v>900</v>
      </c>
      <c r="Y632" s="15" t="s">
        <v>908</v>
      </c>
      <c r="Z632" s="15">
        <f t="shared" si="73"/>
        <v>1</v>
      </c>
      <c r="AA632" s="15" t="s">
        <v>1339</v>
      </c>
      <c r="AB632" s="15" t="s">
        <v>906</v>
      </c>
      <c r="AC632" s="15" t="s">
        <v>1913</v>
      </c>
      <c r="AD632" s="15">
        <f t="shared" si="74"/>
        <v>7</v>
      </c>
      <c r="AE632">
        <v>2</v>
      </c>
      <c r="AF632" s="15">
        <v>1</v>
      </c>
      <c r="AG632" s="15">
        <v>1</v>
      </c>
      <c r="AH632" s="15">
        <v>1</v>
      </c>
      <c r="AI632" s="15">
        <v>1</v>
      </c>
      <c r="AJ632" s="15">
        <v>1</v>
      </c>
      <c r="AK632" t="str">
        <f t="shared" si="75"/>
        <v>Interna</v>
      </c>
      <c r="AL632" t="str">
        <f t="shared" si="76"/>
        <v>Baixo</v>
      </c>
      <c r="AM632" t="str">
        <f t="shared" si="77"/>
        <v>Formato</v>
      </c>
      <c r="AN632" t="str">
        <f t="shared" si="78"/>
        <v>Baixo</v>
      </c>
      <c r="AO632" t="str">
        <f t="shared" si="78"/>
        <v>Baixo</v>
      </c>
      <c r="AP632" t="str">
        <f t="shared" si="78"/>
        <v>Baixo</v>
      </c>
      <c r="AQ632" s="15" t="s">
        <v>409</v>
      </c>
    </row>
    <row r="633" spans="1:43" x14ac:dyDescent="0.3">
      <c r="A633" s="15" t="s">
        <v>950</v>
      </c>
      <c r="B633" s="15" t="s">
        <v>1028</v>
      </c>
      <c r="C633" s="15">
        <v>2</v>
      </c>
      <c r="D633" s="15" t="s">
        <v>513</v>
      </c>
      <c r="K633" s="15" t="s">
        <v>1028</v>
      </c>
      <c r="L633" s="15" t="s">
        <v>1388</v>
      </c>
      <c r="M633" s="15" t="s">
        <v>47</v>
      </c>
      <c r="O633" s="15" t="s">
        <v>1029</v>
      </c>
      <c r="P633" s="15" t="s">
        <v>1391</v>
      </c>
      <c r="Q633" s="15" t="s">
        <v>1016</v>
      </c>
      <c r="R633" s="15" t="s">
        <v>1043</v>
      </c>
      <c r="S633" s="15" t="s">
        <v>412</v>
      </c>
      <c r="T633" s="15" t="s">
        <v>409</v>
      </c>
      <c r="U633" s="15" t="s">
        <v>213</v>
      </c>
      <c r="V633" s="15" t="s">
        <v>1032</v>
      </c>
      <c r="W633" s="15" t="s">
        <v>900</v>
      </c>
      <c r="X633" s="15" t="s">
        <v>900</v>
      </c>
      <c r="Y633" s="15" t="s">
        <v>908</v>
      </c>
      <c r="Z633" s="15">
        <f t="shared" si="73"/>
        <v>1</v>
      </c>
      <c r="AA633" s="15" t="s">
        <v>1339</v>
      </c>
      <c r="AB633" s="15" t="s">
        <v>906</v>
      </c>
      <c r="AC633" s="15" t="s">
        <v>1913</v>
      </c>
      <c r="AD633" s="15">
        <f t="shared" si="74"/>
        <v>7</v>
      </c>
      <c r="AE633">
        <v>2</v>
      </c>
      <c r="AF633" s="15">
        <v>1</v>
      </c>
      <c r="AG633" s="15">
        <v>1</v>
      </c>
      <c r="AH633" s="15">
        <v>1</v>
      </c>
      <c r="AI633" s="15">
        <v>1</v>
      </c>
      <c r="AJ633" s="15">
        <v>1</v>
      </c>
      <c r="AK633" t="str">
        <f t="shared" si="75"/>
        <v>Interna</v>
      </c>
      <c r="AL633" t="str">
        <f t="shared" si="76"/>
        <v>Baixo</v>
      </c>
      <c r="AM633" t="str">
        <f t="shared" si="77"/>
        <v>Formato</v>
      </c>
      <c r="AN633" t="str">
        <f t="shared" si="78"/>
        <v>Baixo</v>
      </c>
      <c r="AO633" t="str">
        <f t="shared" si="78"/>
        <v>Baixo</v>
      </c>
      <c r="AP633" t="str">
        <f t="shared" si="78"/>
        <v>Baixo</v>
      </c>
      <c r="AQ633" s="15" t="s">
        <v>409</v>
      </c>
    </row>
    <row r="634" spans="1:43" x14ac:dyDescent="0.3">
      <c r="A634" s="15" t="s">
        <v>950</v>
      </c>
      <c r="B634" s="15" t="s">
        <v>1028</v>
      </c>
      <c r="C634" s="15">
        <v>3</v>
      </c>
      <c r="D634" s="15" t="s">
        <v>1366</v>
      </c>
      <c r="K634" s="15" t="s">
        <v>1028</v>
      </c>
      <c r="L634" s="15" t="s">
        <v>1389</v>
      </c>
      <c r="M634" s="15" t="s">
        <v>47</v>
      </c>
      <c r="O634" s="15" t="s">
        <v>1029</v>
      </c>
      <c r="P634" s="15" t="s">
        <v>1392</v>
      </c>
      <c r="Q634" s="15" t="s">
        <v>1016</v>
      </c>
      <c r="R634" s="15" t="s">
        <v>1043</v>
      </c>
      <c r="S634" s="15" t="s">
        <v>412</v>
      </c>
      <c r="T634" s="15" t="s">
        <v>409</v>
      </c>
      <c r="U634" s="15" t="s">
        <v>213</v>
      </c>
      <c r="V634" s="15" t="s">
        <v>1032</v>
      </c>
      <c r="W634" s="15" t="s">
        <v>900</v>
      </c>
      <c r="X634" s="15" t="s">
        <v>900</v>
      </c>
      <c r="Y634" s="15" t="s">
        <v>908</v>
      </c>
      <c r="Z634" s="15">
        <f t="shared" si="73"/>
        <v>1</v>
      </c>
      <c r="AA634" s="15" t="s">
        <v>1339</v>
      </c>
      <c r="AB634" s="15" t="s">
        <v>906</v>
      </c>
      <c r="AC634" s="15" t="s">
        <v>1913</v>
      </c>
      <c r="AD634" s="15">
        <f t="shared" si="74"/>
        <v>7</v>
      </c>
      <c r="AE634">
        <v>2</v>
      </c>
      <c r="AF634" s="15">
        <v>1</v>
      </c>
      <c r="AG634" s="15">
        <v>1</v>
      </c>
      <c r="AH634" s="15">
        <v>1</v>
      </c>
      <c r="AI634" s="15">
        <v>1</v>
      </c>
      <c r="AJ634" s="15">
        <v>1</v>
      </c>
      <c r="AK634" t="str">
        <f t="shared" si="75"/>
        <v>Interna</v>
      </c>
      <c r="AL634" t="str">
        <f t="shared" si="76"/>
        <v>Baixo</v>
      </c>
      <c r="AM634" t="str">
        <f t="shared" si="77"/>
        <v>Formato</v>
      </c>
      <c r="AN634" t="str">
        <f t="shared" si="78"/>
        <v>Baixo</v>
      </c>
      <c r="AO634" t="str">
        <f t="shared" si="78"/>
        <v>Baixo</v>
      </c>
      <c r="AP634" t="str">
        <f t="shared" si="78"/>
        <v>Baixo</v>
      </c>
      <c r="AQ634" s="15" t="s">
        <v>409</v>
      </c>
    </row>
    <row r="635" spans="1:43" x14ac:dyDescent="0.3">
      <c r="A635" s="15" t="s">
        <v>950</v>
      </c>
      <c r="B635" s="15" t="s">
        <v>1028</v>
      </c>
      <c r="C635" s="15">
        <v>4</v>
      </c>
      <c r="D635" s="15" t="s">
        <v>1030</v>
      </c>
      <c r="K635" s="15" t="s">
        <v>1028</v>
      </c>
      <c r="L635" s="15" t="s">
        <v>1393</v>
      </c>
      <c r="M635" s="15" t="s">
        <v>47</v>
      </c>
      <c r="O635" s="15" t="s">
        <v>1029</v>
      </c>
      <c r="P635" s="15" t="s">
        <v>1394</v>
      </c>
      <c r="Q635" s="15" t="s">
        <v>1016</v>
      </c>
      <c r="R635" s="15" t="s">
        <v>1043</v>
      </c>
      <c r="S635" s="15" t="s">
        <v>412</v>
      </c>
      <c r="T635" s="15" t="s">
        <v>409</v>
      </c>
      <c r="U635" s="15" t="s">
        <v>213</v>
      </c>
      <c r="V635" s="15" t="s">
        <v>1032</v>
      </c>
      <c r="W635" s="15" t="s">
        <v>900</v>
      </c>
      <c r="X635" s="15" t="s">
        <v>900</v>
      </c>
      <c r="Y635" s="15" t="s">
        <v>908</v>
      </c>
      <c r="Z635" s="15">
        <f t="shared" si="73"/>
        <v>1</v>
      </c>
      <c r="AC635" s="15" t="s">
        <v>1913</v>
      </c>
      <c r="AD635" s="15">
        <f t="shared" si="74"/>
        <v>7</v>
      </c>
      <c r="AE635">
        <v>2</v>
      </c>
      <c r="AF635" s="15">
        <v>1</v>
      </c>
      <c r="AG635" s="15">
        <v>1</v>
      </c>
      <c r="AH635" s="15">
        <v>1</v>
      </c>
      <c r="AI635" s="15">
        <v>1</v>
      </c>
      <c r="AJ635" s="15">
        <v>1</v>
      </c>
      <c r="AK635" t="str">
        <f t="shared" si="75"/>
        <v>Interna</v>
      </c>
      <c r="AL635" t="str">
        <f t="shared" si="76"/>
        <v>Baixo</v>
      </c>
      <c r="AM635" t="str">
        <f t="shared" si="77"/>
        <v>Formato</v>
      </c>
      <c r="AN635" t="str">
        <f t="shared" si="78"/>
        <v>Baixo</v>
      </c>
      <c r="AO635" t="str">
        <f t="shared" si="78"/>
        <v>Baixo</v>
      </c>
      <c r="AP635" t="str">
        <f t="shared" si="78"/>
        <v>Baixo</v>
      </c>
      <c r="AQ635" s="15" t="s">
        <v>409</v>
      </c>
    </row>
    <row r="636" spans="1:43" x14ac:dyDescent="0.3">
      <c r="A636" s="15" t="s">
        <v>950</v>
      </c>
      <c r="B636" s="15" t="s">
        <v>1028</v>
      </c>
      <c r="C636" s="15">
        <v>5</v>
      </c>
      <c r="D636" s="15" t="s">
        <v>916</v>
      </c>
      <c r="K636" s="15" t="s">
        <v>1028</v>
      </c>
      <c r="L636" s="15" t="s">
        <v>981</v>
      </c>
      <c r="M636" s="15" t="s">
        <v>47</v>
      </c>
      <c r="O636" s="15" t="s">
        <v>1029</v>
      </c>
      <c r="P636" s="15" t="s">
        <v>1398</v>
      </c>
      <c r="Q636" s="15" t="s">
        <v>1016</v>
      </c>
      <c r="R636" s="15" t="s">
        <v>1043</v>
      </c>
      <c r="S636" s="15" t="s">
        <v>412</v>
      </c>
      <c r="T636" s="15" t="s">
        <v>409</v>
      </c>
      <c r="U636" s="15" t="s">
        <v>213</v>
      </c>
      <c r="V636" s="15" t="s">
        <v>1032</v>
      </c>
      <c r="W636" s="15" t="s">
        <v>900</v>
      </c>
      <c r="X636" s="15" t="s">
        <v>900</v>
      </c>
      <c r="Y636" s="15" t="s">
        <v>908</v>
      </c>
      <c r="Z636" s="15">
        <f t="shared" si="73"/>
        <v>1</v>
      </c>
      <c r="AC636" s="15" t="s">
        <v>1913</v>
      </c>
      <c r="AD636" s="15">
        <f t="shared" si="74"/>
        <v>9</v>
      </c>
      <c r="AE636">
        <v>2</v>
      </c>
      <c r="AF636" s="15">
        <v>1</v>
      </c>
      <c r="AG636" s="15">
        <v>3</v>
      </c>
      <c r="AH636" s="15">
        <v>1</v>
      </c>
      <c r="AI636" s="15">
        <v>1</v>
      </c>
      <c r="AJ636" s="15">
        <v>1</v>
      </c>
      <c r="AK636" t="str">
        <f t="shared" si="75"/>
        <v>Interna</v>
      </c>
      <c r="AL636" t="str">
        <f t="shared" si="76"/>
        <v>Baixo</v>
      </c>
      <c r="AM636" t="str">
        <f t="shared" si="77"/>
        <v>Combinação</v>
      </c>
      <c r="AN636" t="str">
        <f t="shared" si="78"/>
        <v>Baixo</v>
      </c>
      <c r="AO636" t="str">
        <f t="shared" si="78"/>
        <v>Baixo</v>
      </c>
      <c r="AP636" t="str">
        <f t="shared" si="78"/>
        <v>Baixo</v>
      </c>
      <c r="AQ636" s="15" t="s">
        <v>409</v>
      </c>
    </row>
    <row r="637" spans="1:43" x14ac:dyDescent="0.3">
      <c r="A637" s="15" t="s">
        <v>950</v>
      </c>
      <c r="B637" s="15" t="s">
        <v>1028</v>
      </c>
      <c r="C637" s="15">
        <v>6</v>
      </c>
      <c r="D637" s="15" t="s">
        <v>1367</v>
      </c>
      <c r="K637" s="15" t="s">
        <v>1028</v>
      </c>
      <c r="L637" s="15" t="s">
        <v>1400</v>
      </c>
      <c r="M637" s="15" t="s">
        <v>47</v>
      </c>
      <c r="O637" s="15" t="s">
        <v>1029</v>
      </c>
      <c r="P637" s="15" t="s">
        <v>1399</v>
      </c>
      <c r="Q637" s="15" t="s">
        <v>1016</v>
      </c>
      <c r="R637" s="15" t="s">
        <v>1043</v>
      </c>
      <c r="S637" s="15" t="s">
        <v>412</v>
      </c>
      <c r="T637" s="15" t="s">
        <v>409</v>
      </c>
      <c r="U637" s="15" t="s">
        <v>213</v>
      </c>
      <c r="V637" s="15" t="s">
        <v>1032</v>
      </c>
      <c r="W637" s="15" t="s">
        <v>900</v>
      </c>
      <c r="X637" s="15" t="s">
        <v>900</v>
      </c>
      <c r="Y637" s="15" t="s">
        <v>908</v>
      </c>
      <c r="Z637" s="15">
        <f t="shared" si="73"/>
        <v>1</v>
      </c>
      <c r="AC637" s="15" t="s">
        <v>1913</v>
      </c>
      <c r="AD637" s="15">
        <f t="shared" si="74"/>
        <v>9</v>
      </c>
      <c r="AE637">
        <v>2</v>
      </c>
      <c r="AF637" s="15">
        <v>1</v>
      </c>
      <c r="AG637" s="15">
        <v>3</v>
      </c>
      <c r="AH637" s="15">
        <v>1</v>
      </c>
      <c r="AI637" s="15">
        <v>1</v>
      </c>
      <c r="AJ637" s="15">
        <v>1</v>
      </c>
      <c r="AK637" t="str">
        <f t="shared" si="75"/>
        <v>Interna</v>
      </c>
      <c r="AL637" t="str">
        <f t="shared" si="76"/>
        <v>Baixo</v>
      </c>
      <c r="AM637" t="str">
        <f t="shared" si="77"/>
        <v>Combinação</v>
      </c>
      <c r="AN637" t="str">
        <f t="shared" si="78"/>
        <v>Baixo</v>
      </c>
      <c r="AO637" t="str">
        <f t="shared" si="78"/>
        <v>Baixo</v>
      </c>
      <c r="AP637" t="str">
        <f t="shared" si="78"/>
        <v>Baixo</v>
      </c>
      <c r="AQ637" s="15" t="s">
        <v>409</v>
      </c>
    </row>
    <row r="638" spans="1:43" x14ac:dyDescent="0.3">
      <c r="A638" s="15" t="s">
        <v>950</v>
      </c>
      <c r="B638" s="15" t="s">
        <v>1028</v>
      </c>
      <c r="C638" s="15">
        <v>7</v>
      </c>
      <c r="D638" s="15" t="s">
        <v>1368</v>
      </c>
      <c r="K638" s="15" t="s">
        <v>1028</v>
      </c>
      <c r="L638" s="15" t="s">
        <v>1395</v>
      </c>
      <c r="M638" s="15" t="s">
        <v>47</v>
      </c>
      <c r="O638" s="15" t="s">
        <v>1029</v>
      </c>
      <c r="P638" s="15" t="s">
        <v>1410</v>
      </c>
      <c r="Q638" s="15" t="s">
        <v>1016</v>
      </c>
      <c r="R638" s="15" t="s">
        <v>1043</v>
      </c>
      <c r="S638" s="15" t="s">
        <v>412</v>
      </c>
      <c r="T638" s="15" t="s">
        <v>409</v>
      </c>
      <c r="U638" s="15" t="s">
        <v>213</v>
      </c>
      <c r="V638" s="15" t="s">
        <v>1032</v>
      </c>
      <c r="W638" s="15" t="s">
        <v>900</v>
      </c>
      <c r="X638" s="15" t="s">
        <v>900</v>
      </c>
      <c r="Y638" s="15" t="s">
        <v>908</v>
      </c>
      <c r="Z638" s="15">
        <f t="shared" si="73"/>
        <v>1</v>
      </c>
      <c r="AC638" s="15" t="s">
        <v>1913</v>
      </c>
      <c r="AD638" s="15">
        <f t="shared" si="74"/>
        <v>9</v>
      </c>
      <c r="AE638">
        <v>2</v>
      </c>
      <c r="AF638" s="15">
        <v>1</v>
      </c>
      <c r="AG638" s="15">
        <v>3</v>
      </c>
      <c r="AH638" s="15">
        <v>1</v>
      </c>
      <c r="AI638" s="15">
        <v>1</v>
      </c>
      <c r="AJ638" s="15">
        <v>1</v>
      </c>
      <c r="AK638" t="str">
        <f t="shared" si="75"/>
        <v>Interna</v>
      </c>
      <c r="AL638" t="str">
        <f t="shared" si="76"/>
        <v>Baixo</v>
      </c>
      <c r="AM638" t="str">
        <f t="shared" si="77"/>
        <v>Combinação</v>
      </c>
      <c r="AN638" t="str">
        <f t="shared" si="78"/>
        <v>Baixo</v>
      </c>
      <c r="AO638" t="str">
        <f t="shared" si="78"/>
        <v>Baixo</v>
      </c>
      <c r="AP638" t="str">
        <f t="shared" si="78"/>
        <v>Baixo</v>
      </c>
      <c r="AQ638" s="15" t="s">
        <v>409</v>
      </c>
    </row>
    <row r="639" spans="1:43" x14ac:dyDescent="0.3">
      <c r="A639" s="15" t="s">
        <v>950</v>
      </c>
      <c r="B639" s="15" t="s">
        <v>1028</v>
      </c>
      <c r="C639" s="15">
        <v>8</v>
      </c>
      <c r="D639" s="15" t="s">
        <v>1369</v>
      </c>
      <c r="K639" s="15" t="s">
        <v>1028</v>
      </c>
      <c r="L639" s="15" t="s">
        <v>1403</v>
      </c>
      <c r="M639" s="15" t="s">
        <v>47</v>
      </c>
      <c r="O639" s="15" t="s">
        <v>1029</v>
      </c>
      <c r="P639" s="15" t="s">
        <v>1411</v>
      </c>
      <c r="Q639" s="15" t="s">
        <v>1016</v>
      </c>
      <c r="R639" s="15" t="s">
        <v>1043</v>
      </c>
      <c r="S639" s="15" t="s">
        <v>412</v>
      </c>
      <c r="T639" s="15" t="s">
        <v>409</v>
      </c>
      <c r="U639" s="15" t="s">
        <v>213</v>
      </c>
      <c r="V639" s="15" t="s">
        <v>1032</v>
      </c>
      <c r="W639" s="15" t="s">
        <v>900</v>
      </c>
      <c r="X639" s="15" t="s">
        <v>900</v>
      </c>
      <c r="Y639" s="15" t="s">
        <v>908</v>
      </c>
      <c r="Z639" s="15">
        <f t="shared" si="73"/>
        <v>1</v>
      </c>
      <c r="AC639" s="15" t="s">
        <v>1913</v>
      </c>
      <c r="AD639" s="15">
        <f t="shared" si="74"/>
        <v>9</v>
      </c>
      <c r="AE639">
        <v>2</v>
      </c>
      <c r="AF639" s="15">
        <v>1</v>
      </c>
      <c r="AG639" s="15">
        <v>3</v>
      </c>
      <c r="AH639" s="15">
        <v>1</v>
      </c>
      <c r="AI639" s="15">
        <v>1</v>
      </c>
      <c r="AJ639" s="15">
        <v>1</v>
      </c>
      <c r="AK639" t="str">
        <f t="shared" si="75"/>
        <v>Interna</v>
      </c>
      <c r="AL639" t="str">
        <f t="shared" si="76"/>
        <v>Baixo</v>
      </c>
      <c r="AM639" t="str">
        <f t="shared" si="77"/>
        <v>Combinação</v>
      </c>
      <c r="AN639" t="str">
        <f t="shared" si="78"/>
        <v>Baixo</v>
      </c>
      <c r="AO639" t="str">
        <f t="shared" si="78"/>
        <v>Baixo</v>
      </c>
      <c r="AP639" t="str">
        <f t="shared" si="78"/>
        <v>Baixo</v>
      </c>
      <c r="AQ639" s="15" t="s">
        <v>409</v>
      </c>
    </row>
    <row r="640" spans="1:43" x14ac:dyDescent="0.3">
      <c r="A640" s="15" t="s">
        <v>950</v>
      </c>
      <c r="B640" s="15" t="s">
        <v>1028</v>
      </c>
      <c r="C640" s="15">
        <v>9</v>
      </c>
      <c r="D640" s="15" t="s">
        <v>1370</v>
      </c>
      <c r="K640" s="15" t="s">
        <v>1028</v>
      </c>
      <c r="L640" s="15" t="s">
        <v>1396</v>
      </c>
      <c r="M640" s="15" t="s">
        <v>47</v>
      </c>
      <c r="O640" s="15" t="s">
        <v>1029</v>
      </c>
      <c r="P640" s="15" t="s">
        <v>1412</v>
      </c>
      <c r="Q640" s="15" t="s">
        <v>1016</v>
      </c>
      <c r="R640" s="15" t="s">
        <v>1043</v>
      </c>
      <c r="S640" s="15" t="s">
        <v>412</v>
      </c>
      <c r="T640" s="15" t="s">
        <v>409</v>
      </c>
      <c r="U640" s="15" t="s">
        <v>213</v>
      </c>
      <c r="V640" s="15" t="s">
        <v>1032</v>
      </c>
      <c r="W640" s="15" t="s">
        <v>900</v>
      </c>
      <c r="X640" s="15" t="s">
        <v>900</v>
      </c>
      <c r="Y640" s="15" t="s">
        <v>908</v>
      </c>
      <c r="Z640" s="15">
        <f t="shared" si="73"/>
        <v>1</v>
      </c>
      <c r="AC640" s="15" t="s">
        <v>1913</v>
      </c>
      <c r="AD640" s="15">
        <f t="shared" si="74"/>
        <v>9</v>
      </c>
      <c r="AE640">
        <v>2</v>
      </c>
      <c r="AF640" s="15">
        <v>1</v>
      </c>
      <c r="AG640" s="15">
        <v>3</v>
      </c>
      <c r="AH640" s="15">
        <v>1</v>
      </c>
      <c r="AI640" s="15">
        <v>1</v>
      </c>
      <c r="AJ640" s="15">
        <v>1</v>
      </c>
      <c r="AK640" t="str">
        <f t="shared" si="75"/>
        <v>Interna</v>
      </c>
      <c r="AL640" t="str">
        <f t="shared" si="76"/>
        <v>Baixo</v>
      </c>
      <c r="AM640" t="str">
        <f t="shared" si="77"/>
        <v>Combinação</v>
      </c>
      <c r="AN640" t="str">
        <f t="shared" si="78"/>
        <v>Baixo</v>
      </c>
      <c r="AO640" t="str">
        <f t="shared" si="78"/>
        <v>Baixo</v>
      </c>
      <c r="AP640" t="str">
        <f t="shared" si="78"/>
        <v>Baixo</v>
      </c>
      <c r="AQ640" s="15" t="s">
        <v>409</v>
      </c>
    </row>
    <row r="641" spans="1:43" x14ac:dyDescent="0.3">
      <c r="A641" s="15" t="s">
        <v>950</v>
      </c>
      <c r="B641" s="15" t="s">
        <v>1028</v>
      </c>
      <c r="C641" s="15">
        <v>10</v>
      </c>
      <c r="D641" s="15" t="s">
        <v>1371</v>
      </c>
      <c r="K641" s="15" t="s">
        <v>1028</v>
      </c>
      <c r="L641" s="15" t="s">
        <v>1401</v>
      </c>
      <c r="M641" s="15" t="s">
        <v>47</v>
      </c>
      <c r="O641" s="15" t="s">
        <v>1029</v>
      </c>
      <c r="P641" s="15" t="s">
        <v>1413</v>
      </c>
      <c r="Q641" s="15" t="s">
        <v>1016</v>
      </c>
      <c r="R641" s="15" t="s">
        <v>1043</v>
      </c>
      <c r="S641" s="15" t="s">
        <v>412</v>
      </c>
      <c r="T641" s="15" t="s">
        <v>409</v>
      </c>
      <c r="U641" s="15" t="s">
        <v>213</v>
      </c>
      <c r="V641" s="15" t="s">
        <v>1032</v>
      </c>
      <c r="W641" s="15" t="s">
        <v>900</v>
      </c>
      <c r="X641" s="15" t="s">
        <v>900</v>
      </c>
      <c r="Y641" s="15" t="s">
        <v>908</v>
      </c>
      <c r="Z641" s="15">
        <f t="shared" si="73"/>
        <v>1</v>
      </c>
      <c r="AC641" s="15" t="s">
        <v>1913</v>
      </c>
      <c r="AD641" s="15">
        <f t="shared" si="74"/>
        <v>9</v>
      </c>
      <c r="AE641">
        <v>2</v>
      </c>
      <c r="AF641" s="15">
        <v>1</v>
      </c>
      <c r="AG641" s="15">
        <v>3</v>
      </c>
      <c r="AH641" s="15">
        <v>1</v>
      </c>
      <c r="AI641" s="15">
        <v>1</v>
      </c>
      <c r="AJ641" s="15">
        <v>1</v>
      </c>
      <c r="AK641" t="str">
        <f t="shared" si="75"/>
        <v>Interna</v>
      </c>
      <c r="AL641" t="str">
        <f t="shared" si="76"/>
        <v>Baixo</v>
      </c>
      <c r="AM641" t="str">
        <f t="shared" si="77"/>
        <v>Combinação</v>
      </c>
      <c r="AN641" t="str">
        <f t="shared" si="78"/>
        <v>Baixo</v>
      </c>
      <c r="AO641" t="str">
        <f t="shared" si="78"/>
        <v>Baixo</v>
      </c>
      <c r="AP641" t="str">
        <f t="shared" si="78"/>
        <v>Baixo</v>
      </c>
      <c r="AQ641" s="15" t="s">
        <v>409</v>
      </c>
    </row>
    <row r="642" spans="1:43" x14ac:dyDescent="0.3">
      <c r="A642" s="15" t="s">
        <v>950</v>
      </c>
      <c r="B642" s="15" t="s">
        <v>1028</v>
      </c>
      <c r="C642" s="15">
        <v>11</v>
      </c>
      <c r="D642" s="15" t="s">
        <v>1372</v>
      </c>
      <c r="K642" s="15" t="s">
        <v>1028</v>
      </c>
      <c r="L642" s="15" t="s">
        <v>1397</v>
      </c>
      <c r="M642" s="15" t="s">
        <v>47</v>
      </c>
      <c r="O642" s="15" t="s">
        <v>1029</v>
      </c>
      <c r="P642" s="15" t="s">
        <v>1414</v>
      </c>
      <c r="Q642" s="15" t="s">
        <v>1016</v>
      </c>
      <c r="R642" s="15" t="s">
        <v>1043</v>
      </c>
      <c r="S642" s="15" t="s">
        <v>412</v>
      </c>
      <c r="T642" s="15" t="s">
        <v>409</v>
      </c>
      <c r="U642" s="15" t="s">
        <v>213</v>
      </c>
      <c r="V642" s="15" t="s">
        <v>1032</v>
      </c>
      <c r="W642" s="15" t="s">
        <v>900</v>
      </c>
      <c r="X642" s="15" t="s">
        <v>900</v>
      </c>
      <c r="Y642" s="15" t="s">
        <v>908</v>
      </c>
      <c r="Z642" s="15">
        <f t="shared" si="73"/>
        <v>1</v>
      </c>
      <c r="AC642" s="15" t="s">
        <v>1913</v>
      </c>
      <c r="AD642" s="15">
        <f t="shared" si="74"/>
        <v>9</v>
      </c>
      <c r="AE642">
        <v>2</v>
      </c>
      <c r="AF642" s="15">
        <v>1</v>
      </c>
      <c r="AG642" s="15">
        <v>3</v>
      </c>
      <c r="AH642" s="15">
        <v>1</v>
      </c>
      <c r="AI642" s="15">
        <v>1</v>
      </c>
      <c r="AJ642" s="15">
        <v>1</v>
      </c>
      <c r="AK642" t="str">
        <f t="shared" si="75"/>
        <v>Interna</v>
      </c>
      <c r="AL642" t="str">
        <f t="shared" si="76"/>
        <v>Baixo</v>
      </c>
      <c r="AM642" t="str">
        <f t="shared" si="77"/>
        <v>Combinação</v>
      </c>
      <c r="AN642" t="str">
        <f t="shared" si="78"/>
        <v>Baixo</v>
      </c>
      <c r="AO642" t="str">
        <f t="shared" si="78"/>
        <v>Baixo</v>
      </c>
      <c r="AP642" t="str">
        <f t="shared" si="78"/>
        <v>Baixo</v>
      </c>
      <c r="AQ642" s="15" t="s">
        <v>409</v>
      </c>
    </row>
    <row r="643" spans="1:43" x14ac:dyDescent="0.3">
      <c r="A643" s="15" t="s">
        <v>950</v>
      </c>
      <c r="B643" s="15" t="s">
        <v>1028</v>
      </c>
      <c r="C643" s="15">
        <v>12</v>
      </c>
      <c r="D643" s="15" t="s">
        <v>1373</v>
      </c>
      <c r="K643" s="15" t="s">
        <v>1028</v>
      </c>
      <c r="L643" s="15" t="s">
        <v>1404</v>
      </c>
      <c r="M643" s="15" t="s">
        <v>47</v>
      </c>
      <c r="O643" s="15" t="s">
        <v>1029</v>
      </c>
      <c r="P643" s="15" t="s">
        <v>1415</v>
      </c>
      <c r="Q643" s="15" t="s">
        <v>1016</v>
      </c>
      <c r="R643" s="15" t="s">
        <v>1043</v>
      </c>
      <c r="S643" s="15" t="s">
        <v>412</v>
      </c>
      <c r="T643" s="15" t="s">
        <v>409</v>
      </c>
      <c r="U643" s="15" t="s">
        <v>213</v>
      </c>
      <c r="V643" s="15" t="s">
        <v>1032</v>
      </c>
      <c r="W643" s="15" t="s">
        <v>900</v>
      </c>
      <c r="X643" s="15" t="s">
        <v>900</v>
      </c>
      <c r="Y643" s="15" t="s">
        <v>908</v>
      </c>
      <c r="Z643" s="15">
        <f t="shared" ref="Z643:Z706" si="79">IF(LEN(V643)&gt;0,IF(LEN(W643)&gt;0,IF(LEN(X643)&gt;0,IF(LEN(Y643)&gt;0,1,""),""),""),"")</f>
        <v>1</v>
      </c>
      <c r="AC643" s="15" t="s">
        <v>1913</v>
      </c>
      <c r="AD643" s="15">
        <f t="shared" si="74"/>
        <v>9</v>
      </c>
      <c r="AE643">
        <v>2</v>
      </c>
      <c r="AF643" s="15">
        <v>1</v>
      </c>
      <c r="AG643" s="15">
        <v>3</v>
      </c>
      <c r="AH643" s="15">
        <v>1</v>
      </c>
      <c r="AI643" s="15">
        <v>1</v>
      </c>
      <c r="AJ643" s="15">
        <v>1</v>
      </c>
      <c r="AK643" t="str">
        <f t="shared" si="75"/>
        <v>Interna</v>
      </c>
      <c r="AL643" t="str">
        <f t="shared" si="76"/>
        <v>Baixo</v>
      </c>
      <c r="AM643" t="str">
        <f t="shared" si="77"/>
        <v>Combinação</v>
      </c>
      <c r="AN643" t="str">
        <f t="shared" si="78"/>
        <v>Baixo</v>
      </c>
      <c r="AO643" t="str">
        <f t="shared" si="78"/>
        <v>Baixo</v>
      </c>
      <c r="AP643" t="str">
        <f t="shared" si="78"/>
        <v>Baixo</v>
      </c>
      <c r="AQ643" s="15" t="s">
        <v>409</v>
      </c>
    </row>
    <row r="644" spans="1:43" x14ac:dyDescent="0.3">
      <c r="A644" s="15" t="s">
        <v>950</v>
      </c>
      <c r="B644" s="15" t="s">
        <v>1028</v>
      </c>
      <c r="C644" s="15">
        <v>13</v>
      </c>
      <c r="D644" s="15" t="s">
        <v>1374</v>
      </c>
      <c r="K644" s="15" t="s">
        <v>1028</v>
      </c>
      <c r="L644" s="15" t="s">
        <v>1402</v>
      </c>
      <c r="M644" s="15" t="s">
        <v>47</v>
      </c>
      <c r="O644" s="15" t="s">
        <v>1029</v>
      </c>
      <c r="P644" s="15" t="s">
        <v>1416</v>
      </c>
      <c r="Q644" s="15" t="s">
        <v>1016</v>
      </c>
      <c r="R644" s="15" t="s">
        <v>1043</v>
      </c>
      <c r="S644" s="15" t="s">
        <v>412</v>
      </c>
      <c r="T644" s="15" t="s">
        <v>409</v>
      </c>
      <c r="U644" s="15" t="s">
        <v>213</v>
      </c>
      <c r="V644" s="15" t="s">
        <v>1032</v>
      </c>
      <c r="W644" s="15" t="s">
        <v>900</v>
      </c>
      <c r="X644" s="15" t="s">
        <v>900</v>
      </c>
      <c r="Y644" s="15" t="s">
        <v>908</v>
      </c>
      <c r="Z644" s="15">
        <f t="shared" si="79"/>
        <v>1</v>
      </c>
      <c r="AC644" s="15" t="s">
        <v>1913</v>
      </c>
      <c r="AD644" s="15">
        <f t="shared" si="74"/>
        <v>9</v>
      </c>
      <c r="AE644">
        <v>2</v>
      </c>
      <c r="AF644" s="15">
        <v>1</v>
      </c>
      <c r="AG644" s="15">
        <v>3</v>
      </c>
      <c r="AH644" s="15">
        <v>1</v>
      </c>
      <c r="AI644" s="15">
        <v>1</v>
      </c>
      <c r="AJ644" s="15">
        <v>1</v>
      </c>
      <c r="AK644" t="str">
        <f t="shared" si="75"/>
        <v>Interna</v>
      </c>
      <c r="AL644" t="str">
        <f t="shared" si="76"/>
        <v>Baixo</v>
      </c>
      <c r="AM644" t="str">
        <f t="shared" si="77"/>
        <v>Combinação</v>
      </c>
      <c r="AN644" t="str">
        <f t="shared" si="78"/>
        <v>Baixo</v>
      </c>
      <c r="AO644" t="str">
        <f t="shared" si="78"/>
        <v>Baixo</v>
      </c>
      <c r="AP644" t="str">
        <f t="shared" si="78"/>
        <v>Baixo</v>
      </c>
      <c r="AQ644" s="15" t="s">
        <v>409</v>
      </c>
    </row>
    <row r="645" spans="1:43" x14ac:dyDescent="0.3">
      <c r="A645" s="15" t="s">
        <v>950</v>
      </c>
      <c r="B645" s="15" t="s">
        <v>1028</v>
      </c>
      <c r="C645" s="15">
        <v>14</v>
      </c>
      <c r="D645" s="15" t="s">
        <v>1375</v>
      </c>
      <c r="K645" s="15" t="s">
        <v>1028</v>
      </c>
      <c r="L645" s="15" t="s">
        <v>1405</v>
      </c>
      <c r="M645" s="15" t="s">
        <v>47</v>
      </c>
      <c r="O645" s="15" t="s">
        <v>1029</v>
      </c>
      <c r="P645" s="15" t="s">
        <v>1417</v>
      </c>
      <c r="Q645" s="15" t="s">
        <v>1016</v>
      </c>
      <c r="R645" s="15" t="s">
        <v>1043</v>
      </c>
      <c r="S645" s="15" t="s">
        <v>412</v>
      </c>
      <c r="T645" s="15" t="s">
        <v>409</v>
      </c>
      <c r="U645" s="15" t="s">
        <v>213</v>
      </c>
      <c r="V645" s="15" t="s">
        <v>1032</v>
      </c>
      <c r="W645" s="15" t="s">
        <v>900</v>
      </c>
      <c r="X645" s="15" t="s">
        <v>900</v>
      </c>
      <c r="Y645" s="15" t="s">
        <v>908</v>
      </c>
      <c r="Z645" s="15">
        <f t="shared" si="79"/>
        <v>1</v>
      </c>
      <c r="AC645" s="15" t="s">
        <v>1913</v>
      </c>
      <c r="AD645" s="15">
        <f t="shared" si="74"/>
        <v>9</v>
      </c>
      <c r="AE645">
        <v>2</v>
      </c>
      <c r="AF645" s="15">
        <v>1</v>
      </c>
      <c r="AG645" s="15">
        <v>3</v>
      </c>
      <c r="AH645" s="15">
        <v>1</v>
      </c>
      <c r="AI645" s="15">
        <v>1</v>
      </c>
      <c r="AJ645" s="15">
        <v>1</v>
      </c>
      <c r="AK645" t="str">
        <f t="shared" si="75"/>
        <v>Interna</v>
      </c>
      <c r="AL645" t="str">
        <f t="shared" si="76"/>
        <v>Baixo</v>
      </c>
      <c r="AM645" t="str">
        <f t="shared" si="77"/>
        <v>Combinação</v>
      </c>
      <c r="AN645" t="str">
        <f t="shared" si="78"/>
        <v>Baixo</v>
      </c>
      <c r="AO645" t="str">
        <f t="shared" si="78"/>
        <v>Baixo</v>
      </c>
      <c r="AP645" t="str">
        <f t="shared" si="78"/>
        <v>Baixo</v>
      </c>
      <c r="AQ645" s="15" t="s">
        <v>409</v>
      </c>
    </row>
    <row r="646" spans="1:43" x14ac:dyDescent="0.3">
      <c r="A646" s="15" t="s">
        <v>950</v>
      </c>
      <c r="B646" s="15" t="s">
        <v>1028</v>
      </c>
      <c r="C646" s="15">
        <v>15</v>
      </c>
      <c r="D646" s="15" t="s">
        <v>1376</v>
      </c>
      <c r="K646" s="15" t="s">
        <v>1028</v>
      </c>
      <c r="L646" s="15" t="s">
        <v>958</v>
      </c>
      <c r="M646" s="15" t="s">
        <v>39</v>
      </c>
      <c r="O646" s="15" t="s">
        <v>1029</v>
      </c>
      <c r="P646" t="s">
        <v>1348</v>
      </c>
      <c r="Q646" s="15" t="s">
        <v>1016</v>
      </c>
      <c r="R646" s="15" t="s">
        <v>1043</v>
      </c>
      <c r="S646" s="15" t="s">
        <v>412</v>
      </c>
      <c r="T646" s="15" t="s">
        <v>409</v>
      </c>
      <c r="U646" s="15" t="s">
        <v>213</v>
      </c>
      <c r="V646" s="15" t="s">
        <v>1032</v>
      </c>
      <c r="W646" s="15" t="s">
        <v>900</v>
      </c>
      <c r="X646" s="15" t="s">
        <v>900</v>
      </c>
      <c r="Y646" s="15" t="s">
        <v>908</v>
      </c>
      <c r="Z646" s="15">
        <f t="shared" si="79"/>
        <v>1</v>
      </c>
      <c r="AC646" s="15" t="s">
        <v>1913</v>
      </c>
      <c r="AD646" s="15">
        <f t="shared" si="74"/>
        <v>10</v>
      </c>
      <c r="AE646">
        <v>3</v>
      </c>
      <c r="AF646" s="15">
        <v>1</v>
      </c>
      <c r="AG646" s="15">
        <v>3</v>
      </c>
      <c r="AH646" s="15">
        <v>1</v>
      </c>
      <c r="AI646" s="15">
        <v>1</v>
      </c>
      <c r="AJ646" s="15">
        <v>1</v>
      </c>
      <c r="AK646" t="str">
        <f t="shared" si="75"/>
        <v>Restrita</v>
      </c>
      <c r="AL646" t="str">
        <f t="shared" si="76"/>
        <v>Baixo</v>
      </c>
      <c r="AM646" t="str">
        <f t="shared" si="77"/>
        <v>Combinação</v>
      </c>
      <c r="AN646" t="str">
        <f t="shared" si="78"/>
        <v>Baixo</v>
      </c>
      <c r="AO646" t="str">
        <f t="shared" si="78"/>
        <v>Baixo</v>
      </c>
      <c r="AP646" t="str">
        <f t="shared" si="78"/>
        <v>Baixo</v>
      </c>
      <c r="AQ646" s="15" t="s">
        <v>409</v>
      </c>
    </row>
    <row r="647" spans="1:43" x14ac:dyDescent="0.3">
      <c r="A647" s="15" t="s">
        <v>950</v>
      </c>
      <c r="B647" s="15" t="s">
        <v>1028</v>
      </c>
      <c r="C647" s="15">
        <v>16</v>
      </c>
      <c r="D647" s="15" t="s">
        <v>1377</v>
      </c>
      <c r="K647" s="15" t="s">
        <v>1028</v>
      </c>
      <c r="L647" s="15" t="s">
        <v>960</v>
      </c>
      <c r="M647" s="15" t="s">
        <v>39</v>
      </c>
      <c r="O647" s="15" t="s">
        <v>1029</v>
      </c>
      <c r="P647" t="s">
        <v>1349</v>
      </c>
      <c r="Q647" s="15" t="s">
        <v>1016</v>
      </c>
      <c r="R647" s="15" t="s">
        <v>1043</v>
      </c>
      <c r="S647" s="15" t="s">
        <v>412</v>
      </c>
      <c r="T647" s="15" t="s">
        <v>409</v>
      </c>
      <c r="U647" s="15" t="s">
        <v>213</v>
      </c>
      <c r="V647" s="15" t="s">
        <v>1032</v>
      </c>
      <c r="W647" s="15" t="s">
        <v>900</v>
      </c>
      <c r="X647" s="15" t="s">
        <v>900</v>
      </c>
      <c r="Y647" s="15" t="s">
        <v>908</v>
      </c>
      <c r="Z647" s="15">
        <f t="shared" si="79"/>
        <v>1</v>
      </c>
      <c r="AC647" s="15" t="s">
        <v>1913</v>
      </c>
      <c r="AD647" s="15">
        <f t="shared" si="74"/>
        <v>10</v>
      </c>
      <c r="AE647">
        <v>3</v>
      </c>
      <c r="AF647" s="15">
        <v>1</v>
      </c>
      <c r="AG647" s="15">
        <v>3</v>
      </c>
      <c r="AH647" s="15">
        <v>1</v>
      </c>
      <c r="AI647" s="15">
        <v>1</v>
      </c>
      <c r="AJ647" s="15">
        <v>1</v>
      </c>
      <c r="AK647" t="str">
        <f t="shared" si="75"/>
        <v>Restrita</v>
      </c>
      <c r="AL647" t="str">
        <f t="shared" si="76"/>
        <v>Baixo</v>
      </c>
      <c r="AM647" t="str">
        <f t="shared" si="77"/>
        <v>Combinação</v>
      </c>
      <c r="AN647" t="str">
        <f t="shared" si="78"/>
        <v>Baixo</v>
      </c>
      <c r="AO647" t="str">
        <f t="shared" si="78"/>
        <v>Baixo</v>
      </c>
      <c r="AP647" t="str">
        <f t="shared" si="78"/>
        <v>Baixo</v>
      </c>
      <c r="AQ647" s="15" t="s">
        <v>409</v>
      </c>
    </row>
    <row r="648" spans="1:43" x14ac:dyDescent="0.3">
      <c r="A648" s="15" t="s">
        <v>950</v>
      </c>
      <c r="B648" s="15" t="s">
        <v>1028</v>
      </c>
      <c r="C648" s="15">
        <v>17</v>
      </c>
      <c r="D648" s="15" t="s">
        <v>1378</v>
      </c>
      <c r="K648" s="15" t="s">
        <v>1028</v>
      </c>
      <c r="L648" s="15" t="s">
        <v>1406</v>
      </c>
      <c r="M648" s="15" t="s">
        <v>47</v>
      </c>
      <c r="O648" s="15" t="s">
        <v>1029</v>
      </c>
      <c r="P648" s="15" t="s">
        <v>1418</v>
      </c>
      <c r="Q648" s="15" t="s">
        <v>1016</v>
      </c>
      <c r="R648" s="15" t="s">
        <v>1043</v>
      </c>
      <c r="S648" s="15" t="s">
        <v>412</v>
      </c>
      <c r="T648" s="15" t="s">
        <v>409</v>
      </c>
      <c r="U648" s="15" t="s">
        <v>213</v>
      </c>
      <c r="V648" s="15" t="s">
        <v>1032</v>
      </c>
      <c r="W648" s="15" t="s">
        <v>900</v>
      </c>
      <c r="X648" s="15" t="s">
        <v>900</v>
      </c>
      <c r="Y648" s="15" t="s">
        <v>908</v>
      </c>
      <c r="Z648" s="15">
        <f t="shared" si="79"/>
        <v>1</v>
      </c>
      <c r="AC648" s="15" t="s">
        <v>1913</v>
      </c>
      <c r="AD648" s="15">
        <f t="shared" si="74"/>
        <v>10</v>
      </c>
      <c r="AE648">
        <v>3</v>
      </c>
      <c r="AF648" s="15">
        <v>1</v>
      </c>
      <c r="AG648" s="15">
        <v>3</v>
      </c>
      <c r="AH648" s="15">
        <v>1</v>
      </c>
      <c r="AI648" s="15">
        <v>1</v>
      </c>
      <c r="AJ648" s="15">
        <v>1</v>
      </c>
      <c r="AK648" t="str">
        <f t="shared" si="75"/>
        <v>Restrita</v>
      </c>
      <c r="AL648" t="str">
        <f t="shared" si="76"/>
        <v>Baixo</v>
      </c>
      <c r="AM648" t="str">
        <f t="shared" si="77"/>
        <v>Combinação</v>
      </c>
      <c r="AN648" t="str">
        <f t="shared" si="78"/>
        <v>Baixo</v>
      </c>
      <c r="AO648" t="str">
        <f t="shared" si="78"/>
        <v>Baixo</v>
      </c>
      <c r="AP648" t="str">
        <f t="shared" si="78"/>
        <v>Baixo</v>
      </c>
      <c r="AQ648" s="15" t="s">
        <v>409</v>
      </c>
    </row>
    <row r="649" spans="1:43" x14ac:dyDescent="0.3">
      <c r="A649" s="15" t="s">
        <v>950</v>
      </c>
      <c r="B649" s="15" t="s">
        <v>1028</v>
      </c>
      <c r="C649" s="15">
        <v>18</v>
      </c>
      <c r="D649" s="15" t="s">
        <v>1379</v>
      </c>
      <c r="K649" s="15" t="s">
        <v>1028</v>
      </c>
      <c r="L649" s="15" t="s">
        <v>1407</v>
      </c>
      <c r="M649" s="15" t="s">
        <v>39</v>
      </c>
      <c r="O649" s="15" t="s">
        <v>1029</v>
      </c>
      <c r="P649" s="15" t="s">
        <v>1419</v>
      </c>
      <c r="Q649" s="15" t="s">
        <v>1016</v>
      </c>
      <c r="R649" s="15" t="s">
        <v>1043</v>
      </c>
      <c r="S649" s="15" t="s">
        <v>412</v>
      </c>
      <c r="T649" s="15" t="s">
        <v>409</v>
      </c>
      <c r="U649" s="15" t="s">
        <v>213</v>
      </c>
      <c r="V649" s="15" t="s">
        <v>1032</v>
      </c>
      <c r="W649" s="15" t="s">
        <v>900</v>
      </c>
      <c r="X649" s="15" t="s">
        <v>900</v>
      </c>
      <c r="Y649" s="15" t="s">
        <v>908</v>
      </c>
      <c r="Z649" s="15">
        <f t="shared" si="79"/>
        <v>1</v>
      </c>
      <c r="AC649" s="15" t="s">
        <v>1913</v>
      </c>
      <c r="AD649" s="15">
        <f t="shared" si="74"/>
        <v>9</v>
      </c>
      <c r="AE649">
        <v>3</v>
      </c>
      <c r="AF649" s="15">
        <v>1</v>
      </c>
      <c r="AG649" s="15">
        <v>2</v>
      </c>
      <c r="AH649" s="15">
        <v>1</v>
      </c>
      <c r="AI649" s="15">
        <v>1</v>
      </c>
      <c r="AJ649" s="15">
        <v>1</v>
      </c>
      <c r="AK649" t="str">
        <f t="shared" si="75"/>
        <v>Restrita</v>
      </c>
      <c r="AL649" t="str">
        <f t="shared" si="76"/>
        <v>Baixo</v>
      </c>
      <c r="AM649" t="str">
        <f t="shared" si="77"/>
        <v>Cumulativa</v>
      </c>
      <c r="AN649" t="str">
        <f t="shared" si="78"/>
        <v>Baixo</v>
      </c>
      <c r="AO649" t="str">
        <f t="shared" si="78"/>
        <v>Baixo</v>
      </c>
      <c r="AP649" t="str">
        <f t="shared" si="78"/>
        <v>Baixo</v>
      </c>
      <c r="AQ649" s="15" t="s">
        <v>409</v>
      </c>
    </row>
    <row r="650" spans="1:43" x14ac:dyDescent="0.3">
      <c r="A650" s="15" t="s">
        <v>950</v>
      </c>
      <c r="B650" s="15" t="s">
        <v>1028</v>
      </c>
      <c r="C650" s="15">
        <v>19</v>
      </c>
      <c r="D650" s="15" t="s">
        <v>1380</v>
      </c>
      <c r="K650" s="15" t="s">
        <v>1028</v>
      </c>
      <c r="L650" s="15" t="s">
        <v>1408</v>
      </c>
      <c r="M650" s="15" t="s">
        <v>47</v>
      </c>
      <c r="O650" s="15" t="s">
        <v>1029</v>
      </c>
      <c r="P650" s="15" t="s">
        <v>1409</v>
      </c>
      <c r="Q650" s="15" t="s">
        <v>1016</v>
      </c>
      <c r="R650" s="15" t="s">
        <v>1043</v>
      </c>
      <c r="S650" s="15" t="s">
        <v>412</v>
      </c>
      <c r="T650" s="15" t="s">
        <v>409</v>
      </c>
      <c r="U650" s="15" t="s">
        <v>213</v>
      </c>
      <c r="V650" s="15" t="s">
        <v>1032</v>
      </c>
      <c r="W650" s="15" t="s">
        <v>900</v>
      </c>
      <c r="X650" s="15" t="s">
        <v>900</v>
      </c>
      <c r="Y650" s="15" t="s">
        <v>908</v>
      </c>
      <c r="Z650" s="15">
        <f t="shared" si="79"/>
        <v>1</v>
      </c>
      <c r="AA650" s="15" t="s">
        <v>1339</v>
      </c>
      <c r="AB650" s="15" t="s">
        <v>906</v>
      </c>
      <c r="AC650" s="15" t="s">
        <v>1913</v>
      </c>
      <c r="AD650" s="15">
        <f t="shared" si="74"/>
        <v>7</v>
      </c>
      <c r="AE650">
        <v>2</v>
      </c>
      <c r="AF650" s="15">
        <v>1</v>
      </c>
      <c r="AG650" s="15">
        <v>1</v>
      </c>
      <c r="AH650" s="15">
        <v>1</v>
      </c>
      <c r="AI650" s="15">
        <v>1</v>
      </c>
      <c r="AJ650" s="15">
        <v>1</v>
      </c>
      <c r="AK650" t="str">
        <f t="shared" si="75"/>
        <v>Interna</v>
      </c>
      <c r="AL650" t="str">
        <f t="shared" si="76"/>
        <v>Baixo</v>
      </c>
      <c r="AM650" t="str">
        <f t="shared" si="77"/>
        <v>Formato</v>
      </c>
      <c r="AN650" t="str">
        <f t="shared" si="78"/>
        <v>Baixo</v>
      </c>
      <c r="AO650" t="str">
        <f t="shared" si="78"/>
        <v>Baixo</v>
      </c>
      <c r="AP650" t="str">
        <f t="shared" si="78"/>
        <v>Baixo</v>
      </c>
      <c r="AQ650" s="15" t="s">
        <v>409</v>
      </c>
    </row>
    <row r="651" spans="1:43" x14ac:dyDescent="0.3">
      <c r="A651" s="15" t="s">
        <v>950</v>
      </c>
      <c r="B651" s="15" t="s">
        <v>1019</v>
      </c>
      <c r="C651" s="15">
        <v>1</v>
      </c>
      <c r="D651" s="15" t="s">
        <v>917</v>
      </c>
      <c r="K651" s="15" t="s">
        <v>1019</v>
      </c>
      <c r="L651" s="15" t="s">
        <v>1341</v>
      </c>
      <c r="M651" s="15" t="s">
        <v>47</v>
      </c>
      <c r="O651" s="15" t="s">
        <v>1020</v>
      </c>
      <c r="P651" s="15" t="s">
        <v>1425</v>
      </c>
      <c r="Q651" s="15" t="s">
        <v>1016</v>
      </c>
      <c r="R651" s="15" t="s">
        <v>1043</v>
      </c>
      <c r="S651" s="15" t="s">
        <v>412</v>
      </c>
      <c r="T651" s="15" t="s">
        <v>409</v>
      </c>
      <c r="U651" s="15" t="s">
        <v>213</v>
      </c>
      <c r="V651" s="15" t="s">
        <v>1464</v>
      </c>
      <c r="W651" s="15" t="s">
        <v>900</v>
      </c>
      <c r="X651" s="15" t="s">
        <v>900</v>
      </c>
      <c r="Y651" s="15" t="s">
        <v>908</v>
      </c>
      <c r="Z651" s="15">
        <f t="shared" si="79"/>
        <v>1</v>
      </c>
      <c r="AA651" s="15" t="s">
        <v>1339</v>
      </c>
      <c r="AB651" s="15" t="s">
        <v>906</v>
      </c>
      <c r="AC651" s="15" t="s">
        <v>1914</v>
      </c>
      <c r="AD651" s="15">
        <f t="shared" si="74"/>
        <v>7</v>
      </c>
      <c r="AE651">
        <v>2</v>
      </c>
      <c r="AF651" s="15">
        <v>1</v>
      </c>
      <c r="AG651" s="15">
        <v>1</v>
      </c>
      <c r="AH651" s="15">
        <v>1</v>
      </c>
      <c r="AI651" s="15">
        <v>1</v>
      </c>
      <c r="AJ651" s="15">
        <v>1</v>
      </c>
      <c r="AK651" t="str">
        <f t="shared" si="75"/>
        <v>Interna</v>
      </c>
      <c r="AL651" t="str">
        <f t="shared" si="76"/>
        <v>Baixo</v>
      </c>
      <c r="AM651" t="str">
        <f t="shared" si="77"/>
        <v>Formato</v>
      </c>
      <c r="AN651" t="str">
        <f t="shared" si="78"/>
        <v>Baixo</v>
      </c>
      <c r="AO651" t="str">
        <f t="shared" si="78"/>
        <v>Baixo</v>
      </c>
      <c r="AP651" t="str">
        <f t="shared" si="78"/>
        <v>Baixo</v>
      </c>
      <c r="AQ651" s="15" t="s">
        <v>409</v>
      </c>
    </row>
    <row r="652" spans="1:43" x14ac:dyDescent="0.3">
      <c r="A652" s="15" t="s">
        <v>950</v>
      </c>
      <c r="B652" s="15" t="s">
        <v>1019</v>
      </c>
      <c r="C652" s="15">
        <v>2</v>
      </c>
      <c r="D652" s="15" t="s">
        <v>918</v>
      </c>
      <c r="K652" s="15" t="s">
        <v>1019</v>
      </c>
      <c r="L652" s="15" t="s">
        <v>108</v>
      </c>
      <c r="M652" s="15" t="s">
        <v>47</v>
      </c>
      <c r="O652" s="15" t="s">
        <v>1020</v>
      </c>
      <c r="P652" t="s">
        <v>1290</v>
      </c>
      <c r="Q652" s="15" t="s">
        <v>1016</v>
      </c>
      <c r="R652" s="15" t="s">
        <v>1043</v>
      </c>
      <c r="S652" s="15" t="s">
        <v>412</v>
      </c>
      <c r="T652" s="15" t="s">
        <v>409</v>
      </c>
      <c r="U652" s="15" t="s">
        <v>213</v>
      </c>
      <c r="V652" s="15" t="s">
        <v>1464</v>
      </c>
      <c r="W652" s="15" t="s">
        <v>900</v>
      </c>
      <c r="X652" s="15" t="s">
        <v>900</v>
      </c>
      <c r="Y652" s="15" t="s">
        <v>908</v>
      </c>
      <c r="Z652" s="15">
        <f t="shared" si="79"/>
        <v>1</v>
      </c>
      <c r="AC652" s="15" t="s">
        <v>1914</v>
      </c>
      <c r="AD652" s="15">
        <f t="shared" si="74"/>
        <v>11</v>
      </c>
      <c r="AE652">
        <v>2</v>
      </c>
      <c r="AF652" s="15">
        <v>1</v>
      </c>
      <c r="AG652" s="15">
        <v>1</v>
      </c>
      <c r="AH652" s="15">
        <v>1</v>
      </c>
      <c r="AI652" s="15">
        <v>3</v>
      </c>
      <c r="AJ652" s="15">
        <v>3</v>
      </c>
      <c r="AK652" t="str">
        <f t="shared" si="75"/>
        <v>Interna</v>
      </c>
      <c r="AL652" t="str">
        <f t="shared" si="76"/>
        <v>Baixo</v>
      </c>
      <c r="AM652" t="str">
        <f t="shared" si="77"/>
        <v>Formato</v>
      </c>
      <c r="AN652" t="str">
        <f t="shared" si="78"/>
        <v>Baixo</v>
      </c>
      <c r="AO652" t="str">
        <f t="shared" si="78"/>
        <v>Médio</v>
      </c>
      <c r="AP652" t="str">
        <f t="shared" si="78"/>
        <v>Médio</v>
      </c>
      <c r="AQ652" s="15" t="s">
        <v>409</v>
      </c>
    </row>
    <row r="653" spans="1:43" x14ac:dyDescent="0.3">
      <c r="A653" s="15" t="s">
        <v>950</v>
      </c>
      <c r="B653" s="15" t="s">
        <v>1019</v>
      </c>
      <c r="C653" s="15">
        <v>3</v>
      </c>
      <c r="D653" s="15" t="s">
        <v>1042</v>
      </c>
      <c r="K653" s="15" t="s">
        <v>1019</v>
      </c>
      <c r="L653" s="15" t="s">
        <v>1276</v>
      </c>
      <c r="M653" s="15" t="s">
        <v>47</v>
      </c>
      <c r="O653" s="15" t="s">
        <v>1020</v>
      </c>
      <c r="P653" t="s">
        <v>1331</v>
      </c>
      <c r="Q653" s="15" t="s">
        <v>1016</v>
      </c>
      <c r="R653" s="15" t="s">
        <v>1043</v>
      </c>
      <c r="S653" s="15" t="s">
        <v>412</v>
      </c>
      <c r="T653" s="15" t="s">
        <v>409</v>
      </c>
      <c r="U653" s="15" t="s">
        <v>213</v>
      </c>
      <c r="V653" s="15" t="s">
        <v>1464</v>
      </c>
      <c r="W653" s="15" t="s">
        <v>900</v>
      </c>
      <c r="X653" s="15" t="s">
        <v>900</v>
      </c>
      <c r="Y653" s="15" t="s">
        <v>908</v>
      </c>
      <c r="Z653" s="15">
        <f t="shared" si="79"/>
        <v>1</v>
      </c>
      <c r="AC653" s="15" t="s">
        <v>1914</v>
      </c>
      <c r="AD653" s="15">
        <f t="shared" si="74"/>
        <v>8</v>
      </c>
      <c r="AE653">
        <v>3</v>
      </c>
      <c r="AF653" s="15">
        <v>1</v>
      </c>
      <c r="AG653" s="15">
        <v>1</v>
      </c>
      <c r="AH653" s="15">
        <v>1</v>
      </c>
      <c r="AI653" s="15">
        <v>1</v>
      </c>
      <c r="AJ653" s="15">
        <v>1</v>
      </c>
      <c r="AK653" t="str">
        <f t="shared" si="75"/>
        <v>Restrita</v>
      </c>
      <c r="AL653" t="str">
        <f t="shared" si="76"/>
        <v>Baixo</v>
      </c>
      <c r="AM653" t="str">
        <f t="shared" si="77"/>
        <v>Formato</v>
      </c>
      <c r="AN653" t="str">
        <f t="shared" si="78"/>
        <v>Baixo</v>
      </c>
      <c r="AO653" t="str">
        <f t="shared" si="78"/>
        <v>Baixo</v>
      </c>
      <c r="AP653" t="str">
        <f t="shared" si="78"/>
        <v>Baixo</v>
      </c>
      <c r="AQ653" s="15" t="s">
        <v>409</v>
      </c>
    </row>
    <row r="654" spans="1:43" x14ac:dyDescent="0.3">
      <c r="A654" s="15" t="s">
        <v>950</v>
      </c>
      <c r="B654" s="15" t="s">
        <v>1019</v>
      </c>
      <c r="C654" s="15">
        <v>4</v>
      </c>
      <c r="D654" s="15" t="s">
        <v>1038</v>
      </c>
      <c r="K654" s="15" t="s">
        <v>1019</v>
      </c>
      <c r="L654" s="15" t="s">
        <v>977</v>
      </c>
      <c r="M654" s="15" t="s">
        <v>47</v>
      </c>
      <c r="O654" s="15" t="s">
        <v>1020</v>
      </c>
      <c r="P654" t="s">
        <v>1332</v>
      </c>
      <c r="Q654" s="15" t="s">
        <v>1016</v>
      </c>
      <c r="R654" s="15" t="s">
        <v>1043</v>
      </c>
      <c r="S654" s="15" t="s">
        <v>412</v>
      </c>
      <c r="T654" s="15" t="s">
        <v>409</v>
      </c>
      <c r="U654" s="15" t="s">
        <v>213</v>
      </c>
      <c r="V654" s="15" t="s">
        <v>1464</v>
      </c>
      <c r="W654" s="15" t="s">
        <v>900</v>
      </c>
      <c r="X654" s="15" t="s">
        <v>900</v>
      </c>
      <c r="Y654" s="15" t="s">
        <v>908</v>
      </c>
      <c r="Z654" s="15">
        <f t="shared" si="79"/>
        <v>1</v>
      </c>
      <c r="AC654" s="15" t="s">
        <v>1914</v>
      </c>
      <c r="AD654" s="15">
        <f t="shared" si="74"/>
        <v>8</v>
      </c>
      <c r="AE654">
        <v>3</v>
      </c>
      <c r="AF654" s="15">
        <v>1</v>
      </c>
      <c r="AG654" s="15">
        <v>1</v>
      </c>
      <c r="AH654" s="15">
        <v>1</v>
      </c>
      <c r="AI654" s="15">
        <v>1</v>
      </c>
      <c r="AJ654" s="15">
        <v>1</v>
      </c>
      <c r="AK654" t="str">
        <f t="shared" si="75"/>
        <v>Restrita</v>
      </c>
      <c r="AL654" t="str">
        <f t="shared" si="76"/>
        <v>Baixo</v>
      </c>
      <c r="AM654" t="str">
        <f t="shared" si="77"/>
        <v>Formato</v>
      </c>
      <c r="AN654" t="str">
        <f t="shared" si="78"/>
        <v>Baixo</v>
      </c>
      <c r="AO654" t="str">
        <f t="shared" si="78"/>
        <v>Baixo</v>
      </c>
      <c r="AP654" t="str">
        <f t="shared" si="78"/>
        <v>Baixo</v>
      </c>
      <c r="AQ654" s="15" t="s">
        <v>409</v>
      </c>
    </row>
    <row r="655" spans="1:43" x14ac:dyDescent="0.3">
      <c r="A655" s="15" t="s">
        <v>950</v>
      </c>
      <c r="B655" s="15" t="s">
        <v>1019</v>
      </c>
      <c r="C655" s="15">
        <v>5</v>
      </c>
      <c r="D655" s="15" t="s">
        <v>1039</v>
      </c>
      <c r="K655" s="15" t="s">
        <v>1019</v>
      </c>
      <c r="L655" s="15" t="s">
        <v>869</v>
      </c>
      <c r="M655" s="15" t="s">
        <v>47</v>
      </c>
      <c r="O655" s="15" t="s">
        <v>1020</v>
      </c>
      <c r="P655" t="s">
        <v>1333</v>
      </c>
      <c r="Q655" s="15" t="s">
        <v>1016</v>
      </c>
      <c r="R655" s="15" t="s">
        <v>1043</v>
      </c>
      <c r="S655" s="15" t="s">
        <v>412</v>
      </c>
      <c r="T655" s="15" t="s">
        <v>409</v>
      </c>
      <c r="U655" s="15" t="s">
        <v>213</v>
      </c>
      <c r="V655" s="15" t="s">
        <v>1464</v>
      </c>
      <c r="W655" s="15" t="s">
        <v>900</v>
      </c>
      <c r="X655" s="15" t="s">
        <v>900</v>
      </c>
      <c r="Y655" s="15" t="s">
        <v>908</v>
      </c>
      <c r="Z655" s="15">
        <f t="shared" si="79"/>
        <v>1</v>
      </c>
      <c r="AC655" s="15" t="s">
        <v>1914</v>
      </c>
      <c r="AD655" s="15">
        <f t="shared" si="74"/>
        <v>7</v>
      </c>
      <c r="AE655">
        <v>2</v>
      </c>
      <c r="AF655" s="15">
        <v>1</v>
      </c>
      <c r="AG655" s="15">
        <v>1</v>
      </c>
      <c r="AH655" s="15">
        <v>1</v>
      </c>
      <c r="AI655" s="15">
        <v>1</v>
      </c>
      <c r="AJ655" s="15">
        <v>1</v>
      </c>
      <c r="AK655" t="str">
        <f t="shared" si="75"/>
        <v>Interna</v>
      </c>
      <c r="AL655" t="str">
        <f t="shared" si="76"/>
        <v>Baixo</v>
      </c>
      <c r="AM655" t="str">
        <f t="shared" si="77"/>
        <v>Formato</v>
      </c>
      <c r="AN655" t="str">
        <f t="shared" ref="AN655:AP686" si="80">IF(AH655=5,"Alto",IF(AH655=3,"Médio",IF(AH655=1,"Baixo","NSA")))</f>
        <v>Baixo</v>
      </c>
      <c r="AO655" t="str">
        <f t="shared" si="80"/>
        <v>Baixo</v>
      </c>
      <c r="AP655" t="str">
        <f t="shared" si="80"/>
        <v>Baixo</v>
      </c>
      <c r="AQ655" s="15" t="s">
        <v>409</v>
      </c>
    </row>
    <row r="656" spans="1:43" x14ac:dyDescent="0.3">
      <c r="A656" s="15" t="s">
        <v>950</v>
      </c>
      <c r="B656" s="15" t="s">
        <v>1019</v>
      </c>
      <c r="C656" s="15">
        <v>6</v>
      </c>
      <c r="D656" s="15" t="s">
        <v>1040</v>
      </c>
      <c r="K656" s="15" t="s">
        <v>1019</v>
      </c>
      <c r="L656" s="15" t="s">
        <v>1343</v>
      </c>
      <c r="M656" s="15" t="s">
        <v>47</v>
      </c>
      <c r="O656" s="15" t="s">
        <v>1020</v>
      </c>
      <c r="P656" t="s">
        <v>1334</v>
      </c>
      <c r="Q656" s="15" t="s">
        <v>1016</v>
      </c>
      <c r="R656" s="15" t="s">
        <v>1043</v>
      </c>
      <c r="S656" s="15" t="s">
        <v>412</v>
      </c>
      <c r="T656" s="15" t="s">
        <v>409</v>
      </c>
      <c r="U656" s="15" t="s">
        <v>213</v>
      </c>
      <c r="V656" s="15" t="s">
        <v>1464</v>
      </c>
      <c r="W656" s="15" t="s">
        <v>900</v>
      </c>
      <c r="X656" s="15" t="s">
        <v>900</v>
      </c>
      <c r="Y656" s="15" t="s">
        <v>908</v>
      </c>
      <c r="Z656" s="15">
        <f t="shared" si="79"/>
        <v>1</v>
      </c>
      <c r="AA656" s="15" t="s">
        <v>1339</v>
      </c>
      <c r="AB656" s="15" t="s">
        <v>906</v>
      </c>
      <c r="AC656" s="15" t="s">
        <v>1914</v>
      </c>
      <c r="AD656" s="15">
        <f t="shared" si="74"/>
        <v>12</v>
      </c>
      <c r="AE656">
        <v>2</v>
      </c>
      <c r="AF656" s="15">
        <v>2</v>
      </c>
      <c r="AG656" s="15">
        <v>1</v>
      </c>
      <c r="AH656" s="15">
        <v>1</v>
      </c>
      <c r="AI656" s="15">
        <v>3</v>
      </c>
      <c r="AJ656" s="15">
        <v>3</v>
      </c>
      <c r="AK656" t="str">
        <f t="shared" si="75"/>
        <v>Interna</v>
      </c>
      <c r="AL656" t="str">
        <f t="shared" si="76"/>
        <v>Médio</v>
      </c>
      <c r="AM656" t="str">
        <f t="shared" si="77"/>
        <v>Formato</v>
      </c>
      <c r="AN656" t="str">
        <f t="shared" si="80"/>
        <v>Baixo</v>
      </c>
      <c r="AO656" t="str">
        <f t="shared" si="80"/>
        <v>Médio</v>
      </c>
      <c r="AP656" t="str">
        <f t="shared" si="80"/>
        <v>Médio</v>
      </c>
      <c r="AQ656" s="15" t="s">
        <v>409</v>
      </c>
    </row>
    <row r="657" spans="1:43" x14ac:dyDescent="0.3">
      <c r="A657" s="15" t="s">
        <v>950</v>
      </c>
      <c r="B657" s="15" t="s">
        <v>1019</v>
      </c>
      <c r="C657" s="15">
        <v>7</v>
      </c>
      <c r="D657" s="15" t="s">
        <v>1041</v>
      </c>
      <c r="K657" s="15" t="s">
        <v>1019</v>
      </c>
      <c r="L657" s="15" t="s">
        <v>1342</v>
      </c>
      <c r="M657" s="15" t="s">
        <v>47</v>
      </c>
      <c r="O657" s="15" t="s">
        <v>1020</v>
      </c>
      <c r="P657" t="s">
        <v>1335</v>
      </c>
      <c r="Q657" s="15" t="s">
        <v>1016</v>
      </c>
      <c r="R657" s="15" t="s">
        <v>1043</v>
      </c>
      <c r="S657" s="15" t="s">
        <v>412</v>
      </c>
      <c r="T657" s="15" t="s">
        <v>409</v>
      </c>
      <c r="U657" s="15" t="s">
        <v>213</v>
      </c>
      <c r="V657" s="15" t="s">
        <v>1464</v>
      </c>
      <c r="W657" s="15" t="s">
        <v>900</v>
      </c>
      <c r="X657" s="15" t="s">
        <v>900</v>
      </c>
      <c r="Y657" s="15" t="s">
        <v>908</v>
      </c>
      <c r="Z657" s="15">
        <f t="shared" si="79"/>
        <v>1</v>
      </c>
      <c r="AA657" s="15" t="s">
        <v>1339</v>
      </c>
      <c r="AB657" s="15" t="s">
        <v>906</v>
      </c>
      <c r="AC657" s="15" t="s">
        <v>1914</v>
      </c>
      <c r="AD657" s="15">
        <f t="shared" si="74"/>
        <v>12</v>
      </c>
      <c r="AE657">
        <v>2</v>
      </c>
      <c r="AF657" s="15">
        <v>2</v>
      </c>
      <c r="AG657" s="15">
        <v>1</v>
      </c>
      <c r="AH657" s="15">
        <v>1</v>
      </c>
      <c r="AI657" s="15">
        <v>3</v>
      </c>
      <c r="AJ657" s="15">
        <v>3</v>
      </c>
      <c r="AK657" t="str">
        <f t="shared" si="75"/>
        <v>Interna</v>
      </c>
      <c r="AL657" t="str">
        <f t="shared" si="76"/>
        <v>Médio</v>
      </c>
      <c r="AM657" t="str">
        <f t="shared" si="77"/>
        <v>Formato</v>
      </c>
      <c r="AN657" t="str">
        <f t="shared" si="80"/>
        <v>Baixo</v>
      </c>
      <c r="AO657" t="str">
        <f t="shared" si="80"/>
        <v>Médio</v>
      </c>
      <c r="AP657" t="str">
        <f t="shared" si="80"/>
        <v>Médio</v>
      </c>
      <c r="AQ657" s="15" t="s">
        <v>409</v>
      </c>
    </row>
    <row r="658" spans="1:43" x14ac:dyDescent="0.3">
      <c r="A658" s="15" t="s">
        <v>950</v>
      </c>
      <c r="B658" s="15" t="s">
        <v>1019</v>
      </c>
      <c r="C658" s="15">
        <v>8</v>
      </c>
      <c r="D658" s="15" t="s">
        <v>926</v>
      </c>
      <c r="K658" s="15" t="s">
        <v>1019</v>
      </c>
      <c r="L658" s="15" t="s">
        <v>1357</v>
      </c>
      <c r="M658" s="15" t="s">
        <v>39</v>
      </c>
      <c r="O658" s="15" t="s">
        <v>1020</v>
      </c>
      <c r="P658" s="15" t="s">
        <v>1346</v>
      </c>
      <c r="Q658" s="15" t="s">
        <v>1016</v>
      </c>
      <c r="R658" s="15" t="s">
        <v>1043</v>
      </c>
      <c r="S658" s="15" t="s">
        <v>412</v>
      </c>
      <c r="T658" s="15" t="s">
        <v>409</v>
      </c>
      <c r="U658" s="15" t="s">
        <v>213</v>
      </c>
      <c r="V658" s="15" t="s">
        <v>1464</v>
      </c>
      <c r="W658" s="15" t="s">
        <v>900</v>
      </c>
      <c r="X658" s="15" t="s">
        <v>900</v>
      </c>
      <c r="Y658" s="15" t="s">
        <v>908</v>
      </c>
      <c r="Z658" s="15">
        <f t="shared" si="79"/>
        <v>1</v>
      </c>
      <c r="AC658" s="15" t="s">
        <v>1914</v>
      </c>
      <c r="AD658" s="15">
        <f t="shared" si="74"/>
        <v>10</v>
      </c>
      <c r="AE658">
        <v>3</v>
      </c>
      <c r="AF658" s="15">
        <v>2</v>
      </c>
      <c r="AG658" s="15">
        <v>2</v>
      </c>
      <c r="AH658" s="15">
        <v>1</v>
      </c>
      <c r="AI658" s="15">
        <v>1</v>
      </c>
      <c r="AJ658" s="15">
        <v>1</v>
      </c>
      <c r="AK658" t="str">
        <f t="shared" si="75"/>
        <v>Restrita</v>
      </c>
      <c r="AL658" t="str">
        <f t="shared" si="76"/>
        <v>Médio</v>
      </c>
      <c r="AM658" t="str">
        <f t="shared" si="77"/>
        <v>Cumulativa</v>
      </c>
      <c r="AN658" t="str">
        <f t="shared" si="80"/>
        <v>Baixo</v>
      </c>
      <c r="AO658" t="str">
        <f t="shared" si="80"/>
        <v>Baixo</v>
      </c>
      <c r="AP658" t="str">
        <f t="shared" si="80"/>
        <v>Baixo</v>
      </c>
      <c r="AQ658" s="15" t="s">
        <v>409</v>
      </c>
    </row>
    <row r="659" spans="1:43" x14ac:dyDescent="0.3">
      <c r="A659" s="15" t="s">
        <v>950</v>
      </c>
      <c r="B659" s="15" t="s">
        <v>1019</v>
      </c>
      <c r="C659" s="15">
        <v>9</v>
      </c>
      <c r="D659" s="15" t="s">
        <v>925</v>
      </c>
      <c r="K659" s="15" t="s">
        <v>1019</v>
      </c>
      <c r="L659" s="15" t="s">
        <v>1356</v>
      </c>
      <c r="M659" s="15" t="s">
        <v>39</v>
      </c>
      <c r="O659" s="15" t="s">
        <v>1020</v>
      </c>
      <c r="P659" s="15" t="s">
        <v>1346</v>
      </c>
      <c r="Q659" s="15" t="s">
        <v>1016</v>
      </c>
      <c r="R659" s="15" t="s">
        <v>1043</v>
      </c>
      <c r="S659" s="15" t="s">
        <v>412</v>
      </c>
      <c r="T659" s="15" t="s">
        <v>409</v>
      </c>
      <c r="U659" s="15" t="s">
        <v>213</v>
      </c>
      <c r="V659" s="15" t="s">
        <v>1464</v>
      </c>
      <c r="W659" s="15" t="s">
        <v>900</v>
      </c>
      <c r="X659" s="15" t="s">
        <v>900</v>
      </c>
      <c r="Y659" s="15" t="s">
        <v>908</v>
      </c>
      <c r="Z659" s="15">
        <f t="shared" si="79"/>
        <v>1</v>
      </c>
      <c r="AC659" s="15" t="s">
        <v>1914</v>
      </c>
      <c r="AD659" s="15">
        <f t="shared" si="74"/>
        <v>10</v>
      </c>
      <c r="AE659">
        <v>3</v>
      </c>
      <c r="AF659" s="15">
        <v>2</v>
      </c>
      <c r="AG659" s="15">
        <v>2</v>
      </c>
      <c r="AH659" s="15">
        <v>1</v>
      </c>
      <c r="AI659" s="15">
        <v>1</v>
      </c>
      <c r="AJ659" s="15">
        <v>1</v>
      </c>
      <c r="AK659" t="str">
        <f t="shared" si="75"/>
        <v>Restrita</v>
      </c>
      <c r="AL659" t="str">
        <f t="shared" si="76"/>
        <v>Médio</v>
      </c>
      <c r="AM659" t="str">
        <f t="shared" si="77"/>
        <v>Cumulativa</v>
      </c>
      <c r="AN659" t="str">
        <f t="shared" si="80"/>
        <v>Baixo</v>
      </c>
      <c r="AO659" t="str">
        <f t="shared" si="80"/>
        <v>Baixo</v>
      </c>
      <c r="AP659" t="str">
        <f t="shared" si="80"/>
        <v>Baixo</v>
      </c>
      <c r="AQ659" s="15" t="s">
        <v>409</v>
      </c>
    </row>
    <row r="660" spans="1:43" x14ac:dyDescent="0.3">
      <c r="A660" s="15" t="s">
        <v>950</v>
      </c>
      <c r="B660" s="15" t="s">
        <v>1019</v>
      </c>
      <c r="C660" s="15">
        <v>10</v>
      </c>
      <c r="D660" s="15" t="s">
        <v>934</v>
      </c>
      <c r="K660" s="15" t="s">
        <v>1019</v>
      </c>
      <c r="L660" s="15" t="s">
        <v>1358</v>
      </c>
      <c r="M660" s="15" t="s">
        <v>39</v>
      </c>
      <c r="O660" s="15" t="s">
        <v>1020</v>
      </c>
      <c r="P660" t="s">
        <v>1328</v>
      </c>
      <c r="Q660" s="15" t="s">
        <v>1016</v>
      </c>
      <c r="R660" s="15" t="s">
        <v>1043</v>
      </c>
      <c r="S660" s="15" t="s">
        <v>412</v>
      </c>
      <c r="T660" s="15" t="s">
        <v>409</v>
      </c>
      <c r="U660" s="15" t="s">
        <v>213</v>
      </c>
      <c r="V660" s="15" t="s">
        <v>1464</v>
      </c>
      <c r="W660" s="15" t="s">
        <v>900</v>
      </c>
      <c r="X660" s="15" t="s">
        <v>900</v>
      </c>
      <c r="Y660" s="15" t="s">
        <v>908</v>
      </c>
      <c r="Z660" s="15">
        <f t="shared" si="79"/>
        <v>1</v>
      </c>
      <c r="AC660" s="15" t="s">
        <v>1914</v>
      </c>
      <c r="AD660" s="15">
        <f t="shared" si="74"/>
        <v>10</v>
      </c>
      <c r="AE660">
        <v>3</v>
      </c>
      <c r="AF660" s="15">
        <v>2</v>
      </c>
      <c r="AG660" s="15">
        <v>2</v>
      </c>
      <c r="AH660" s="15">
        <v>1</v>
      </c>
      <c r="AI660" s="15">
        <v>1</v>
      </c>
      <c r="AJ660" s="15">
        <v>1</v>
      </c>
      <c r="AK660" t="str">
        <f t="shared" si="75"/>
        <v>Restrita</v>
      </c>
      <c r="AL660" t="str">
        <f t="shared" si="76"/>
        <v>Médio</v>
      </c>
      <c r="AM660" t="str">
        <f t="shared" si="77"/>
        <v>Cumulativa</v>
      </c>
      <c r="AN660" t="str">
        <f t="shared" si="80"/>
        <v>Baixo</v>
      </c>
      <c r="AO660" t="str">
        <f t="shared" si="80"/>
        <v>Baixo</v>
      </c>
      <c r="AP660" t="str">
        <f t="shared" si="80"/>
        <v>Baixo</v>
      </c>
      <c r="AQ660" s="15" t="s">
        <v>409</v>
      </c>
    </row>
    <row r="661" spans="1:43" x14ac:dyDescent="0.3">
      <c r="A661" s="15" t="s">
        <v>950</v>
      </c>
      <c r="B661" s="15" t="s">
        <v>1019</v>
      </c>
      <c r="C661" s="15">
        <v>11</v>
      </c>
      <c r="D661" s="15" t="s">
        <v>1381</v>
      </c>
      <c r="K661" s="15" t="s">
        <v>1019</v>
      </c>
      <c r="L661" s="15" t="s">
        <v>1361</v>
      </c>
      <c r="M661" s="15" t="s">
        <v>39</v>
      </c>
      <c r="O661" s="15" t="s">
        <v>1020</v>
      </c>
      <c r="P661" t="s">
        <v>1359</v>
      </c>
      <c r="Q661" s="15" t="s">
        <v>1016</v>
      </c>
      <c r="R661" s="15" t="s">
        <v>1043</v>
      </c>
      <c r="S661" s="15" t="s">
        <v>412</v>
      </c>
      <c r="T661" s="15" t="s">
        <v>409</v>
      </c>
      <c r="U661" s="15" t="s">
        <v>213</v>
      </c>
      <c r="V661" s="15" t="s">
        <v>1464</v>
      </c>
      <c r="W661" s="15" t="s">
        <v>900</v>
      </c>
      <c r="X661" s="15" t="s">
        <v>900</v>
      </c>
      <c r="Y661" s="15" t="s">
        <v>908</v>
      </c>
      <c r="Z661" s="15">
        <f t="shared" si="79"/>
        <v>1</v>
      </c>
      <c r="AC661" s="15" t="s">
        <v>1914</v>
      </c>
      <c r="AD661" s="15">
        <f t="shared" si="74"/>
        <v>9</v>
      </c>
      <c r="AE661">
        <v>2</v>
      </c>
      <c r="AF661" s="15">
        <v>2</v>
      </c>
      <c r="AG661" s="15">
        <v>2</v>
      </c>
      <c r="AH661" s="15">
        <v>1</v>
      </c>
      <c r="AI661" s="15">
        <v>1</v>
      </c>
      <c r="AJ661" s="15">
        <v>1</v>
      </c>
      <c r="AK661" t="str">
        <f t="shared" si="75"/>
        <v>Interna</v>
      </c>
      <c r="AL661" t="str">
        <f t="shared" si="76"/>
        <v>Médio</v>
      </c>
      <c r="AM661" t="str">
        <f t="shared" si="77"/>
        <v>Cumulativa</v>
      </c>
      <c r="AN661" t="str">
        <f t="shared" si="80"/>
        <v>Baixo</v>
      </c>
      <c r="AO661" t="str">
        <f t="shared" si="80"/>
        <v>Baixo</v>
      </c>
      <c r="AP661" t="str">
        <f t="shared" si="80"/>
        <v>Baixo</v>
      </c>
      <c r="AQ661" s="15" t="s">
        <v>409</v>
      </c>
    </row>
    <row r="662" spans="1:43" x14ac:dyDescent="0.3">
      <c r="A662" s="15" t="s">
        <v>950</v>
      </c>
      <c r="B662" s="15" t="s">
        <v>1019</v>
      </c>
      <c r="C662" s="15">
        <v>12</v>
      </c>
      <c r="D662" s="15" t="s">
        <v>1382</v>
      </c>
      <c r="K662" s="15" t="s">
        <v>1019</v>
      </c>
      <c r="L662" s="15" t="s">
        <v>1360</v>
      </c>
      <c r="M662" s="15" t="s">
        <v>39</v>
      </c>
      <c r="O662" s="15" t="s">
        <v>1020</v>
      </c>
      <c r="P662" t="s">
        <v>1034</v>
      </c>
      <c r="Q662" s="15" t="s">
        <v>1016</v>
      </c>
      <c r="R662" s="15" t="s">
        <v>1043</v>
      </c>
      <c r="S662" s="15" t="s">
        <v>412</v>
      </c>
      <c r="T662" s="15" t="s">
        <v>409</v>
      </c>
      <c r="U662" s="15" t="s">
        <v>213</v>
      </c>
      <c r="V662" s="15" t="s">
        <v>1464</v>
      </c>
      <c r="W662" s="15" t="s">
        <v>900</v>
      </c>
      <c r="X662" s="15" t="s">
        <v>900</v>
      </c>
      <c r="Y662" s="15" t="s">
        <v>908</v>
      </c>
      <c r="Z662" s="15">
        <f t="shared" si="79"/>
        <v>1</v>
      </c>
      <c r="AC662" s="15" t="s">
        <v>1914</v>
      </c>
      <c r="AD662" s="15">
        <f t="shared" si="74"/>
        <v>14</v>
      </c>
      <c r="AE662">
        <v>3</v>
      </c>
      <c r="AF662" s="15">
        <v>2</v>
      </c>
      <c r="AG662" s="15">
        <v>2</v>
      </c>
      <c r="AH662" s="15">
        <v>1</v>
      </c>
      <c r="AI662" s="15">
        <v>3</v>
      </c>
      <c r="AJ662" s="15">
        <v>3</v>
      </c>
      <c r="AK662" t="str">
        <f t="shared" si="75"/>
        <v>Restrita</v>
      </c>
      <c r="AL662" t="str">
        <f t="shared" si="76"/>
        <v>Médio</v>
      </c>
      <c r="AM662" t="str">
        <f t="shared" si="77"/>
        <v>Cumulativa</v>
      </c>
      <c r="AN662" t="str">
        <f t="shared" si="80"/>
        <v>Baixo</v>
      </c>
      <c r="AO662" t="str">
        <f t="shared" si="80"/>
        <v>Médio</v>
      </c>
      <c r="AP662" t="str">
        <f t="shared" si="80"/>
        <v>Médio</v>
      </c>
      <c r="AQ662" s="15" t="s">
        <v>409</v>
      </c>
    </row>
    <row r="663" spans="1:43" x14ac:dyDescent="0.3">
      <c r="A663" s="15" t="s">
        <v>950</v>
      </c>
      <c r="B663" s="15" t="s">
        <v>1019</v>
      </c>
      <c r="C663" s="15">
        <v>13</v>
      </c>
      <c r="D663" s="15" t="s">
        <v>1383</v>
      </c>
      <c r="K663" s="15" t="s">
        <v>1019</v>
      </c>
      <c r="L663" s="15" t="s">
        <v>1352</v>
      </c>
      <c r="M663" s="15" t="s">
        <v>39</v>
      </c>
      <c r="O663" s="15" t="s">
        <v>1020</v>
      </c>
      <c r="P663" t="s">
        <v>1035</v>
      </c>
      <c r="Q663" s="15" t="s">
        <v>1016</v>
      </c>
      <c r="R663" s="15" t="s">
        <v>1043</v>
      </c>
      <c r="S663" s="15" t="s">
        <v>412</v>
      </c>
      <c r="T663" s="15" t="s">
        <v>409</v>
      </c>
      <c r="U663" s="15" t="s">
        <v>213</v>
      </c>
      <c r="V663" s="15" t="s">
        <v>1464</v>
      </c>
      <c r="W663" s="15" t="s">
        <v>900</v>
      </c>
      <c r="X663" s="15" t="s">
        <v>900</v>
      </c>
      <c r="Y663" s="15" t="s">
        <v>908</v>
      </c>
      <c r="Z663" s="15">
        <f t="shared" si="79"/>
        <v>1</v>
      </c>
      <c r="AC663" s="15" t="s">
        <v>1914</v>
      </c>
      <c r="AD663" s="15">
        <f t="shared" si="74"/>
        <v>14</v>
      </c>
      <c r="AE663">
        <v>3</v>
      </c>
      <c r="AF663" s="15">
        <v>2</v>
      </c>
      <c r="AG663" s="15">
        <v>2</v>
      </c>
      <c r="AH663" s="15">
        <v>1</v>
      </c>
      <c r="AI663" s="15">
        <v>3</v>
      </c>
      <c r="AJ663" s="15">
        <v>3</v>
      </c>
      <c r="AK663" t="str">
        <f t="shared" si="75"/>
        <v>Restrita</v>
      </c>
      <c r="AL663" t="str">
        <f t="shared" si="76"/>
        <v>Médio</v>
      </c>
      <c r="AM663" t="str">
        <f t="shared" si="77"/>
        <v>Cumulativa</v>
      </c>
      <c r="AN663" t="str">
        <f t="shared" si="80"/>
        <v>Baixo</v>
      </c>
      <c r="AO663" t="str">
        <f t="shared" si="80"/>
        <v>Médio</v>
      </c>
      <c r="AP663" t="str">
        <f t="shared" si="80"/>
        <v>Médio</v>
      </c>
      <c r="AQ663" s="15" t="s">
        <v>409</v>
      </c>
    </row>
    <row r="664" spans="1:43" x14ac:dyDescent="0.3">
      <c r="A664" s="15" t="s">
        <v>950</v>
      </c>
      <c r="B664" s="15" t="s">
        <v>1019</v>
      </c>
      <c r="C664" s="15">
        <v>14</v>
      </c>
      <c r="D664" s="15" t="s">
        <v>1384</v>
      </c>
      <c r="K664" s="15" t="s">
        <v>1019</v>
      </c>
      <c r="L664" s="15" t="s">
        <v>1353</v>
      </c>
      <c r="M664" s="15" t="s">
        <v>39</v>
      </c>
      <c r="O664" s="15" t="s">
        <v>1020</v>
      </c>
      <c r="P664" t="s">
        <v>1036</v>
      </c>
      <c r="Q664" s="15" t="s">
        <v>1016</v>
      </c>
      <c r="R664" s="15" t="s">
        <v>1043</v>
      </c>
      <c r="S664" s="15" t="s">
        <v>412</v>
      </c>
      <c r="T664" s="15" t="s">
        <v>409</v>
      </c>
      <c r="U664" s="15" t="s">
        <v>213</v>
      </c>
      <c r="V664" s="15" t="s">
        <v>1464</v>
      </c>
      <c r="W664" s="15" t="s">
        <v>900</v>
      </c>
      <c r="X664" s="15" t="s">
        <v>900</v>
      </c>
      <c r="Y664" s="15" t="s">
        <v>908</v>
      </c>
      <c r="Z664" s="15">
        <f t="shared" si="79"/>
        <v>1</v>
      </c>
      <c r="AC664" s="15" t="s">
        <v>1914</v>
      </c>
      <c r="AD664" s="15">
        <f t="shared" si="74"/>
        <v>14</v>
      </c>
      <c r="AE664">
        <v>3</v>
      </c>
      <c r="AF664" s="15">
        <v>2</v>
      </c>
      <c r="AG664" s="15">
        <v>2</v>
      </c>
      <c r="AH664" s="15">
        <v>1</v>
      </c>
      <c r="AI664" s="15">
        <v>3</v>
      </c>
      <c r="AJ664" s="15">
        <v>3</v>
      </c>
      <c r="AK664" t="str">
        <f t="shared" si="75"/>
        <v>Restrita</v>
      </c>
      <c r="AL664" t="str">
        <f t="shared" si="76"/>
        <v>Médio</v>
      </c>
      <c r="AM664" t="str">
        <f t="shared" si="77"/>
        <v>Cumulativa</v>
      </c>
      <c r="AN664" t="str">
        <f t="shared" si="80"/>
        <v>Baixo</v>
      </c>
      <c r="AO664" t="str">
        <f t="shared" si="80"/>
        <v>Médio</v>
      </c>
      <c r="AP664" t="str">
        <f t="shared" si="80"/>
        <v>Médio</v>
      </c>
      <c r="AQ664" s="15" t="s">
        <v>409</v>
      </c>
    </row>
    <row r="665" spans="1:43" x14ac:dyDescent="0.3">
      <c r="A665" s="15" t="s">
        <v>950</v>
      </c>
      <c r="B665" s="15" t="s">
        <v>1019</v>
      </c>
      <c r="C665" s="15">
        <v>15</v>
      </c>
      <c r="D665" s="15" t="s">
        <v>1385</v>
      </c>
      <c r="K665" s="15" t="s">
        <v>1019</v>
      </c>
      <c r="L665" s="15" t="s">
        <v>1354</v>
      </c>
      <c r="M665" s="15" t="s">
        <v>39</v>
      </c>
      <c r="O665" s="15" t="s">
        <v>1020</v>
      </c>
      <c r="P665" t="s">
        <v>1037</v>
      </c>
      <c r="Q665" s="15" t="s">
        <v>1016</v>
      </c>
      <c r="R665" s="15" t="s">
        <v>1043</v>
      </c>
      <c r="S665" s="15" t="s">
        <v>412</v>
      </c>
      <c r="T665" s="15" t="s">
        <v>409</v>
      </c>
      <c r="U665" s="15" t="s">
        <v>213</v>
      </c>
      <c r="V665" s="15" t="s">
        <v>1464</v>
      </c>
      <c r="W665" s="15" t="s">
        <v>900</v>
      </c>
      <c r="X665" s="15" t="s">
        <v>900</v>
      </c>
      <c r="Y665" s="15" t="s">
        <v>908</v>
      </c>
      <c r="Z665" s="15">
        <f t="shared" si="79"/>
        <v>1</v>
      </c>
      <c r="AC665" s="15" t="s">
        <v>1914</v>
      </c>
      <c r="AD665" s="15">
        <f t="shared" si="74"/>
        <v>14</v>
      </c>
      <c r="AE665">
        <v>3</v>
      </c>
      <c r="AF665" s="15">
        <v>2</v>
      </c>
      <c r="AG665" s="15">
        <v>2</v>
      </c>
      <c r="AH665" s="15">
        <v>1</v>
      </c>
      <c r="AI665" s="15">
        <v>3</v>
      </c>
      <c r="AJ665" s="15">
        <v>3</v>
      </c>
      <c r="AK665" t="str">
        <f t="shared" si="75"/>
        <v>Restrita</v>
      </c>
      <c r="AL665" t="str">
        <f t="shared" si="76"/>
        <v>Médio</v>
      </c>
      <c r="AM665" t="str">
        <f t="shared" si="77"/>
        <v>Cumulativa</v>
      </c>
      <c r="AN665" t="str">
        <f t="shared" si="80"/>
        <v>Baixo</v>
      </c>
      <c r="AO665" t="str">
        <f t="shared" si="80"/>
        <v>Médio</v>
      </c>
      <c r="AP665" t="str">
        <f t="shared" si="80"/>
        <v>Médio</v>
      </c>
      <c r="AQ665" s="15" t="s">
        <v>409</v>
      </c>
    </row>
    <row r="666" spans="1:43" x14ac:dyDescent="0.3">
      <c r="A666" s="15" t="s">
        <v>950</v>
      </c>
      <c r="B666" s="15" t="s">
        <v>1019</v>
      </c>
      <c r="C666" s="15">
        <v>16</v>
      </c>
      <c r="D666" s="15" t="s">
        <v>1386</v>
      </c>
      <c r="K666" s="15" t="s">
        <v>1019</v>
      </c>
      <c r="L666" s="15" t="s">
        <v>1355</v>
      </c>
      <c r="M666" s="15" t="s">
        <v>39</v>
      </c>
      <c r="O666" s="15" t="s">
        <v>1020</v>
      </c>
      <c r="P666" t="s">
        <v>1033</v>
      </c>
      <c r="Q666" s="15" t="s">
        <v>1016</v>
      </c>
      <c r="R666" s="15" t="s">
        <v>1043</v>
      </c>
      <c r="S666" s="15" t="s">
        <v>412</v>
      </c>
      <c r="T666" s="15" t="s">
        <v>409</v>
      </c>
      <c r="U666" s="15" t="s">
        <v>213</v>
      </c>
      <c r="V666" s="15" t="s">
        <v>1464</v>
      </c>
      <c r="W666" s="15" t="s">
        <v>900</v>
      </c>
      <c r="X666" s="15" t="s">
        <v>900</v>
      </c>
      <c r="Y666" s="15" t="s">
        <v>908</v>
      </c>
      <c r="Z666" s="15">
        <f t="shared" si="79"/>
        <v>1</v>
      </c>
      <c r="AC666" s="15" t="s">
        <v>1914</v>
      </c>
      <c r="AD666" s="15">
        <f t="shared" si="74"/>
        <v>14</v>
      </c>
      <c r="AE666">
        <v>3</v>
      </c>
      <c r="AF666" s="15">
        <v>2</v>
      </c>
      <c r="AG666" s="15">
        <v>2</v>
      </c>
      <c r="AH666" s="15">
        <v>1</v>
      </c>
      <c r="AI666" s="15">
        <v>3</v>
      </c>
      <c r="AJ666" s="15">
        <v>3</v>
      </c>
      <c r="AK666" t="str">
        <f t="shared" si="75"/>
        <v>Restrita</v>
      </c>
      <c r="AL666" t="str">
        <f t="shared" si="76"/>
        <v>Médio</v>
      </c>
      <c r="AM666" t="str">
        <f t="shared" si="77"/>
        <v>Cumulativa</v>
      </c>
      <c r="AN666" t="str">
        <f t="shared" si="80"/>
        <v>Baixo</v>
      </c>
      <c r="AO666" t="str">
        <f t="shared" si="80"/>
        <v>Médio</v>
      </c>
      <c r="AP666" t="str">
        <f t="shared" si="80"/>
        <v>Médio</v>
      </c>
      <c r="AQ666" s="15" t="s">
        <v>409</v>
      </c>
    </row>
    <row r="667" spans="1:43" x14ac:dyDescent="0.3">
      <c r="A667" s="15" t="s">
        <v>950</v>
      </c>
      <c r="B667" s="15" t="s">
        <v>1019</v>
      </c>
      <c r="C667" s="15">
        <v>17</v>
      </c>
      <c r="D667" s="15" t="s">
        <v>1387</v>
      </c>
      <c r="K667" s="15" t="s">
        <v>1019</v>
      </c>
      <c r="L667" s="15" t="s">
        <v>259</v>
      </c>
      <c r="M667" s="15" t="s">
        <v>47</v>
      </c>
      <c r="O667" s="15" t="s">
        <v>1020</v>
      </c>
      <c r="P667" t="s">
        <v>189</v>
      </c>
      <c r="Q667" s="15" t="s">
        <v>1016</v>
      </c>
      <c r="R667" s="15" t="s">
        <v>1043</v>
      </c>
      <c r="S667" s="15" t="s">
        <v>412</v>
      </c>
      <c r="T667" s="15" t="s">
        <v>409</v>
      </c>
      <c r="U667" s="15" t="s">
        <v>213</v>
      </c>
      <c r="V667" s="15" t="s">
        <v>1464</v>
      </c>
      <c r="W667" s="15" t="s">
        <v>900</v>
      </c>
      <c r="X667" s="15" t="s">
        <v>900</v>
      </c>
      <c r="Y667" s="15" t="s">
        <v>908</v>
      </c>
      <c r="Z667" s="15">
        <f t="shared" si="79"/>
        <v>1</v>
      </c>
      <c r="AC667" s="15" t="s">
        <v>1914</v>
      </c>
      <c r="AD667" s="15">
        <f t="shared" si="74"/>
        <v>9</v>
      </c>
      <c r="AE667">
        <v>2</v>
      </c>
      <c r="AF667" s="15">
        <v>1</v>
      </c>
      <c r="AG667" s="15">
        <v>3</v>
      </c>
      <c r="AH667" s="15">
        <v>1</v>
      </c>
      <c r="AI667" s="15">
        <v>1</v>
      </c>
      <c r="AJ667" s="15">
        <v>1</v>
      </c>
      <c r="AK667" t="str">
        <f t="shared" si="75"/>
        <v>Interna</v>
      </c>
      <c r="AL667" t="str">
        <f t="shared" si="76"/>
        <v>Baixo</v>
      </c>
      <c r="AM667" t="str">
        <f t="shared" si="77"/>
        <v>Combinação</v>
      </c>
      <c r="AN667" t="str">
        <f t="shared" si="80"/>
        <v>Baixo</v>
      </c>
      <c r="AO667" t="str">
        <f t="shared" si="80"/>
        <v>Baixo</v>
      </c>
      <c r="AP667" t="str">
        <f t="shared" si="80"/>
        <v>Baixo</v>
      </c>
      <c r="AQ667" s="15" t="s">
        <v>409</v>
      </c>
    </row>
    <row r="668" spans="1:43" x14ac:dyDescent="0.3">
      <c r="A668" s="15" t="s">
        <v>950</v>
      </c>
      <c r="B668" s="15" t="s">
        <v>951</v>
      </c>
      <c r="C668" s="15">
        <v>1</v>
      </c>
      <c r="D668" s="15" t="s">
        <v>913</v>
      </c>
      <c r="E668" s="15" t="s">
        <v>40</v>
      </c>
      <c r="F668" s="15">
        <v>7</v>
      </c>
      <c r="K668" s="15" t="s">
        <v>951</v>
      </c>
      <c r="L668" s="15" t="s">
        <v>976</v>
      </c>
      <c r="M668" s="15" t="s">
        <v>40</v>
      </c>
      <c r="N668" s="15">
        <v>7</v>
      </c>
      <c r="O668" s="15" t="s">
        <v>982</v>
      </c>
      <c r="P668" s="15" t="s">
        <v>983</v>
      </c>
      <c r="Q668" s="15" t="s">
        <v>1016</v>
      </c>
      <c r="R668" s="15" t="s">
        <v>1043</v>
      </c>
      <c r="S668" s="15" t="s">
        <v>412</v>
      </c>
      <c r="T668" s="15" t="s">
        <v>409</v>
      </c>
      <c r="U668" s="15" t="s">
        <v>213</v>
      </c>
      <c r="V668" s="15" t="s">
        <v>1464</v>
      </c>
      <c r="W668" s="15" t="s">
        <v>900</v>
      </c>
      <c r="X668" s="15" t="s">
        <v>899</v>
      </c>
      <c r="Y668" s="15" t="s">
        <v>908</v>
      </c>
      <c r="Z668" s="15">
        <f t="shared" si="79"/>
        <v>1</v>
      </c>
      <c r="AA668" s="15" t="s">
        <v>1339</v>
      </c>
      <c r="AB668" s="15" t="s">
        <v>906</v>
      </c>
      <c r="AC668" s="15" t="s">
        <v>1915</v>
      </c>
      <c r="AD668" s="15">
        <f t="shared" si="74"/>
        <v>10</v>
      </c>
      <c r="AE668">
        <v>2</v>
      </c>
      <c r="AF668" s="15">
        <v>2</v>
      </c>
      <c r="AG668" s="15">
        <v>1</v>
      </c>
      <c r="AH668" s="15">
        <v>3</v>
      </c>
      <c r="AI668" s="15">
        <v>1</v>
      </c>
      <c r="AJ668" s="15">
        <v>1</v>
      </c>
      <c r="AK668" t="str">
        <f t="shared" si="75"/>
        <v>Interna</v>
      </c>
      <c r="AL668" t="str">
        <f t="shared" si="76"/>
        <v>Médio</v>
      </c>
      <c r="AM668" t="str">
        <f t="shared" si="77"/>
        <v>Formato</v>
      </c>
      <c r="AN668" t="str">
        <f t="shared" si="80"/>
        <v>Médio</v>
      </c>
      <c r="AO668" t="str">
        <f t="shared" si="80"/>
        <v>Baixo</v>
      </c>
      <c r="AP668" t="str">
        <f t="shared" si="80"/>
        <v>Baixo</v>
      </c>
      <c r="AQ668" s="15" t="s">
        <v>409</v>
      </c>
    </row>
    <row r="669" spans="1:43" x14ac:dyDescent="0.3">
      <c r="A669" s="15" t="s">
        <v>950</v>
      </c>
      <c r="B669" s="15" t="s">
        <v>951</v>
      </c>
      <c r="C669" s="15">
        <v>2</v>
      </c>
      <c r="D669" s="15" t="s">
        <v>914</v>
      </c>
      <c r="E669" s="15" t="s">
        <v>47</v>
      </c>
      <c r="F669" s="15">
        <v>15</v>
      </c>
      <c r="K669" s="15" t="s">
        <v>951</v>
      </c>
      <c r="L669" s="15" t="s">
        <v>979</v>
      </c>
      <c r="M669" s="15" t="s">
        <v>47</v>
      </c>
      <c r="N669" s="15">
        <v>15</v>
      </c>
      <c r="O669" s="15" t="s">
        <v>982</v>
      </c>
      <c r="P669" s="15" t="s">
        <v>999</v>
      </c>
      <c r="Q669" s="15" t="s">
        <v>1016</v>
      </c>
      <c r="R669" s="15" t="s">
        <v>1043</v>
      </c>
      <c r="S669" s="15" t="s">
        <v>412</v>
      </c>
      <c r="T669" s="15" t="s">
        <v>409</v>
      </c>
      <c r="U669" s="15" t="s">
        <v>213</v>
      </c>
      <c r="V669" s="15" t="s">
        <v>1464</v>
      </c>
      <c r="W669" s="15" t="s">
        <v>900</v>
      </c>
      <c r="X669" s="15" t="s">
        <v>899</v>
      </c>
      <c r="Y669" s="15" t="s">
        <v>908</v>
      </c>
      <c r="Z669" s="15">
        <f t="shared" si="79"/>
        <v>1</v>
      </c>
      <c r="AC669" s="15" t="s">
        <v>1915</v>
      </c>
      <c r="AD669" s="15">
        <f t="shared" si="74"/>
        <v>15</v>
      </c>
      <c r="AE669">
        <v>2</v>
      </c>
      <c r="AF669" s="15">
        <v>2</v>
      </c>
      <c r="AG669" s="15">
        <v>4</v>
      </c>
      <c r="AH669" s="15">
        <v>5</v>
      </c>
      <c r="AI669" s="15">
        <v>1</v>
      </c>
      <c r="AJ669" s="15">
        <v>1</v>
      </c>
      <c r="AK669" t="str">
        <f t="shared" si="75"/>
        <v>Interna</v>
      </c>
      <c r="AL669" t="str">
        <f t="shared" si="76"/>
        <v>Médio</v>
      </c>
      <c r="AM669" t="str">
        <f t="shared" si="77"/>
        <v>Complexo</v>
      </c>
      <c r="AN669" t="str">
        <f t="shared" si="80"/>
        <v>Alto</v>
      </c>
      <c r="AO669" t="str">
        <f t="shared" si="80"/>
        <v>Baixo</v>
      </c>
      <c r="AP669" t="str">
        <f t="shared" si="80"/>
        <v>Baixo</v>
      </c>
      <c r="AQ669" s="15" t="s">
        <v>409</v>
      </c>
    </row>
    <row r="670" spans="1:43" x14ac:dyDescent="0.3">
      <c r="A670" s="15" t="s">
        <v>950</v>
      </c>
      <c r="B670" s="15" t="s">
        <v>951</v>
      </c>
      <c r="C670" s="15">
        <v>3</v>
      </c>
      <c r="D670" s="15" t="s">
        <v>915</v>
      </c>
      <c r="E670" s="15" t="s">
        <v>39</v>
      </c>
      <c r="F670" s="15">
        <v>22</v>
      </c>
      <c r="K670" s="15" t="s">
        <v>951</v>
      </c>
      <c r="L670" s="15" t="s">
        <v>980</v>
      </c>
      <c r="M670" s="15" t="s">
        <v>39</v>
      </c>
      <c r="N670" s="15">
        <v>22</v>
      </c>
      <c r="O670" s="15" t="s">
        <v>982</v>
      </c>
      <c r="P670" s="15" t="s">
        <v>985</v>
      </c>
      <c r="Q670" s="15" t="s">
        <v>1016</v>
      </c>
      <c r="R670" s="15" t="s">
        <v>1043</v>
      </c>
      <c r="S670" s="15" t="s">
        <v>412</v>
      </c>
      <c r="T670" s="15" t="s">
        <v>409</v>
      </c>
      <c r="U670" s="15" t="s">
        <v>213</v>
      </c>
      <c r="V670" s="15" t="s">
        <v>1464</v>
      </c>
      <c r="W670" s="15" t="s">
        <v>900</v>
      </c>
      <c r="X670" s="15" t="s">
        <v>899</v>
      </c>
      <c r="Y670" s="15" t="s">
        <v>908</v>
      </c>
      <c r="Z670" s="15">
        <f t="shared" si="79"/>
        <v>1</v>
      </c>
      <c r="AC670" s="15" t="s">
        <v>1915</v>
      </c>
      <c r="AD670" s="15">
        <f t="shared" si="74"/>
        <v>15</v>
      </c>
      <c r="AE670">
        <v>2</v>
      </c>
      <c r="AF670" s="15">
        <v>2</v>
      </c>
      <c r="AG670" s="15">
        <v>4</v>
      </c>
      <c r="AH670" s="15">
        <v>5</v>
      </c>
      <c r="AI670" s="15">
        <v>1</v>
      </c>
      <c r="AJ670" s="15">
        <v>1</v>
      </c>
      <c r="AK670" t="str">
        <f t="shared" si="75"/>
        <v>Interna</v>
      </c>
      <c r="AL670" t="str">
        <f t="shared" si="76"/>
        <v>Médio</v>
      </c>
      <c r="AM670" t="str">
        <f t="shared" si="77"/>
        <v>Complexo</v>
      </c>
      <c r="AN670" t="str">
        <f t="shared" si="80"/>
        <v>Alto</v>
      </c>
      <c r="AO670" t="str">
        <f t="shared" si="80"/>
        <v>Baixo</v>
      </c>
      <c r="AP670" t="str">
        <f t="shared" si="80"/>
        <v>Baixo</v>
      </c>
      <c r="AQ670" s="15" t="s">
        <v>409</v>
      </c>
    </row>
    <row r="671" spans="1:43" x14ac:dyDescent="0.3">
      <c r="A671" s="15" t="s">
        <v>950</v>
      </c>
      <c r="B671" s="15" t="s">
        <v>951</v>
      </c>
      <c r="C671" s="15">
        <v>4</v>
      </c>
      <c r="D671" s="15" t="s">
        <v>916</v>
      </c>
      <c r="E671" s="15" t="s">
        <v>47</v>
      </c>
      <c r="F671" s="15">
        <v>10</v>
      </c>
      <c r="K671" s="15" t="s">
        <v>951</v>
      </c>
      <c r="L671" s="15" t="s">
        <v>981</v>
      </c>
      <c r="M671" s="15" t="s">
        <v>47</v>
      </c>
      <c r="N671" s="15">
        <v>10</v>
      </c>
      <c r="O671" s="15" t="s">
        <v>982</v>
      </c>
      <c r="P671" s="15" t="s">
        <v>984</v>
      </c>
      <c r="Q671" s="15" t="s">
        <v>1016</v>
      </c>
      <c r="R671" s="15" t="s">
        <v>1043</v>
      </c>
      <c r="S671" s="15" t="s">
        <v>412</v>
      </c>
      <c r="T671" s="15" t="s">
        <v>409</v>
      </c>
      <c r="U671" s="15" t="s">
        <v>213</v>
      </c>
      <c r="V671" s="15" t="s">
        <v>1464</v>
      </c>
      <c r="W671" s="15" t="s">
        <v>900</v>
      </c>
      <c r="X671" s="15" t="s">
        <v>899</v>
      </c>
      <c r="Y671" s="15" t="s">
        <v>908</v>
      </c>
      <c r="Z671" s="15">
        <f t="shared" si="79"/>
        <v>1</v>
      </c>
      <c r="AC671" s="15" t="s">
        <v>1915</v>
      </c>
      <c r="AD671" s="15">
        <f t="shared" si="74"/>
        <v>14</v>
      </c>
      <c r="AE671">
        <v>2</v>
      </c>
      <c r="AF671" s="15">
        <v>2</v>
      </c>
      <c r="AG671" s="15">
        <v>3</v>
      </c>
      <c r="AH671" s="15">
        <v>5</v>
      </c>
      <c r="AI671" s="15">
        <v>1</v>
      </c>
      <c r="AJ671" s="15">
        <v>1</v>
      </c>
      <c r="AK671" t="str">
        <f t="shared" si="75"/>
        <v>Interna</v>
      </c>
      <c r="AL671" t="str">
        <f t="shared" si="76"/>
        <v>Médio</v>
      </c>
      <c r="AM671" t="str">
        <f t="shared" si="77"/>
        <v>Combinação</v>
      </c>
      <c r="AN671" t="str">
        <f t="shared" si="80"/>
        <v>Alto</v>
      </c>
      <c r="AO671" t="str">
        <f t="shared" si="80"/>
        <v>Baixo</v>
      </c>
      <c r="AP671" t="str">
        <f t="shared" si="80"/>
        <v>Baixo</v>
      </c>
      <c r="AQ671" s="15" t="s">
        <v>409</v>
      </c>
    </row>
    <row r="672" spans="1:43" x14ac:dyDescent="0.3">
      <c r="A672" s="15" t="s">
        <v>950</v>
      </c>
      <c r="B672" s="15" t="s">
        <v>951</v>
      </c>
      <c r="C672" s="15">
        <v>5</v>
      </c>
      <c r="D672" s="15" t="s">
        <v>917</v>
      </c>
      <c r="E672" s="15" t="s">
        <v>39</v>
      </c>
      <c r="F672" s="15">
        <v>22</v>
      </c>
      <c r="K672" s="15" t="s">
        <v>951</v>
      </c>
      <c r="L672" s="15" t="s">
        <v>986</v>
      </c>
      <c r="M672" s="15" t="s">
        <v>39</v>
      </c>
      <c r="N672" s="15">
        <v>22</v>
      </c>
      <c r="O672" s="15" t="s">
        <v>982</v>
      </c>
      <c r="P672" s="15" t="s">
        <v>988</v>
      </c>
      <c r="Q672" s="15" t="s">
        <v>1016</v>
      </c>
      <c r="R672" s="15" t="s">
        <v>1043</v>
      </c>
      <c r="S672" s="15" t="s">
        <v>412</v>
      </c>
      <c r="T672" s="15" t="s">
        <v>409</v>
      </c>
      <c r="U672" s="15" t="s">
        <v>213</v>
      </c>
      <c r="V672" s="15" t="s">
        <v>1464</v>
      </c>
      <c r="W672" s="15" t="s">
        <v>900</v>
      </c>
      <c r="X672" s="15" t="s">
        <v>899</v>
      </c>
      <c r="Y672" s="15" t="s">
        <v>908</v>
      </c>
      <c r="Z672" s="15">
        <f t="shared" si="79"/>
        <v>1</v>
      </c>
      <c r="AA672" s="15" t="s">
        <v>1339</v>
      </c>
      <c r="AB672" s="15" t="s">
        <v>906</v>
      </c>
      <c r="AC672" s="15" t="s">
        <v>1915</v>
      </c>
      <c r="AD672" s="15">
        <f t="shared" si="74"/>
        <v>10</v>
      </c>
      <c r="AE672">
        <v>2</v>
      </c>
      <c r="AF672" s="15">
        <v>2</v>
      </c>
      <c r="AG672" s="15">
        <v>1</v>
      </c>
      <c r="AH672" s="15">
        <v>3</v>
      </c>
      <c r="AI672" s="15">
        <v>1</v>
      </c>
      <c r="AJ672" s="15">
        <v>1</v>
      </c>
      <c r="AK672" t="str">
        <f t="shared" si="75"/>
        <v>Interna</v>
      </c>
      <c r="AL672" t="str">
        <f t="shared" si="76"/>
        <v>Médio</v>
      </c>
      <c r="AM672" t="str">
        <f t="shared" si="77"/>
        <v>Formato</v>
      </c>
      <c r="AN672" t="str">
        <f t="shared" si="80"/>
        <v>Médio</v>
      </c>
      <c r="AO672" t="str">
        <f t="shared" si="80"/>
        <v>Baixo</v>
      </c>
      <c r="AP672" t="str">
        <f t="shared" si="80"/>
        <v>Baixo</v>
      </c>
      <c r="AQ672" s="15" t="s">
        <v>409</v>
      </c>
    </row>
    <row r="673" spans="1:43" x14ac:dyDescent="0.3">
      <c r="A673" s="15" t="s">
        <v>950</v>
      </c>
      <c r="B673" s="15" t="s">
        <v>951</v>
      </c>
      <c r="C673" s="15">
        <v>6</v>
      </c>
      <c r="D673" s="15" t="s">
        <v>918</v>
      </c>
      <c r="E673" s="15" t="s">
        <v>39</v>
      </c>
      <c r="F673" s="15">
        <v>22</v>
      </c>
      <c r="K673" s="15" t="s">
        <v>951</v>
      </c>
      <c r="L673" s="15" t="s">
        <v>108</v>
      </c>
      <c r="M673" s="15" t="s">
        <v>39</v>
      </c>
      <c r="N673" s="15">
        <v>22</v>
      </c>
      <c r="O673" s="15" t="s">
        <v>982</v>
      </c>
      <c r="P673" t="s">
        <v>1290</v>
      </c>
      <c r="Q673" s="15" t="s">
        <v>1016</v>
      </c>
      <c r="R673" s="15" t="s">
        <v>1043</v>
      </c>
      <c r="S673" s="15" t="s">
        <v>412</v>
      </c>
      <c r="T673" s="15" t="s">
        <v>409</v>
      </c>
      <c r="U673" s="15" t="s">
        <v>213</v>
      </c>
      <c r="V673" s="15" t="s">
        <v>1464</v>
      </c>
      <c r="W673" s="15" t="s">
        <v>900</v>
      </c>
      <c r="X673" s="15" t="s">
        <v>899</v>
      </c>
      <c r="Y673" s="15" t="s">
        <v>908</v>
      </c>
      <c r="Z673" s="15">
        <f t="shared" si="79"/>
        <v>1</v>
      </c>
      <c r="AC673" s="15" t="s">
        <v>1915</v>
      </c>
      <c r="AD673" s="15">
        <f t="shared" si="74"/>
        <v>9</v>
      </c>
      <c r="AE673">
        <v>2</v>
      </c>
      <c r="AF673" s="15">
        <v>2</v>
      </c>
      <c r="AG673" s="15">
        <v>0</v>
      </c>
      <c r="AH673" s="15">
        <v>3</v>
      </c>
      <c r="AI673" s="15">
        <v>1</v>
      </c>
      <c r="AJ673" s="15">
        <v>1</v>
      </c>
      <c r="AK673" t="str">
        <f t="shared" si="75"/>
        <v>Interna</v>
      </c>
      <c r="AL673" t="str">
        <f t="shared" si="76"/>
        <v>Médio</v>
      </c>
      <c r="AM673" t="str">
        <f t="shared" si="77"/>
        <v>NSA</v>
      </c>
      <c r="AN673" t="str">
        <f t="shared" si="80"/>
        <v>Médio</v>
      </c>
      <c r="AO673" t="str">
        <f t="shared" si="80"/>
        <v>Baixo</v>
      </c>
      <c r="AP673" t="str">
        <f t="shared" si="80"/>
        <v>Baixo</v>
      </c>
      <c r="AQ673" s="15" t="s">
        <v>409</v>
      </c>
    </row>
    <row r="674" spans="1:43" x14ac:dyDescent="0.3">
      <c r="A674" s="15" t="s">
        <v>950</v>
      </c>
      <c r="B674" s="15" t="s">
        <v>951</v>
      </c>
      <c r="C674" s="15">
        <v>7</v>
      </c>
      <c r="D674" s="15" t="s">
        <v>919</v>
      </c>
      <c r="E674" s="15" t="s">
        <v>40</v>
      </c>
      <c r="F674" s="15">
        <v>7</v>
      </c>
      <c r="K674" s="15" t="s">
        <v>951</v>
      </c>
      <c r="L674" s="15" t="s">
        <v>987</v>
      </c>
      <c r="M674" s="15" t="s">
        <v>40</v>
      </c>
      <c r="N674" s="15">
        <v>7</v>
      </c>
      <c r="O674" s="15" t="s">
        <v>982</v>
      </c>
      <c r="P674" s="15" t="s">
        <v>989</v>
      </c>
      <c r="Q674" s="15" t="s">
        <v>1016</v>
      </c>
      <c r="R674" s="15" t="s">
        <v>1043</v>
      </c>
      <c r="S674" s="15" t="s">
        <v>412</v>
      </c>
      <c r="T674" s="15" t="s">
        <v>409</v>
      </c>
      <c r="U674" s="15" t="s">
        <v>213</v>
      </c>
      <c r="V674" s="15" t="s">
        <v>1464</v>
      </c>
      <c r="W674" s="15" t="s">
        <v>900</v>
      </c>
      <c r="X674" s="15" t="s">
        <v>899</v>
      </c>
      <c r="Y674" s="15" t="s">
        <v>908</v>
      </c>
      <c r="Z674" s="15">
        <f t="shared" si="79"/>
        <v>1</v>
      </c>
      <c r="AA674" s="15" t="s">
        <v>1339</v>
      </c>
      <c r="AB674" s="15" t="s">
        <v>906</v>
      </c>
      <c r="AC674" s="15" t="s">
        <v>1915</v>
      </c>
      <c r="AD674" s="15">
        <f t="shared" si="74"/>
        <v>10</v>
      </c>
      <c r="AE674">
        <v>2</v>
      </c>
      <c r="AF674" s="15">
        <v>2</v>
      </c>
      <c r="AG674" s="15">
        <v>1</v>
      </c>
      <c r="AH674" s="15">
        <v>3</v>
      </c>
      <c r="AI674" s="15">
        <v>1</v>
      </c>
      <c r="AJ674" s="15">
        <v>1</v>
      </c>
      <c r="AK674" t="str">
        <f t="shared" si="75"/>
        <v>Interna</v>
      </c>
      <c r="AL674" t="str">
        <f t="shared" si="76"/>
        <v>Médio</v>
      </c>
      <c r="AM674" t="str">
        <f t="shared" si="77"/>
        <v>Formato</v>
      </c>
      <c r="AN674" t="str">
        <f t="shared" si="80"/>
        <v>Médio</v>
      </c>
      <c r="AO674" t="str">
        <f t="shared" si="80"/>
        <v>Baixo</v>
      </c>
      <c r="AP674" t="str">
        <f t="shared" si="80"/>
        <v>Baixo</v>
      </c>
      <c r="AQ674" s="15" t="s">
        <v>409</v>
      </c>
    </row>
    <row r="675" spans="1:43" x14ac:dyDescent="0.3">
      <c r="A675" s="15" t="s">
        <v>950</v>
      </c>
      <c r="B675" s="15" t="s">
        <v>951</v>
      </c>
      <c r="C675" s="15">
        <v>8</v>
      </c>
      <c r="D675" s="15" t="s">
        <v>920</v>
      </c>
      <c r="E675" s="15" t="s">
        <v>47</v>
      </c>
      <c r="F675" s="15">
        <v>50</v>
      </c>
      <c r="K675" s="15" t="s">
        <v>951</v>
      </c>
      <c r="L675" s="15" t="s">
        <v>990</v>
      </c>
      <c r="M675" s="15" t="s">
        <v>47</v>
      </c>
      <c r="N675" s="15">
        <v>50</v>
      </c>
      <c r="O675" s="15" t="s">
        <v>982</v>
      </c>
      <c r="P675" s="15" t="s">
        <v>991</v>
      </c>
      <c r="Q675" s="15" t="s">
        <v>1016</v>
      </c>
      <c r="R675" s="15" t="s">
        <v>1043</v>
      </c>
      <c r="S675" s="15" t="s">
        <v>412</v>
      </c>
      <c r="T675" s="15" t="s">
        <v>409</v>
      </c>
      <c r="U675" s="15" t="s">
        <v>213</v>
      </c>
      <c r="V675" s="15" t="s">
        <v>1464</v>
      </c>
      <c r="W675" s="15" t="s">
        <v>900</v>
      </c>
      <c r="X675" s="15" t="s">
        <v>899</v>
      </c>
      <c r="Y675" s="15" t="s">
        <v>908</v>
      </c>
      <c r="Z675" s="15">
        <f t="shared" si="79"/>
        <v>1</v>
      </c>
      <c r="AC675" s="15" t="s">
        <v>1915</v>
      </c>
      <c r="AD675" s="15">
        <f t="shared" si="74"/>
        <v>23</v>
      </c>
      <c r="AE675">
        <v>2</v>
      </c>
      <c r="AF675" s="15">
        <v>2</v>
      </c>
      <c r="AG675" s="15">
        <v>4</v>
      </c>
      <c r="AH675" s="15">
        <v>5</v>
      </c>
      <c r="AI675" s="15">
        <v>5</v>
      </c>
      <c r="AJ675" s="15">
        <v>5</v>
      </c>
      <c r="AK675" t="str">
        <f t="shared" si="75"/>
        <v>Interna</v>
      </c>
      <c r="AL675" t="str">
        <f t="shared" si="76"/>
        <v>Médio</v>
      </c>
      <c r="AM675" t="str">
        <f t="shared" si="77"/>
        <v>Complexo</v>
      </c>
      <c r="AN675" t="str">
        <f t="shared" si="80"/>
        <v>Alto</v>
      </c>
      <c r="AO675" t="str">
        <f t="shared" si="80"/>
        <v>Alto</v>
      </c>
      <c r="AP675" t="str">
        <f t="shared" si="80"/>
        <v>Alto</v>
      </c>
      <c r="AQ675" s="15" t="s">
        <v>409</v>
      </c>
    </row>
    <row r="676" spans="1:43" x14ac:dyDescent="0.3">
      <c r="A676" s="15" t="s">
        <v>950</v>
      </c>
      <c r="B676" s="15" t="s">
        <v>951</v>
      </c>
      <c r="C676" s="15">
        <v>9</v>
      </c>
      <c r="D676" s="15" t="s">
        <v>921</v>
      </c>
      <c r="E676" s="15" t="s">
        <v>47</v>
      </c>
      <c r="F676" s="15">
        <v>50</v>
      </c>
      <c r="K676" s="15" t="s">
        <v>951</v>
      </c>
      <c r="L676" s="15" t="s">
        <v>977</v>
      </c>
      <c r="M676" s="15" t="s">
        <v>47</v>
      </c>
      <c r="N676" s="15">
        <v>50</v>
      </c>
      <c r="O676" s="15" t="s">
        <v>982</v>
      </c>
      <c r="P676" s="15" t="s">
        <v>992</v>
      </c>
      <c r="Q676" s="15" t="s">
        <v>1016</v>
      </c>
      <c r="R676" s="15" t="s">
        <v>1043</v>
      </c>
      <c r="S676" s="15" t="s">
        <v>412</v>
      </c>
      <c r="T676" s="15" t="s">
        <v>409</v>
      </c>
      <c r="U676" s="15" t="s">
        <v>213</v>
      </c>
      <c r="V676" s="15" t="s">
        <v>1464</v>
      </c>
      <c r="W676" s="15" t="s">
        <v>900</v>
      </c>
      <c r="X676" s="15" t="s">
        <v>899</v>
      </c>
      <c r="Y676" s="15" t="s">
        <v>908</v>
      </c>
      <c r="Z676" s="15">
        <f t="shared" si="79"/>
        <v>1</v>
      </c>
      <c r="AC676" s="15" t="s">
        <v>1915</v>
      </c>
      <c r="AD676" s="15">
        <f t="shared" si="74"/>
        <v>22</v>
      </c>
      <c r="AE676">
        <v>2</v>
      </c>
      <c r="AF676" s="15">
        <v>2</v>
      </c>
      <c r="AG676" s="15">
        <v>3</v>
      </c>
      <c r="AH676" s="15">
        <v>5</v>
      </c>
      <c r="AI676" s="15">
        <v>5</v>
      </c>
      <c r="AJ676" s="15">
        <v>5</v>
      </c>
      <c r="AK676" t="str">
        <f t="shared" si="75"/>
        <v>Interna</v>
      </c>
      <c r="AL676" t="str">
        <f t="shared" si="76"/>
        <v>Médio</v>
      </c>
      <c r="AM676" t="str">
        <f t="shared" si="77"/>
        <v>Combinação</v>
      </c>
      <c r="AN676" t="str">
        <f t="shared" si="80"/>
        <v>Alto</v>
      </c>
      <c r="AO676" t="str">
        <f t="shared" si="80"/>
        <v>Alto</v>
      </c>
      <c r="AP676" t="str">
        <f t="shared" si="80"/>
        <v>Alto</v>
      </c>
      <c r="AQ676" s="15" t="s">
        <v>409</v>
      </c>
    </row>
    <row r="677" spans="1:43" x14ac:dyDescent="0.3">
      <c r="A677" s="15" t="s">
        <v>950</v>
      </c>
      <c r="B677" s="15" t="s">
        <v>951</v>
      </c>
      <c r="C677" s="15">
        <v>10</v>
      </c>
      <c r="D677" s="15" t="s">
        <v>922</v>
      </c>
      <c r="E677" s="15" t="s">
        <v>47</v>
      </c>
      <c r="F677" s="15">
        <v>30</v>
      </c>
      <c r="K677" s="15" t="s">
        <v>951</v>
      </c>
      <c r="L677" s="15" t="s">
        <v>978</v>
      </c>
      <c r="M677" s="15" t="s">
        <v>47</v>
      </c>
      <c r="N677" s="15">
        <v>30</v>
      </c>
      <c r="O677" s="15" t="s">
        <v>982</v>
      </c>
      <c r="P677" s="15" t="s">
        <v>993</v>
      </c>
      <c r="Q677" s="15" t="s">
        <v>1016</v>
      </c>
      <c r="R677" s="15" t="s">
        <v>1043</v>
      </c>
      <c r="S677" s="15" t="s">
        <v>412</v>
      </c>
      <c r="T677" s="15" t="s">
        <v>409</v>
      </c>
      <c r="U677" s="15" t="s">
        <v>213</v>
      </c>
      <c r="V677" s="15" t="s">
        <v>1464</v>
      </c>
      <c r="W677" s="15" t="s">
        <v>900</v>
      </c>
      <c r="X677" s="15" t="s">
        <v>899</v>
      </c>
      <c r="Y677" s="15" t="s">
        <v>908</v>
      </c>
      <c r="Z677" s="15">
        <f t="shared" si="79"/>
        <v>1</v>
      </c>
      <c r="AC677" s="15" t="s">
        <v>1915</v>
      </c>
      <c r="AD677" s="15">
        <f t="shared" si="74"/>
        <v>20</v>
      </c>
      <c r="AE677">
        <v>2</v>
      </c>
      <c r="AF677" s="15">
        <v>2</v>
      </c>
      <c r="AG677" s="15">
        <v>3</v>
      </c>
      <c r="AH677" s="15">
        <v>3</v>
      </c>
      <c r="AI677" s="15">
        <v>5</v>
      </c>
      <c r="AJ677" s="15">
        <v>5</v>
      </c>
      <c r="AK677" t="str">
        <f t="shared" si="75"/>
        <v>Interna</v>
      </c>
      <c r="AL677" t="str">
        <f t="shared" si="76"/>
        <v>Médio</v>
      </c>
      <c r="AM677" t="str">
        <f t="shared" si="77"/>
        <v>Combinação</v>
      </c>
      <c r="AN677" t="str">
        <f t="shared" si="80"/>
        <v>Médio</v>
      </c>
      <c r="AO677" t="str">
        <f t="shared" si="80"/>
        <v>Alto</v>
      </c>
      <c r="AP677" t="str">
        <f t="shared" si="80"/>
        <v>Alto</v>
      </c>
      <c r="AQ677" s="15" t="s">
        <v>409</v>
      </c>
    </row>
    <row r="678" spans="1:43" x14ac:dyDescent="0.3">
      <c r="A678" s="15" t="s">
        <v>950</v>
      </c>
      <c r="B678" s="15" t="s">
        <v>951</v>
      </c>
      <c r="C678" s="15">
        <v>11</v>
      </c>
      <c r="D678" s="15" t="s">
        <v>144</v>
      </c>
      <c r="E678" s="15" t="s">
        <v>47</v>
      </c>
      <c r="F678" s="15">
        <v>10</v>
      </c>
      <c r="K678" s="15" t="s">
        <v>951</v>
      </c>
      <c r="L678" s="15" t="s">
        <v>952</v>
      </c>
      <c r="M678" s="15" t="s">
        <v>47</v>
      </c>
      <c r="N678" s="15">
        <v>10</v>
      </c>
      <c r="O678" s="15" t="s">
        <v>982</v>
      </c>
      <c r="P678" s="15" t="s">
        <v>994</v>
      </c>
      <c r="Q678" s="15" t="s">
        <v>1016</v>
      </c>
      <c r="R678" s="15" t="s">
        <v>1043</v>
      </c>
      <c r="S678" s="15" t="s">
        <v>412</v>
      </c>
      <c r="T678" s="15" t="s">
        <v>409</v>
      </c>
      <c r="U678" s="15" t="s">
        <v>213</v>
      </c>
      <c r="V678" s="15" t="s">
        <v>1464</v>
      </c>
      <c r="W678" s="15" t="s">
        <v>900</v>
      </c>
      <c r="X678" s="15" t="s">
        <v>899</v>
      </c>
      <c r="Y678" s="15" t="s">
        <v>908</v>
      </c>
      <c r="Z678" s="15">
        <f t="shared" si="79"/>
        <v>1</v>
      </c>
      <c r="AA678" s="15" t="s">
        <v>1340</v>
      </c>
      <c r="AB678" s="15" t="s">
        <v>1885</v>
      </c>
      <c r="AC678" s="15" t="s">
        <v>1915</v>
      </c>
      <c r="AD678" s="15">
        <f t="shared" si="74"/>
        <v>23</v>
      </c>
      <c r="AE678">
        <v>3</v>
      </c>
      <c r="AF678" s="15">
        <v>2</v>
      </c>
      <c r="AG678" s="15">
        <v>3</v>
      </c>
      <c r="AH678" s="15">
        <v>5</v>
      </c>
      <c r="AI678" s="15">
        <v>5</v>
      </c>
      <c r="AJ678" s="15">
        <v>5</v>
      </c>
      <c r="AK678" t="str">
        <f t="shared" si="75"/>
        <v>Restrita</v>
      </c>
      <c r="AL678" t="str">
        <f t="shared" si="76"/>
        <v>Médio</v>
      </c>
      <c r="AM678" t="str">
        <f t="shared" si="77"/>
        <v>Combinação</v>
      </c>
      <c r="AN678" t="str">
        <f t="shared" si="80"/>
        <v>Alto</v>
      </c>
      <c r="AO678" t="str">
        <f t="shared" si="80"/>
        <v>Alto</v>
      </c>
      <c r="AP678" t="str">
        <f t="shared" si="80"/>
        <v>Alto</v>
      </c>
      <c r="AQ678" s="15" t="s">
        <v>409</v>
      </c>
    </row>
    <row r="679" spans="1:43" x14ac:dyDescent="0.3">
      <c r="A679" s="15" t="s">
        <v>950</v>
      </c>
      <c r="B679" s="15" t="s">
        <v>951</v>
      </c>
      <c r="C679" s="15">
        <v>12</v>
      </c>
      <c r="D679" s="15" t="s">
        <v>923</v>
      </c>
      <c r="E679" s="15" t="s">
        <v>39</v>
      </c>
      <c r="F679" s="15">
        <v>22</v>
      </c>
      <c r="K679" s="15" t="s">
        <v>951</v>
      </c>
      <c r="L679" s="15" t="s">
        <v>953</v>
      </c>
      <c r="M679" s="15" t="s">
        <v>39</v>
      </c>
      <c r="N679" s="15">
        <v>22</v>
      </c>
      <c r="O679" s="15" t="s">
        <v>982</v>
      </c>
      <c r="P679" s="15" t="s">
        <v>1003</v>
      </c>
      <c r="Q679" s="15" t="s">
        <v>1016</v>
      </c>
      <c r="R679" s="15" t="s">
        <v>1043</v>
      </c>
      <c r="S679" s="15" t="s">
        <v>412</v>
      </c>
      <c r="T679" s="15" t="s">
        <v>409</v>
      </c>
      <c r="U679" s="15" t="s">
        <v>213</v>
      </c>
      <c r="V679" s="15" t="s">
        <v>1464</v>
      </c>
      <c r="W679" s="15" t="s">
        <v>900</v>
      </c>
      <c r="X679" s="15" t="s">
        <v>899</v>
      </c>
      <c r="Y679" s="15" t="s">
        <v>908</v>
      </c>
      <c r="Z679" s="15">
        <f t="shared" si="79"/>
        <v>1</v>
      </c>
      <c r="AA679" s="15" t="s">
        <v>1339</v>
      </c>
      <c r="AB679" s="15" t="s">
        <v>1874</v>
      </c>
      <c r="AC679" s="15" t="s">
        <v>1915</v>
      </c>
      <c r="AD679" s="15">
        <f t="shared" si="74"/>
        <v>16</v>
      </c>
      <c r="AE679">
        <v>3</v>
      </c>
      <c r="AF679" s="15">
        <v>2</v>
      </c>
      <c r="AG679" s="15">
        <v>2</v>
      </c>
      <c r="AH679" s="15">
        <v>3</v>
      </c>
      <c r="AI679" s="15">
        <v>3</v>
      </c>
      <c r="AJ679" s="15">
        <v>3</v>
      </c>
      <c r="AK679" t="str">
        <f t="shared" si="75"/>
        <v>Restrita</v>
      </c>
      <c r="AL679" t="str">
        <f t="shared" si="76"/>
        <v>Médio</v>
      </c>
      <c r="AM679" t="str">
        <f t="shared" si="77"/>
        <v>Cumulativa</v>
      </c>
      <c r="AN679" t="str">
        <f t="shared" si="80"/>
        <v>Médio</v>
      </c>
      <c r="AO679" t="str">
        <f t="shared" si="80"/>
        <v>Médio</v>
      </c>
      <c r="AP679" t="str">
        <f t="shared" si="80"/>
        <v>Médio</v>
      </c>
      <c r="AQ679" s="15" t="s">
        <v>409</v>
      </c>
    </row>
    <row r="680" spans="1:43" x14ac:dyDescent="0.3">
      <c r="A680" s="15" t="s">
        <v>950</v>
      </c>
      <c r="B680" s="15" t="s">
        <v>951</v>
      </c>
      <c r="C680" s="15">
        <v>13</v>
      </c>
      <c r="D680" s="15" t="s">
        <v>924</v>
      </c>
      <c r="E680" s="15" t="s">
        <v>39</v>
      </c>
      <c r="F680" s="15">
        <v>22</v>
      </c>
      <c r="K680" s="15" t="s">
        <v>951</v>
      </c>
      <c r="L680" s="15" t="s">
        <v>954</v>
      </c>
      <c r="M680" s="15" t="s">
        <v>39</v>
      </c>
      <c r="N680" s="15">
        <v>22</v>
      </c>
      <c r="O680" s="15" t="s">
        <v>982</v>
      </c>
      <c r="P680" s="15" t="s">
        <v>1004</v>
      </c>
      <c r="Q680" s="15" t="s">
        <v>1016</v>
      </c>
      <c r="R680" s="15" t="s">
        <v>1043</v>
      </c>
      <c r="S680" s="15" t="s">
        <v>412</v>
      </c>
      <c r="T680" s="15" t="s">
        <v>409</v>
      </c>
      <c r="U680" s="15" t="s">
        <v>213</v>
      </c>
      <c r="V680" s="15" t="s">
        <v>1464</v>
      </c>
      <c r="W680" s="15" t="s">
        <v>900</v>
      </c>
      <c r="X680" s="15" t="s">
        <v>899</v>
      </c>
      <c r="Y680" s="15" t="s">
        <v>908</v>
      </c>
      <c r="Z680" s="15">
        <f t="shared" si="79"/>
        <v>1</v>
      </c>
      <c r="AA680" s="15" t="s">
        <v>1339</v>
      </c>
      <c r="AB680" s="15" t="s">
        <v>1874</v>
      </c>
      <c r="AC680" s="15" t="s">
        <v>1915</v>
      </c>
      <c r="AD680" s="15">
        <f t="shared" si="74"/>
        <v>16</v>
      </c>
      <c r="AE680">
        <v>3</v>
      </c>
      <c r="AF680" s="15">
        <v>2</v>
      </c>
      <c r="AG680" s="15">
        <v>2</v>
      </c>
      <c r="AH680" s="15">
        <v>3</v>
      </c>
      <c r="AI680" s="15">
        <v>3</v>
      </c>
      <c r="AJ680" s="15">
        <v>3</v>
      </c>
      <c r="AK680" t="str">
        <f t="shared" si="75"/>
        <v>Restrita</v>
      </c>
      <c r="AL680" t="str">
        <f t="shared" si="76"/>
        <v>Médio</v>
      </c>
      <c r="AM680" t="str">
        <f t="shared" si="77"/>
        <v>Cumulativa</v>
      </c>
      <c r="AN680" t="str">
        <f t="shared" si="80"/>
        <v>Médio</v>
      </c>
      <c r="AO680" t="str">
        <f t="shared" si="80"/>
        <v>Médio</v>
      </c>
      <c r="AP680" t="str">
        <f t="shared" si="80"/>
        <v>Médio</v>
      </c>
      <c r="AQ680" s="15" t="s">
        <v>409</v>
      </c>
    </row>
    <row r="681" spans="1:43" x14ac:dyDescent="0.3">
      <c r="A681" s="15" t="s">
        <v>950</v>
      </c>
      <c r="B681" s="15" t="s">
        <v>951</v>
      </c>
      <c r="C681" s="15">
        <v>14</v>
      </c>
      <c r="D681" s="15" t="s">
        <v>925</v>
      </c>
      <c r="E681" s="15" t="s">
        <v>39</v>
      </c>
      <c r="F681" s="15">
        <v>22</v>
      </c>
      <c r="K681" s="15" t="s">
        <v>951</v>
      </c>
      <c r="L681" s="15" t="s">
        <v>955</v>
      </c>
      <c r="M681" s="15" t="s">
        <v>39</v>
      </c>
      <c r="N681" s="15">
        <v>22</v>
      </c>
      <c r="O681" s="15" t="s">
        <v>982</v>
      </c>
      <c r="P681" s="15" t="s">
        <v>1000</v>
      </c>
      <c r="Q681" s="15" t="s">
        <v>1016</v>
      </c>
      <c r="R681" s="15" t="s">
        <v>1043</v>
      </c>
      <c r="S681" s="15" t="s">
        <v>412</v>
      </c>
      <c r="T681" s="15" t="s">
        <v>409</v>
      </c>
      <c r="U681" s="15" t="s">
        <v>213</v>
      </c>
      <c r="V681" s="15" t="s">
        <v>1464</v>
      </c>
      <c r="W681" s="15" t="s">
        <v>900</v>
      </c>
      <c r="X681" s="15" t="s">
        <v>899</v>
      </c>
      <c r="Y681" s="15" t="s">
        <v>908</v>
      </c>
      <c r="Z681" s="15">
        <f t="shared" si="79"/>
        <v>1</v>
      </c>
      <c r="AC681" s="15" t="s">
        <v>1915</v>
      </c>
      <c r="AD681" s="15">
        <f t="shared" si="74"/>
        <v>12</v>
      </c>
      <c r="AE681">
        <v>3</v>
      </c>
      <c r="AF681" s="15">
        <v>2</v>
      </c>
      <c r="AG681" s="15">
        <v>2</v>
      </c>
      <c r="AH681" s="15">
        <v>3</v>
      </c>
      <c r="AI681" s="15">
        <v>1</v>
      </c>
      <c r="AJ681" s="15">
        <v>1</v>
      </c>
      <c r="AK681" t="str">
        <f t="shared" si="75"/>
        <v>Restrita</v>
      </c>
      <c r="AL681" t="str">
        <f t="shared" si="76"/>
        <v>Médio</v>
      </c>
      <c r="AM681" t="str">
        <f t="shared" si="77"/>
        <v>Cumulativa</v>
      </c>
      <c r="AN681" t="str">
        <f t="shared" si="80"/>
        <v>Médio</v>
      </c>
      <c r="AO681" t="str">
        <f t="shared" si="80"/>
        <v>Baixo</v>
      </c>
      <c r="AP681" t="str">
        <f t="shared" si="80"/>
        <v>Baixo</v>
      </c>
      <c r="AQ681" s="15" t="s">
        <v>409</v>
      </c>
    </row>
    <row r="682" spans="1:43" x14ac:dyDescent="0.3">
      <c r="A682" s="15" t="s">
        <v>950</v>
      </c>
      <c r="B682" s="15" t="s">
        <v>951</v>
      </c>
      <c r="C682" s="15">
        <v>15</v>
      </c>
      <c r="D682" s="15" t="s">
        <v>926</v>
      </c>
      <c r="E682" s="15" t="s">
        <v>39</v>
      </c>
      <c r="F682" s="15">
        <v>22</v>
      </c>
      <c r="K682" s="15" t="s">
        <v>951</v>
      </c>
      <c r="L682" s="15" t="s">
        <v>956</v>
      </c>
      <c r="M682" s="15" t="s">
        <v>39</v>
      </c>
      <c r="N682" s="15">
        <v>22</v>
      </c>
      <c r="O682" s="15" t="s">
        <v>982</v>
      </c>
      <c r="P682" s="15" t="s">
        <v>1344</v>
      </c>
      <c r="Q682" s="15" t="s">
        <v>1016</v>
      </c>
      <c r="R682" s="15" t="s">
        <v>1043</v>
      </c>
      <c r="S682" s="15" t="s">
        <v>412</v>
      </c>
      <c r="T682" s="15" t="s">
        <v>409</v>
      </c>
      <c r="U682" s="15" t="s">
        <v>213</v>
      </c>
      <c r="V682" s="15" t="s">
        <v>1464</v>
      </c>
      <c r="W682" s="15" t="s">
        <v>900</v>
      </c>
      <c r="X682" s="15" t="s">
        <v>899</v>
      </c>
      <c r="Y682" s="15" t="s">
        <v>908</v>
      </c>
      <c r="Z682" s="15">
        <f t="shared" si="79"/>
        <v>1</v>
      </c>
      <c r="AC682" s="15" t="s">
        <v>1915</v>
      </c>
      <c r="AD682" s="15">
        <f t="shared" si="74"/>
        <v>12</v>
      </c>
      <c r="AE682">
        <v>3</v>
      </c>
      <c r="AF682" s="15">
        <v>2</v>
      </c>
      <c r="AG682" s="15">
        <v>2</v>
      </c>
      <c r="AH682" s="15">
        <v>3</v>
      </c>
      <c r="AI682" s="15">
        <v>1</v>
      </c>
      <c r="AJ682" s="15">
        <v>1</v>
      </c>
      <c r="AK682" t="str">
        <f t="shared" si="75"/>
        <v>Restrita</v>
      </c>
      <c r="AL682" t="str">
        <f t="shared" si="76"/>
        <v>Médio</v>
      </c>
      <c r="AM682" t="str">
        <f t="shared" si="77"/>
        <v>Cumulativa</v>
      </c>
      <c r="AN682" t="str">
        <f t="shared" si="80"/>
        <v>Médio</v>
      </c>
      <c r="AO682" t="str">
        <f t="shared" si="80"/>
        <v>Baixo</v>
      </c>
      <c r="AP682" t="str">
        <f t="shared" si="80"/>
        <v>Baixo</v>
      </c>
      <c r="AQ682" s="15" t="s">
        <v>409</v>
      </c>
    </row>
    <row r="683" spans="1:43" x14ac:dyDescent="0.3">
      <c r="A683" s="15" t="s">
        <v>950</v>
      </c>
      <c r="B683" s="15" t="s">
        <v>951</v>
      </c>
      <c r="C683" s="15">
        <v>16</v>
      </c>
      <c r="D683" s="15" t="s">
        <v>927</v>
      </c>
      <c r="E683" s="15" t="s">
        <v>39</v>
      </c>
      <c r="F683" s="15">
        <v>22</v>
      </c>
      <c r="K683" s="15" t="s">
        <v>951</v>
      </c>
      <c r="L683" s="15" t="s">
        <v>957</v>
      </c>
      <c r="M683" s="15" t="s">
        <v>39</v>
      </c>
      <c r="N683" s="15">
        <v>22</v>
      </c>
      <c r="O683" s="15" t="s">
        <v>982</v>
      </c>
      <c r="P683" s="15" t="s">
        <v>1000</v>
      </c>
      <c r="Q683" s="15" t="s">
        <v>1016</v>
      </c>
      <c r="R683" s="15" t="s">
        <v>1043</v>
      </c>
      <c r="S683" s="15" t="s">
        <v>412</v>
      </c>
      <c r="T683" s="15" t="s">
        <v>409</v>
      </c>
      <c r="U683" s="15" t="s">
        <v>213</v>
      </c>
      <c r="V683" s="15" t="s">
        <v>1464</v>
      </c>
      <c r="W683" s="15" t="s">
        <v>900</v>
      </c>
      <c r="X683" s="15" t="s">
        <v>899</v>
      </c>
      <c r="Y683" s="15" t="s">
        <v>908</v>
      </c>
      <c r="Z683" s="15">
        <f t="shared" si="79"/>
        <v>1</v>
      </c>
      <c r="AC683" s="15" t="s">
        <v>1915</v>
      </c>
      <c r="AD683" s="15">
        <f t="shared" si="74"/>
        <v>12</v>
      </c>
      <c r="AE683">
        <v>3</v>
      </c>
      <c r="AF683" s="15">
        <v>2</v>
      </c>
      <c r="AG683" s="15">
        <v>2</v>
      </c>
      <c r="AH683" s="15">
        <v>3</v>
      </c>
      <c r="AI683" s="15">
        <v>1</v>
      </c>
      <c r="AJ683" s="15">
        <v>1</v>
      </c>
      <c r="AK683" t="str">
        <f t="shared" si="75"/>
        <v>Restrita</v>
      </c>
      <c r="AL683" t="str">
        <f t="shared" si="76"/>
        <v>Médio</v>
      </c>
      <c r="AM683" t="str">
        <f t="shared" si="77"/>
        <v>Cumulativa</v>
      </c>
      <c r="AN683" t="str">
        <f t="shared" si="80"/>
        <v>Médio</v>
      </c>
      <c r="AO683" t="str">
        <f t="shared" si="80"/>
        <v>Baixo</v>
      </c>
      <c r="AP683" t="str">
        <f t="shared" si="80"/>
        <v>Baixo</v>
      </c>
      <c r="AQ683" s="15" t="s">
        <v>409</v>
      </c>
    </row>
    <row r="684" spans="1:43" x14ac:dyDescent="0.3">
      <c r="A684" s="15" t="s">
        <v>950</v>
      </c>
      <c r="B684" s="15" t="s">
        <v>951</v>
      </c>
      <c r="C684" s="15">
        <v>17</v>
      </c>
      <c r="D684" s="15" t="s">
        <v>928</v>
      </c>
      <c r="E684" s="15" t="s">
        <v>39</v>
      </c>
      <c r="F684" s="15">
        <v>22</v>
      </c>
      <c r="K684" s="15" t="s">
        <v>951</v>
      </c>
      <c r="L684" s="15" t="s">
        <v>958</v>
      </c>
      <c r="M684" s="15" t="s">
        <v>39</v>
      </c>
      <c r="N684" s="15">
        <v>22</v>
      </c>
      <c r="O684" s="15" t="s">
        <v>982</v>
      </c>
      <c r="P684" s="15" t="s">
        <v>1345</v>
      </c>
      <c r="Q684" s="15" t="s">
        <v>1016</v>
      </c>
      <c r="R684" s="15" t="s">
        <v>1043</v>
      </c>
      <c r="S684" s="15" t="s">
        <v>412</v>
      </c>
      <c r="T684" s="15" t="s">
        <v>409</v>
      </c>
      <c r="U684" s="15" t="s">
        <v>213</v>
      </c>
      <c r="V684" s="15" t="s">
        <v>1464</v>
      </c>
      <c r="W684" s="15" t="s">
        <v>900</v>
      </c>
      <c r="X684" s="15" t="s">
        <v>899</v>
      </c>
      <c r="Y684" s="15" t="s">
        <v>908</v>
      </c>
      <c r="Z684" s="15">
        <f t="shared" si="79"/>
        <v>1</v>
      </c>
      <c r="AC684" s="15" t="s">
        <v>1915</v>
      </c>
      <c r="AD684" s="15">
        <f t="shared" si="74"/>
        <v>12</v>
      </c>
      <c r="AE684">
        <v>3</v>
      </c>
      <c r="AF684" s="15">
        <v>2</v>
      </c>
      <c r="AG684" s="15">
        <v>2</v>
      </c>
      <c r="AH684" s="15">
        <v>3</v>
      </c>
      <c r="AI684" s="15">
        <v>1</v>
      </c>
      <c r="AJ684" s="15">
        <v>1</v>
      </c>
      <c r="AK684" t="str">
        <f t="shared" si="75"/>
        <v>Restrita</v>
      </c>
      <c r="AL684" t="str">
        <f t="shared" si="76"/>
        <v>Médio</v>
      </c>
      <c r="AM684" t="str">
        <f t="shared" si="77"/>
        <v>Cumulativa</v>
      </c>
      <c r="AN684" t="str">
        <f t="shared" si="80"/>
        <v>Médio</v>
      </c>
      <c r="AO684" t="str">
        <f t="shared" si="80"/>
        <v>Baixo</v>
      </c>
      <c r="AP684" t="str">
        <f t="shared" si="80"/>
        <v>Baixo</v>
      </c>
      <c r="AQ684" s="15" t="s">
        <v>409</v>
      </c>
    </row>
    <row r="685" spans="1:43" x14ac:dyDescent="0.3">
      <c r="A685" s="15" t="s">
        <v>950</v>
      </c>
      <c r="B685" s="15" t="s">
        <v>951</v>
      </c>
      <c r="C685" s="15">
        <v>18</v>
      </c>
      <c r="D685" s="15" t="s">
        <v>929</v>
      </c>
      <c r="E685" s="15" t="s">
        <v>39</v>
      </c>
      <c r="F685" s="15">
        <v>22</v>
      </c>
      <c r="K685" s="15" t="s">
        <v>951</v>
      </c>
      <c r="L685" s="15" t="s">
        <v>959</v>
      </c>
      <c r="M685" s="15" t="s">
        <v>39</v>
      </c>
      <c r="N685" s="15">
        <v>22</v>
      </c>
      <c r="O685" s="15" t="s">
        <v>982</v>
      </c>
      <c r="P685" s="15" t="s">
        <v>1351</v>
      </c>
      <c r="Q685" s="15" t="s">
        <v>1016</v>
      </c>
      <c r="R685" s="15" t="s">
        <v>1043</v>
      </c>
      <c r="S685" s="15" t="s">
        <v>412</v>
      </c>
      <c r="T685" s="15" t="s">
        <v>409</v>
      </c>
      <c r="U685" s="15" t="s">
        <v>213</v>
      </c>
      <c r="V685" s="15" t="s">
        <v>1464</v>
      </c>
      <c r="W685" s="15" t="s">
        <v>900</v>
      </c>
      <c r="X685" s="15" t="s">
        <v>899</v>
      </c>
      <c r="Y685" s="15" t="s">
        <v>908</v>
      </c>
      <c r="Z685" s="15">
        <f t="shared" si="79"/>
        <v>1</v>
      </c>
      <c r="AC685" s="15" t="s">
        <v>1915</v>
      </c>
      <c r="AD685" s="15">
        <f t="shared" si="74"/>
        <v>12</v>
      </c>
      <c r="AE685">
        <v>3</v>
      </c>
      <c r="AF685" s="15">
        <v>2</v>
      </c>
      <c r="AG685" s="15">
        <v>2</v>
      </c>
      <c r="AH685" s="15">
        <v>3</v>
      </c>
      <c r="AI685" s="15">
        <v>1</v>
      </c>
      <c r="AJ685" s="15">
        <v>1</v>
      </c>
      <c r="AK685" t="str">
        <f t="shared" si="75"/>
        <v>Restrita</v>
      </c>
      <c r="AL685" t="str">
        <f t="shared" si="76"/>
        <v>Médio</v>
      </c>
      <c r="AM685" t="str">
        <f t="shared" si="77"/>
        <v>Cumulativa</v>
      </c>
      <c r="AN685" t="str">
        <f t="shared" si="80"/>
        <v>Médio</v>
      </c>
      <c r="AO685" t="str">
        <f t="shared" si="80"/>
        <v>Baixo</v>
      </c>
      <c r="AP685" t="str">
        <f t="shared" si="80"/>
        <v>Baixo</v>
      </c>
      <c r="AQ685" s="15" t="s">
        <v>409</v>
      </c>
    </row>
    <row r="686" spans="1:43" x14ac:dyDescent="0.3">
      <c r="A686" s="15" t="s">
        <v>950</v>
      </c>
      <c r="B686" s="15" t="s">
        <v>951</v>
      </c>
      <c r="C686" s="15">
        <v>19</v>
      </c>
      <c r="D686" s="15" t="s">
        <v>930</v>
      </c>
      <c r="E686" t="s">
        <v>39</v>
      </c>
      <c r="F686" s="15">
        <v>22</v>
      </c>
      <c r="K686" s="15" t="s">
        <v>951</v>
      </c>
      <c r="L686" s="15" t="s">
        <v>960</v>
      </c>
      <c r="M686" t="s">
        <v>39</v>
      </c>
      <c r="N686" s="15">
        <v>22</v>
      </c>
      <c r="O686" s="15" t="s">
        <v>982</v>
      </c>
      <c r="P686" s="15" t="s">
        <v>1346</v>
      </c>
      <c r="Q686" s="15" t="s">
        <v>1016</v>
      </c>
      <c r="R686" s="15" t="s">
        <v>1043</v>
      </c>
      <c r="S686" s="15" t="s">
        <v>412</v>
      </c>
      <c r="T686" s="15" t="s">
        <v>409</v>
      </c>
      <c r="U686" s="15" t="s">
        <v>213</v>
      </c>
      <c r="V686" s="15" t="s">
        <v>1464</v>
      </c>
      <c r="W686" s="15" t="s">
        <v>900</v>
      </c>
      <c r="X686" s="15" t="s">
        <v>899</v>
      </c>
      <c r="Y686" s="15" t="s">
        <v>908</v>
      </c>
      <c r="Z686" s="15">
        <f t="shared" si="79"/>
        <v>1</v>
      </c>
      <c r="AC686" s="15" t="s">
        <v>1915</v>
      </c>
      <c r="AD686" s="15">
        <f t="shared" si="74"/>
        <v>12</v>
      </c>
      <c r="AE686">
        <v>3</v>
      </c>
      <c r="AF686" s="15">
        <v>2</v>
      </c>
      <c r="AG686" s="15">
        <v>2</v>
      </c>
      <c r="AH686" s="15">
        <v>3</v>
      </c>
      <c r="AI686" s="15">
        <v>1</v>
      </c>
      <c r="AJ686" s="15">
        <v>1</v>
      </c>
      <c r="AK686" t="str">
        <f t="shared" si="75"/>
        <v>Restrita</v>
      </c>
      <c r="AL686" t="str">
        <f t="shared" si="76"/>
        <v>Médio</v>
      </c>
      <c r="AM686" t="str">
        <f t="shared" si="77"/>
        <v>Cumulativa</v>
      </c>
      <c r="AN686" t="str">
        <f t="shared" si="80"/>
        <v>Médio</v>
      </c>
      <c r="AO686" t="str">
        <f t="shared" si="80"/>
        <v>Baixo</v>
      </c>
      <c r="AP686" t="str">
        <f t="shared" si="80"/>
        <v>Baixo</v>
      </c>
      <c r="AQ686" s="15" t="s">
        <v>409</v>
      </c>
    </row>
    <row r="687" spans="1:43" x14ac:dyDescent="0.3">
      <c r="A687" s="15" t="s">
        <v>950</v>
      </c>
      <c r="B687" s="15" t="s">
        <v>951</v>
      </c>
      <c r="C687" s="15">
        <v>20</v>
      </c>
      <c r="D687" s="15" t="s">
        <v>931</v>
      </c>
      <c r="E687" t="s">
        <v>39</v>
      </c>
      <c r="F687" s="15">
        <v>22</v>
      </c>
      <c r="K687" s="15" t="s">
        <v>951</v>
      </c>
      <c r="L687" s="15" t="s">
        <v>961</v>
      </c>
      <c r="M687" t="s">
        <v>39</v>
      </c>
      <c r="N687" s="15">
        <v>22</v>
      </c>
      <c r="O687" s="15" t="s">
        <v>982</v>
      </c>
      <c r="P687" s="15" t="s">
        <v>1350</v>
      </c>
      <c r="Q687" s="15" t="s">
        <v>1016</v>
      </c>
      <c r="R687" s="15" t="s">
        <v>1043</v>
      </c>
      <c r="S687" s="15" t="s">
        <v>412</v>
      </c>
      <c r="T687" s="15" t="s">
        <v>409</v>
      </c>
      <c r="U687" s="15" t="s">
        <v>213</v>
      </c>
      <c r="V687" s="15" t="s">
        <v>1464</v>
      </c>
      <c r="W687" s="15" t="s">
        <v>900</v>
      </c>
      <c r="X687" s="15" t="s">
        <v>899</v>
      </c>
      <c r="Y687" s="15" t="s">
        <v>908</v>
      </c>
      <c r="Z687" s="15">
        <f t="shared" si="79"/>
        <v>1</v>
      </c>
      <c r="AC687" s="15" t="s">
        <v>1915</v>
      </c>
      <c r="AD687" s="15">
        <f t="shared" ref="AD687:AD718" si="81">SUM(AE687:AJ687)</f>
        <v>12</v>
      </c>
      <c r="AE687">
        <v>3</v>
      </c>
      <c r="AF687" s="15">
        <v>2</v>
      </c>
      <c r="AG687" s="15">
        <v>2</v>
      </c>
      <c r="AH687" s="15">
        <v>3</v>
      </c>
      <c r="AI687" s="15">
        <v>1</v>
      </c>
      <c r="AJ687" s="15">
        <v>1</v>
      </c>
      <c r="AK687" t="str">
        <f t="shared" ref="AK687:AK750" si="82">IF(AE687=4,"Confidencial",IF(AE687=3,"Restrita",IF(AE687=2,"Interna","Publica")))</f>
        <v>Restrita</v>
      </c>
      <c r="AL687" t="str">
        <f t="shared" ref="AL687:AL750" si="83">IF(AF687=3,"Alto",IF(AF687=2,"Médio","Baixo"))</f>
        <v>Médio</v>
      </c>
      <c r="AM687" t="str">
        <f t="shared" ref="AM687:AM750" si="84">IF(AG687=4,"Complexo",IF(AG687=3,"Combinação",IF(AG687=2,"Cumulativa",IF(AG687=1,"Formato","NSA"))))</f>
        <v>Cumulativa</v>
      </c>
      <c r="AN687" t="str">
        <f t="shared" ref="AN687:AP718" si="85">IF(AH687=5,"Alto",IF(AH687=3,"Médio",IF(AH687=1,"Baixo","NSA")))</f>
        <v>Médio</v>
      </c>
      <c r="AO687" t="str">
        <f t="shared" si="85"/>
        <v>Baixo</v>
      </c>
      <c r="AP687" t="str">
        <f t="shared" si="85"/>
        <v>Baixo</v>
      </c>
      <c r="AQ687" s="15" t="s">
        <v>409</v>
      </c>
    </row>
    <row r="688" spans="1:43" x14ac:dyDescent="0.3">
      <c r="A688" s="15" t="s">
        <v>950</v>
      </c>
      <c r="B688" s="15" t="s">
        <v>951</v>
      </c>
      <c r="C688" s="15">
        <v>21</v>
      </c>
      <c r="D688" s="15" t="s">
        <v>932</v>
      </c>
      <c r="E688" t="s">
        <v>39</v>
      </c>
      <c r="F688" s="15">
        <v>22</v>
      </c>
      <c r="K688" s="15" t="s">
        <v>951</v>
      </c>
      <c r="L688" s="15" t="s">
        <v>962</v>
      </c>
      <c r="M688" t="s">
        <v>39</v>
      </c>
      <c r="N688" s="15">
        <v>22</v>
      </c>
      <c r="O688" s="15" t="s">
        <v>982</v>
      </c>
      <c r="P688" s="15" t="s">
        <v>1347</v>
      </c>
      <c r="Q688" s="15" t="s">
        <v>1016</v>
      </c>
      <c r="R688" s="15" t="s">
        <v>1043</v>
      </c>
      <c r="S688" s="15" t="s">
        <v>412</v>
      </c>
      <c r="T688" s="15" t="s">
        <v>409</v>
      </c>
      <c r="U688" s="15" t="s">
        <v>213</v>
      </c>
      <c r="V688" s="15" t="s">
        <v>1464</v>
      </c>
      <c r="W688" s="15" t="s">
        <v>900</v>
      </c>
      <c r="X688" s="15" t="s">
        <v>899</v>
      </c>
      <c r="Y688" s="15" t="s">
        <v>908</v>
      </c>
      <c r="Z688" s="15">
        <f t="shared" si="79"/>
        <v>1</v>
      </c>
      <c r="AC688" s="15" t="s">
        <v>1915</v>
      </c>
      <c r="AD688" s="15">
        <f t="shared" si="81"/>
        <v>12</v>
      </c>
      <c r="AE688">
        <v>3</v>
      </c>
      <c r="AF688" s="15">
        <v>2</v>
      </c>
      <c r="AG688" s="15">
        <v>2</v>
      </c>
      <c r="AH688" s="15">
        <v>3</v>
      </c>
      <c r="AI688" s="15">
        <v>1</v>
      </c>
      <c r="AJ688" s="15">
        <v>1</v>
      </c>
      <c r="AK688" t="str">
        <f t="shared" si="82"/>
        <v>Restrita</v>
      </c>
      <c r="AL688" t="str">
        <f t="shared" si="83"/>
        <v>Médio</v>
      </c>
      <c r="AM688" t="str">
        <f t="shared" si="84"/>
        <v>Cumulativa</v>
      </c>
      <c r="AN688" t="str">
        <f t="shared" si="85"/>
        <v>Médio</v>
      </c>
      <c r="AO688" t="str">
        <f t="shared" si="85"/>
        <v>Baixo</v>
      </c>
      <c r="AP688" t="str">
        <f t="shared" si="85"/>
        <v>Baixo</v>
      </c>
      <c r="AQ688" s="15" t="s">
        <v>409</v>
      </c>
    </row>
    <row r="689" spans="1:43" x14ac:dyDescent="0.3">
      <c r="A689" s="15" t="s">
        <v>950</v>
      </c>
      <c r="B689" s="15" t="s">
        <v>951</v>
      </c>
      <c r="C689" s="15">
        <v>22</v>
      </c>
      <c r="D689" s="15" t="s">
        <v>933</v>
      </c>
      <c r="E689" t="s">
        <v>39</v>
      </c>
      <c r="F689" s="15">
        <v>22</v>
      </c>
      <c r="K689" s="15" t="s">
        <v>951</v>
      </c>
      <c r="L689" s="15" t="s">
        <v>963</v>
      </c>
      <c r="M689" t="s">
        <v>39</v>
      </c>
      <c r="N689" s="15">
        <v>22</v>
      </c>
      <c r="O689" s="15" t="s">
        <v>982</v>
      </c>
      <c r="P689" s="15" t="s">
        <v>1001</v>
      </c>
      <c r="Q689" s="15" t="s">
        <v>1016</v>
      </c>
      <c r="R689" s="15" t="s">
        <v>1043</v>
      </c>
      <c r="S689" s="15" t="s">
        <v>412</v>
      </c>
      <c r="T689" s="15" t="s">
        <v>409</v>
      </c>
      <c r="U689" s="15" t="s">
        <v>213</v>
      </c>
      <c r="V689" s="15" t="s">
        <v>1464</v>
      </c>
      <c r="W689" s="15" t="s">
        <v>900</v>
      </c>
      <c r="X689" s="15" t="s">
        <v>899</v>
      </c>
      <c r="Y689" s="15" t="s">
        <v>908</v>
      </c>
      <c r="Z689" s="15">
        <f t="shared" si="79"/>
        <v>1</v>
      </c>
      <c r="AC689" s="15" t="s">
        <v>1915</v>
      </c>
      <c r="AD689" s="15">
        <f t="shared" si="81"/>
        <v>12</v>
      </c>
      <c r="AE689">
        <v>3</v>
      </c>
      <c r="AF689" s="15">
        <v>2</v>
      </c>
      <c r="AG689" s="15">
        <v>2</v>
      </c>
      <c r="AH689" s="15">
        <v>3</v>
      </c>
      <c r="AI689" s="15">
        <v>1</v>
      </c>
      <c r="AJ689" s="15">
        <v>1</v>
      </c>
      <c r="AK689" t="str">
        <f t="shared" si="82"/>
        <v>Restrita</v>
      </c>
      <c r="AL689" t="str">
        <f t="shared" si="83"/>
        <v>Médio</v>
      </c>
      <c r="AM689" t="str">
        <f t="shared" si="84"/>
        <v>Cumulativa</v>
      </c>
      <c r="AN689" t="str">
        <f t="shared" si="85"/>
        <v>Médio</v>
      </c>
      <c r="AO689" t="str">
        <f t="shared" si="85"/>
        <v>Baixo</v>
      </c>
      <c r="AP689" t="str">
        <f t="shared" si="85"/>
        <v>Baixo</v>
      </c>
      <c r="AQ689" s="15" t="s">
        <v>409</v>
      </c>
    </row>
    <row r="690" spans="1:43" x14ac:dyDescent="0.3">
      <c r="A690" s="15" t="s">
        <v>950</v>
      </c>
      <c r="B690" s="15" t="s">
        <v>951</v>
      </c>
      <c r="C690" s="15">
        <v>23</v>
      </c>
      <c r="D690" s="15" t="s">
        <v>934</v>
      </c>
      <c r="E690" t="s">
        <v>39</v>
      </c>
      <c r="F690" s="15">
        <v>22</v>
      </c>
      <c r="K690" s="15" t="s">
        <v>951</v>
      </c>
      <c r="L690" s="15" t="s">
        <v>964</v>
      </c>
      <c r="M690" t="s">
        <v>39</v>
      </c>
      <c r="N690" s="15">
        <v>22</v>
      </c>
      <c r="O690" s="15" t="s">
        <v>982</v>
      </c>
      <c r="P690" s="15" t="s">
        <v>1002</v>
      </c>
      <c r="Q690" s="15" t="s">
        <v>1016</v>
      </c>
      <c r="R690" s="15" t="s">
        <v>1043</v>
      </c>
      <c r="S690" s="15" t="s">
        <v>412</v>
      </c>
      <c r="T690" s="15" t="s">
        <v>409</v>
      </c>
      <c r="U690" s="15" t="s">
        <v>213</v>
      </c>
      <c r="V690" s="15" t="s">
        <v>1464</v>
      </c>
      <c r="W690" s="15" t="s">
        <v>900</v>
      </c>
      <c r="X690" s="15" t="s">
        <v>899</v>
      </c>
      <c r="Y690" s="15" t="s">
        <v>908</v>
      </c>
      <c r="Z690" s="15">
        <f t="shared" si="79"/>
        <v>1</v>
      </c>
      <c r="AC690" s="15" t="s">
        <v>1915</v>
      </c>
      <c r="AD690" s="15">
        <f t="shared" si="81"/>
        <v>12</v>
      </c>
      <c r="AE690">
        <v>3</v>
      </c>
      <c r="AF690" s="15">
        <v>2</v>
      </c>
      <c r="AG690" s="15">
        <v>2</v>
      </c>
      <c r="AH690" s="15">
        <v>3</v>
      </c>
      <c r="AI690" s="15">
        <v>1</v>
      </c>
      <c r="AJ690" s="15">
        <v>1</v>
      </c>
      <c r="AK690" t="str">
        <f t="shared" si="82"/>
        <v>Restrita</v>
      </c>
      <c r="AL690" t="str">
        <f t="shared" si="83"/>
        <v>Médio</v>
      </c>
      <c r="AM690" t="str">
        <f t="shared" si="84"/>
        <v>Cumulativa</v>
      </c>
      <c r="AN690" t="str">
        <f t="shared" si="85"/>
        <v>Médio</v>
      </c>
      <c r="AO690" t="str">
        <f t="shared" si="85"/>
        <v>Baixo</v>
      </c>
      <c r="AP690" t="str">
        <f t="shared" si="85"/>
        <v>Baixo</v>
      </c>
      <c r="AQ690" s="15" t="s">
        <v>409</v>
      </c>
    </row>
    <row r="691" spans="1:43" x14ac:dyDescent="0.3">
      <c r="A691" s="15" t="s">
        <v>950</v>
      </c>
      <c r="B691" s="15" t="s">
        <v>951</v>
      </c>
      <c r="C691" s="15">
        <v>24</v>
      </c>
      <c r="D691" s="15" t="s">
        <v>935</v>
      </c>
      <c r="E691" t="s">
        <v>39</v>
      </c>
      <c r="F691" s="15">
        <v>22</v>
      </c>
      <c r="K691" s="15" t="s">
        <v>951</v>
      </c>
      <c r="L691" s="15" t="s">
        <v>1362</v>
      </c>
      <c r="M691" t="s">
        <v>39</v>
      </c>
      <c r="N691" s="15">
        <v>22</v>
      </c>
      <c r="O691" s="15" t="s">
        <v>982</v>
      </c>
      <c r="P691" s="15" t="s">
        <v>1005</v>
      </c>
      <c r="Q691" s="15" t="s">
        <v>1016</v>
      </c>
      <c r="R691" s="15" t="s">
        <v>1043</v>
      </c>
      <c r="S691" s="15" t="s">
        <v>412</v>
      </c>
      <c r="T691" s="15" t="s">
        <v>409</v>
      </c>
      <c r="U691" s="15" t="s">
        <v>213</v>
      </c>
      <c r="V691" s="15" t="s">
        <v>1464</v>
      </c>
      <c r="W691" s="15" t="s">
        <v>900</v>
      </c>
      <c r="X691" s="15" t="s">
        <v>899</v>
      </c>
      <c r="Y691" s="15" t="s">
        <v>908</v>
      </c>
      <c r="Z691" s="15">
        <f t="shared" si="79"/>
        <v>1</v>
      </c>
      <c r="AA691" s="15" t="s">
        <v>1339</v>
      </c>
      <c r="AB691" s="15" t="s">
        <v>1874</v>
      </c>
      <c r="AC691" s="15" t="s">
        <v>1915</v>
      </c>
      <c r="AD691" s="15">
        <f t="shared" si="81"/>
        <v>16</v>
      </c>
      <c r="AE691">
        <v>3</v>
      </c>
      <c r="AF691" s="15">
        <v>2</v>
      </c>
      <c r="AG691" s="15">
        <v>2</v>
      </c>
      <c r="AH691" s="15">
        <v>3</v>
      </c>
      <c r="AI691" s="15">
        <v>3</v>
      </c>
      <c r="AJ691" s="15">
        <v>3</v>
      </c>
      <c r="AK691" t="str">
        <f t="shared" si="82"/>
        <v>Restrita</v>
      </c>
      <c r="AL691" t="str">
        <f t="shared" si="83"/>
        <v>Médio</v>
      </c>
      <c r="AM691" t="str">
        <f t="shared" si="84"/>
        <v>Cumulativa</v>
      </c>
      <c r="AN691" t="str">
        <f t="shared" si="85"/>
        <v>Médio</v>
      </c>
      <c r="AO691" t="str">
        <f t="shared" si="85"/>
        <v>Médio</v>
      </c>
      <c r="AP691" t="str">
        <f t="shared" si="85"/>
        <v>Médio</v>
      </c>
      <c r="AQ691" s="15" t="s">
        <v>409</v>
      </c>
    </row>
    <row r="692" spans="1:43" x14ac:dyDescent="0.3">
      <c r="A692" s="15" t="s">
        <v>950</v>
      </c>
      <c r="B692" s="15" t="s">
        <v>951</v>
      </c>
      <c r="C692" s="15">
        <v>25</v>
      </c>
      <c r="D692" s="15" t="s">
        <v>936</v>
      </c>
      <c r="E692" t="s">
        <v>39</v>
      </c>
      <c r="F692" s="15">
        <v>22</v>
      </c>
      <c r="K692" s="15" t="s">
        <v>951</v>
      </c>
      <c r="L692" s="15" t="s">
        <v>1363</v>
      </c>
      <c r="M692" t="s">
        <v>39</v>
      </c>
      <c r="N692" s="15">
        <v>22</v>
      </c>
      <c r="O692" s="15" t="s">
        <v>982</v>
      </c>
      <c r="P692" s="15" t="s">
        <v>1006</v>
      </c>
      <c r="Q692" s="15" t="s">
        <v>1016</v>
      </c>
      <c r="R692" s="15" t="s">
        <v>1043</v>
      </c>
      <c r="S692" s="15" t="s">
        <v>412</v>
      </c>
      <c r="T692" s="15" t="s">
        <v>409</v>
      </c>
      <c r="U692" s="15" t="s">
        <v>213</v>
      </c>
      <c r="V692" s="15" t="s">
        <v>1464</v>
      </c>
      <c r="W692" s="15" t="s">
        <v>900</v>
      </c>
      <c r="X692" s="15" t="s">
        <v>899</v>
      </c>
      <c r="Y692" s="15" t="s">
        <v>908</v>
      </c>
      <c r="Z692" s="15">
        <f t="shared" si="79"/>
        <v>1</v>
      </c>
      <c r="AA692" s="15" t="s">
        <v>1339</v>
      </c>
      <c r="AB692" s="15" t="s">
        <v>1874</v>
      </c>
      <c r="AC692" s="15" t="s">
        <v>1915</v>
      </c>
      <c r="AD692" s="15">
        <f t="shared" si="81"/>
        <v>16</v>
      </c>
      <c r="AE692">
        <v>3</v>
      </c>
      <c r="AF692" s="15">
        <v>2</v>
      </c>
      <c r="AG692" s="15">
        <v>2</v>
      </c>
      <c r="AH692" s="15">
        <v>3</v>
      </c>
      <c r="AI692" s="15">
        <v>3</v>
      </c>
      <c r="AJ692" s="15">
        <v>3</v>
      </c>
      <c r="AK692" t="str">
        <f t="shared" si="82"/>
        <v>Restrita</v>
      </c>
      <c r="AL692" t="str">
        <f t="shared" si="83"/>
        <v>Médio</v>
      </c>
      <c r="AM692" t="str">
        <f t="shared" si="84"/>
        <v>Cumulativa</v>
      </c>
      <c r="AN692" t="str">
        <f t="shared" si="85"/>
        <v>Médio</v>
      </c>
      <c r="AO692" t="str">
        <f t="shared" si="85"/>
        <v>Médio</v>
      </c>
      <c r="AP692" t="str">
        <f t="shared" si="85"/>
        <v>Médio</v>
      </c>
      <c r="AQ692" s="15" t="s">
        <v>409</v>
      </c>
    </row>
    <row r="693" spans="1:43" x14ac:dyDescent="0.3">
      <c r="A693" s="15" t="s">
        <v>950</v>
      </c>
      <c r="B693" s="15" t="s">
        <v>951</v>
      </c>
      <c r="C693" s="15">
        <v>26</v>
      </c>
      <c r="D693" s="15" t="s">
        <v>937</v>
      </c>
      <c r="E693" t="s">
        <v>39</v>
      </c>
      <c r="F693" s="15">
        <v>22</v>
      </c>
      <c r="K693" s="15" t="s">
        <v>951</v>
      </c>
      <c r="L693" s="15" t="s">
        <v>1364</v>
      </c>
      <c r="M693" t="s">
        <v>39</v>
      </c>
      <c r="N693" s="15">
        <v>22</v>
      </c>
      <c r="O693" s="15" t="s">
        <v>982</v>
      </c>
      <c r="P693" s="15" t="s">
        <v>1007</v>
      </c>
      <c r="Q693" s="15" t="s">
        <v>1016</v>
      </c>
      <c r="R693" s="15" t="s">
        <v>1043</v>
      </c>
      <c r="S693" s="15" t="s">
        <v>412</v>
      </c>
      <c r="T693" s="15" t="s">
        <v>409</v>
      </c>
      <c r="U693" s="15" t="s">
        <v>213</v>
      </c>
      <c r="V693" s="15" t="s">
        <v>1464</v>
      </c>
      <c r="W693" s="15" t="s">
        <v>900</v>
      </c>
      <c r="X693" s="15" t="s">
        <v>899</v>
      </c>
      <c r="Y693" s="15" t="s">
        <v>908</v>
      </c>
      <c r="Z693" s="15">
        <f t="shared" si="79"/>
        <v>1</v>
      </c>
      <c r="AA693" s="15" t="s">
        <v>1339</v>
      </c>
      <c r="AB693" s="15" t="s">
        <v>1874</v>
      </c>
      <c r="AC693" s="15" t="s">
        <v>1915</v>
      </c>
      <c r="AD693" s="15">
        <f t="shared" si="81"/>
        <v>16</v>
      </c>
      <c r="AE693">
        <v>3</v>
      </c>
      <c r="AF693" s="15">
        <v>2</v>
      </c>
      <c r="AG693" s="15">
        <v>2</v>
      </c>
      <c r="AH693" s="15">
        <v>3</v>
      </c>
      <c r="AI693" s="15">
        <v>3</v>
      </c>
      <c r="AJ693" s="15">
        <v>3</v>
      </c>
      <c r="AK693" t="str">
        <f t="shared" si="82"/>
        <v>Restrita</v>
      </c>
      <c r="AL693" t="str">
        <f t="shared" si="83"/>
        <v>Médio</v>
      </c>
      <c r="AM693" t="str">
        <f t="shared" si="84"/>
        <v>Cumulativa</v>
      </c>
      <c r="AN693" t="str">
        <f t="shared" si="85"/>
        <v>Médio</v>
      </c>
      <c r="AO693" t="str">
        <f t="shared" si="85"/>
        <v>Médio</v>
      </c>
      <c r="AP693" t="str">
        <f t="shared" si="85"/>
        <v>Médio</v>
      </c>
      <c r="AQ693" s="15" t="s">
        <v>409</v>
      </c>
    </row>
    <row r="694" spans="1:43" x14ac:dyDescent="0.3">
      <c r="A694" s="15" t="s">
        <v>950</v>
      </c>
      <c r="B694" s="15" t="s">
        <v>951</v>
      </c>
      <c r="C694" s="15">
        <v>27</v>
      </c>
      <c r="D694" s="15" t="s">
        <v>938</v>
      </c>
      <c r="E694" t="s">
        <v>39</v>
      </c>
      <c r="F694" s="15">
        <v>22</v>
      </c>
      <c r="K694" s="15" t="s">
        <v>951</v>
      </c>
      <c r="L694" s="15" t="s">
        <v>1365</v>
      </c>
      <c r="M694" t="s">
        <v>39</v>
      </c>
      <c r="N694" s="15">
        <v>22</v>
      </c>
      <c r="O694" s="15" t="s">
        <v>982</v>
      </c>
      <c r="P694" s="15" t="s">
        <v>1008</v>
      </c>
      <c r="Q694" s="15" t="s">
        <v>1016</v>
      </c>
      <c r="R694" s="15" t="s">
        <v>1043</v>
      </c>
      <c r="S694" s="15" t="s">
        <v>412</v>
      </c>
      <c r="T694" s="15" t="s">
        <v>409</v>
      </c>
      <c r="U694" s="15" t="s">
        <v>213</v>
      </c>
      <c r="V694" s="15" t="s">
        <v>1464</v>
      </c>
      <c r="W694" s="15" t="s">
        <v>900</v>
      </c>
      <c r="X694" s="15" t="s">
        <v>899</v>
      </c>
      <c r="Y694" s="15" t="s">
        <v>908</v>
      </c>
      <c r="Z694" s="15">
        <f t="shared" si="79"/>
        <v>1</v>
      </c>
      <c r="AA694" s="15" t="s">
        <v>1339</v>
      </c>
      <c r="AB694" s="15" t="s">
        <v>1874</v>
      </c>
      <c r="AC694" s="15" t="s">
        <v>1915</v>
      </c>
      <c r="AD694" s="15">
        <f t="shared" si="81"/>
        <v>16</v>
      </c>
      <c r="AE694">
        <v>3</v>
      </c>
      <c r="AF694" s="15">
        <v>2</v>
      </c>
      <c r="AG694" s="15">
        <v>2</v>
      </c>
      <c r="AH694" s="15">
        <v>3</v>
      </c>
      <c r="AI694" s="15">
        <v>3</v>
      </c>
      <c r="AJ694" s="15">
        <v>3</v>
      </c>
      <c r="AK694" t="str">
        <f t="shared" si="82"/>
        <v>Restrita</v>
      </c>
      <c r="AL694" t="str">
        <f t="shared" si="83"/>
        <v>Médio</v>
      </c>
      <c r="AM694" t="str">
        <f t="shared" si="84"/>
        <v>Cumulativa</v>
      </c>
      <c r="AN694" t="str">
        <f t="shared" si="85"/>
        <v>Médio</v>
      </c>
      <c r="AO694" t="str">
        <f t="shared" si="85"/>
        <v>Médio</v>
      </c>
      <c r="AP694" t="str">
        <f t="shared" si="85"/>
        <v>Médio</v>
      </c>
      <c r="AQ694" s="15" t="s">
        <v>409</v>
      </c>
    </row>
    <row r="695" spans="1:43" x14ac:dyDescent="0.3">
      <c r="A695" s="15" t="s">
        <v>950</v>
      </c>
      <c r="B695" s="15" t="s">
        <v>951</v>
      </c>
      <c r="C695" s="15">
        <v>28</v>
      </c>
      <c r="D695" s="15" t="s">
        <v>939</v>
      </c>
      <c r="E695" t="s">
        <v>39</v>
      </c>
      <c r="F695" s="15">
        <v>22</v>
      </c>
      <c r="K695" s="15" t="s">
        <v>951</v>
      </c>
      <c r="L695" s="15" t="s">
        <v>965</v>
      </c>
      <c r="M695" t="s">
        <v>39</v>
      </c>
      <c r="N695" s="15">
        <v>22</v>
      </c>
      <c r="O695" s="15" t="s">
        <v>982</v>
      </c>
      <c r="P695" s="15" t="s">
        <v>1009</v>
      </c>
      <c r="Q695" s="15" t="s">
        <v>1016</v>
      </c>
      <c r="R695" s="15" t="s">
        <v>1043</v>
      </c>
      <c r="S695" s="15" t="s">
        <v>412</v>
      </c>
      <c r="T695" s="15" t="s">
        <v>409</v>
      </c>
      <c r="U695" s="15" t="s">
        <v>213</v>
      </c>
      <c r="V695" s="15" t="s">
        <v>1464</v>
      </c>
      <c r="W695" s="15" t="s">
        <v>900</v>
      </c>
      <c r="X695" s="15" t="s">
        <v>899</v>
      </c>
      <c r="Y695" s="15" t="s">
        <v>908</v>
      </c>
      <c r="Z695" s="15">
        <f t="shared" si="79"/>
        <v>1</v>
      </c>
      <c r="AA695" s="15" t="s">
        <v>1339</v>
      </c>
      <c r="AB695" s="15" t="s">
        <v>1874</v>
      </c>
      <c r="AC695" s="15" t="s">
        <v>1915</v>
      </c>
      <c r="AD695" s="15">
        <f t="shared" si="81"/>
        <v>16</v>
      </c>
      <c r="AE695">
        <v>3</v>
      </c>
      <c r="AF695" s="15">
        <v>2</v>
      </c>
      <c r="AG695" s="15">
        <v>2</v>
      </c>
      <c r="AH695" s="15">
        <v>3</v>
      </c>
      <c r="AI695" s="15">
        <v>3</v>
      </c>
      <c r="AJ695" s="15">
        <v>3</v>
      </c>
      <c r="AK695" t="str">
        <f t="shared" si="82"/>
        <v>Restrita</v>
      </c>
      <c r="AL695" t="str">
        <f t="shared" si="83"/>
        <v>Médio</v>
      </c>
      <c r="AM695" t="str">
        <f t="shared" si="84"/>
        <v>Cumulativa</v>
      </c>
      <c r="AN695" t="str">
        <f t="shared" si="85"/>
        <v>Médio</v>
      </c>
      <c r="AO695" t="str">
        <f t="shared" si="85"/>
        <v>Médio</v>
      </c>
      <c r="AP695" t="str">
        <f t="shared" si="85"/>
        <v>Médio</v>
      </c>
      <c r="AQ695" s="15" t="s">
        <v>409</v>
      </c>
    </row>
    <row r="696" spans="1:43" x14ac:dyDescent="0.3">
      <c r="A696" s="15" t="s">
        <v>950</v>
      </c>
      <c r="B696" s="15" t="s">
        <v>951</v>
      </c>
      <c r="C696" s="15">
        <v>29</v>
      </c>
      <c r="D696" s="15" t="s">
        <v>940</v>
      </c>
      <c r="E696" s="15" t="s">
        <v>39</v>
      </c>
      <c r="F696" s="15">
        <v>22</v>
      </c>
      <c r="K696" s="15" t="s">
        <v>951</v>
      </c>
      <c r="L696" s="15" t="s">
        <v>966</v>
      </c>
      <c r="M696" s="15" t="s">
        <v>39</v>
      </c>
      <c r="N696" s="15">
        <v>22</v>
      </c>
      <c r="O696" s="15" t="s">
        <v>982</v>
      </c>
      <c r="P696" s="15" t="s">
        <v>1013</v>
      </c>
      <c r="Q696" s="15" t="s">
        <v>1016</v>
      </c>
      <c r="R696" s="15" t="s">
        <v>1043</v>
      </c>
      <c r="S696" s="15" t="s">
        <v>412</v>
      </c>
      <c r="T696" s="15" t="s">
        <v>409</v>
      </c>
      <c r="U696" s="15" t="s">
        <v>213</v>
      </c>
      <c r="V696" s="15" t="s">
        <v>1464</v>
      </c>
      <c r="W696" s="15" t="s">
        <v>900</v>
      </c>
      <c r="X696" s="15" t="s">
        <v>899</v>
      </c>
      <c r="Y696" s="15" t="s">
        <v>908</v>
      </c>
      <c r="Z696" s="15">
        <f t="shared" si="79"/>
        <v>1</v>
      </c>
      <c r="AA696" s="15" t="s">
        <v>1339</v>
      </c>
      <c r="AB696" s="15" t="s">
        <v>1874</v>
      </c>
      <c r="AC696" s="15" t="s">
        <v>1915</v>
      </c>
      <c r="AD696" s="15">
        <f t="shared" si="81"/>
        <v>16</v>
      </c>
      <c r="AE696">
        <v>3</v>
      </c>
      <c r="AF696" s="15">
        <v>2</v>
      </c>
      <c r="AG696" s="15">
        <v>2</v>
      </c>
      <c r="AH696" s="15">
        <v>3</v>
      </c>
      <c r="AI696" s="15">
        <v>3</v>
      </c>
      <c r="AJ696" s="15">
        <v>3</v>
      </c>
      <c r="AK696" t="str">
        <f t="shared" si="82"/>
        <v>Restrita</v>
      </c>
      <c r="AL696" t="str">
        <f t="shared" si="83"/>
        <v>Médio</v>
      </c>
      <c r="AM696" t="str">
        <f t="shared" si="84"/>
        <v>Cumulativa</v>
      </c>
      <c r="AN696" t="str">
        <f t="shared" si="85"/>
        <v>Médio</v>
      </c>
      <c r="AO696" t="str">
        <f t="shared" si="85"/>
        <v>Médio</v>
      </c>
      <c r="AP696" t="str">
        <f t="shared" si="85"/>
        <v>Médio</v>
      </c>
      <c r="AQ696" s="15" t="s">
        <v>409</v>
      </c>
    </row>
    <row r="697" spans="1:43" x14ac:dyDescent="0.3">
      <c r="A697" s="15" t="s">
        <v>950</v>
      </c>
      <c r="B697" s="15" t="s">
        <v>951</v>
      </c>
      <c r="C697" s="15">
        <v>30</v>
      </c>
      <c r="D697" s="15" t="s">
        <v>941</v>
      </c>
      <c r="E697" s="15" t="s">
        <v>39</v>
      </c>
      <c r="F697" s="15">
        <v>22</v>
      </c>
      <c r="K697" s="15" t="s">
        <v>951</v>
      </c>
      <c r="L697" s="15" t="s">
        <v>967</v>
      </c>
      <c r="M697" s="15" t="s">
        <v>39</v>
      </c>
      <c r="N697" s="15">
        <v>22</v>
      </c>
      <c r="O697" s="15" t="s">
        <v>982</v>
      </c>
      <c r="P697" s="15" t="s">
        <v>1014</v>
      </c>
      <c r="Q697" s="15" t="s">
        <v>1016</v>
      </c>
      <c r="R697" s="15" t="s">
        <v>1043</v>
      </c>
      <c r="S697" s="15" t="s">
        <v>412</v>
      </c>
      <c r="T697" s="15" t="s">
        <v>409</v>
      </c>
      <c r="U697" s="15" t="s">
        <v>213</v>
      </c>
      <c r="V697" s="15" t="s">
        <v>1464</v>
      </c>
      <c r="W697" s="15" t="s">
        <v>900</v>
      </c>
      <c r="X697" s="15" t="s">
        <v>899</v>
      </c>
      <c r="Y697" s="15" t="s">
        <v>908</v>
      </c>
      <c r="Z697" s="15">
        <f t="shared" si="79"/>
        <v>1</v>
      </c>
      <c r="AA697" s="15" t="s">
        <v>1339</v>
      </c>
      <c r="AB697" s="15" t="s">
        <v>1874</v>
      </c>
      <c r="AC697" s="15" t="s">
        <v>1915</v>
      </c>
      <c r="AD697" s="15">
        <f t="shared" si="81"/>
        <v>16</v>
      </c>
      <c r="AE697">
        <v>3</v>
      </c>
      <c r="AF697" s="15">
        <v>2</v>
      </c>
      <c r="AG697" s="15">
        <v>2</v>
      </c>
      <c r="AH697" s="15">
        <v>3</v>
      </c>
      <c r="AI697" s="15">
        <v>3</v>
      </c>
      <c r="AJ697" s="15">
        <v>3</v>
      </c>
      <c r="AK697" t="str">
        <f t="shared" si="82"/>
        <v>Restrita</v>
      </c>
      <c r="AL697" t="str">
        <f t="shared" si="83"/>
        <v>Médio</v>
      </c>
      <c r="AM697" t="str">
        <f t="shared" si="84"/>
        <v>Cumulativa</v>
      </c>
      <c r="AN697" t="str">
        <f t="shared" si="85"/>
        <v>Médio</v>
      </c>
      <c r="AO697" t="str">
        <f t="shared" si="85"/>
        <v>Médio</v>
      </c>
      <c r="AP697" t="str">
        <f t="shared" si="85"/>
        <v>Médio</v>
      </c>
      <c r="AQ697" s="15" t="s">
        <v>409</v>
      </c>
    </row>
    <row r="698" spans="1:43" x14ac:dyDescent="0.3">
      <c r="A698" s="15" t="s">
        <v>950</v>
      </c>
      <c r="B698" s="15" t="s">
        <v>951</v>
      </c>
      <c r="C698" s="15">
        <v>31</v>
      </c>
      <c r="D698" s="15" t="s">
        <v>942</v>
      </c>
      <c r="E698" s="15" t="s">
        <v>39</v>
      </c>
      <c r="F698" s="15">
        <v>22</v>
      </c>
      <c r="K698" s="15" t="s">
        <v>951</v>
      </c>
      <c r="L698" s="15" t="s">
        <v>968</v>
      </c>
      <c r="M698" s="15" t="s">
        <v>39</v>
      </c>
      <c r="N698" s="15">
        <v>22</v>
      </c>
      <c r="O698" s="15" t="s">
        <v>982</v>
      </c>
      <c r="P698" s="15" t="s">
        <v>1010</v>
      </c>
      <c r="Q698" s="15" t="s">
        <v>1016</v>
      </c>
      <c r="R698" s="15" t="s">
        <v>1043</v>
      </c>
      <c r="S698" s="15" t="s">
        <v>412</v>
      </c>
      <c r="T698" s="15" t="s">
        <v>409</v>
      </c>
      <c r="U698" s="15" t="s">
        <v>213</v>
      </c>
      <c r="V698" s="15" t="s">
        <v>1464</v>
      </c>
      <c r="W698" s="15" t="s">
        <v>900</v>
      </c>
      <c r="X698" s="15" t="s">
        <v>899</v>
      </c>
      <c r="Y698" s="15" t="s">
        <v>908</v>
      </c>
      <c r="Z698" s="15">
        <f t="shared" si="79"/>
        <v>1</v>
      </c>
      <c r="AA698" s="15" t="s">
        <v>1339</v>
      </c>
      <c r="AB698" s="15" t="s">
        <v>1874</v>
      </c>
      <c r="AC698" s="15" t="s">
        <v>1915</v>
      </c>
      <c r="AD698" s="15">
        <f t="shared" si="81"/>
        <v>16</v>
      </c>
      <c r="AE698">
        <v>3</v>
      </c>
      <c r="AF698" s="15">
        <v>2</v>
      </c>
      <c r="AG698" s="15">
        <v>2</v>
      </c>
      <c r="AH698" s="15">
        <v>3</v>
      </c>
      <c r="AI698" s="15">
        <v>3</v>
      </c>
      <c r="AJ698" s="15">
        <v>3</v>
      </c>
      <c r="AK698" t="str">
        <f t="shared" si="82"/>
        <v>Restrita</v>
      </c>
      <c r="AL698" t="str">
        <f t="shared" si="83"/>
        <v>Médio</v>
      </c>
      <c r="AM698" t="str">
        <f t="shared" si="84"/>
        <v>Cumulativa</v>
      </c>
      <c r="AN698" t="str">
        <f t="shared" si="85"/>
        <v>Médio</v>
      </c>
      <c r="AO698" t="str">
        <f t="shared" si="85"/>
        <v>Médio</v>
      </c>
      <c r="AP698" t="str">
        <f t="shared" si="85"/>
        <v>Médio</v>
      </c>
      <c r="AQ698" s="15" t="s">
        <v>409</v>
      </c>
    </row>
    <row r="699" spans="1:43" x14ac:dyDescent="0.3">
      <c r="A699" s="15" t="s">
        <v>950</v>
      </c>
      <c r="B699" s="15" t="s">
        <v>951</v>
      </c>
      <c r="C699" s="15">
        <v>32</v>
      </c>
      <c r="D699" s="15" t="s">
        <v>943</v>
      </c>
      <c r="E699" s="15" t="s">
        <v>39</v>
      </c>
      <c r="F699" s="15">
        <v>22</v>
      </c>
      <c r="K699" s="15" t="s">
        <v>951</v>
      </c>
      <c r="L699" s="15" t="s">
        <v>969</v>
      </c>
      <c r="M699" s="15" t="s">
        <v>39</v>
      </c>
      <c r="N699" s="15">
        <v>22</v>
      </c>
      <c r="O699" s="15" t="s">
        <v>982</v>
      </c>
      <c r="P699" s="15" t="s">
        <v>1011</v>
      </c>
      <c r="Q699" s="15" t="s">
        <v>1016</v>
      </c>
      <c r="R699" s="15" t="s">
        <v>1043</v>
      </c>
      <c r="S699" s="15" t="s">
        <v>412</v>
      </c>
      <c r="T699" s="15" t="s">
        <v>409</v>
      </c>
      <c r="U699" s="15" t="s">
        <v>213</v>
      </c>
      <c r="V699" s="15" t="s">
        <v>1464</v>
      </c>
      <c r="W699" s="15" t="s">
        <v>900</v>
      </c>
      <c r="X699" s="15" t="s">
        <v>899</v>
      </c>
      <c r="Y699" s="15" t="s">
        <v>908</v>
      </c>
      <c r="Z699" s="15">
        <f t="shared" si="79"/>
        <v>1</v>
      </c>
      <c r="AA699" s="15" t="s">
        <v>1339</v>
      </c>
      <c r="AB699" s="15" t="s">
        <v>1874</v>
      </c>
      <c r="AC699" s="15" t="s">
        <v>1915</v>
      </c>
      <c r="AD699" s="15">
        <f t="shared" si="81"/>
        <v>16</v>
      </c>
      <c r="AE699">
        <v>3</v>
      </c>
      <c r="AF699" s="15">
        <v>2</v>
      </c>
      <c r="AG699" s="15">
        <v>2</v>
      </c>
      <c r="AH699" s="15">
        <v>3</v>
      </c>
      <c r="AI699" s="15">
        <v>3</v>
      </c>
      <c r="AJ699" s="15">
        <v>3</v>
      </c>
      <c r="AK699" t="str">
        <f t="shared" si="82"/>
        <v>Restrita</v>
      </c>
      <c r="AL699" t="str">
        <f t="shared" si="83"/>
        <v>Médio</v>
      </c>
      <c r="AM699" t="str">
        <f t="shared" si="84"/>
        <v>Cumulativa</v>
      </c>
      <c r="AN699" t="str">
        <f t="shared" si="85"/>
        <v>Médio</v>
      </c>
      <c r="AO699" t="str">
        <f t="shared" si="85"/>
        <v>Médio</v>
      </c>
      <c r="AP699" t="str">
        <f t="shared" si="85"/>
        <v>Médio</v>
      </c>
      <c r="AQ699" s="15" t="s">
        <v>409</v>
      </c>
    </row>
    <row r="700" spans="1:43" x14ac:dyDescent="0.3">
      <c r="A700" s="15" t="s">
        <v>950</v>
      </c>
      <c r="B700" s="15" t="s">
        <v>951</v>
      </c>
      <c r="C700" s="15">
        <v>33</v>
      </c>
      <c r="D700" s="15" t="s">
        <v>944</v>
      </c>
      <c r="E700" s="15" t="s">
        <v>39</v>
      </c>
      <c r="F700" s="15">
        <v>22</v>
      </c>
      <c r="K700" s="15" t="s">
        <v>951</v>
      </c>
      <c r="L700" s="15" t="s">
        <v>970</v>
      </c>
      <c r="M700" s="15" t="s">
        <v>39</v>
      </c>
      <c r="N700" s="15">
        <v>22</v>
      </c>
      <c r="O700" s="15" t="s">
        <v>982</v>
      </c>
      <c r="P700" s="15" t="s">
        <v>1012</v>
      </c>
      <c r="Q700" s="15" t="s">
        <v>1016</v>
      </c>
      <c r="R700" s="15" t="s">
        <v>1043</v>
      </c>
      <c r="S700" s="15" t="s">
        <v>412</v>
      </c>
      <c r="T700" s="15" t="s">
        <v>409</v>
      </c>
      <c r="U700" s="15" t="s">
        <v>213</v>
      </c>
      <c r="V700" s="15" t="s">
        <v>1464</v>
      </c>
      <c r="W700" s="15" t="s">
        <v>900</v>
      </c>
      <c r="X700" s="15" t="s">
        <v>899</v>
      </c>
      <c r="Y700" s="15" t="s">
        <v>908</v>
      </c>
      <c r="Z700" s="15">
        <f t="shared" si="79"/>
        <v>1</v>
      </c>
      <c r="AC700" s="15" t="s">
        <v>1915</v>
      </c>
      <c r="AD700" s="15">
        <f t="shared" si="81"/>
        <v>12</v>
      </c>
      <c r="AE700">
        <v>3</v>
      </c>
      <c r="AF700" s="15">
        <v>2</v>
      </c>
      <c r="AG700" s="15">
        <v>2</v>
      </c>
      <c r="AH700" s="15">
        <v>3</v>
      </c>
      <c r="AI700" s="15">
        <v>1</v>
      </c>
      <c r="AJ700" s="15">
        <v>1</v>
      </c>
      <c r="AK700" t="str">
        <f t="shared" si="82"/>
        <v>Restrita</v>
      </c>
      <c r="AL700" t="str">
        <f t="shared" si="83"/>
        <v>Médio</v>
      </c>
      <c r="AM700" t="str">
        <f t="shared" si="84"/>
        <v>Cumulativa</v>
      </c>
      <c r="AN700" t="str">
        <f t="shared" si="85"/>
        <v>Médio</v>
      </c>
      <c r="AO700" t="str">
        <f t="shared" si="85"/>
        <v>Baixo</v>
      </c>
      <c r="AP700" t="str">
        <f t="shared" si="85"/>
        <v>Baixo</v>
      </c>
      <c r="AQ700" s="15" t="s">
        <v>409</v>
      </c>
    </row>
    <row r="701" spans="1:43" x14ac:dyDescent="0.3">
      <c r="A701" s="15" t="s">
        <v>950</v>
      </c>
      <c r="B701" s="15" t="s">
        <v>951</v>
      </c>
      <c r="C701" s="15">
        <v>34</v>
      </c>
      <c r="D701" s="15" t="s">
        <v>945</v>
      </c>
      <c r="E701" s="15" t="s">
        <v>39</v>
      </c>
      <c r="F701" s="15">
        <v>22</v>
      </c>
      <c r="K701" s="15" t="s">
        <v>951</v>
      </c>
      <c r="L701" s="15" t="s">
        <v>971</v>
      </c>
      <c r="M701" s="15" t="s">
        <v>39</v>
      </c>
      <c r="N701" s="15">
        <v>22</v>
      </c>
      <c r="O701" s="15" t="s">
        <v>982</v>
      </c>
      <c r="P701" s="15" t="s">
        <v>995</v>
      </c>
      <c r="Q701" s="15" t="s">
        <v>1016</v>
      </c>
      <c r="R701" s="15" t="s">
        <v>1043</v>
      </c>
      <c r="S701" s="15" t="s">
        <v>412</v>
      </c>
      <c r="T701" s="15" t="s">
        <v>409</v>
      </c>
      <c r="U701" s="15" t="s">
        <v>213</v>
      </c>
      <c r="V701" s="15" t="s">
        <v>1464</v>
      </c>
      <c r="W701" s="15" t="s">
        <v>900</v>
      </c>
      <c r="X701" s="15" t="s">
        <v>899</v>
      </c>
      <c r="Y701" s="15" t="s">
        <v>908</v>
      </c>
      <c r="Z701" s="15">
        <f t="shared" si="79"/>
        <v>1</v>
      </c>
      <c r="AA701" s="15" t="s">
        <v>1339</v>
      </c>
      <c r="AB701" s="15" t="s">
        <v>1874</v>
      </c>
      <c r="AC701" s="15" t="s">
        <v>1915</v>
      </c>
      <c r="AD701" s="15">
        <f t="shared" si="81"/>
        <v>20</v>
      </c>
      <c r="AE701">
        <v>3</v>
      </c>
      <c r="AF701" s="15">
        <v>2</v>
      </c>
      <c r="AG701" s="15">
        <v>2</v>
      </c>
      <c r="AH701" s="15">
        <v>3</v>
      </c>
      <c r="AI701" s="15">
        <v>5</v>
      </c>
      <c r="AJ701" s="15">
        <v>5</v>
      </c>
      <c r="AK701" t="str">
        <f t="shared" si="82"/>
        <v>Restrita</v>
      </c>
      <c r="AL701" t="str">
        <f t="shared" si="83"/>
        <v>Médio</v>
      </c>
      <c r="AM701" t="str">
        <f t="shared" si="84"/>
        <v>Cumulativa</v>
      </c>
      <c r="AN701" t="str">
        <f t="shared" si="85"/>
        <v>Médio</v>
      </c>
      <c r="AO701" t="str">
        <f t="shared" si="85"/>
        <v>Alto</v>
      </c>
      <c r="AP701" t="str">
        <f t="shared" si="85"/>
        <v>Alto</v>
      </c>
      <c r="AQ701" s="15" t="s">
        <v>409</v>
      </c>
    </row>
    <row r="702" spans="1:43" x14ac:dyDescent="0.3">
      <c r="A702" s="15" t="s">
        <v>950</v>
      </c>
      <c r="B702" s="15" t="s">
        <v>951</v>
      </c>
      <c r="C702" s="15">
        <v>35</v>
      </c>
      <c r="D702" s="15" t="s">
        <v>946</v>
      </c>
      <c r="E702" s="15" t="s">
        <v>39</v>
      </c>
      <c r="F702" s="15">
        <v>22</v>
      </c>
      <c r="K702" s="15" t="s">
        <v>951</v>
      </c>
      <c r="L702" s="15" t="s">
        <v>972</v>
      </c>
      <c r="M702" s="15" t="s">
        <v>39</v>
      </c>
      <c r="N702" s="15">
        <v>22</v>
      </c>
      <c r="O702" s="15" t="s">
        <v>982</v>
      </c>
      <c r="P702" s="15" t="s">
        <v>996</v>
      </c>
      <c r="Q702" s="15" t="s">
        <v>1016</v>
      </c>
      <c r="R702" s="15" t="s">
        <v>1043</v>
      </c>
      <c r="S702" s="15" t="s">
        <v>412</v>
      </c>
      <c r="T702" s="15" t="s">
        <v>409</v>
      </c>
      <c r="U702" s="15" t="s">
        <v>213</v>
      </c>
      <c r="V702" s="15" t="s">
        <v>1464</v>
      </c>
      <c r="W702" s="15" t="s">
        <v>900</v>
      </c>
      <c r="X702" s="15" t="s">
        <v>899</v>
      </c>
      <c r="Y702" s="15" t="s">
        <v>908</v>
      </c>
      <c r="Z702" s="15">
        <f t="shared" si="79"/>
        <v>1</v>
      </c>
      <c r="AA702" s="15" t="s">
        <v>1339</v>
      </c>
      <c r="AB702" s="15" t="s">
        <v>1874</v>
      </c>
      <c r="AC702" s="15" t="s">
        <v>1915</v>
      </c>
      <c r="AD702" s="15">
        <f t="shared" si="81"/>
        <v>20</v>
      </c>
      <c r="AE702">
        <v>3</v>
      </c>
      <c r="AF702" s="15">
        <v>2</v>
      </c>
      <c r="AG702" s="15">
        <v>2</v>
      </c>
      <c r="AH702" s="15">
        <v>3</v>
      </c>
      <c r="AI702" s="15">
        <v>5</v>
      </c>
      <c r="AJ702" s="15">
        <v>5</v>
      </c>
      <c r="AK702" t="str">
        <f t="shared" si="82"/>
        <v>Restrita</v>
      </c>
      <c r="AL702" t="str">
        <f t="shared" si="83"/>
        <v>Médio</v>
      </c>
      <c r="AM702" t="str">
        <f t="shared" si="84"/>
        <v>Cumulativa</v>
      </c>
      <c r="AN702" t="str">
        <f t="shared" si="85"/>
        <v>Médio</v>
      </c>
      <c r="AO702" t="str">
        <f t="shared" si="85"/>
        <v>Alto</v>
      </c>
      <c r="AP702" t="str">
        <f t="shared" si="85"/>
        <v>Alto</v>
      </c>
      <c r="AQ702" s="15" t="s">
        <v>409</v>
      </c>
    </row>
    <row r="703" spans="1:43" x14ac:dyDescent="0.3">
      <c r="A703" s="15" t="s">
        <v>950</v>
      </c>
      <c r="B703" s="15" t="s">
        <v>951</v>
      </c>
      <c r="C703" s="15">
        <v>36</v>
      </c>
      <c r="D703" s="15" t="s">
        <v>947</v>
      </c>
      <c r="E703" s="15" t="s">
        <v>39</v>
      </c>
      <c r="F703" s="15">
        <v>22</v>
      </c>
      <c r="K703" s="15" t="s">
        <v>951</v>
      </c>
      <c r="L703" s="15" t="s">
        <v>973</v>
      </c>
      <c r="M703" s="15" t="s">
        <v>39</v>
      </c>
      <c r="N703" s="15">
        <v>22</v>
      </c>
      <c r="O703" s="15" t="s">
        <v>982</v>
      </c>
      <c r="P703" s="15" t="s">
        <v>997</v>
      </c>
      <c r="Q703" s="15" t="s">
        <v>1016</v>
      </c>
      <c r="R703" s="15" t="s">
        <v>1043</v>
      </c>
      <c r="S703" s="15" t="s">
        <v>412</v>
      </c>
      <c r="T703" s="15" t="s">
        <v>409</v>
      </c>
      <c r="U703" s="15" t="s">
        <v>213</v>
      </c>
      <c r="V703" s="15" t="s">
        <v>1464</v>
      </c>
      <c r="W703" s="15" t="s">
        <v>900</v>
      </c>
      <c r="X703" s="15" t="s">
        <v>899</v>
      </c>
      <c r="Y703" s="15" t="s">
        <v>908</v>
      </c>
      <c r="Z703" s="15">
        <f t="shared" si="79"/>
        <v>1</v>
      </c>
      <c r="AA703" s="15" t="s">
        <v>1339</v>
      </c>
      <c r="AB703" s="15" t="s">
        <v>1874</v>
      </c>
      <c r="AC703" s="15" t="s">
        <v>1915</v>
      </c>
      <c r="AD703" s="15">
        <f t="shared" si="81"/>
        <v>20</v>
      </c>
      <c r="AE703">
        <v>3</v>
      </c>
      <c r="AF703" s="15">
        <v>2</v>
      </c>
      <c r="AG703" s="15">
        <v>2</v>
      </c>
      <c r="AH703" s="15">
        <v>3</v>
      </c>
      <c r="AI703" s="15">
        <v>5</v>
      </c>
      <c r="AJ703" s="15">
        <v>5</v>
      </c>
      <c r="AK703" t="str">
        <f t="shared" si="82"/>
        <v>Restrita</v>
      </c>
      <c r="AL703" t="str">
        <f t="shared" si="83"/>
        <v>Médio</v>
      </c>
      <c r="AM703" t="str">
        <f t="shared" si="84"/>
        <v>Cumulativa</v>
      </c>
      <c r="AN703" t="str">
        <f t="shared" si="85"/>
        <v>Médio</v>
      </c>
      <c r="AO703" t="str">
        <f t="shared" si="85"/>
        <v>Alto</v>
      </c>
      <c r="AP703" t="str">
        <f t="shared" si="85"/>
        <v>Alto</v>
      </c>
      <c r="AQ703" s="15" t="s">
        <v>409</v>
      </c>
    </row>
    <row r="704" spans="1:43" x14ac:dyDescent="0.3">
      <c r="A704" s="15" t="s">
        <v>950</v>
      </c>
      <c r="B704" s="15" t="s">
        <v>951</v>
      </c>
      <c r="C704" s="15">
        <v>37</v>
      </c>
      <c r="D704" s="15" t="s">
        <v>948</v>
      </c>
      <c r="E704" s="15" t="s">
        <v>39</v>
      </c>
      <c r="F704" s="15">
        <v>22</v>
      </c>
      <c r="K704" s="15" t="s">
        <v>951</v>
      </c>
      <c r="L704" s="15" t="s">
        <v>974</v>
      </c>
      <c r="M704" s="15" t="s">
        <v>39</v>
      </c>
      <c r="N704" s="15">
        <v>22</v>
      </c>
      <c r="O704" s="15" t="s">
        <v>982</v>
      </c>
      <c r="P704" s="15" t="s">
        <v>998</v>
      </c>
      <c r="Q704" s="15" t="s">
        <v>1016</v>
      </c>
      <c r="R704" s="15" t="s">
        <v>1043</v>
      </c>
      <c r="S704" s="15" t="s">
        <v>412</v>
      </c>
      <c r="T704" s="15" t="s">
        <v>409</v>
      </c>
      <c r="U704" s="15" t="s">
        <v>213</v>
      </c>
      <c r="V704" s="15" t="s">
        <v>1464</v>
      </c>
      <c r="W704" s="15" t="s">
        <v>900</v>
      </c>
      <c r="X704" s="15" t="s">
        <v>899</v>
      </c>
      <c r="Y704" s="15" t="s">
        <v>908</v>
      </c>
      <c r="Z704" s="15">
        <f t="shared" si="79"/>
        <v>1</v>
      </c>
      <c r="AA704" s="15" t="s">
        <v>1339</v>
      </c>
      <c r="AB704" s="15" t="s">
        <v>1874</v>
      </c>
      <c r="AC704" s="15" t="s">
        <v>1915</v>
      </c>
      <c r="AD704" s="15">
        <f t="shared" si="81"/>
        <v>20</v>
      </c>
      <c r="AE704">
        <v>3</v>
      </c>
      <c r="AF704" s="15">
        <v>2</v>
      </c>
      <c r="AG704" s="15">
        <v>2</v>
      </c>
      <c r="AH704" s="15">
        <v>3</v>
      </c>
      <c r="AI704" s="15">
        <v>5</v>
      </c>
      <c r="AJ704" s="15">
        <v>5</v>
      </c>
      <c r="AK704" t="str">
        <f t="shared" si="82"/>
        <v>Restrita</v>
      </c>
      <c r="AL704" t="str">
        <f t="shared" si="83"/>
        <v>Médio</v>
      </c>
      <c r="AM704" t="str">
        <f t="shared" si="84"/>
        <v>Cumulativa</v>
      </c>
      <c r="AN704" t="str">
        <f t="shared" si="85"/>
        <v>Médio</v>
      </c>
      <c r="AO704" t="str">
        <f t="shared" si="85"/>
        <v>Alto</v>
      </c>
      <c r="AP704" t="str">
        <f t="shared" si="85"/>
        <v>Alto</v>
      </c>
      <c r="AQ704" s="15" t="s">
        <v>409</v>
      </c>
    </row>
    <row r="705" spans="1:43" x14ac:dyDescent="0.3">
      <c r="A705" s="15" t="s">
        <v>950</v>
      </c>
      <c r="B705" s="15" t="s">
        <v>951</v>
      </c>
      <c r="C705" s="15">
        <v>38</v>
      </c>
      <c r="D705" s="15" t="s">
        <v>949</v>
      </c>
      <c r="E705" s="15" t="s">
        <v>39</v>
      </c>
      <c r="F705" s="15">
        <v>22</v>
      </c>
      <c r="K705" s="15" t="s">
        <v>951</v>
      </c>
      <c r="L705" s="15" t="s">
        <v>975</v>
      </c>
      <c r="M705" s="15" t="s">
        <v>39</v>
      </c>
      <c r="N705" s="15">
        <v>22</v>
      </c>
      <c r="O705" s="15" t="s">
        <v>982</v>
      </c>
      <c r="P705" s="15" t="s">
        <v>1015</v>
      </c>
      <c r="Q705" s="15" t="s">
        <v>1016</v>
      </c>
      <c r="R705" s="15" t="s">
        <v>1043</v>
      </c>
      <c r="S705" s="15" t="s">
        <v>412</v>
      </c>
      <c r="T705" s="15" t="s">
        <v>409</v>
      </c>
      <c r="U705" s="15" t="s">
        <v>213</v>
      </c>
      <c r="V705" s="15" t="s">
        <v>1464</v>
      </c>
      <c r="W705" s="15" t="s">
        <v>900</v>
      </c>
      <c r="X705" s="15" t="s">
        <v>899</v>
      </c>
      <c r="Y705" s="15" t="s">
        <v>908</v>
      </c>
      <c r="Z705" s="15">
        <f t="shared" si="79"/>
        <v>1</v>
      </c>
      <c r="AA705" s="15" t="s">
        <v>1339</v>
      </c>
      <c r="AB705" s="15" t="s">
        <v>1874</v>
      </c>
      <c r="AC705" s="15" t="s">
        <v>1915</v>
      </c>
      <c r="AD705" s="15">
        <f t="shared" si="81"/>
        <v>16</v>
      </c>
      <c r="AE705">
        <v>3</v>
      </c>
      <c r="AF705" s="15">
        <v>2</v>
      </c>
      <c r="AG705" s="15">
        <v>2</v>
      </c>
      <c r="AH705" s="15">
        <v>3</v>
      </c>
      <c r="AI705" s="15">
        <v>3</v>
      </c>
      <c r="AJ705" s="15">
        <v>3</v>
      </c>
      <c r="AK705" t="str">
        <f t="shared" si="82"/>
        <v>Restrita</v>
      </c>
      <c r="AL705" t="str">
        <f t="shared" si="83"/>
        <v>Médio</v>
      </c>
      <c r="AM705" t="str">
        <f t="shared" si="84"/>
        <v>Cumulativa</v>
      </c>
      <c r="AN705" t="str">
        <f t="shared" si="85"/>
        <v>Médio</v>
      </c>
      <c r="AO705" t="str">
        <f t="shared" si="85"/>
        <v>Médio</v>
      </c>
      <c r="AP705" t="str">
        <f t="shared" si="85"/>
        <v>Médio</v>
      </c>
      <c r="AQ705" s="15" t="s">
        <v>409</v>
      </c>
    </row>
    <row r="706" spans="1:43" x14ac:dyDescent="0.3">
      <c r="A706" s="15" t="s">
        <v>950</v>
      </c>
      <c r="B706" s="15" t="s">
        <v>1017</v>
      </c>
      <c r="C706" s="15">
        <v>1</v>
      </c>
      <c r="D706" s="15" t="s">
        <v>917</v>
      </c>
      <c r="K706" s="15" t="s">
        <v>1017</v>
      </c>
      <c r="L706" s="15" t="s">
        <v>1341</v>
      </c>
      <c r="M706" s="15" t="s">
        <v>47</v>
      </c>
      <c r="O706" s="15" t="s">
        <v>1018</v>
      </c>
      <c r="P706" s="15" t="s">
        <v>1425</v>
      </c>
      <c r="Q706" s="15" t="s">
        <v>1016</v>
      </c>
      <c r="R706" s="15" t="s">
        <v>1043</v>
      </c>
      <c r="S706" s="15" t="s">
        <v>412</v>
      </c>
      <c r="T706" s="15" t="s">
        <v>409</v>
      </c>
      <c r="U706" s="15" t="s">
        <v>213</v>
      </c>
      <c r="V706" s="15" t="s">
        <v>1464</v>
      </c>
      <c r="W706" s="15" t="s">
        <v>900</v>
      </c>
      <c r="X706" s="15" t="s">
        <v>899</v>
      </c>
      <c r="Y706" s="15" t="s">
        <v>908</v>
      </c>
      <c r="Z706" s="15">
        <f t="shared" si="79"/>
        <v>1</v>
      </c>
      <c r="AA706" s="15" t="s">
        <v>1339</v>
      </c>
      <c r="AB706" s="15" t="s">
        <v>906</v>
      </c>
      <c r="AC706" s="15" t="s">
        <v>1916</v>
      </c>
      <c r="AD706" s="15">
        <f t="shared" si="81"/>
        <v>12</v>
      </c>
      <c r="AE706">
        <v>2</v>
      </c>
      <c r="AF706" s="15">
        <v>2</v>
      </c>
      <c r="AG706" s="15">
        <v>1</v>
      </c>
      <c r="AH706" s="15">
        <v>1</v>
      </c>
      <c r="AI706" s="15">
        <v>3</v>
      </c>
      <c r="AJ706" s="15">
        <v>3</v>
      </c>
      <c r="AK706" t="str">
        <f t="shared" si="82"/>
        <v>Interna</v>
      </c>
      <c r="AL706" t="str">
        <f t="shared" si="83"/>
        <v>Médio</v>
      </c>
      <c r="AM706" t="str">
        <f t="shared" si="84"/>
        <v>Formato</v>
      </c>
      <c r="AN706" t="str">
        <f t="shared" si="85"/>
        <v>Baixo</v>
      </c>
      <c r="AO706" t="str">
        <f t="shared" si="85"/>
        <v>Médio</v>
      </c>
      <c r="AP706" t="str">
        <f t="shared" si="85"/>
        <v>Médio</v>
      </c>
      <c r="AQ706" s="15" t="s">
        <v>409</v>
      </c>
    </row>
    <row r="707" spans="1:43" x14ac:dyDescent="0.3">
      <c r="A707" s="15" t="s">
        <v>950</v>
      </c>
      <c r="B707" s="15" t="s">
        <v>1017</v>
      </c>
      <c r="C707" s="15">
        <v>2</v>
      </c>
      <c r="D707" s="15" t="s">
        <v>920</v>
      </c>
      <c r="K707" s="15" t="s">
        <v>1017</v>
      </c>
      <c r="L707" s="15" t="s">
        <v>990</v>
      </c>
      <c r="M707" s="15" t="s">
        <v>47</v>
      </c>
      <c r="O707" s="15" t="s">
        <v>1018</v>
      </c>
      <c r="P707" s="15" t="s">
        <v>1426</v>
      </c>
      <c r="Q707" s="15" t="s">
        <v>1016</v>
      </c>
      <c r="R707" s="15" t="s">
        <v>1043</v>
      </c>
      <c r="S707" s="15" t="s">
        <v>412</v>
      </c>
      <c r="T707" s="15" t="s">
        <v>409</v>
      </c>
      <c r="U707" s="15" t="s">
        <v>213</v>
      </c>
      <c r="V707" s="15" t="s">
        <v>1464</v>
      </c>
      <c r="W707" s="15" t="s">
        <v>900</v>
      </c>
      <c r="X707" s="15" t="s">
        <v>899</v>
      </c>
      <c r="Y707" s="15" t="s">
        <v>908</v>
      </c>
      <c r="Z707" s="15">
        <f t="shared" ref="Z707:Z770" si="86">IF(LEN(V707)&gt;0,IF(LEN(W707)&gt;0,IF(LEN(X707)&gt;0,IF(LEN(Y707)&gt;0,1,""),""),""),"")</f>
        <v>1</v>
      </c>
      <c r="AC707" s="15" t="s">
        <v>1916</v>
      </c>
      <c r="AD707" s="15">
        <f t="shared" si="81"/>
        <v>15</v>
      </c>
      <c r="AE707">
        <v>2</v>
      </c>
      <c r="AF707" s="15">
        <v>2</v>
      </c>
      <c r="AG707" s="15">
        <v>4</v>
      </c>
      <c r="AH707" s="15">
        <v>1</v>
      </c>
      <c r="AI707" s="15">
        <v>3</v>
      </c>
      <c r="AJ707" s="15">
        <v>3</v>
      </c>
      <c r="AK707" t="str">
        <f t="shared" si="82"/>
        <v>Interna</v>
      </c>
      <c r="AL707" t="str">
        <f t="shared" si="83"/>
        <v>Médio</v>
      </c>
      <c r="AM707" t="str">
        <f t="shared" si="84"/>
        <v>Complexo</v>
      </c>
      <c r="AN707" t="str">
        <f t="shared" si="85"/>
        <v>Baixo</v>
      </c>
      <c r="AO707" t="str">
        <f t="shared" si="85"/>
        <v>Médio</v>
      </c>
      <c r="AP707" t="str">
        <f t="shared" si="85"/>
        <v>Médio</v>
      </c>
      <c r="AQ707" s="15" t="s">
        <v>409</v>
      </c>
    </row>
    <row r="708" spans="1:43" x14ac:dyDescent="0.3">
      <c r="A708" s="15" t="s">
        <v>950</v>
      </c>
      <c r="B708" s="15" t="s">
        <v>1017</v>
      </c>
      <c r="C708" s="15">
        <v>4</v>
      </c>
      <c r="D708" s="15" t="s">
        <v>1045</v>
      </c>
      <c r="K708" s="15" t="s">
        <v>1017</v>
      </c>
      <c r="L708" s="15" t="s">
        <v>1436</v>
      </c>
      <c r="M708" s="15" t="s">
        <v>47</v>
      </c>
      <c r="O708" s="15" t="s">
        <v>1018</v>
      </c>
      <c r="P708" s="15" t="s">
        <v>1443</v>
      </c>
      <c r="Q708" s="15" t="s">
        <v>1016</v>
      </c>
      <c r="R708" s="15" t="s">
        <v>1043</v>
      </c>
      <c r="S708" s="15" t="s">
        <v>412</v>
      </c>
      <c r="T708" s="15" t="s">
        <v>409</v>
      </c>
      <c r="U708" s="15" t="s">
        <v>213</v>
      </c>
      <c r="V708" s="15" t="s">
        <v>1464</v>
      </c>
      <c r="W708" s="15" t="s">
        <v>900</v>
      </c>
      <c r="X708" s="15" t="s">
        <v>899</v>
      </c>
      <c r="Y708" s="15" t="s">
        <v>908</v>
      </c>
      <c r="Z708" s="15">
        <f t="shared" si="86"/>
        <v>1</v>
      </c>
      <c r="AA708" s="15" t="s">
        <v>1339</v>
      </c>
      <c r="AB708" s="15" t="s">
        <v>906</v>
      </c>
      <c r="AC708" s="15" t="s">
        <v>1916</v>
      </c>
      <c r="AD708" s="15">
        <f t="shared" si="81"/>
        <v>12</v>
      </c>
      <c r="AE708">
        <v>2</v>
      </c>
      <c r="AF708" s="15">
        <v>2</v>
      </c>
      <c r="AG708" s="15">
        <v>1</v>
      </c>
      <c r="AH708" s="15">
        <v>1</v>
      </c>
      <c r="AI708" s="15">
        <v>3</v>
      </c>
      <c r="AJ708" s="15">
        <v>3</v>
      </c>
      <c r="AK708" t="str">
        <f t="shared" si="82"/>
        <v>Interna</v>
      </c>
      <c r="AL708" t="str">
        <f t="shared" si="83"/>
        <v>Médio</v>
      </c>
      <c r="AM708" t="str">
        <f t="shared" si="84"/>
        <v>Formato</v>
      </c>
      <c r="AN708" t="str">
        <f t="shared" si="85"/>
        <v>Baixo</v>
      </c>
      <c r="AO708" t="str">
        <f t="shared" si="85"/>
        <v>Médio</v>
      </c>
      <c r="AP708" t="str">
        <f t="shared" si="85"/>
        <v>Médio</v>
      </c>
      <c r="AQ708" s="15" t="s">
        <v>409</v>
      </c>
    </row>
    <row r="709" spans="1:43" x14ac:dyDescent="0.3">
      <c r="A709" s="15" t="s">
        <v>950</v>
      </c>
      <c r="B709" s="15" t="s">
        <v>1017</v>
      </c>
      <c r="C709" s="15">
        <v>5</v>
      </c>
      <c r="D709" s="15" t="s">
        <v>1046</v>
      </c>
      <c r="K709" s="15" t="s">
        <v>1017</v>
      </c>
      <c r="L709" s="15" t="s">
        <v>1437</v>
      </c>
      <c r="M709" s="15" t="s">
        <v>47</v>
      </c>
      <c r="O709" s="15" t="s">
        <v>1018</v>
      </c>
      <c r="P709" s="15" t="s">
        <v>1442</v>
      </c>
      <c r="Q709" s="15" t="s">
        <v>1016</v>
      </c>
      <c r="R709" s="15" t="s">
        <v>1043</v>
      </c>
      <c r="S709" s="15" t="s">
        <v>412</v>
      </c>
      <c r="T709" s="15" t="s">
        <v>409</v>
      </c>
      <c r="U709" s="15" t="s">
        <v>213</v>
      </c>
      <c r="V709" s="15" t="s">
        <v>1464</v>
      </c>
      <c r="W709" s="15" t="s">
        <v>900</v>
      </c>
      <c r="X709" s="15" t="s">
        <v>899</v>
      </c>
      <c r="Y709" s="15" t="s">
        <v>908</v>
      </c>
      <c r="Z709" s="15">
        <f t="shared" si="86"/>
        <v>1</v>
      </c>
      <c r="AC709" s="15" t="s">
        <v>1916</v>
      </c>
      <c r="AD709" s="15">
        <f t="shared" si="81"/>
        <v>14</v>
      </c>
      <c r="AE709">
        <v>2</v>
      </c>
      <c r="AF709" s="15">
        <v>2</v>
      </c>
      <c r="AG709" s="15">
        <v>3</v>
      </c>
      <c r="AH709" s="15">
        <v>1</v>
      </c>
      <c r="AI709" s="15">
        <v>3</v>
      </c>
      <c r="AJ709" s="15">
        <v>3</v>
      </c>
      <c r="AK709" t="str">
        <f t="shared" si="82"/>
        <v>Interna</v>
      </c>
      <c r="AL709" t="str">
        <f t="shared" si="83"/>
        <v>Médio</v>
      </c>
      <c r="AM709" t="str">
        <f t="shared" si="84"/>
        <v>Combinação</v>
      </c>
      <c r="AN709" t="str">
        <f t="shared" si="85"/>
        <v>Baixo</v>
      </c>
      <c r="AO709" t="str">
        <f t="shared" si="85"/>
        <v>Médio</v>
      </c>
      <c r="AP709" t="str">
        <f t="shared" si="85"/>
        <v>Médio</v>
      </c>
      <c r="AQ709" s="15" t="s">
        <v>409</v>
      </c>
    </row>
    <row r="710" spans="1:43" x14ac:dyDescent="0.3">
      <c r="A710" s="15" t="s">
        <v>950</v>
      </c>
      <c r="B710" s="15" t="s">
        <v>1017</v>
      </c>
      <c r="C710" s="15">
        <v>6</v>
      </c>
      <c r="D710" s="15" t="s">
        <v>1047</v>
      </c>
      <c r="K710" s="15" t="s">
        <v>1017</v>
      </c>
      <c r="L710" s="15" t="s">
        <v>1438</v>
      </c>
      <c r="M710" s="15" t="s">
        <v>47</v>
      </c>
      <c r="O710" s="15" t="s">
        <v>1018</v>
      </c>
      <c r="P710" s="15" t="s">
        <v>1447</v>
      </c>
      <c r="Q710" s="15" t="s">
        <v>1016</v>
      </c>
      <c r="R710" s="15" t="s">
        <v>1043</v>
      </c>
      <c r="S710" s="15" t="s">
        <v>412</v>
      </c>
      <c r="T710" s="15" t="s">
        <v>409</v>
      </c>
      <c r="U710" s="15" t="s">
        <v>213</v>
      </c>
      <c r="V710" s="15" t="s">
        <v>1464</v>
      </c>
      <c r="W710" s="15" t="s">
        <v>900</v>
      </c>
      <c r="X710" s="15" t="s">
        <v>899</v>
      </c>
      <c r="Y710" s="15" t="s">
        <v>908</v>
      </c>
      <c r="Z710" s="15">
        <f t="shared" si="86"/>
        <v>1</v>
      </c>
      <c r="AC710" s="15" t="s">
        <v>1916</v>
      </c>
      <c r="AD710" s="15">
        <f t="shared" si="81"/>
        <v>14</v>
      </c>
      <c r="AE710">
        <v>2</v>
      </c>
      <c r="AF710" s="15">
        <v>2</v>
      </c>
      <c r="AG710" s="15">
        <v>3</v>
      </c>
      <c r="AH710" s="15">
        <v>1</v>
      </c>
      <c r="AI710" s="15">
        <v>3</v>
      </c>
      <c r="AJ710" s="15">
        <v>3</v>
      </c>
      <c r="AK710" t="str">
        <f t="shared" si="82"/>
        <v>Interna</v>
      </c>
      <c r="AL710" t="str">
        <f t="shared" si="83"/>
        <v>Médio</v>
      </c>
      <c r="AM710" t="str">
        <f t="shared" si="84"/>
        <v>Combinação</v>
      </c>
      <c r="AN710" t="str">
        <f t="shared" si="85"/>
        <v>Baixo</v>
      </c>
      <c r="AO710" t="str">
        <f t="shared" si="85"/>
        <v>Médio</v>
      </c>
      <c r="AP710" t="str">
        <f t="shared" si="85"/>
        <v>Médio</v>
      </c>
      <c r="AQ710" s="15" t="s">
        <v>409</v>
      </c>
    </row>
    <row r="711" spans="1:43" x14ac:dyDescent="0.3">
      <c r="A711" s="15" t="s">
        <v>950</v>
      </c>
      <c r="B711" s="15" t="s">
        <v>1017</v>
      </c>
      <c r="C711" s="15">
        <v>7</v>
      </c>
      <c r="D711" s="15" t="s">
        <v>1048</v>
      </c>
      <c r="K711" s="15" t="s">
        <v>1017</v>
      </c>
      <c r="L711" s="15" t="s">
        <v>1439</v>
      </c>
      <c r="M711" s="15" t="s">
        <v>47</v>
      </c>
      <c r="O711" s="15" t="s">
        <v>1018</v>
      </c>
      <c r="P711" s="15" t="s">
        <v>1446</v>
      </c>
      <c r="Q711" s="15" t="s">
        <v>1016</v>
      </c>
      <c r="R711" s="15" t="s">
        <v>1043</v>
      </c>
      <c r="S711" s="15" t="s">
        <v>412</v>
      </c>
      <c r="T711" s="15" t="s">
        <v>409</v>
      </c>
      <c r="U711" s="15" t="s">
        <v>213</v>
      </c>
      <c r="V711" s="15" t="s">
        <v>1464</v>
      </c>
      <c r="W711" s="15" t="s">
        <v>900</v>
      </c>
      <c r="X711" s="15" t="s">
        <v>899</v>
      </c>
      <c r="Y711" s="15" t="s">
        <v>908</v>
      </c>
      <c r="Z711" s="15">
        <f t="shared" si="86"/>
        <v>1</v>
      </c>
      <c r="AC711" s="15" t="s">
        <v>1916</v>
      </c>
      <c r="AD711" s="15">
        <f t="shared" si="81"/>
        <v>14</v>
      </c>
      <c r="AE711">
        <v>2</v>
      </c>
      <c r="AF711" s="15">
        <v>2</v>
      </c>
      <c r="AG711" s="15">
        <v>3</v>
      </c>
      <c r="AH711" s="15">
        <v>1</v>
      </c>
      <c r="AI711" s="15">
        <v>3</v>
      </c>
      <c r="AJ711" s="15">
        <v>3</v>
      </c>
      <c r="AK711" t="str">
        <f t="shared" si="82"/>
        <v>Interna</v>
      </c>
      <c r="AL711" t="str">
        <f t="shared" si="83"/>
        <v>Médio</v>
      </c>
      <c r="AM711" t="str">
        <f t="shared" si="84"/>
        <v>Combinação</v>
      </c>
      <c r="AN711" t="str">
        <f t="shared" si="85"/>
        <v>Baixo</v>
      </c>
      <c r="AO711" t="str">
        <f t="shared" si="85"/>
        <v>Médio</v>
      </c>
      <c r="AP711" t="str">
        <f t="shared" si="85"/>
        <v>Médio</v>
      </c>
      <c r="AQ711" s="15" t="s">
        <v>409</v>
      </c>
    </row>
    <row r="712" spans="1:43" x14ac:dyDescent="0.3">
      <c r="A712" s="15" t="s">
        <v>950</v>
      </c>
      <c r="B712" s="15" t="s">
        <v>1017</v>
      </c>
      <c r="C712" s="15">
        <v>8</v>
      </c>
      <c r="D712" s="15" t="s">
        <v>1049</v>
      </c>
      <c r="K712" s="15" t="s">
        <v>1017</v>
      </c>
      <c r="L712" s="15" t="s">
        <v>1440</v>
      </c>
      <c r="M712" s="15" t="s">
        <v>47</v>
      </c>
      <c r="O712" s="15" t="s">
        <v>1018</v>
      </c>
      <c r="P712" s="15" t="s">
        <v>1445</v>
      </c>
      <c r="Q712" s="15" t="s">
        <v>1016</v>
      </c>
      <c r="R712" s="15" t="s">
        <v>1043</v>
      </c>
      <c r="S712" s="15" t="s">
        <v>412</v>
      </c>
      <c r="T712" s="15" t="s">
        <v>409</v>
      </c>
      <c r="U712" s="15" t="s">
        <v>213</v>
      </c>
      <c r="V712" s="15" t="s">
        <v>1464</v>
      </c>
      <c r="W712" s="15" t="s">
        <v>900</v>
      </c>
      <c r="X712" s="15" t="s">
        <v>899</v>
      </c>
      <c r="Y712" s="15" t="s">
        <v>908</v>
      </c>
      <c r="Z712" s="15">
        <f t="shared" si="86"/>
        <v>1</v>
      </c>
      <c r="AC712" s="15" t="s">
        <v>1916</v>
      </c>
      <c r="AD712" s="15">
        <f t="shared" si="81"/>
        <v>14</v>
      </c>
      <c r="AE712">
        <v>2</v>
      </c>
      <c r="AF712" s="15">
        <v>2</v>
      </c>
      <c r="AG712" s="15">
        <v>3</v>
      </c>
      <c r="AH712" s="15">
        <v>1</v>
      </c>
      <c r="AI712" s="15">
        <v>3</v>
      </c>
      <c r="AJ712" s="15">
        <v>3</v>
      </c>
      <c r="AK712" t="str">
        <f t="shared" si="82"/>
        <v>Interna</v>
      </c>
      <c r="AL712" t="str">
        <f t="shared" si="83"/>
        <v>Médio</v>
      </c>
      <c r="AM712" t="str">
        <f t="shared" si="84"/>
        <v>Combinação</v>
      </c>
      <c r="AN712" t="str">
        <f t="shared" si="85"/>
        <v>Baixo</v>
      </c>
      <c r="AO712" t="str">
        <f t="shared" si="85"/>
        <v>Médio</v>
      </c>
      <c r="AP712" t="str">
        <f t="shared" si="85"/>
        <v>Médio</v>
      </c>
      <c r="AQ712" s="15" t="s">
        <v>409</v>
      </c>
    </row>
    <row r="713" spans="1:43" x14ac:dyDescent="0.3">
      <c r="A713" s="15" t="s">
        <v>950</v>
      </c>
      <c r="B713" s="15" t="s">
        <v>1017</v>
      </c>
      <c r="C713" s="15">
        <v>9</v>
      </c>
      <c r="D713" s="15" t="s">
        <v>1050</v>
      </c>
      <c r="K713" s="15" t="s">
        <v>1017</v>
      </c>
      <c r="L713" s="15" t="s">
        <v>1441</v>
      </c>
      <c r="M713" s="15" t="s">
        <v>47</v>
      </c>
      <c r="O713" s="15" t="s">
        <v>1018</v>
      </c>
      <c r="P713" s="15" t="s">
        <v>1444</v>
      </c>
      <c r="Q713" s="15" t="s">
        <v>1016</v>
      </c>
      <c r="R713" s="15" t="s">
        <v>1043</v>
      </c>
      <c r="S713" s="15" t="s">
        <v>412</v>
      </c>
      <c r="T713" s="15" t="s">
        <v>409</v>
      </c>
      <c r="U713" s="15" t="s">
        <v>213</v>
      </c>
      <c r="V713" s="15" t="s">
        <v>1464</v>
      </c>
      <c r="W713" s="15" t="s">
        <v>900</v>
      </c>
      <c r="X713" s="15" t="s">
        <v>899</v>
      </c>
      <c r="Y713" s="15" t="s">
        <v>908</v>
      </c>
      <c r="Z713" s="15">
        <f t="shared" si="86"/>
        <v>1</v>
      </c>
      <c r="AC713" s="15" t="s">
        <v>1916</v>
      </c>
      <c r="AD713" s="15">
        <f t="shared" si="81"/>
        <v>14</v>
      </c>
      <c r="AE713">
        <v>2</v>
      </c>
      <c r="AF713" s="15">
        <v>2</v>
      </c>
      <c r="AG713" s="15">
        <v>3</v>
      </c>
      <c r="AH713" s="15">
        <v>1</v>
      </c>
      <c r="AI713" s="15">
        <v>3</v>
      </c>
      <c r="AJ713" s="15">
        <v>3</v>
      </c>
      <c r="AK713" t="str">
        <f t="shared" si="82"/>
        <v>Interna</v>
      </c>
      <c r="AL713" t="str">
        <f t="shared" si="83"/>
        <v>Médio</v>
      </c>
      <c r="AM713" t="str">
        <f t="shared" si="84"/>
        <v>Combinação</v>
      </c>
      <c r="AN713" t="str">
        <f t="shared" si="85"/>
        <v>Baixo</v>
      </c>
      <c r="AO713" t="str">
        <f t="shared" si="85"/>
        <v>Médio</v>
      </c>
      <c r="AP713" t="str">
        <f t="shared" si="85"/>
        <v>Médio</v>
      </c>
      <c r="AQ713" s="15" t="s">
        <v>409</v>
      </c>
    </row>
    <row r="714" spans="1:43" x14ac:dyDescent="0.3">
      <c r="A714" s="15" t="s">
        <v>950</v>
      </c>
      <c r="B714" s="15" t="s">
        <v>1017</v>
      </c>
      <c r="C714" s="15">
        <v>10</v>
      </c>
      <c r="D714" s="15" t="s">
        <v>456</v>
      </c>
      <c r="K714" s="15" t="s">
        <v>1017</v>
      </c>
      <c r="L714" s="15" t="s">
        <v>1397</v>
      </c>
      <c r="M714" s="15" t="s">
        <v>47</v>
      </c>
      <c r="O714" s="15" t="s">
        <v>1018</v>
      </c>
      <c r="P714" s="15" t="s">
        <v>1414</v>
      </c>
      <c r="Q714" s="15" t="s">
        <v>1016</v>
      </c>
      <c r="R714" s="15" t="s">
        <v>1043</v>
      </c>
      <c r="S714" s="15" t="s">
        <v>412</v>
      </c>
      <c r="T714" s="15" t="s">
        <v>409</v>
      </c>
      <c r="U714" s="15" t="s">
        <v>213</v>
      </c>
      <c r="V714" s="15" t="s">
        <v>1464</v>
      </c>
      <c r="W714" s="15" t="s">
        <v>900</v>
      </c>
      <c r="X714" s="15" t="s">
        <v>899</v>
      </c>
      <c r="Y714" s="15" t="s">
        <v>908</v>
      </c>
      <c r="Z714" s="15">
        <f t="shared" si="86"/>
        <v>1</v>
      </c>
      <c r="AC714" s="15" t="s">
        <v>1916</v>
      </c>
      <c r="AD714" s="15">
        <f t="shared" si="81"/>
        <v>14</v>
      </c>
      <c r="AE714">
        <v>2</v>
      </c>
      <c r="AF714" s="15">
        <v>2</v>
      </c>
      <c r="AG714" s="15">
        <v>3</v>
      </c>
      <c r="AH714" s="15">
        <v>1</v>
      </c>
      <c r="AI714" s="15">
        <v>3</v>
      </c>
      <c r="AJ714" s="15">
        <v>3</v>
      </c>
      <c r="AK714" t="str">
        <f t="shared" si="82"/>
        <v>Interna</v>
      </c>
      <c r="AL714" t="str">
        <f t="shared" si="83"/>
        <v>Médio</v>
      </c>
      <c r="AM714" t="str">
        <f t="shared" si="84"/>
        <v>Combinação</v>
      </c>
      <c r="AN714" t="str">
        <f t="shared" si="85"/>
        <v>Baixo</v>
      </c>
      <c r="AO714" t="str">
        <f t="shared" si="85"/>
        <v>Médio</v>
      </c>
      <c r="AP714" t="str">
        <f t="shared" si="85"/>
        <v>Médio</v>
      </c>
      <c r="AQ714" s="15" t="s">
        <v>409</v>
      </c>
    </row>
    <row r="715" spans="1:43" x14ac:dyDescent="0.3">
      <c r="A715" s="15" t="s">
        <v>950</v>
      </c>
      <c r="B715" s="15" t="s">
        <v>1017</v>
      </c>
      <c r="C715" s="15">
        <v>11</v>
      </c>
      <c r="D715" s="15" t="s">
        <v>1051</v>
      </c>
      <c r="K715" s="15" t="s">
        <v>1017</v>
      </c>
      <c r="L715" s="15" t="s">
        <v>1395</v>
      </c>
      <c r="M715" s="15" t="s">
        <v>47</v>
      </c>
      <c r="O715" s="15" t="s">
        <v>1018</v>
      </c>
      <c r="P715" s="15" t="s">
        <v>1410</v>
      </c>
      <c r="Q715" s="15" t="s">
        <v>1016</v>
      </c>
      <c r="R715" s="15" t="s">
        <v>1043</v>
      </c>
      <c r="S715" s="15" t="s">
        <v>412</v>
      </c>
      <c r="T715" s="15" t="s">
        <v>409</v>
      </c>
      <c r="U715" s="15" t="s">
        <v>213</v>
      </c>
      <c r="V715" s="15" t="s">
        <v>1464</v>
      </c>
      <c r="W715" s="15" t="s">
        <v>900</v>
      </c>
      <c r="X715" s="15" t="s">
        <v>899</v>
      </c>
      <c r="Y715" s="15" t="s">
        <v>908</v>
      </c>
      <c r="Z715" s="15">
        <f t="shared" si="86"/>
        <v>1</v>
      </c>
      <c r="AC715" s="15" t="s">
        <v>1916</v>
      </c>
      <c r="AD715" s="15">
        <f t="shared" si="81"/>
        <v>14</v>
      </c>
      <c r="AE715">
        <v>2</v>
      </c>
      <c r="AF715" s="15">
        <v>2</v>
      </c>
      <c r="AG715" s="15">
        <v>3</v>
      </c>
      <c r="AH715" s="15">
        <v>1</v>
      </c>
      <c r="AI715" s="15">
        <v>3</v>
      </c>
      <c r="AJ715" s="15">
        <v>3</v>
      </c>
      <c r="AK715" t="str">
        <f t="shared" si="82"/>
        <v>Interna</v>
      </c>
      <c r="AL715" t="str">
        <f t="shared" si="83"/>
        <v>Médio</v>
      </c>
      <c r="AM715" t="str">
        <f t="shared" si="84"/>
        <v>Combinação</v>
      </c>
      <c r="AN715" t="str">
        <f t="shared" si="85"/>
        <v>Baixo</v>
      </c>
      <c r="AO715" t="str">
        <f t="shared" si="85"/>
        <v>Médio</v>
      </c>
      <c r="AP715" t="str">
        <f t="shared" si="85"/>
        <v>Médio</v>
      </c>
      <c r="AQ715" s="15" t="s">
        <v>409</v>
      </c>
    </row>
    <row r="716" spans="1:43" x14ac:dyDescent="0.3">
      <c r="A716" s="15" t="s">
        <v>950</v>
      </c>
      <c r="B716" s="15" t="s">
        <v>1017</v>
      </c>
      <c r="C716" s="15">
        <v>12</v>
      </c>
      <c r="D716" s="15" t="s">
        <v>1052</v>
      </c>
      <c r="K716" s="15" t="s">
        <v>1017</v>
      </c>
      <c r="L716" s="15" t="s">
        <v>1403</v>
      </c>
      <c r="M716" s="15" t="s">
        <v>47</v>
      </c>
      <c r="O716" s="15" t="s">
        <v>1018</v>
      </c>
      <c r="P716" s="15" t="s">
        <v>1411</v>
      </c>
      <c r="Q716" s="15" t="s">
        <v>1016</v>
      </c>
      <c r="R716" s="15" t="s">
        <v>1043</v>
      </c>
      <c r="S716" s="15" t="s">
        <v>412</v>
      </c>
      <c r="T716" s="15" t="s">
        <v>409</v>
      </c>
      <c r="U716" s="15" t="s">
        <v>213</v>
      </c>
      <c r="V716" s="15" t="s">
        <v>1464</v>
      </c>
      <c r="W716" s="15" t="s">
        <v>900</v>
      </c>
      <c r="X716" s="15" t="s">
        <v>899</v>
      </c>
      <c r="Y716" s="15" t="s">
        <v>908</v>
      </c>
      <c r="Z716" s="15">
        <f t="shared" si="86"/>
        <v>1</v>
      </c>
      <c r="AC716" s="15" t="s">
        <v>1916</v>
      </c>
      <c r="AD716" s="15">
        <f t="shared" si="81"/>
        <v>14</v>
      </c>
      <c r="AE716">
        <v>2</v>
      </c>
      <c r="AF716" s="15">
        <v>2</v>
      </c>
      <c r="AG716" s="15">
        <v>3</v>
      </c>
      <c r="AH716" s="15">
        <v>1</v>
      </c>
      <c r="AI716" s="15">
        <v>3</v>
      </c>
      <c r="AJ716" s="15">
        <v>3</v>
      </c>
      <c r="AK716" t="str">
        <f t="shared" si="82"/>
        <v>Interna</v>
      </c>
      <c r="AL716" t="str">
        <f t="shared" si="83"/>
        <v>Médio</v>
      </c>
      <c r="AM716" t="str">
        <f t="shared" si="84"/>
        <v>Combinação</v>
      </c>
      <c r="AN716" t="str">
        <f t="shared" si="85"/>
        <v>Baixo</v>
      </c>
      <c r="AO716" t="str">
        <f t="shared" si="85"/>
        <v>Médio</v>
      </c>
      <c r="AP716" t="str">
        <f t="shared" si="85"/>
        <v>Médio</v>
      </c>
      <c r="AQ716" s="15" t="s">
        <v>409</v>
      </c>
    </row>
    <row r="717" spans="1:43" x14ac:dyDescent="0.3">
      <c r="A717" s="15" t="s">
        <v>950</v>
      </c>
      <c r="B717" s="15" t="s">
        <v>1017</v>
      </c>
      <c r="C717" s="15">
        <v>13</v>
      </c>
      <c r="D717" s="15" t="s">
        <v>1053</v>
      </c>
      <c r="K717" s="15" t="s">
        <v>1017</v>
      </c>
      <c r="L717" s="15" t="s">
        <v>1396</v>
      </c>
      <c r="M717" s="15" t="s">
        <v>47</v>
      </c>
      <c r="O717" s="15" t="s">
        <v>1018</v>
      </c>
      <c r="P717" s="15" t="s">
        <v>1412</v>
      </c>
      <c r="Q717" s="15" t="s">
        <v>1016</v>
      </c>
      <c r="R717" s="15" t="s">
        <v>1043</v>
      </c>
      <c r="S717" s="15" t="s">
        <v>412</v>
      </c>
      <c r="T717" s="15" t="s">
        <v>409</v>
      </c>
      <c r="U717" s="15" t="s">
        <v>213</v>
      </c>
      <c r="V717" s="15" t="s">
        <v>1464</v>
      </c>
      <c r="W717" s="15" t="s">
        <v>900</v>
      </c>
      <c r="X717" s="15" t="s">
        <v>899</v>
      </c>
      <c r="Y717" s="15" t="s">
        <v>908</v>
      </c>
      <c r="Z717" s="15">
        <f t="shared" si="86"/>
        <v>1</v>
      </c>
      <c r="AC717" s="15" t="s">
        <v>1916</v>
      </c>
      <c r="AD717" s="15">
        <f t="shared" si="81"/>
        <v>14</v>
      </c>
      <c r="AE717">
        <v>2</v>
      </c>
      <c r="AF717" s="15">
        <v>2</v>
      </c>
      <c r="AG717" s="15">
        <v>3</v>
      </c>
      <c r="AH717" s="15">
        <v>1</v>
      </c>
      <c r="AI717" s="15">
        <v>3</v>
      </c>
      <c r="AJ717" s="15">
        <v>3</v>
      </c>
      <c r="AK717" t="str">
        <f t="shared" si="82"/>
        <v>Interna</v>
      </c>
      <c r="AL717" t="str">
        <f t="shared" si="83"/>
        <v>Médio</v>
      </c>
      <c r="AM717" t="str">
        <f t="shared" si="84"/>
        <v>Combinação</v>
      </c>
      <c r="AN717" t="str">
        <f t="shared" si="85"/>
        <v>Baixo</v>
      </c>
      <c r="AO717" t="str">
        <f t="shared" si="85"/>
        <v>Médio</v>
      </c>
      <c r="AP717" t="str">
        <f t="shared" si="85"/>
        <v>Médio</v>
      </c>
      <c r="AQ717" s="15" t="s">
        <v>409</v>
      </c>
    </row>
    <row r="718" spans="1:43" x14ac:dyDescent="0.3">
      <c r="A718" s="15" t="s">
        <v>950</v>
      </c>
      <c r="B718" s="15" t="s">
        <v>1017</v>
      </c>
      <c r="C718" s="15">
        <v>14</v>
      </c>
      <c r="D718" s="15" t="s">
        <v>1054</v>
      </c>
      <c r="K718" s="15" t="s">
        <v>1017</v>
      </c>
      <c r="L718" s="15" t="s">
        <v>1401</v>
      </c>
      <c r="M718" s="15" t="s">
        <v>47</v>
      </c>
      <c r="O718" s="15" t="s">
        <v>1018</v>
      </c>
      <c r="P718" s="15" t="s">
        <v>1413</v>
      </c>
      <c r="Q718" s="15" t="s">
        <v>1016</v>
      </c>
      <c r="R718" s="15" t="s">
        <v>1043</v>
      </c>
      <c r="S718" s="15" t="s">
        <v>412</v>
      </c>
      <c r="T718" s="15" t="s">
        <v>409</v>
      </c>
      <c r="U718" s="15" t="s">
        <v>213</v>
      </c>
      <c r="V718" s="15" t="s">
        <v>1464</v>
      </c>
      <c r="W718" s="15" t="s">
        <v>900</v>
      </c>
      <c r="X718" s="15" t="s">
        <v>899</v>
      </c>
      <c r="Y718" s="15" t="s">
        <v>908</v>
      </c>
      <c r="Z718" s="15">
        <f t="shared" si="86"/>
        <v>1</v>
      </c>
      <c r="AC718" s="15" t="s">
        <v>1916</v>
      </c>
      <c r="AD718" s="15">
        <f t="shared" si="81"/>
        <v>14</v>
      </c>
      <c r="AE718">
        <v>2</v>
      </c>
      <c r="AF718" s="15">
        <v>2</v>
      </c>
      <c r="AG718" s="15">
        <v>3</v>
      </c>
      <c r="AH718" s="15">
        <v>1</v>
      </c>
      <c r="AI718" s="15">
        <v>3</v>
      </c>
      <c r="AJ718" s="15">
        <v>3</v>
      </c>
      <c r="AK718" t="str">
        <f t="shared" si="82"/>
        <v>Interna</v>
      </c>
      <c r="AL718" t="str">
        <f t="shared" si="83"/>
        <v>Médio</v>
      </c>
      <c r="AM718" t="str">
        <f t="shared" si="84"/>
        <v>Combinação</v>
      </c>
      <c r="AN718" t="str">
        <f t="shared" si="85"/>
        <v>Baixo</v>
      </c>
      <c r="AO718" t="str">
        <f t="shared" si="85"/>
        <v>Médio</v>
      </c>
      <c r="AP718" t="str">
        <f t="shared" si="85"/>
        <v>Médio</v>
      </c>
      <c r="AQ718" s="15" t="s">
        <v>409</v>
      </c>
    </row>
    <row r="719" spans="1:43" x14ac:dyDescent="0.3">
      <c r="A719" s="15" t="s">
        <v>950</v>
      </c>
      <c r="B719" s="15" t="s">
        <v>1017</v>
      </c>
      <c r="C719" s="15">
        <v>15</v>
      </c>
      <c r="D719" s="15" t="s">
        <v>1055</v>
      </c>
      <c r="K719" s="15" t="s">
        <v>1017</v>
      </c>
      <c r="L719" s="15" t="s">
        <v>1427</v>
      </c>
      <c r="M719" s="15" t="s">
        <v>47</v>
      </c>
      <c r="O719" s="15" t="s">
        <v>1018</v>
      </c>
      <c r="P719" s="15" t="s">
        <v>1428</v>
      </c>
      <c r="Q719" s="15" t="s">
        <v>1016</v>
      </c>
      <c r="R719" s="15" t="s">
        <v>1043</v>
      </c>
      <c r="S719" s="15" t="s">
        <v>412</v>
      </c>
      <c r="T719" s="15" t="s">
        <v>409</v>
      </c>
      <c r="U719" s="15" t="s">
        <v>213</v>
      </c>
      <c r="V719" s="15" t="s">
        <v>1464</v>
      </c>
      <c r="W719" s="15" t="s">
        <v>900</v>
      </c>
      <c r="X719" s="15" t="s">
        <v>899</v>
      </c>
      <c r="Y719" s="15" t="s">
        <v>908</v>
      </c>
      <c r="Z719" s="15">
        <f t="shared" si="86"/>
        <v>1</v>
      </c>
      <c r="AC719" s="15" t="s">
        <v>1916</v>
      </c>
      <c r="AD719" s="15">
        <f t="shared" ref="AD719:AD750" si="87">SUM(AE719:AJ719)</f>
        <v>14</v>
      </c>
      <c r="AE719">
        <v>2</v>
      </c>
      <c r="AF719" s="15">
        <v>2</v>
      </c>
      <c r="AG719" s="15">
        <v>3</v>
      </c>
      <c r="AH719" s="15">
        <v>1</v>
      </c>
      <c r="AI719" s="15">
        <v>3</v>
      </c>
      <c r="AJ719" s="15">
        <v>3</v>
      </c>
      <c r="AK719" t="str">
        <f t="shared" si="82"/>
        <v>Interna</v>
      </c>
      <c r="AL719" t="str">
        <f t="shared" si="83"/>
        <v>Médio</v>
      </c>
      <c r="AM719" t="str">
        <f t="shared" si="84"/>
        <v>Combinação</v>
      </c>
      <c r="AN719" t="str">
        <f t="shared" ref="AN719:AP750" si="88">IF(AH719=5,"Alto",IF(AH719=3,"Médio",IF(AH719=1,"Baixo","NSA")))</f>
        <v>Baixo</v>
      </c>
      <c r="AO719" t="str">
        <f t="shared" si="88"/>
        <v>Médio</v>
      </c>
      <c r="AP719" t="str">
        <f t="shared" si="88"/>
        <v>Médio</v>
      </c>
      <c r="AQ719" s="15" t="s">
        <v>409</v>
      </c>
    </row>
    <row r="720" spans="1:43" x14ac:dyDescent="0.3">
      <c r="A720" s="15" t="s">
        <v>950</v>
      </c>
      <c r="B720" s="15" t="s">
        <v>1017</v>
      </c>
      <c r="C720" s="15">
        <v>16</v>
      </c>
      <c r="D720" s="15" t="s">
        <v>1056</v>
      </c>
      <c r="K720" s="15" t="s">
        <v>1017</v>
      </c>
      <c r="L720" s="15" t="s">
        <v>331</v>
      </c>
      <c r="M720" s="15" t="s">
        <v>233</v>
      </c>
      <c r="O720" s="15" t="s">
        <v>1018</v>
      </c>
      <c r="P720" s="15" t="s">
        <v>1429</v>
      </c>
      <c r="Q720" s="15" t="s">
        <v>1016</v>
      </c>
      <c r="R720" s="15" t="s">
        <v>1043</v>
      </c>
      <c r="S720" s="15" t="s">
        <v>412</v>
      </c>
      <c r="T720" s="15" t="s">
        <v>409</v>
      </c>
      <c r="U720" s="15" t="s">
        <v>213</v>
      </c>
      <c r="V720" s="15" t="s">
        <v>1464</v>
      </c>
      <c r="W720" s="15" t="s">
        <v>900</v>
      </c>
      <c r="X720" s="15" t="s">
        <v>899</v>
      </c>
      <c r="Y720" s="15" t="s">
        <v>908</v>
      </c>
      <c r="Z720" s="15">
        <f t="shared" si="86"/>
        <v>1</v>
      </c>
      <c r="AC720" s="15" t="s">
        <v>1916</v>
      </c>
      <c r="AD720" s="15">
        <f t="shared" si="87"/>
        <v>14</v>
      </c>
      <c r="AE720">
        <v>2</v>
      </c>
      <c r="AF720" s="15">
        <v>2</v>
      </c>
      <c r="AG720" s="15">
        <v>3</v>
      </c>
      <c r="AH720" s="15">
        <v>1</v>
      </c>
      <c r="AI720" s="15">
        <v>3</v>
      </c>
      <c r="AJ720" s="15">
        <v>3</v>
      </c>
      <c r="AK720" t="str">
        <f t="shared" si="82"/>
        <v>Interna</v>
      </c>
      <c r="AL720" t="str">
        <f t="shared" si="83"/>
        <v>Médio</v>
      </c>
      <c r="AM720" t="str">
        <f t="shared" si="84"/>
        <v>Combinação</v>
      </c>
      <c r="AN720" t="str">
        <f t="shared" si="88"/>
        <v>Baixo</v>
      </c>
      <c r="AO720" t="str">
        <f t="shared" si="88"/>
        <v>Médio</v>
      </c>
      <c r="AP720" t="str">
        <f t="shared" si="88"/>
        <v>Médio</v>
      </c>
      <c r="AQ720" s="15" t="s">
        <v>409</v>
      </c>
    </row>
    <row r="721" spans="1:43" x14ac:dyDescent="0.3">
      <c r="A721" s="15" t="s">
        <v>950</v>
      </c>
      <c r="B721" s="15" t="s">
        <v>1017</v>
      </c>
      <c r="C721" s="15">
        <v>17</v>
      </c>
      <c r="D721" s="15" t="s">
        <v>1057</v>
      </c>
      <c r="K721" s="15" t="s">
        <v>1017</v>
      </c>
      <c r="L721" s="15" t="s">
        <v>1430</v>
      </c>
      <c r="M721" s="15" t="s">
        <v>47</v>
      </c>
      <c r="O721" s="15" t="s">
        <v>1018</v>
      </c>
      <c r="P721" s="15" t="s">
        <v>1431</v>
      </c>
      <c r="Q721" s="15" t="s">
        <v>1016</v>
      </c>
      <c r="R721" s="15" t="s">
        <v>1043</v>
      </c>
      <c r="S721" s="15" t="s">
        <v>412</v>
      </c>
      <c r="T721" s="15" t="s">
        <v>409</v>
      </c>
      <c r="U721" s="15" t="s">
        <v>213</v>
      </c>
      <c r="V721" s="15" t="s">
        <v>1464</v>
      </c>
      <c r="W721" s="15" t="s">
        <v>900</v>
      </c>
      <c r="X721" s="15" t="s">
        <v>899</v>
      </c>
      <c r="Y721" s="15" t="s">
        <v>908</v>
      </c>
      <c r="Z721" s="15">
        <f t="shared" si="86"/>
        <v>1</v>
      </c>
      <c r="AC721" s="15" t="s">
        <v>1916</v>
      </c>
      <c r="AD721" s="15">
        <f t="shared" si="87"/>
        <v>14</v>
      </c>
      <c r="AE721">
        <v>2</v>
      </c>
      <c r="AF721" s="15">
        <v>2</v>
      </c>
      <c r="AG721" s="15">
        <v>3</v>
      </c>
      <c r="AH721" s="15">
        <v>1</v>
      </c>
      <c r="AI721" s="15">
        <v>3</v>
      </c>
      <c r="AJ721" s="15">
        <v>3</v>
      </c>
      <c r="AK721" t="str">
        <f t="shared" si="82"/>
        <v>Interna</v>
      </c>
      <c r="AL721" t="str">
        <f t="shared" si="83"/>
        <v>Médio</v>
      </c>
      <c r="AM721" t="str">
        <f t="shared" si="84"/>
        <v>Combinação</v>
      </c>
      <c r="AN721" t="str">
        <f t="shared" si="88"/>
        <v>Baixo</v>
      </c>
      <c r="AO721" t="str">
        <f t="shared" si="88"/>
        <v>Médio</v>
      </c>
      <c r="AP721" t="str">
        <f t="shared" si="88"/>
        <v>Médio</v>
      </c>
      <c r="AQ721" s="15" t="s">
        <v>409</v>
      </c>
    </row>
    <row r="722" spans="1:43" x14ac:dyDescent="0.3">
      <c r="A722" s="15" t="s">
        <v>950</v>
      </c>
      <c r="B722" s="15" t="s">
        <v>1017</v>
      </c>
      <c r="C722" s="15">
        <v>18</v>
      </c>
      <c r="D722" s="15" t="s">
        <v>1058</v>
      </c>
      <c r="K722" s="15" t="s">
        <v>1017</v>
      </c>
      <c r="L722" s="15" t="s">
        <v>1432</v>
      </c>
      <c r="M722" s="15" t="s">
        <v>47</v>
      </c>
      <c r="O722" s="15" t="s">
        <v>1018</v>
      </c>
      <c r="P722" s="15" t="s">
        <v>1433</v>
      </c>
      <c r="Q722" s="15" t="s">
        <v>1016</v>
      </c>
      <c r="R722" s="15" t="s">
        <v>1043</v>
      </c>
      <c r="S722" s="15" t="s">
        <v>412</v>
      </c>
      <c r="T722" s="15" t="s">
        <v>409</v>
      </c>
      <c r="U722" s="15" t="s">
        <v>213</v>
      </c>
      <c r="V722" s="15" t="s">
        <v>1464</v>
      </c>
      <c r="W722" s="15" t="s">
        <v>900</v>
      </c>
      <c r="X722" s="15" t="s">
        <v>899</v>
      </c>
      <c r="Y722" s="15" t="s">
        <v>908</v>
      </c>
      <c r="Z722" s="15">
        <f t="shared" si="86"/>
        <v>1</v>
      </c>
      <c r="AC722" s="15" t="s">
        <v>1916</v>
      </c>
      <c r="AD722" s="15">
        <f t="shared" si="87"/>
        <v>14</v>
      </c>
      <c r="AE722">
        <v>2</v>
      </c>
      <c r="AF722" s="15">
        <v>2</v>
      </c>
      <c r="AG722" s="15">
        <v>3</v>
      </c>
      <c r="AH722" s="15">
        <v>1</v>
      </c>
      <c r="AI722" s="15">
        <v>3</v>
      </c>
      <c r="AJ722" s="15">
        <v>3</v>
      </c>
      <c r="AK722" t="str">
        <f t="shared" si="82"/>
        <v>Interna</v>
      </c>
      <c r="AL722" t="str">
        <f t="shared" si="83"/>
        <v>Médio</v>
      </c>
      <c r="AM722" t="str">
        <f t="shared" si="84"/>
        <v>Combinação</v>
      </c>
      <c r="AN722" t="str">
        <f t="shared" si="88"/>
        <v>Baixo</v>
      </c>
      <c r="AO722" t="str">
        <f t="shared" si="88"/>
        <v>Médio</v>
      </c>
      <c r="AP722" t="str">
        <f t="shared" si="88"/>
        <v>Médio</v>
      </c>
      <c r="AQ722" s="15" t="s">
        <v>409</v>
      </c>
    </row>
    <row r="723" spans="1:43" x14ac:dyDescent="0.3">
      <c r="A723" s="15" t="s">
        <v>950</v>
      </c>
      <c r="B723" s="15" t="s">
        <v>1017</v>
      </c>
      <c r="C723" s="15">
        <v>19</v>
      </c>
      <c r="D723" s="15" t="s">
        <v>1044</v>
      </c>
      <c r="K723" s="15" t="s">
        <v>1017</v>
      </c>
      <c r="L723" s="15" t="s">
        <v>1434</v>
      </c>
      <c r="M723" s="15" t="s">
        <v>39</v>
      </c>
      <c r="O723" s="15" t="s">
        <v>1018</v>
      </c>
      <c r="P723" s="15" t="s">
        <v>1435</v>
      </c>
      <c r="Q723" s="15" t="s">
        <v>1016</v>
      </c>
      <c r="R723" s="15" t="s">
        <v>1043</v>
      </c>
      <c r="S723" s="15" t="s">
        <v>412</v>
      </c>
      <c r="T723" s="15" t="s">
        <v>409</v>
      </c>
      <c r="U723" s="15" t="s">
        <v>213</v>
      </c>
      <c r="V723" s="15" t="s">
        <v>1464</v>
      </c>
      <c r="W723" s="15" t="s">
        <v>900</v>
      </c>
      <c r="X723" s="15" t="s">
        <v>899</v>
      </c>
      <c r="Y723" s="15" t="s">
        <v>908</v>
      </c>
      <c r="Z723" s="15">
        <f t="shared" si="86"/>
        <v>1</v>
      </c>
      <c r="AC723" s="15" t="s">
        <v>1916</v>
      </c>
      <c r="AD723" s="15">
        <f t="shared" si="87"/>
        <v>14</v>
      </c>
      <c r="AE723">
        <v>2</v>
      </c>
      <c r="AF723" s="15">
        <v>2</v>
      </c>
      <c r="AG723" s="15">
        <v>3</v>
      </c>
      <c r="AH723" s="15">
        <v>1</v>
      </c>
      <c r="AI723" s="15">
        <v>3</v>
      </c>
      <c r="AJ723" s="15">
        <v>3</v>
      </c>
      <c r="AK723" t="str">
        <f t="shared" si="82"/>
        <v>Interna</v>
      </c>
      <c r="AL723" t="str">
        <f t="shared" si="83"/>
        <v>Médio</v>
      </c>
      <c r="AM723" t="str">
        <f t="shared" si="84"/>
        <v>Combinação</v>
      </c>
      <c r="AN723" t="str">
        <f t="shared" si="88"/>
        <v>Baixo</v>
      </c>
      <c r="AO723" t="str">
        <f t="shared" si="88"/>
        <v>Médio</v>
      </c>
      <c r="AP723" t="str">
        <f t="shared" si="88"/>
        <v>Médio</v>
      </c>
      <c r="AQ723" s="15" t="s">
        <v>409</v>
      </c>
    </row>
    <row r="724" spans="1:43" x14ac:dyDescent="0.3">
      <c r="A724" s="15" t="s">
        <v>950</v>
      </c>
      <c r="B724" s="15" t="s">
        <v>1017</v>
      </c>
      <c r="C724" s="15">
        <v>19</v>
      </c>
      <c r="D724" s="15" t="s">
        <v>1456</v>
      </c>
      <c r="K724" s="15" t="s">
        <v>1017</v>
      </c>
      <c r="L724" s="15" t="s">
        <v>1456</v>
      </c>
      <c r="M724" s="15" t="s">
        <v>47</v>
      </c>
      <c r="O724" s="15" t="s">
        <v>1018</v>
      </c>
      <c r="P724" s="15" t="s">
        <v>1457</v>
      </c>
      <c r="Q724" s="15" t="s">
        <v>1016</v>
      </c>
      <c r="R724" s="15" t="s">
        <v>1043</v>
      </c>
      <c r="S724" s="15" t="s">
        <v>412</v>
      </c>
      <c r="T724" s="15" t="s">
        <v>409</v>
      </c>
      <c r="U724" s="15" t="s">
        <v>213</v>
      </c>
      <c r="V724" s="15" t="s">
        <v>1464</v>
      </c>
      <c r="W724" s="15" t="s">
        <v>900</v>
      </c>
      <c r="X724" s="15" t="s">
        <v>899</v>
      </c>
      <c r="Y724" s="15" t="s">
        <v>908</v>
      </c>
      <c r="Z724" s="15">
        <f t="shared" si="86"/>
        <v>1</v>
      </c>
      <c r="AC724" s="15" t="s">
        <v>1916</v>
      </c>
      <c r="AD724" s="15">
        <f t="shared" si="87"/>
        <v>13</v>
      </c>
      <c r="AE724">
        <v>2</v>
      </c>
      <c r="AF724" s="15">
        <v>2</v>
      </c>
      <c r="AG724" s="15">
        <v>2</v>
      </c>
      <c r="AH724" s="15">
        <v>1</v>
      </c>
      <c r="AI724" s="15">
        <v>3</v>
      </c>
      <c r="AJ724" s="15">
        <v>3</v>
      </c>
      <c r="AK724" t="str">
        <f t="shared" si="82"/>
        <v>Interna</v>
      </c>
      <c r="AL724" t="str">
        <f t="shared" si="83"/>
        <v>Médio</v>
      </c>
      <c r="AM724" t="str">
        <f t="shared" si="84"/>
        <v>Cumulativa</v>
      </c>
      <c r="AN724" t="str">
        <f t="shared" si="88"/>
        <v>Baixo</v>
      </c>
      <c r="AO724" t="str">
        <f t="shared" si="88"/>
        <v>Médio</v>
      </c>
      <c r="AP724" t="str">
        <f t="shared" si="88"/>
        <v>Médio</v>
      </c>
      <c r="AQ724" s="15" t="s">
        <v>409</v>
      </c>
    </row>
    <row r="725" spans="1:43" x14ac:dyDescent="0.3">
      <c r="A725" s="15" t="s">
        <v>3215</v>
      </c>
      <c r="B725" s="15" t="s">
        <v>41</v>
      </c>
      <c r="C725">
        <v>1</v>
      </c>
      <c r="D725" s="6" t="s">
        <v>1470</v>
      </c>
      <c r="E725" t="s">
        <v>47</v>
      </c>
      <c r="F725">
        <v>36</v>
      </c>
      <c r="G725"/>
      <c r="H725"/>
      <c r="I725"/>
      <c r="J725" t="s">
        <v>1072</v>
      </c>
      <c r="K725" t="s">
        <v>3130</v>
      </c>
      <c r="L725" t="s">
        <v>1487</v>
      </c>
      <c r="M725" t="s">
        <v>47</v>
      </c>
      <c r="N725">
        <v>44</v>
      </c>
      <c r="O725" t="s">
        <v>1490</v>
      </c>
      <c r="P725" t="s">
        <v>1491</v>
      </c>
      <c r="Q725" t="s">
        <v>410</v>
      </c>
      <c r="R725" t="s">
        <v>411</v>
      </c>
      <c r="S725" t="s">
        <v>412</v>
      </c>
      <c r="T725" t="s">
        <v>409</v>
      </c>
      <c r="U725" t="s">
        <v>213</v>
      </c>
      <c r="V725" t="s">
        <v>1464</v>
      </c>
      <c r="W725" s="15" t="s">
        <v>900</v>
      </c>
      <c r="X725" t="s">
        <v>896</v>
      </c>
      <c r="Y725" s="15" t="s">
        <v>908</v>
      </c>
      <c r="Z725" s="15">
        <f t="shared" si="86"/>
        <v>1</v>
      </c>
      <c r="AC725" s="15" t="s">
        <v>1450</v>
      </c>
      <c r="AD725" s="15">
        <f t="shared" si="87"/>
        <v>14</v>
      </c>
      <c r="AE725">
        <v>2</v>
      </c>
      <c r="AF725">
        <v>1</v>
      </c>
      <c r="AG725">
        <v>0</v>
      </c>
      <c r="AH725">
        <v>5</v>
      </c>
      <c r="AI725">
        <v>3</v>
      </c>
      <c r="AJ725">
        <v>3</v>
      </c>
      <c r="AK725" t="str">
        <f t="shared" si="82"/>
        <v>Interna</v>
      </c>
      <c r="AL725" t="str">
        <f t="shared" si="83"/>
        <v>Baixo</v>
      </c>
      <c r="AM725" t="str">
        <f t="shared" si="84"/>
        <v>NSA</v>
      </c>
      <c r="AN725" t="str">
        <f t="shared" si="88"/>
        <v>Alto</v>
      </c>
      <c r="AO725" t="str">
        <f t="shared" si="88"/>
        <v>Médio</v>
      </c>
      <c r="AP725" t="str">
        <f t="shared" si="88"/>
        <v>Médio</v>
      </c>
      <c r="AQ725" s="15" t="s">
        <v>409</v>
      </c>
    </row>
    <row r="726" spans="1:43" x14ac:dyDescent="0.3">
      <c r="A726" s="15" t="s">
        <v>3215</v>
      </c>
      <c r="B726" s="15" t="s">
        <v>41</v>
      </c>
      <c r="C726">
        <v>2</v>
      </c>
      <c r="D726" s="6" t="s">
        <v>1471</v>
      </c>
      <c r="E726" t="s">
        <v>47</v>
      </c>
      <c r="F726">
        <v>36</v>
      </c>
      <c r="G726"/>
      <c r="H726"/>
      <c r="I726"/>
      <c r="J726" t="s">
        <v>1072</v>
      </c>
      <c r="K726" t="s">
        <v>3130</v>
      </c>
      <c r="L726" t="s">
        <v>272</v>
      </c>
      <c r="M726" t="s">
        <v>47</v>
      </c>
      <c r="N726">
        <v>100</v>
      </c>
      <c r="O726" t="s">
        <v>1490</v>
      </c>
      <c r="P726" t="s">
        <v>1492</v>
      </c>
      <c r="Q726" t="s">
        <v>410</v>
      </c>
      <c r="R726" t="s">
        <v>411</v>
      </c>
      <c r="S726" t="s">
        <v>412</v>
      </c>
      <c r="T726" t="s">
        <v>409</v>
      </c>
      <c r="U726" t="s">
        <v>213</v>
      </c>
      <c r="V726" t="s">
        <v>1464</v>
      </c>
      <c r="W726" s="15" t="s">
        <v>900</v>
      </c>
      <c r="X726" t="s">
        <v>896</v>
      </c>
      <c r="Y726" s="15" t="s">
        <v>908</v>
      </c>
      <c r="Z726" s="15">
        <f t="shared" si="86"/>
        <v>1</v>
      </c>
      <c r="AC726" s="15" t="s">
        <v>1450</v>
      </c>
      <c r="AD726" s="15">
        <f t="shared" si="87"/>
        <v>14</v>
      </c>
      <c r="AE726">
        <v>2</v>
      </c>
      <c r="AF726">
        <v>1</v>
      </c>
      <c r="AG726">
        <v>0</v>
      </c>
      <c r="AH726">
        <v>5</v>
      </c>
      <c r="AI726">
        <v>3</v>
      </c>
      <c r="AJ726">
        <v>3</v>
      </c>
      <c r="AK726" t="str">
        <f t="shared" si="82"/>
        <v>Interna</v>
      </c>
      <c r="AL726" t="str">
        <f t="shared" si="83"/>
        <v>Baixo</v>
      </c>
      <c r="AM726" t="str">
        <f t="shared" si="84"/>
        <v>NSA</v>
      </c>
      <c r="AN726" t="str">
        <f t="shared" si="88"/>
        <v>Alto</v>
      </c>
      <c r="AO726" t="str">
        <f t="shared" si="88"/>
        <v>Médio</v>
      </c>
      <c r="AP726" t="str">
        <f t="shared" si="88"/>
        <v>Médio</v>
      </c>
      <c r="AQ726" s="15" t="s">
        <v>409</v>
      </c>
    </row>
    <row r="727" spans="1:43" x14ac:dyDescent="0.3">
      <c r="A727" s="15" t="s">
        <v>3215</v>
      </c>
      <c r="B727" s="15" t="s">
        <v>41</v>
      </c>
      <c r="C727">
        <v>3</v>
      </c>
      <c r="D727" s="6" t="s">
        <v>1472</v>
      </c>
      <c r="E727" t="s">
        <v>47</v>
      </c>
      <c r="F727">
        <v>36</v>
      </c>
      <c r="G727"/>
      <c r="H727"/>
      <c r="I727"/>
      <c r="J727" t="s">
        <v>1072</v>
      </c>
      <c r="K727" t="s">
        <v>3130</v>
      </c>
      <c r="L727" t="s">
        <v>273</v>
      </c>
      <c r="M727" t="s">
        <v>47</v>
      </c>
      <c r="N727">
        <v>50</v>
      </c>
      <c r="O727" t="s">
        <v>1490</v>
      </c>
      <c r="P727" t="s">
        <v>1493</v>
      </c>
      <c r="Q727" t="s">
        <v>410</v>
      </c>
      <c r="R727" t="s">
        <v>411</v>
      </c>
      <c r="S727" t="s">
        <v>412</v>
      </c>
      <c r="T727" t="s">
        <v>409</v>
      </c>
      <c r="U727" t="s">
        <v>213</v>
      </c>
      <c r="V727" t="s">
        <v>1464</v>
      </c>
      <c r="W727" s="15" t="s">
        <v>900</v>
      </c>
      <c r="X727" t="s">
        <v>896</v>
      </c>
      <c r="Y727" s="15" t="s">
        <v>908</v>
      </c>
      <c r="Z727" s="15">
        <f t="shared" si="86"/>
        <v>1</v>
      </c>
      <c r="AC727" s="15" t="s">
        <v>1450</v>
      </c>
      <c r="AD727" s="15">
        <f t="shared" si="87"/>
        <v>3</v>
      </c>
      <c r="AE727">
        <v>2</v>
      </c>
      <c r="AF727">
        <v>1</v>
      </c>
      <c r="AG727">
        <v>0</v>
      </c>
      <c r="AH727">
        <v>0</v>
      </c>
      <c r="AI727">
        <v>0</v>
      </c>
      <c r="AJ727">
        <v>0</v>
      </c>
      <c r="AK727" t="str">
        <f t="shared" si="82"/>
        <v>Interna</v>
      </c>
      <c r="AL727" t="str">
        <f t="shared" si="83"/>
        <v>Baixo</v>
      </c>
      <c r="AM727" t="str">
        <f t="shared" si="84"/>
        <v>NSA</v>
      </c>
      <c r="AN727" t="str">
        <f t="shared" si="88"/>
        <v>NSA</v>
      </c>
      <c r="AO727" t="str">
        <f t="shared" si="88"/>
        <v>NSA</v>
      </c>
      <c r="AP727" t="str">
        <f t="shared" si="88"/>
        <v>NSA</v>
      </c>
      <c r="AQ727" s="15" t="s">
        <v>409</v>
      </c>
    </row>
    <row r="728" spans="1:43" x14ac:dyDescent="0.3">
      <c r="A728" s="15" t="s">
        <v>3215</v>
      </c>
      <c r="B728" s="15" t="s">
        <v>41</v>
      </c>
      <c r="C728">
        <v>4</v>
      </c>
      <c r="D728" s="6" t="s">
        <v>1473</v>
      </c>
      <c r="E728" t="s">
        <v>47</v>
      </c>
      <c r="F728">
        <v>36</v>
      </c>
      <c r="G728"/>
      <c r="H728"/>
      <c r="I728"/>
      <c r="J728" t="s">
        <v>1072</v>
      </c>
      <c r="K728" t="s">
        <v>3130</v>
      </c>
      <c r="L728" t="s">
        <v>274</v>
      </c>
      <c r="M728" t="s">
        <v>47</v>
      </c>
      <c r="N728">
        <v>100</v>
      </c>
      <c r="O728" t="s">
        <v>1490</v>
      </c>
      <c r="P728" t="s">
        <v>1494</v>
      </c>
      <c r="Q728" t="s">
        <v>410</v>
      </c>
      <c r="R728" t="s">
        <v>411</v>
      </c>
      <c r="S728" t="s">
        <v>412</v>
      </c>
      <c r="T728" t="s">
        <v>409</v>
      </c>
      <c r="U728" t="s">
        <v>213</v>
      </c>
      <c r="V728" t="s">
        <v>1464</v>
      </c>
      <c r="W728" s="15" t="s">
        <v>900</v>
      </c>
      <c r="X728" t="s">
        <v>896</v>
      </c>
      <c r="Y728" s="15" t="s">
        <v>908</v>
      </c>
      <c r="Z728" s="15">
        <f t="shared" si="86"/>
        <v>1</v>
      </c>
      <c r="AC728" s="15" t="s">
        <v>1450</v>
      </c>
      <c r="AD728" s="15">
        <f t="shared" si="87"/>
        <v>14</v>
      </c>
      <c r="AE728">
        <v>2</v>
      </c>
      <c r="AF728">
        <v>1</v>
      </c>
      <c r="AG728">
        <v>0</v>
      </c>
      <c r="AH728">
        <v>5</v>
      </c>
      <c r="AI728">
        <v>3</v>
      </c>
      <c r="AJ728">
        <v>3</v>
      </c>
      <c r="AK728" t="str">
        <f t="shared" si="82"/>
        <v>Interna</v>
      </c>
      <c r="AL728" t="str">
        <f t="shared" si="83"/>
        <v>Baixo</v>
      </c>
      <c r="AM728" t="str">
        <f t="shared" si="84"/>
        <v>NSA</v>
      </c>
      <c r="AN728" t="str">
        <f t="shared" si="88"/>
        <v>Alto</v>
      </c>
      <c r="AO728" t="str">
        <f t="shared" si="88"/>
        <v>Médio</v>
      </c>
      <c r="AP728" t="str">
        <f t="shared" si="88"/>
        <v>Médio</v>
      </c>
      <c r="AQ728" s="15" t="s">
        <v>409</v>
      </c>
    </row>
    <row r="729" spans="1:43" x14ac:dyDescent="0.3">
      <c r="A729" s="15" t="s">
        <v>3215</v>
      </c>
      <c r="B729" s="15" t="s">
        <v>41</v>
      </c>
      <c r="C729">
        <v>5</v>
      </c>
      <c r="D729" s="6" t="s">
        <v>1474</v>
      </c>
      <c r="E729" t="s">
        <v>47</v>
      </c>
      <c r="F729">
        <v>36</v>
      </c>
      <c r="G729"/>
      <c r="H729"/>
      <c r="I729"/>
      <c r="J729" t="s">
        <v>1072</v>
      </c>
      <c r="K729" t="s">
        <v>3130</v>
      </c>
      <c r="L729" t="s">
        <v>275</v>
      </c>
      <c r="M729" t="s">
        <v>47</v>
      </c>
      <c r="N729">
        <v>65</v>
      </c>
      <c r="O729" t="s">
        <v>1490</v>
      </c>
      <c r="P729" t="s">
        <v>1495</v>
      </c>
      <c r="Q729" t="s">
        <v>410</v>
      </c>
      <c r="R729" t="s">
        <v>411</v>
      </c>
      <c r="S729" t="s">
        <v>412</v>
      </c>
      <c r="T729" t="s">
        <v>409</v>
      </c>
      <c r="U729" t="s">
        <v>213</v>
      </c>
      <c r="V729" t="s">
        <v>1464</v>
      </c>
      <c r="W729" s="15" t="s">
        <v>900</v>
      </c>
      <c r="X729" t="s">
        <v>896</v>
      </c>
      <c r="Y729" s="15" t="s">
        <v>908</v>
      </c>
      <c r="Z729" s="15">
        <f t="shared" si="86"/>
        <v>1</v>
      </c>
      <c r="AC729" s="15" t="s">
        <v>1450</v>
      </c>
      <c r="AD729" s="15">
        <f t="shared" si="87"/>
        <v>8</v>
      </c>
      <c r="AE729">
        <v>2</v>
      </c>
      <c r="AF729">
        <v>1</v>
      </c>
      <c r="AG729">
        <v>0</v>
      </c>
      <c r="AH729">
        <v>5</v>
      </c>
      <c r="AI729">
        <v>0</v>
      </c>
      <c r="AJ729">
        <v>0</v>
      </c>
      <c r="AK729" t="str">
        <f t="shared" si="82"/>
        <v>Interna</v>
      </c>
      <c r="AL729" t="str">
        <f t="shared" si="83"/>
        <v>Baixo</v>
      </c>
      <c r="AM729" t="str">
        <f t="shared" si="84"/>
        <v>NSA</v>
      </c>
      <c r="AN729" t="str">
        <f t="shared" si="88"/>
        <v>Alto</v>
      </c>
      <c r="AO729" t="str">
        <f t="shared" si="88"/>
        <v>NSA</v>
      </c>
      <c r="AP729" t="str">
        <f t="shared" si="88"/>
        <v>NSA</v>
      </c>
      <c r="AQ729" s="15" t="s">
        <v>409</v>
      </c>
    </row>
    <row r="730" spans="1:43" x14ac:dyDescent="0.3">
      <c r="A730" s="15" t="s">
        <v>3215</v>
      </c>
      <c r="B730" s="15" t="s">
        <v>41</v>
      </c>
      <c r="C730">
        <v>6</v>
      </c>
      <c r="D730" s="6" t="s">
        <v>1475</v>
      </c>
      <c r="E730" t="s">
        <v>47</v>
      </c>
      <c r="F730">
        <v>36</v>
      </c>
      <c r="G730"/>
      <c r="H730"/>
      <c r="I730"/>
      <c r="J730" t="s">
        <v>1072</v>
      </c>
      <c r="K730" t="s">
        <v>3130</v>
      </c>
      <c r="L730" t="s">
        <v>241</v>
      </c>
      <c r="M730" t="s">
        <v>47</v>
      </c>
      <c r="N730">
        <v>20</v>
      </c>
      <c r="O730" t="s">
        <v>1490</v>
      </c>
      <c r="P730" t="s">
        <v>1496</v>
      </c>
      <c r="Q730" t="s">
        <v>410</v>
      </c>
      <c r="R730" t="s">
        <v>411</v>
      </c>
      <c r="S730" t="s">
        <v>412</v>
      </c>
      <c r="T730" t="s">
        <v>409</v>
      </c>
      <c r="U730" t="s">
        <v>213</v>
      </c>
      <c r="V730" t="s">
        <v>1464</v>
      </c>
      <c r="W730" s="15" t="s">
        <v>900</v>
      </c>
      <c r="X730" t="s">
        <v>896</v>
      </c>
      <c r="Y730" s="15" t="s">
        <v>908</v>
      </c>
      <c r="Z730" s="15">
        <f t="shared" si="86"/>
        <v>1</v>
      </c>
      <c r="AA730" s="15" t="s">
        <v>1340</v>
      </c>
      <c r="AB730" s="15" t="s">
        <v>1866</v>
      </c>
      <c r="AC730" s="15" t="s">
        <v>1450</v>
      </c>
      <c r="AD730" s="15">
        <f t="shared" si="87"/>
        <v>9</v>
      </c>
      <c r="AE730">
        <v>1</v>
      </c>
      <c r="AF730">
        <v>1</v>
      </c>
      <c r="AG730">
        <v>0</v>
      </c>
      <c r="AH730">
        <v>5</v>
      </c>
      <c r="AI730">
        <v>1</v>
      </c>
      <c r="AJ730">
        <v>1</v>
      </c>
      <c r="AK730" t="str">
        <f t="shared" si="82"/>
        <v>Publica</v>
      </c>
      <c r="AL730" t="str">
        <f t="shared" si="83"/>
        <v>Baixo</v>
      </c>
      <c r="AM730" t="str">
        <f t="shared" si="84"/>
        <v>NSA</v>
      </c>
      <c r="AN730" t="str">
        <f t="shared" si="88"/>
        <v>Alto</v>
      </c>
      <c r="AO730" t="str">
        <f t="shared" si="88"/>
        <v>Baixo</v>
      </c>
      <c r="AP730" t="str">
        <f t="shared" si="88"/>
        <v>Baixo</v>
      </c>
      <c r="AQ730" s="15" t="s">
        <v>409</v>
      </c>
    </row>
    <row r="731" spans="1:43" x14ac:dyDescent="0.3">
      <c r="A731" s="15" t="s">
        <v>3215</v>
      </c>
      <c r="B731" s="15" t="s">
        <v>41</v>
      </c>
      <c r="C731">
        <v>7</v>
      </c>
      <c r="D731" s="6" t="s">
        <v>1208</v>
      </c>
      <c r="E731" t="s">
        <v>47</v>
      </c>
      <c r="F731">
        <v>36</v>
      </c>
      <c r="G731"/>
      <c r="H731"/>
      <c r="I731"/>
      <c r="J731" t="s">
        <v>1072</v>
      </c>
      <c r="K731" t="s">
        <v>3130</v>
      </c>
      <c r="L731" t="s">
        <v>276</v>
      </c>
      <c r="M731" t="s">
        <v>47</v>
      </c>
      <c r="N731">
        <v>200</v>
      </c>
      <c r="O731" t="s">
        <v>1490</v>
      </c>
      <c r="P731" t="s">
        <v>1497</v>
      </c>
      <c r="Q731" t="s">
        <v>410</v>
      </c>
      <c r="R731" t="s">
        <v>411</v>
      </c>
      <c r="S731" t="s">
        <v>412</v>
      </c>
      <c r="T731" t="s">
        <v>409</v>
      </c>
      <c r="U731" t="s">
        <v>213</v>
      </c>
      <c r="V731" t="s">
        <v>1464</v>
      </c>
      <c r="W731" s="15" t="s">
        <v>900</v>
      </c>
      <c r="X731" t="s">
        <v>896</v>
      </c>
      <c r="Y731" s="15" t="s">
        <v>908</v>
      </c>
      <c r="Z731" s="15">
        <f t="shared" si="86"/>
        <v>1</v>
      </c>
      <c r="AC731" s="15" t="s">
        <v>1450</v>
      </c>
      <c r="AD731" s="15">
        <f t="shared" si="87"/>
        <v>9</v>
      </c>
      <c r="AE731">
        <v>1</v>
      </c>
      <c r="AF731">
        <v>1</v>
      </c>
      <c r="AG731">
        <v>0</v>
      </c>
      <c r="AH731">
        <v>5</v>
      </c>
      <c r="AI731">
        <v>1</v>
      </c>
      <c r="AJ731">
        <v>1</v>
      </c>
      <c r="AK731" t="str">
        <f t="shared" si="82"/>
        <v>Publica</v>
      </c>
      <c r="AL731" t="str">
        <f t="shared" si="83"/>
        <v>Baixo</v>
      </c>
      <c r="AM731" t="str">
        <f t="shared" si="84"/>
        <v>NSA</v>
      </c>
      <c r="AN731" t="str">
        <f t="shared" si="88"/>
        <v>Alto</v>
      </c>
      <c r="AO731" t="str">
        <f t="shared" si="88"/>
        <v>Baixo</v>
      </c>
      <c r="AP731" t="str">
        <f t="shared" si="88"/>
        <v>Baixo</v>
      </c>
      <c r="AQ731" s="15" t="s">
        <v>409</v>
      </c>
    </row>
    <row r="732" spans="1:43" x14ac:dyDescent="0.3">
      <c r="A732" s="15" t="s">
        <v>3215</v>
      </c>
      <c r="B732" s="15" t="s">
        <v>41</v>
      </c>
      <c r="C732">
        <v>8</v>
      </c>
      <c r="D732" s="6" t="s">
        <v>1476</v>
      </c>
      <c r="E732" t="s">
        <v>47</v>
      </c>
      <c r="F732">
        <v>36</v>
      </c>
      <c r="G732"/>
      <c r="H732"/>
      <c r="I732"/>
      <c r="J732" t="s">
        <v>1072</v>
      </c>
      <c r="K732" t="s">
        <v>3130</v>
      </c>
      <c r="L732" t="s">
        <v>1488</v>
      </c>
      <c r="M732" t="s">
        <v>47</v>
      </c>
      <c r="N732">
        <v>200</v>
      </c>
      <c r="O732" t="s">
        <v>1490</v>
      </c>
      <c r="P732" t="s">
        <v>1498</v>
      </c>
      <c r="Q732" t="s">
        <v>410</v>
      </c>
      <c r="R732" t="s">
        <v>411</v>
      </c>
      <c r="S732" t="s">
        <v>412</v>
      </c>
      <c r="T732" t="s">
        <v>409</v>
      </c>
      <c r="U732" t="s">
        <v>213</v>
      </c>
      <c r="V732" t="s">
        <v>1464</v>
      </c>
      <c r="W732" s="15" t="s">
        <v>900</v>
      </c>
      <c r="X732" t="s">
        <v>896</v>
      </c>
      <c r="Y732" s="15" t="s">
        <v>908</v>
      </c>
      <c r="Z732" s="15">
        <f t="shared" si="86"/>
        <v>1</v>
      </c>
      <c r="AC732" s="15" t="s">
        <v>1450</v>
      </c>
      <c r="AD732" s="15">
        <f t="shared" si="87"/>
        <v>16</v>
      </c>
      <c r="AE732">
        <v>2</v>
      </c>
      <c r="AF732">
        <v>1</v>
      </c>
      <c r="AG732">
        <v>0</v>
      </c>
      <c r="AH732">
        <v>5</v>
      </c>
      <c r="AI732">
        <v>3</v>
      </c>
      <c r="AJ732">
        <v>5</v>
      </c>
      <c r="AK732" t="str">
        <f t="shared" si="82"/>
        <v>Interna</v>
      </c>
      <c r="AL732" t="str">
        <f t="shared" si="83"/>
        <v>Baixo</v>
      </c>
      <c r="AM732" t="str">
        <f t="shared" si="84"/>
        <v>NSA</v>
      </c>
      <c r="AN732" t="str">
        <f t="shared" si="88"/>
        <v>Alto</v>
      </c>
      <c r="AO732" t="str">
        <f t="shared" si="88"/>
        <v>Médio</v>
      </c>
      <c r="AP732" t="str">
        <f t="shared" si="88"/>
        <v>Alto</v>
      </c>
      <c r="AQ732" s="15" t="s">
        <v>409</v>
      </c>
    </row>
    <row r="733" spans="1:43" x14ac:dyDescent="0.3">
      <c r="A733" s="15" t="s">
        <v>3215</v>
      </c>
      <c r="B733" s="15" t="s">
        <v>41</v>
      </c>
      <c r="C733">
        <v>9</v>
      </c>
      <c r="D733" s="6" t="s">
        <v>1477</v>
      </c>
      <c r="E733" t="s">
        <v>47</v>
      </c>
      <c r="F733">
        <v>36</v>
      </c>
      <c r="G733"/>
      <c r="H733"/>
      <c r="I733"/>
      <c r="J733" t="s">
        <v>1072</v>
      </c>
      <c r="K733" t="s">
        <v>3130</v>
      </c>
      <c r="L733" t="s">
        <v>277</v>
      </c>
      <c r="M733" t="s">
        <v>47</v>
      </c>
      <c r="N733">
        <v>200</v>
      </c>
      <c r="O733" t="s">
        <v>1490</v>
      </c>
      <c r="P733" t="s">
        <v>1499</v>
      </c>
      <c r="Q733" t="s">
        <v>410</v>
      </c>
      <c r="R733" t="s">
        <v>411</v>
      </c>
      <c r="S733" t="s">
        <v>412</v>
      </c>
      <c r="T733" t="s">
        <v>409</v>
      </c>
      <c r="U733" t="s">
        <v>213</v>
      </c>
      <c r="V733" t="s">
        <v>1464</v>
      </c>
      <c r="W733" s="15" t="s">
        <v>900</v>
      </c>
      <c r="X733" t="s">
        <v>896</v>
      </c>
      <c r="Y733" s="15" t="s">
        <v>908</v>
      </c>
      <c r="Z733" s="15">
        <f t="shared" si="86"/>
        <v>1</v>
      </c>
      <c r="AC733" s="15" t="s">
        <v>1450</v>
      </c>
      <c r="AD733" s="15">
        <f t="shared" si="87"/>
        <v>7</v>
      </c>
      <c r="AE733">
        <v>1</v>
      </c>
      <c r="AF733">
        <v>1</v>
      </c>
      <c r="AG733">
        <v>0</v>
      </c>
      <c r="AH733">
        <v>5</v>
      </c>
      <c r="AI733">
        <v>0</v>
      </c>
      <c r="AJ733">
        <v>0</v>
      </c>
      <c r="AK733" t="str">
        <f t="shared" si="82"/>
        <v>Publica</v>
      </c>
      <c r="AL733" t="str">
        <f t="shared" si="83"/>
        <v>Baixo</v>
      </c>
      <c r="AM733" t="str">
        <f t="shared" si="84"/>
        <v>NSA</v>
      </c>
      <c r="AN733" t="str">
        <f t="shared" si="88"/>
        <v>Alto</v>
      </c>
      <c r="AO733" t="str">
        <f t="shared" si="88"/>
        <v>NSA</v>
      </c>
      <c r="AP733" t="str">
        <f t="shared" si="88"/>
        <v>NSA</v>
      </c>
      <c r="AQ733" s="15" t="s">
        <v>409</v>
      </c>
    </row>
    <row r="734" spans="1:43" x14ac:dyDescent="0.3">
      <c r="A734" s="15" t="s">
        <v>3215</v>
      </c>
      <c r="B734" s="15" t="s">
        <v>41</v>
      </c>
      <c r="C734">
        <v>10</v>
      </c>
      <c r="D734" s="6" t="s">
        <v>1478</v>
      </c>
      <c r="E734" t="s">
        <v>47</v>
      </c>
      <c r="F734">
        <v>36</v>
      </c>
      <c r="G734"/>
      <c r="H734"/>
      <c r="I734"/>
      <c r="J734" t="s">
        <v>1072</v>
      </c>
      <c r="K734" t="s">
        <v>3130</v>
      </c>
      <c r="L734" t="s">
        <v>278</v>
      </c>
      <c r="M734" t="s">
        <v>47</v>
      </c>
      <c r="N734">
        <v>100</v>
      </c>
      <c r="O734" t="s">
        <v>1490</v>
      </c>
      <c r="P734" t="s">
        <v>1500</v>
      </c>
      <c r="Q734" t="s">
        <v>410</v>
      </c>
      <c r="R734" t="s">
        <v>411</v>
      </c>
      <c r="S734" t="s">
        <v>412</v>
      </c>
      <c r="T734" t="s">
        <v>409</v>
      </c>
      <c r="U734" t="s">
        <v>213</v>
      </c>
      <c r="V734" t="s">
        <v>1464</v>
      </c>
      <c r="W734" s="15" t="s">
        <v>900</v>
      </c>
      <c r="X734" t="s">
        <v>896</v>
      </c>
      <c r="Y734" s="15" t="s">
        <v>908</v>
      </c>
      <c r="Z734" s="15">
        <f t="shared" si="86"/>
        <v>1</v>
      </c>
      <c r="AC734" s="15" t="s">
        <v>1450</v>
      </c>
      <c r="AD734" s="15">
        <f t="shared" si="87"/>
        <v>8</v>
      </c>
      <c r="AE734">
        <v>2</v>
      </c>
      <c r="AF734">
        <v>1</v>
      </c>
      <c r="AG734">
        <v>0</v>
      </c>
      <c r="AH734">
        <v>5</v>
      </c>
      <c r="AI734">
        <v>0</v>
      </c>
      <c r="AJ734">
        <v>0</v>
      </c>
      <c r="AK734" t="str">
        <f t="shared" si="82"/>
        <v>Interna</v>
      </c>
      <c r="AL734" t="str">
        <f t="shared" si="83"/>
        <v>Baixo</v>
      </c>
      <c r="AM734" t="str">
        <f t="shared" si="84"/>
        <v>NSA</v>
      </c>
      <c r="AN734" t="str">
        <f t="shared" si="88"/>
        <v>Alto</v>
      </c>
      <c r="AO734" t="str">
        <f t="shared" si="88"/>
        <v>NSA</v>
      </c>
      <c r="AP734" t="str">
        <f t="shared" si="88"/>
        <v>NSA</v>
      </c>
      <c r="AQ734" s="15" t="s">
        <v>409</v>
      </c>
    </row>
    <row r="735" spans="1:43" x14ac:dyDescent="0.3">
      <c r="A735" s="15" t="s">
        <v>3215</v>
      </c>
      <c r="B735" s="15" t="s">
        <v>41</v>
      </c>
      <c r="C735">
        <v>11</v>
      </c>
      <c r="D735" s="6" t="s">
        <v>1215</v>
      </c>
      <c r="E735" t="s">
        <v>47</v>
      </c>
      <c r="F735">
        <v>36</v>
      </c>
      <c r="G735"/>
      <c r="H735"/>
      <c r="I735"/>
      <c r="J735" t="s">
        <v>1072</v>
      </c>
      <c r="K735" t="s">
        <v>3130</v>
      </c>
      <c r="L735" t="s">
        <v>279</v>
      </c>
      <c r="M735" t="s">
        <v>47</v>
      </c>
      <c r="N735">
        <v>500</v>
      </c>
      <c r="O735" t="s">
        <v>1490</v>
      </c>
      <c r="P735" t="s">
        <v>1501</v>
      </c>
      <c r="Q735" t="s">
        <v>410</v>
      </c>
      <c r="R735" t="s">
        <v>411</v>
      </c>
      <c r="S735" t="s">
        <v>412</v>
      </c>
      <c r="T735" t="s">
        <v>409</v>
      </c>
      <c r="U735" t="s">
        <v>213</v>
      </c>
      <c r="V735" t="s">
        <v>1464</v>
      </c>
      <c r="W735" s="15" t="s">
        <v>900</v>
      </c>
      <c r="X735" t="s">
        <v>896</v>
      </c>
      <c r="Y735" s="15" t="s">
        <v>908</v>
      </c>
      <c r="Z735" s="15">
        <f t="shared" si="86"/>
        <v>1</v>
      </c>
      <c r="AC735" s="15" t="s">
        <v>1450</v>
      </c>
      <c r="AD735" s="15">
        <f t="shared" si="87"/>
        <v>7</v>
      </c>
      <c r="AE735">
        <v>1</v>
      </c>
      <c r="AF735">
        <v>1</v>
      </c>
      <c r="AG735">
        <v>0</v>
      </c>
      <c r="AH735">
        <v>5</v>
      </c>
      <c r="AI735">
        <v>0</v>
      </c>
      <c r="AJ735">
        <v>0</v>
      </c>
      <c r="AK735" t="str">
        <f t="shared" si="82"/>
        <v>Publica</v>
      </c>
      <c r="AL735" t="str">
        <f t="shared" si="83"/>
        <v>Baixo</v>
      </c>
      <c r="AM735" t="str">
        <f t="shared" si="84"/>
        <v>NSA</v>
      </c>
      <c r="AN735" t="str">
        <f t="shared" si="88"/>
        <v>Alto</v>
      </c>
      <c r="AO735" t="str">
        <f t="shared" si="88"/>
        <v>NSA</v>
      </c>
      <c r="AP735" t="str">
        <f t="shared" si="88"/>
        <v>NSA</v>
      </c>
      <c r="AQ735" s="15" t="s">
        <v>409</v>
      </c>
    </row>
    <row r="736" spans="1:43" x14ac:dyDescent="0.3">
      <c r="A736" s="15" t="s">
        <v>3215</v>
      </c>
      <c r="B736" s="15" t="s">
        <v>41</v>
      </c>
      <c r="C736">
        <v>12</v>
      </c>
      <c r="D736" s="6" t="s">
        <v>1479</v>
      </c>
      <c r="E736" t="s">
        <v>47</v>
      </c>
      <c r="F736">
        <v>36</v>
      </c>
      <c r="G736"/>
      <c r="H736"/>
      <c r="I736"/>
      <c r="J736" t="s">
        <v>1072</v>
      </c>
      <c r="K736" t="s">
        <v>3130</v>
      </c>
      <c r="L736" t="s">
        <v>280</v>
      </c>
      <c r="M736" t="s">
        <v>47</v>
      </c>
      <c r="N736">
        <v>250</v>
      </c>
      <c r="O736" t="s">
        <v>1490</v>
      </c>
      <c r="P736" t="s">
        <v>1502</v>
      </c>
      <c r="Q736" t="s">
        <v>410</v>
      </c>
      <c r="R736" t="s">
        <v>411</v>
      </c>
      <c r="S736" t="s">
        <v>412</v>
      </c>
      <c r="T736" t="s">
        <v>409</v>
      </c>
      <c r="U736" t="s">
        <v>213</v>
      </c>
      <c r="V736" t="s">
        <v>1464</v>
      </c>
      <c r="W736" s="15" t="s">
        <v>900</v>
      </c>
      <c r="X736" t="s">
        <v>896</v>
      </c>
      <c r="Y736" s="15" t="s">
        <v>908</v>
      </c>
      <c r="Z736" s="15">
        <f t="shared" si="86"/>
        <v>1</v>
      </c>
      <c r="AC736" s="15" t="s">
        <v>1450</v>
      </c>
      <c r="AD736" s="15">
        <f t="shared" si="87"/>
        <v>2</v>
      </c>
      <c r="AE736">
        <v>1</v>
      </c>
      <c r="AF736">
        <v>1</v>
      </c>
      <c r="AG736">
        <v>0</v>
      </c>
      <c r="AH736">
        <v>0</v>
      </c>
      <c r="AI736">
        <v>0</v>
      </c>
      <c r="AJ736">
        <v>0</v>
      </c>
      <c r="AK736" t="str">
        <f t="shared" si="82"/>
        <v>Publica</v>
      </c>
      <c r="AL736" t="str">
        <f t="shared" si="83"/>
        <v>Baixo</v>
      </c>
      <c r="AM736" t="str">
        <f t="shared" si="84"/>
        <v>NSA</v>
      </c>
      <c r="AN736" t="str">
        <f t="shared" si="88"/>
        <v>NSA</v>
      </c>
      <c r="AO736" t="str">
        <f t="shared" si="88"/>
        <v>NSA</v>
      </c>
      <c r="AP736" t="str">
        <f t="shared" si="88"/>
        <v>NSA</v>
      </c>
      <c r="AQ736" s="15" t="s">
        <v>409</v>
      </c>
    </row>
    <row r="737" spans="1:43" x14ac:dyDescent="0.3">
      <c r="A737" s="15" t="s">
        <v>3215</v>
      </c>
      <c r="B737" s="15" t="s">
        <v>41</v>
      </c>
      <c r="C737">
        <v>13</v>
      </c>
      <c r="D737" s="6" t="s">
        <v>1480</v>
      </c>
      <c r="E737" t="s">
        <v>47</v>
      </c>
      <c r="F737">
        <v>36</v>
      </c>
      <c r="G737"/>
      <c r="H737"/>
      <c r="I737"/>
      <c r="J737" t="s">
        <v>1072</v>
      </c>
      <c r="K737" t="s">
        <v>3130</v>
      </c>
      <c r="L737" t="s">
        <v>281</v>
      </c>
      <c r="M737" t="s">
        <v>47</v>
      </c>
      <c r="N737">
        <v>1000</v>
      </c>
      <c r="O737" t="s">
        <v>1490</v>
      </c>
      <c r="P737" t="s">
        <v>1503</v>
      </c>
      <c r="Q737" t="s">
        <v>410</v>
      </c>
      <c r="R737" t="s">
        <v>411</v>
      </c>
      <c r="S737" t="s">
        <v>412</v>
      </c>
      <c r="T737" t="s">
        <v>409</v>
      </c>
      <c r="U737" t="s">
        <v>213</v>
      </c>
      <c r="V737" t="s">
        <v>1464</v>
      </c>
      <c r="W737" s="15" t="s">
        <v>900</v>
      </c>
      <c r="X737" t="s">
        <v>896</v>
      </c>
      <c r="Y737" s="15" t="s">
        <v>908</v>
      </c>
      <c r="Z737" s="15">
        <f t="shared" si="86"/>
        <v>1</v>
      </c>
      <c r="AC737" s="15" t="s">
        <v>1450</v>
      </c>
      <c r="AD737" s="15">
        <f t="shared" si="87"/>
        <v>2</v>
      </c>
      <c r="AE737">
        <v>1</v>
      </c>
      <c r="AF737">
        <v>1</v>
      </c>
      <c r="AG737">
        <v>0</v>
      </c>
      <c r="AH737">
        <v>0</v>
      </c>
      <c r="AI737">
        <v>0</v>
      </c>
      <c r="AJ737">
        <v>0</v>
      </c>
      <c r="AK737" t="str">
        <f t="shared" si="82"/>
        <v>Publica</v>
      </c>
      <c r="AL737" t="str">
        <f t="shared" si="83"/>
        <v>Baixo</v>
      </c>
      <c r="AM737" t="str">
        <f t="shared" si="84"/>
        <v>NSA</v>
      </c>
      <c r="AN737" t="str">
        <f t="shared" si="88"/>
        <v>NSA</v>
      </c>
      <c r="AO737" t="str">
        <f t="shared" si="88"/>
        <v>NSA</v>
      </c>
      <c r="AP737" t="str">
        <f t="shared" si="88"/>
        <v>NSA</v>
      </c>
      <c r="AQ737" s="15" t="s">
        <v>409</v>
      </c>
    </row>
    <row r="738" spans="1:43" x14ac:dyDescent="0.3">
      <c r="A738" s="15" t="s">
        <v>3215</v>
      </c>
      <c r="B738" s="15" t="s">
        <v>41</v>
      </c>
      <c r="C738">
        <v>14</v>
      </c>
      <c r="D738" s="6" t="s">
        <v>1481</v>
      </c>
      <c r="E738" t="s">
        <v>47</v>
      </c>
      <c r="F738">
        <v>36</v>
      </c>
      <c r="G738"/>
      <c r="H738"/>
      <c r="I738"/>
      <c r="J738" t="s">
        <v>1072</v>
      </c>
      <c r="K738" t="s">
        <v>3130</v>
      </c>
      <c r="L738" t="s">
        <v>282</v>
      </c>
      <c r="M738" t="s">
        <v>47</v>
      </c>
      <c r="N738">
        <v>175</v>
      </c>
      <c r="O738" t="s">
        <v>1490</v>
      </c>
      <c r="P738" t="s">
        <v>1504</v>
      </c>
      <c r="Q738" t="s">
        <v>410</v>
      </c>
      <c r="R738" t="s">
        <v>411</v>
      </c>
      <c r="S738" t="s">
        <v>412</v>
      </c>
      <c r="T738" t="s">
        <v>409</v>
      </c>
      <c r="U738" t="s">
        <v>213</v>
      </c>
      <c r="V738" t="s">
        <v>1464</v>
      </c>
      <c r="W738" s="15" t="s">
        <v>900</v>
      </c>
      <c r="X738" t="s">
        <v>896</v>
      </c>
      <c r="Y738" s="15" t="s">
        <v>908</v>
      </c>
      <c r="Z738" s="15">
        <f t="shared" si="86"/>
        <v>1</v>
      </c>
      <c r="AC738" s="15" t="s">
        <v>1450</v>
      </c>
      <c r="AD738" s="15">
        <f t="shared" si="87"/>
        <v>8</v>
      </c>
      <c r="AE738">
        <v>2</v>
      </c>
      <c r="AF738">
        <v>1</v>
      </c>
      <c r="AG738">
        <v>0</v>
      </c>
      <c r="AH738">
        <v>5</v>
      </c>
      <c r="AI738">
        <v>0</v>
      </c>
      <c r="AJ738">
        <v>0</v>
      </c>
      <c r="AK738" t="str">
        <f t="shared" si="82"/>
        <v>Interna</v>
      </c>
      <c r="AL738" t="str">
        <f t="shared" si="83"/>
        <v>Baixo</v>
      </c>
      <c r="AM738" t="str">
        <f t="shared" si="84"/>
        <v>NSA</v>
      </c>
      <c r="AN738" t="str">
        <f t="shared" si="88"/>
        <v>Alto</v>
      </c>
      <c r="AO738" t="str">
        <f t="shared" si="88"/>
        <v>NSA</v>
      </c>
      <c r="AP738" t="str">
        <f t="shared" si="88"/>
        <v>NSA</v>
      </c>
      <c r="AQ738" s="15" t="s">
        <v>409</v>
      </c>
    </row>
    <row r="739" spans="1:43" x14ac:dyDescent="0.3">
      <c r="A739" s="15" t="s">
        <v>3215</v>
      </c>
      <c r="B739" s="15" t="s">
        <v>41</v>
      </c>
      <c r="C739">
        <v>15</v>
      </c>
      <c r="D739" s="6" t="s">
        <v>46</v>
      </c>
      <c r="E739" t="s">
        <v>47</v>
      </c>
      <c r="F739">
        <v>36</v>
      </c>
      <c r="G739"/>
      <c r="H739"/>
      <c r="I739"/>
      <c r="J739" t="s">
        <v>1072</v>
      </c>
      <c r="K739" t="s">
        <v>3130</v>
      </c>
      <c r="L739" t="s">
        <v>253</v>
      </c>
      <c r="M739" t="s">
        <v>47</v>
      </c>
      <c r="N739">
        <v>50</v>
      </c>
      <c r="O739" t="s">
        <v>1490</v>
      </c>
      <c r="P739" t="s">
        <v>1505</v>
      </c>
      <c r="Q739" t="s">
        <v>410</v>
      </c>
      <c r="R739" t="s">
        <v>411</v>
      </c>
      <c r="S739" t="s">
        <v>412</v>
      </c>
      <c r="T739" t="s">
        <v>409</v>
      </c>
      <c r="U739" t="s">
        <v>213</v>
      </c>
      <c r="V739" t="s">
        <v>1464</v>
      </c>
      <c r="W739" s="15" t="s">
        <v>900</v>
      </c>
      <c r="X739" t="s">
        <v>896</v>
      </c>
      <c r="Y739" s="15" t="s">
        <v>908</v>
      </c>
      <c r="Z739" s="15">
        <f t="shared" si="86"/>
        <v>1</v>
      </c>
      <c r="AC739" s="15" t="s">
        <v>1450</v>
      </c>
      <c r="AD739" s="15">
        <f t="shared" si="87"/>
        <v>16</v>
      </c>
      <c r="AE739">
        <v>2</v>
      </c>
      <c r="AF739">
        <v>1</v>
      </c>
      <c r="AG739">
        <v>0</v>
      </c>
      <c r="AH739">
        <v>5</v>
      </c>
      <c r="AI739">
        <v>3</v>
      </c>
      <c r="AJ739">
        <v>5</v>
      </c>
      <c r="AK739" t="str">
        <f t="shared" si="82"/>
        <v>Interna</v>
      </c>
      <c r="AL739" t="str">
        <f t="shared" si="83"/>
        <v>Baixo</v>
      </c>
      <c r="AM739" t="str">
        <f t="shared" si="84"/>
        <v>NSA</v>
      </c>
      <c r="AN739" t="str">
        <f t="shared" si="88"/>
        <v>Alto</v>
      </c>
      <c r="AO739" t="str">
        <f t="shared" si="88"/>
        <v>Médio</v>
      </c>
      <c r="AP739" t="str">
        <f t="shared" si="88"/>
        <v>Alto</v>
      </c>
      <c r="AQ739" s="15" t="s">
        <v>409</v>
      </c>
    </row>
    <row r="740" spans="1:43" x14ac:dyDescent="0.3">
      <c r="A740" s="15" t="s">
        <v>3215</v>
      </c>
      <c r="B740" s="15" t="s">
        <v>41</v>
      </c>
      <c r="C740">
        <v>16</v>
      </c>
      <c r="D740" s="6" t="s">
        <v>1482</v>
      </c>
      <c r="E740" t="s">
        <v>47</v>
      </c>
      <c r="F740">
        <v>36</v>
      </c>
      <c r="G740"/>
      <c r="H740"/>
      <c r="I740"/>
      <c r="J740" t="s">
        <v>1072</v>
      </c>
      <c r="K740" t="s">
        <v>3130</v>
      </c>
      <c r="L740" t="s">
        <v>952</v>
      </c>
      <c r="M740" t="s">
        <v>47</v>
      </c>
      <c r="N740">
        <v>35</v>
      </c>
      <c r="O740" t="s">
        <v>1490</v>
      </c>
      <c r="P740" s="15" t="s">
        <v>1506</v>
      </c>
      <c r="Q740" t="s">
        <v>410</v>
      </c>
      <c r="R740" t="s">
        <v>411</v>
      </c>
      <c r="S740" t="s">
        <v>412</v>
      </c>
      <c r="T740" t="s">
        <v>409</v>
      </c>
      <c r="U740" t="s">
        <v>213</v>
      </c>
      <c r="V740" t="s">
        <v>1464</v>
      </c>
      <c r="W740" s="15" t="s">
        <v>900</v>
      </c>
      <c r="X740" t="s">
        <v>896</v>
      </c>
      <c r="Y740" s="15" t="s">
        <v>908</v>
      </c>
      <c r="Z740" s="15">
        <f t="shared" si="86"/>
        <v>1</v>
      </c>
      <c r="AA740" s="15" t="s">
        <v>1339</v>
      </c>
      <c r="AB740" s="15" t="s">
        <v>1874</v>
      </c>
      <c r="AC740" s="15" t="s">
        <v>1450</v>
      </c>
      <c r="AD740" s="15">
        <f t="shared" si="87"/>
        <v>17</v>
      </c>
      <c r="AE740">
        <v>3</v>
      </c>
      <c r="AF740">
        <v>1</v>
      </c>
      <c r="AG740">
        <v>0</v>
      </c>
      <c r="AH740">
        <v>5</v>
      </c>
      <c r="AI740">
        <v>3</v>
      </c>
      <c r="AJ740">
        <v>5</v>
      </c>
      <c r="AK740" t="str">
        <f t="shared" si="82"/>
        <v>Restrita</v>
      </c>
      <c r="AL740" t="str">
        <f t="shared" si="83"/>
        <v>Baixo</v>
      </c>
      <c r="AM740" t="str">
        <f t="shared" si="84"/>
        <v>NSA</v>
      </c>
      <c r="AN740" t="str">
        <f t="shared" si="88"/>
        <v>Alto</v>
      </c>
      <c r="AO740" t="str">
        <f t="shared" si="88"/>
        <v>Médio</v>
      </c>
      <c r="AP740" t="str">
        <f t="shared" si="88"/>
        <v>Alto</v>
      </c>
      <c r="AQ740" s="15" t="s">
        <v>409</v>
      </c>
    </row>
    <row r="741" spans="1:43" x14ac:dyDescent="0.3">
      <c r="A741" s="15" t="s">
        <v>3215</v>
      </c>
      <c r="B741" s="15" t="s">
        <v>41</v>
      </c>
      <c r="C741">
        <v>17</v>
      </c>
      <c r="D741" s="6" t="s">
        <v>1483</v>
      </c>
      <c r="E741" t="s">
        <v>47</v>
      </c>
      <c r="F741">
        <v>36</v>
      </c>
      <c r="G741"/>
      <c r="H741"/>
      <c r="I741"/>
      <c r="J741" t="s">
        <v>1072</v>
      </c>
      <c r="K741" t="s">
        <v>3130</v>
      </c>
      <c r="L741" t="s">
        <v>283</v>
      </c>
      <c r="M741" t="s">
        <v>47</v>
      </c>
      <c r="N741">
        <v>25</v>
      </c>
      <c r="O741" t="s">
        <v>1490</v>
      </c>
      <c r="P741" t="s">
        <v>1507</v>
      </c>
      <c r="Q741" t="s">
        <v>410</v>
      </c>
      <c r="R741" t="s">
        <v>411</v>
      </c>
      <c r="S741" t="s">
        <v>412</v>
      </c>
      <c r="T741" t="s">
        <v>409</v>
      </c>
      <c r="U741" t="s">
        <v>213</v>
      </c>
      <c r="V741" t="s">
        <v>1464</v>
      </c>
      <c r="W741" s="15" t="s">
        <v>900</v>
      </c>
      <c r="X741" t="s">
        <v>896</v>
      </c>
      <c r="Y741" s="15" t="s">
        <v>908</v>
      </c>
      <c r="Z741" s="15">
        <f t="shared" si="86"/>
        <v>1</v>
      </c>
      <c r="AA741" s="15" t="s">
        <v>1339</v>
      </c>
      <c r="AB741" s="15" t="s">
        <v>906</v>
      </c>
      <c r="AC741" s="15" t="s">
        <v>1450</v>
      </c>
      <c r="AD741" s="15">
        <f t="shared" si="87"/>
        <v>14</v>
      </c>
      <c r="AE741">
        <v>1</v>
      </c>
      <c r="AF741">
        <v>1</v>
      </c>
      <c r="AG741">
        <v>1</v>
      </c>
      <c r="AH741">
        <v>5</v>
      </c>
      <c r="AI741">
        <v>3</v>
      </c>
      <c r="AJ741">
        <v>3</v>
      </c>
      <c r="AK741" t="str">
        <f t="shared" si="82"/>
        <v>Publica</v>
      </c>
      <c r="AL741" t="str">
        <f t="shared" si="83"/>
        <v>Baixo</v>
      </c>
      <c r="AM741" t="str">
        <f t="shared" si="84"/>
        <v>Formato</v>
      </c>
      <c r="AN741" t="str">
        <f t="shared" si="88"/>
        <v>Alto</v>
      </c>
      <c r="AO741" t="str">
        <f t="shared" si="88"/>
        <v>Médio</v>
      </c>
      <c r="AP741" t="str">
        <f t="shared" si="88"/>
        <v>Médio</v>
      </c>
      <c r="AQ741" s="15" t="s">
        <v>409</v>
      </c>
    </row>
    <row r="742" spans="1:43" x14ac:dyDescent="0.3">
      <c r="A742" s="15" t="s">
        <v>3215</v>
      </c>
      <c r="B742" s="15" t="s">
        <v>41</v>
      </c>
      <c r="C742">
        <v>18</v>
      </c>
      <c r="D742" s="6" t="s">
        <v>1484</v>
      </c>
      <c r="E742" t="s">
        <v>47</v>
      </c>
      <c r="F742">
        <v>36</v>
      </c>
      <c r="G742"/>
      <c r="H742"/>
      <c r="I742"/>
      <c r="J742" t="s">
        <v>1072</v>
      </c>
      <c r="K742" t="s">
        <v>3130</v>
      </c>
      <c r="L742" t="s">
        <v>284</v>
      </c>
      <c r="M742" t="s">
        <v>47</v>
      </c>
      <c r="N742">
        <v>25</v>
      </c>
      <c r="O742" t="s">
        <v>1490</v>
      </c>
      <c r="P742" t="s">
        <v>1508</v>
      </c>
      <c r="Q742" t="s">
        <v>410</v>
      </c>
      <c r="R742" t="s">
        <v>411</v>
      </c>
      <c r="S742" t="s">
        <v>412</v>
      </c>
      <c r="T742" t="s">
        <v>409</v>
      </c>
      <c r="U742" t="s">
        <v>213</v>
      </c>
      <c r="V742" t="s">
        <v>1464</v>
      </c>
      <c r="W742" s="15" t="s">
        <v>900</v>
      </c>
      <c r="X742" t="s">
        <v>896</v>
      </c>
      <c r="Y742" s="15" t="s">
        <v>908</v>
      </c>
      <c r="Z742" s="15">
        <f t="shared" si="86"/>
        <v>1</v>
      </c>
      <c r="AA742" s="15" t="s">
        <v>1339</v>
      </c>
      <c r="AB742" s="15" t="s">
        <v>906</v>
      </c>
      <c r="AC742" s="15" t="s">
        <v>1450</v>
      </c>
      <c r="AD742" s="15">
        <f t="shared" si="87"/>
        <v>14</v>
      </c>
      <c r="AE742">
        <v>1</v>
      </c>
      <c r="AF742">
        <v>1</v>
      </c>
      <c r="AG742">
        <v>1</v>
      </c>
      <c r="AH742">
        <v>5</v>
      </c>
      <c r="AI742">
        <v>3</v>
      </c>
      <c r="AJ742">
        <v>3</v>
      </c>
      <c r="AK742" t="str">
        <f t="shared" si="82"/>
        <v>Publica</v>
      </c>
      <c r="AL742" t="str">
        <f t="shared" si="83"/>
        <v>Baixo</v>
      </c>
      <c r="AM742" t="str">
        <f t="shared" si="84"/>
        <v>Formato</v>
      </c>
      <c r="AN742" t="str">
        <f t="shared" si="88"/>
        <v>Alto</v>
      </c>
      <c r="AO742" t="str">
        <f t="shared" si="88"/>
        <v>Médio</v>
      </c>
      <c r="AP742" t="str">
        <f t="shared" si="88"/>
        <v>Médio</v>
      </c>
      <c r="AQ742" s="15" t="s">
        <v>409</v>
      </c>
    </row>
    <row r="743" spans="1:43" x14ac:dyDescent="0.3">
      <c r="A743" s="15" t="s">
        <v>3215</v>
      </c>
      <c r="B743" s="15" t="s">
        <v>41</v>
      </c>
      <c r="C743">
        <v>19</v>
      </c>
      <c r="D743" s="6" t="s">
        <v>1485</v>
      </c>
      <c r="E743" t="s">
        <v>47</v>
      </c>
      <c r="F743">
        <v>36</v>
      </c>
      <c r="G743"/>
      <c r="H743"/>
      <c r="I743"/>
      <c r="J743" t="s">
        <v>1072</v>
      </c>
      <c r="K743" t="s">
        <v>3130</v>
      </c>
      <c r="L743" t="s">
        <v>285</v>
      </c>
      <c r="M743" t="s">
        <v>101</v>
      </c>
      <c r="N743">
        <v>1</v>
      </c>
      <c r="O743" t="s">
        <v>1490</v>
      </c>
      <c r="P743" t="s">
        <v>1509</v>
      </c>
      <c r="Q743" t="s">
        <v>410</v>
      </c>
      <c r="R743" t="s">
        <v>411</v>
      </c>
      <c r="S743" t="s">
        <v>412</v>
      </c>
      <c r="T743" t="s">
        <v>409</v>
      </c>
      <c r="U743" t="s">
        <v>213</v>
      </c>
      <c r="V743" t="s">
        <v>1464</v>
      </c>
      <c r="W743" s="15" t="s">
        <v>900</v>
      </c>
      <c r="X743" t="s">
        <v>896</v>
      </c>
      <c r="Y743" s="15" t="s">
        <v>908</v>
      </c>
      <c r="Z743" s="15">
        <f t="shared" si="86"/>
        <v>1</v>
      </c>
      <c r="AC743" s="15" t="s">
        <v>1450</v>
      </c>
      <c r="AD743" s="15">
        <f t="shared" si="87"/>
        <v>9</v>
      </c>
      <c r="AE743">
        <v>2</v>
      </c>
      <c r="AF743">
        <v>1</v>
      </c>
      <c r="AG743">
        <v>0</v>
      </c>
      <c r="AH743">
        <v>5</v>
      </c>
      <c r="AI743">
        <v>1</v>
      </c>
      <c r="AJ743">
        <v>0</v>
      </c>
      <c r="AK743" t="str">
        <f t="shared" si="82"/>
        <v>Interna</v>
      </c>
      <c r="AL743" t="str">
        <f t="shared" si="83"/>
        <v>Baixo</v>
      </c>
      <c r="AM743" t="str">
        <f t="shared" si="84"/>
        <v>NSA</v>
      </c>
      <c r="AN743" t="str">
        <f t="shared" si="88"/>
        <v>Alto</v>
      </c>
      <c r="AO743" t="str">
        <f t="shared" si="88"/>
        <v>Baixo</v>
      </c>
      <c r="AP743" t="str">
        <f t="shared" si="88"/>
        <v>NSA</v>
      </c>
      <c r="AQ743" s="15" t="s">
        <v>409</v>
      </c>
    </row>
    <row r="744" spans="1:43" x14ac:dyDescent="0.3">
      <c r="A744" s="15" t="s">
        <v>3215</v>
      </c>
      <c r="B744" s="15" t="s">
        <v>41</v>
      </c>
      <c r="C744">
        <v>20</v>
      </c>
      <c r="D744" s="6" t="s">
        <v>1486</v>
      </c>
      <c r="E744" t="s">
        <v>47</v>
      </c>
      <c r="F744">
        <v>36</v>
      </c>
      <c r="G744"/>
      <c r="H744"/>
      <c r="I744"/>
      <c r="J744" t="s">
        <v>1072</v>
      </c>
      <c r="K744" t="s">
        <v>3130</v>
      </c>
      <c r="L744" t="s">
        <v>1489</v>
      </c>
      <c r="M744" t="s">
        <v>101</v>
      </c>
      <c r="N744">
        <v>1</v>
      </c>
      <c r="O744" t="s">
        <v>1490</v>
      </c>
      <c r="P744" t="s">
        <v>1510</v>
      </c>
      <c r="Q744" t="s">
        <v>410</v>
      </c>
      <c r="R744" t="s">
        <v>411</v>
      </c>
      <c r="S744" t="s">
        <v>412</v>
      </c>
      <c r="T744" t="s">
        <v>409</v>
      </c>
      <c r="U744" t="s">
        <v>213</v>
      </c>
      <c r="V744" t="s">
        <v>1464</v>
      </c>
      <c r="W744" s="15" t="s">
        <v>900</v>
      </c>
      <c r="X744" t="s">
        <v>896</v>
      </c>
      <c r="Y744" s="15" t="s">
        <v>908</v>
      </c>
      <c r="Z744" s="15">
        <f t="shared" si="86"/>
        <v>1</v>
      </c>
      <c r="AC744" s="15" t="s">
        <v>1450</v>
      </c>
      <c r="AD744" s="15">
        <f t="shared" si="87"/>
        <v>9</v>
      </c>
      <c r="AE744">
        <v>2</v>
      </c>
      <c r="AF744">
        <v>1</v>
      </c>
      <c r="AG744">
        <v>0</v>
      </c>
      <c r="AH744">
        <v>5</v>
      </c>
      <c r="AI744">
        <v>1</v>
      </c>
      <c r="AJ744">
        <v>0</v>
      </c>
      <c r="AK744" t="str">
        <f t="shared" si="82"/>
        <v>Interna</v>
      </c>
      <c r="AL744" t="str">
        <f t="shared" si="83"/>
        <v>Baixo</v>
      </c>
      <c r="AM744" t="str">
        <f t="shared" si="84"/>
        <v>NSA</v>
      </c>
      <c r="AN744" t="str">
        <f t="shared" si="88"/>
        <v>Alto</v>
      </c>
      <c r="AO744" t="str">
        <f t="shared" si="88"/>
        <v>Baixo</v>
      </c>
      <c r="AP744" t="str">
        <f t="shared" si="88"/>
        <v>NSA</v>
      </c>
      <c r="AQ744" s="15" t="s">
        <v>409</v>
      </c>
    </row>
    <row r="745" spans="1:43" x14ac:dyDescent="0.3">
      <c r="A745" s="15" t="s">
        <v>3215</v>
      </c>
      <c r="B745" s="15" t="s">
        <v>41</v>
      </c>
      <c r="C745">
        <v>21</v>
      </c>
      <c r="D745" s="6" t="s">
        <v>1070</v>
      </c>
      <c r="E745" t="s">
        <v>47</v>
      </c>
      <c r="F745">
        <v>36</v>
      </c>
      <c r="G745"/>
      <c r="H745"/>
      <c r="I745"/>
      <c r="J745" t="s">
        <v>1072</v>
      </c>
      <c r="K745" t="s">
        <v>3130</v>
      </c>
      <c r="L745" t="s">
        <v>287</v>
      </c>
      <c r="M745" t="s">
        <v>101</v>
      </c>
      <c r="N745">
        <v>1</v>
      </c>
      <c r="O745" t="s">
        <v>1490</v>
      </c>
      <c r="P745" t="s">
        <v>1511</v>
      </c>
      <c r="Q745" t="s">
        <v>410</v>
      </c>
      <c r="R745" t="s">
        <v>411</v>
      </c>
      <c r="S745" t="s">
        <v>412</v>
      </c>
      <c r="T745" t="s">
        <v>409</v>
      </c>
      <c r="U745" t="s">
        <v>213</v>
      </c>
      <c r="V745" t="s">
        <v>1464</v>
      </c>
      <c r="W745" s="15" t="s">
        <v>900</v>
      </c>
      <c r="X745" t="s">
        <v>896</v>
      </c>
      <c r="Y745" s="15" t="s">
        <v>908</v>
      </c>
      <c r="Z745" s="15">
        <f t="shared" si="86"/>
        <v>1</v>
      </c>
      <c r="AA745" s="15" t="s">
        <v>1339</v>
      </c>
      <c r="AB745" s="15" t="s">
        <v>906</v>
      </c>
      <c r="AC745" s="15" t="s">
        <v>1450</v>
      </c>
      <c r="AD745" s="15">
        <f t="shared" si="87"/>
        <v>9</v>
      </c>
      <c r="AE745">
        <v>2</v>
      </c>
      <c r="AF745">
        <v>1</v>
      </c>
      <c r="AG745">
        <v>0</v>
      </c>
      <c r="AH745">
        <v>5</v>
      </c>
      <c r="AI745">
        <v>1</v>
      </c>
      <c r="AJ745">
        <v>0</v>
      </c>
      <c r="AK745" t="str">
        <f t="shared" si="82"/>
        <v>Interna</v>
      </c>
      <c r="AL745" t="str">
        <f t="shared" si="83"/>
        <v>Baixo</v>
      </c>
      <c r="AM745" t="str">
        <f t="shared" si="84"/>
        <v>NSA</v>
      </c>
      <c r="AN745" t="str">
        <f t="shared" si="88"/>
        <v>Alto</v>
      </c>
      <c r="AO745" t="str">
        <f t="shared" si="88"/>
        <v>Baixo</v>
      </c>
      <c r="AP745" t="str">
        <f t="shared" si="88"/>
        <v>NSA</v>
      </c>
      <c r="AQ745" s="15" t="s">
        <v>409</v>
      </c>
    </row>
    <row r="746" spans="1:43" x14ac:dyDescent="0.3">
      <c r="A746" s="15" t="s">
        <v>3215</v>
      </c>
      <c r="B746" s="15" t="s">
        <v>333</v>
      </c>
      <c r="C746">
        <v>1</v>
      </c>
      <c r="D746" s="6" t="s">
        <v>1551</v>
      </c>
      <c r="E746" t="s">
        <v>47</v>
      </c>
      <c r="F746"/>
      <c r="G746"/>
      <c r="H746"/>
      <c r="I746"/>
      <c r="J746" t="s">
        <v>1072</v>
      </c>
      <c r="K746" t="s">
        <v>1617</v>
      </c>
      <c r="L746" t="s">
        <v>334</v>
      </c>
      <c r="M746" t="s">
        <v>47</v>
      </c>
      <c r="N746">
        <v>100</v>
      </c>
      <c r="O746" t="s">
        <v>1618</v>
      </c>
      <c r="P746" t="s">
        <v>1619</v>
      </c>
      <c r="Q746" t="s">
        <v>103</v>
      </c>
      <c r="R746" t="s">
        <v>413</v>
      </c>
      <c r="S746" t="s">
        <v>412</v>
      </c>
      <c r="T746" t="s">
        <v>409</v>
      </c>
      <c r="U746" t="s">
        <v>213</v>
      </c>
      <c r="V746" t="s">
        <v>1464</v>
      </c>
      <c r="W746" s="15" t="s">
        <v>900</v>
      </c>
      <c r="X746" t="s">
        <v>896</v>
      </c>
      <c r="Y746" s="15" t="s">
        <v>908</v>
      </c>
      <c r="Z746" s="15">
        <f t="shared" si="86"/>
        <v>1</v>
      </c>
      <c r="AC746" s="15" t="s">
        <v>1450</v>
      </c>
      <c r="AD746" s="15">
        <f t="shared" si="87"/>
        <v>16</v>
      </c>
      <c r="AE746">
        <v>2</v>
      </c>
      <c r="AF746">
        <v>1</v>
      </c>
      <c r="AG746">
        <v>0</v>
      </c>
      <c r="AH746">
        <v>5</v>
      </c>
      <c r="AI746">
        <v>3</v>
      </c>
      <c r="AJ746">
        <v>5</v>
      </c>
      <c r="AK746" t="str">
        <f t="shared" si="82"/>
        <v>Interna</v>
      </c>
      <c r="AL746" t="str">
        <f t="shared" si="83"/>
        <v>Baixo</v>
      </c>
      <c r="AM746" t="str">
        <f t="shared" si="84"/>
        <v>NSA</v>
      </c>
      <c r="AN746" t="str">
        <f t="shared" si="88"/>
        <v>Alto</v>
      </c>
      <c r="AO746" t="str">
        <f t="shared" si="88"/>
        <v>Médio</v>
      </c>
      <c r="AP746" t="str">
        <f t="shared" si="88"/>
        <v>Alto</v>
      </c>
      <c r="AQ746" s="15" t="s">
        <v>409</v>
      </c>
    </row>
    <row r="747" spans="1:43" x14ac:dyDescent="0.3">
      <c r="A747" s="15" t="s">
        <v>3215</v>
      </c>
      <c r="B747" s="15" t="s">
        <v>333</v>
      </c>
      <c r="C747">
        <v>2</v>
      </c>
      <c r="D747" s="6" t="s">
        <v>1591</v>
      </c>
      <c r="E747" t="s">
        <v>47</v>
      </c>
      <c r="F747"/>
      <c r="G747"/>
      <c r="H747"/>
      <c r="I747"/>
      <c r="J747" t="s">
        <v>1072</v>
      </c>
      <c r="K747" t="s">
        <v>1617</v>
      </c>
      <c r="L747" t="s">
        <v>335</v>
      </c>
      <c r="M747" t="s">
        <v>47</v>
      </c>
      <c r="N747">
        <v>100</v>
      </c>
      <c r="O747" t="s">
        <v>1618</v>
      </c>
      <c r="P747" t="s">
        <v>1620</v>
      </c>
      <c r="Q747" t="s">
        <v>103</v>
      </c>
      <c r="R747" t="s">
        <v>413</v>
      </c>
      <c r="S747" t="s">
        <v>412</v>
      </c>
      <c r="T747" t="s">
        <v>409</v>
      </c>
      <c r="U747" t="s">
        <v>213</v>
      </c>
      <c r="V747" t="s">
        <v>1464</v>
      </c>
      <c r="W747" s="15" t="s">
        <v>900</v>
      </c>
      <c r="X747" t="s">
        <v>896</v>
      </c>
      <c r="Y747" s="15" t="s">
        <v>908</v>
      </c>
      <c r="Z747" s="15">
        <f t="shared" si="86"/>
        <v>1</v>
      </c>
      <c r="AA747" s="15" t="s">
        <v>1340</v>
      </c>
      <c r="AB747" s="15" t="s">
        <v>1871</v>
      </c>
      <c r="AC747" s="15" t="s">
        <v>1450</v>
      </c>
      <c r="AD747" s="15">
        <f t="shared" si="87"/>
        <v>14</v>
      </c>
      <c r="AE747">
        <v>2</v>
      </c>
      <c r="AF747">
        <v>1</v>
      </c>
      <c r="AG747">
        <v>0</v>
      </c>
      <c r="AH747">
        <v>3</v>
      </c>
      <c r="AI747">
        <v>3</v>
      </c>
      <c r="AJ747">
        <v>5</v>
      </c>
      <c r="AK747" t="str">
        <f t="shared" si="82"/>
        <v>Interna</v>
      </c>
      <c r="AL747" t="str">
        <f t="shared" si="83"/>
        <v>Baixo</v>
      </c>
      <c r="AM747" t="str">
        <f t="shared" si="84"/>
        <v>NSA</v>
      </c>
      <c r="AN747" t="str">
        <f t="shared" si="88"/>
        <v>Médio</v>
      </c>
      <c r="AO747" t="str">
        <f t="shared" si="88"/>
        <v>Médio</v>
      </c>
      <c r="AP747" t="str">
        <f t="shared" si="88"/>
        <v>Alto</v>
      </c>
      <c r="AQ747" s="15" t="s">
        <v>409</v>
      </c>
    </row>
    <row r="748" spans="1:43" x14ac:dyDescent="0.3">
      <c r="A748" s="15" t="s">
        <v>3215</v>
      </c>
      <c r="B748" s="15" t="s">
        <v>333</v>
      </c>
      <c r="C748">
        <v>3</v>
      </c>
      <c r="D748" s="6" t="s">
        <v>65</v>
      </c>
      <c r="E748" t="s">
        <v>47</v>
      </c>
      <c r="F748"/>
      <c r="G748"/>
      <c r="H748"/>
      <c r="I748"/>
      <c r="J748" t="s">
        <v>1072</v>
      </c>
      <c r="K748" t="s">
        <v>1617</v>
      </c>
      <c r="L748" t="s">
        <v>242</v>
      </c>
      <c r="M748" t="s">
        <v>39</v>
      </c>
      <c r="N748"/>
      <c r="O748" t="s">
        <v>1618</v>
      </c>
      <c r="P748" t="s">
        <v>1621</v>
      </c>
      <c r="Q748" t="s">
        <v>103</v>
      </c>
      <c r="R748" t="s">
        <v>413</v>
      </c>
      <c r="S748" t="s">
        <v>412</v>
      </c>
      <c r="T748" t="s">
        <v>409</v>
      </c>
      <c r="U748" t="s">
        <v>213</v>
      </c>
      <c r="V748" t="s">
        <v>1464</v>
      </c>
      <c r="W748" s="15" t="s">
        <v>900</v>
      </c>
      <c r="X748" t="s">
        <v>896</v>
      </c>
      <c r="Y748" s="15" t="s">
        <v>908</v>
      </c>
      <c r="Z748" s="15">
        <f t="shared" si="86"/>
        <v>1</v>
      </c>
      <c r="AC748" s="15" t="s">
        <v>1450</v>
      </c>
      <c r="AD748" s="15">
        <f t="shared" si="87"/>
        <v>15</v>
      </c>
      <c r="AE748">
        <v>4</v>
      </c>
      <c r="AF748">
        <v>2</v>
      </c>
      <c r="AG748">
        <v>0</v>
      </c>
      <c r="AH748">
        <v>5</v>
      </c>
      <c r="AI748">
        <v>3</v>
      </c>
      <c r="AJ748">
        <v>1</v>
      </c>
      <c r="AK748" t="str">
        <f t="shared" si="82"/>
        <v>Confidencial</v>
      </c>
      <c r="AL748" t="str">
        <f t="shared" si="83"/>
        <v>Médio</v>
      </c>
      <c r="AM748" t="str">
        <f t="shared" si="84"/>
        <v>NSA</v>
      </c>
      <c r="AN748" t="str">
        <f t="shared" si="88"/>
        <v>Alto</v>
      </c>
      <c r="AO748" t="str">
        <f t="shared" si="88"/>
        <v>Médio</v>
      </c>
      <c r="AP748" t="str">
        <f t="shared" si="88"/>
        <v>Baixo</v>
      </c>
      <c r="AQ748" s="15" t="s">
        <v>409</v>
      </c>
    </row>
    <row r="749" spans="1:43" x14ac:dyDescent="0.3">
      <c r="A749" s="15" t="s">
        <v>3215</v>
      </c>
      <c r="B749" s="15" t="s">
        <v>333</v>
      </c>
      <c r="C749">
        <v>4</v>
      </c>
      <c r="D749" s="6" t="s">
        <v>1592</v>
      </c>
      <c r="E749" t="s">
        <v>47</v>
      </c>
      <c r="F749"/>
      <c r="G749"/>
      <c r="H749"/>
      <c r="I749"/>
      <c r="J749" t="s">
        <v>1072</v>
      </c>
      <c r="K749" t="s">
        <v>1617</v>
      </c>
      <c r="L749" t="s">
        <v>303</v>
      </c>
      <c r="M749" t="s">
        <v>47</v>
      </c>
      <c r="N749">
        <v>100</v>
      </c>
      <c r="O749" t="s">
        <v>1618</v>
      </c>
      <c r="P749" t="s">
        <v>1622</v>
      </c>
      <c r="Q749" t="s">
        <v>103</v>
      </c>
      <c r="R749" t="s">
        <v>413</v>
      </c>
      <c r="S749" t="s">
        <v>412</v>
      </c>
      <c r="T749" t="s">
        <v>409</v>
      </c>
      <c r="U749" t="s">
        <v>213</v>
      </c>
      <c r="V749" t="s">
        <v>1464</v>
      </c>
      <c r="W749" s="15" t="s">
        <v>900</v>
      </c>
      <c r="X749" t="s">
        <v>896</v>
      </c>
      <c r="Y749" s="15" t="s">
        <v>908</v>
      </c>
      <c r="Z749" s="15">
        <f t="shared" si="86"/>
        <v>1</v>
      </c>
      <c r="AC749" s="15" t="s">
        <v>1450</v>
      </c>
      <c r="AD749" s="15">
        <f t="shared" si="87"/>
        <v>14</v>
      </c>
      <c r="AE749">
        <v>2</v>
      </c>
      <c r="AF749">
        <v>1</v>
      </c>
      <c r="AG749">
        <v>0</v>
      </c>
      <c r="AH749">
        <v>5</v>
      </c>
      <c r="AI749">
        <v>3</v>
      </c>
      <c r="AJ749">
        <v>3</v>
      </c>
      <c r="AK749" t="str">
        <f t="shared" si="82"/>
        <v>Interna</v>
      </c>
      <c r="AL749" t="str">
        <f t="shared" si="83"/>
        <v>Baixo</v>
      </c>
      <c r="AM749" t="str">
        <f t="shared" si="84"/>
        <v>NSA</v>
      </c>
      <c r="AN749" t="str">
        <f t="shared" si="88"/>
        <v>Alto</v>
      </c>
      <c r="AO749" t="str">
        <f t="shared" si="88"/>
        <v>Médio</v>
      </c>
      <c r="AP749" t="str">
        <f t="shared" si="88"/>
        <v>Médio</v>
      </c>
      <c r="AQ749" s="15" t="s">
        <v>409</v>
      </c>
    </row>
    <row r="750" spans="1:43" x14ac:dyDescent="0.3">
      <c r="A750" s="15" t="s">
        <v>3215</v>
      </c>
      <c r="B750" s="15" t="s">
        <v>333</v>
      </c>
      <c r="C750">
        <v>5</v>
      </c>
      <c r="D750" s="6" t="s">
        <v>1593</v>
      </c>
      <c r="E750" t="s">
        <v>47</v>
      </c>
      <c r="F750"/>
      <c r="G750"/>
      <c r="H750"/>
      <c r="I750"/>
      <c r="J750" t="s">
        <v>1072</v>
      </c>
      <c r="K750" t="s">
        <v>1617</v>
      </c>
      <c r="L750" t="s">
        <v>336</v>
      </c>
      <c r="M750" t="s">
        <v>1623</v>
      </c>
      <c r="N750"/>
      <c r="O750" t="s">
        <v>1618</v>
      </c>
      <c r="P750" t="s">
        <v>1624</v>
      </c>
      <c r="Q750" t="s">
        <v>103</v>
      </c>
      <c r="R750" t="s">
        <v>413</v>
      </c>
      <c r="S750" t="s">
        <v>412</v>
      </c>
      <c r="T750" t="s">
        <v>409</v>
      </c>
      <c r="U750" t="s">
        <v>213</v>
      </c>
      <c r="V750" t="s">
        <v>1464</v>
      </c>
      <c r="W750" s="15" t="s">
        <v>900</v>
      </c>
      <c r="X750" t="s">
        <v>896</v>
      </c>
      <c r="Y750" s="15" t="s">
        <v>908</v>
      </c>
      <c r="Z750" s="15">
        <f t="shared" si="86"/>
        <v>1</v>
      </c>
      <c r="AA750" s="15" t="s">
        <v>1339</v>
      </c>
      <c r="AB750" s="15" t="s">
        <v>906</v>
      </c>
      <c r="AC750" s="15" t="s">
        <v>1450</v>
      </c>
      <c r="AD750" s="15">
        <f t="shared" si="87"/>
        <v>16</v>
      </c>
      <c r="AE750">
        <v>3</v>
      </c>
      <c r="AF750">
        <v>1</v>
      </c>
      <c r="AG750">
        <v>1</v>
      </c>
      <c r="AH750">
        <v>5</v>
      </c>
      <c r="AI750">
        <v>3</v>
      </c>
      <c r="AJ750">
        <v>3</v>
      </c>
      <c r="AK750" t="str">
        <f t="shared" si="82"/>
        <v>Restrita</v>
      </c>
      <c r="AL750" t="str">
        <f t="shared" si="83"/>
        <v>Baixo</v>
      </c>
      <c r="AM750" t="str">
        <f t="shared" si="84"/>
        <v>Formato</v>
      </c>
      <c r="AN750" t="str">
        <f t="shared" si="88"/>
        <v>Alto</v>
      </c>
      <c r="AO750" t="str">
        <f t="shared" si="88"/>
        <v>Médio</v>
      </c>
      <c r="AP750" t="str">
        <f t="shared" si="88"/>
        <v>Médio</v>
      </c>
      <c r="AQ750" s="15" t="s">
        <v>409</v>
      </c>
    </row>
    <row r="751" spans="1:43" x14ac:dyDescent="0.3">
      <c r="A751" s="15" t="s">
        <v>3215</v>
      </c>
      <c r="B751" s="15" t="s">
        <v>333</v>
      </c>
      <c r="C751">
        <v>6</v>
      </c>
      <c r="D751" s="6" t="s">
        <v>1594</v>
      </c>
      <c r="E751" t="s">
        <v>47</v>
      </c>
      <c r="F751"/>
      <c r="G751"/>
      <c r="H751"/>
      <c r="I751"/>
      <c r="J751" t="s">
        <v>1072</v>
      </c>
      <c r="K751" t="s">
        <v>1617</v>
      </c>
      <c r="L751" t="s">
        <v>337</v>
      </c>
      <c r="M751" t="s">
        <v>1623</v>
      </c>
      <c r="N751"/>
      <c r="O751" t="s">
        <v>1618</v>
      </c>
      <c r="P751" t="s">
        <v>1625</v>
      </c>
      <c r="Q751" t="s">
        <v>103</v>
      </c>
      <c r="R751" t="s">
        <v>413</v>
      </c>
      <c r="S751" t="s">
        <v>412</v>
      </c>
      <c r="T751" t="s">
        <v>409</v>
      </c>
      <c r="U751" t="s">
        <v>213</v>
      </c>
      <c r="V751" t="s">
        <v>1464</v>
      </c>
      <c r="W751" s="15" t="s">
        <v>900</v>
      </c>
      <c r="X751" t="s">
        <v>896</v>
      </c>
      <c r="Y751" s="15" t="s">
        <v>908</v>
      </c>
      <c r="Z751" s="15">
        <f t="shared" si="86"/>
        <v>1</v>
      </c>
      <c r="AA751" s="15" t="s">
        <v>1339</v>
      </c>
      <c r="AB751" s="15" t="s">
        <v>906</v>
      </c>
      <c r="AC751" s="15" t="s">
        <v>1450</v>
      </c>
      <c r="AD751" s="15">
        <f t="shared" ref="AD751:AD782" si="89">SUM(AE751:AJ751)</f>
        <v>16</v>
      </c>
      <c r="AE751">
        <v>3</v>
      </c>
      <c r="AF751">
        <v>1</v>
      </c>
      <c r="AG751">
        <v>1</v>
      </c>
      <c r="AH751">
        <v>5</v>
      </c>
      <c r="AI751">
        <v>3</v>
      </c>
      <c r="AJ751">
        <v>3</v>
      </c>
      <c r="AK751" t="str">
        <f t="shared" ref="AK751:AK796" si="90">IF(AE751=4,"Confidencial",IF(AE751=3,"Restrita",IF(AE751=2,"Interna","Publica")))</f>
        <v>Restrita</v>
      </c>
      <c r="AL751" t="str">
        <f t="shared" ref="AL751:AL796" si="91">IF(AF751=3,"Alto",IF(AF751=2,"Médio","Baixo"))</f>
        <v>Baixo</v>
      </c>
      <c r="AM751" t="str">
        <f t="shared" ref="AM751:AM796" si="92">IF(AG751=4,"Complexo",IF(AG751=3,"Combinação",IF(AG751=2,"Cumulativa",IF(AG751=1,"Formato","NSA"))))</f>
        <v>Formato</v>
      </c>
      <c r="AN751" t="str">
        <f t="shared" ref="AN751:AP782" si="93">IF(AH751=5,"Alto",IF(AH751=3,"Médio",IF(AH751=1,"Baixo","NSA")))</f>
        <v>Alto</v>
      </c>
      <c r="AO751" t="str">
        <f t="shared" si="93"/>
        <v>Médio</v>
      </c>
      <c r="AP751" t="str">
        <f t="shared" si="93"/>
        <v>Médio</v>
      </c>
      <c r="AQ751" s="15" t="s">
        <v>409</v>
      </c>
    </row>
    <row r="752" spans="1:43" x14ac:dyDescent="0.3">
      <c r="A752" s="15" t="s">
        <v>3215</v>
      </c>
      <c r="B752" s="15" t="s">
        <v>333</v>
      </c>
      <c r="C752">
        <v>7</v>
      </c>
      <c r="D752" s="6" t="s">
        <v>1595</v>
      </c>
      <c r="E752" t="s">
        <v>47</v>
      </c>
      <c r="F752"/>
      <c r="G752"/>
      <c r="H752"/>
      <c r="I752"/>
      <c r="J752" t="s">
        <v>1072</v>
      </c>
      <c r="K752" t="s">
        <v>1617</v>
      </c>
      <c r="L752" t="s">
        <v>338</v>
      </c>
      <c r="M752" t="s">
        <v>47</v>
      </c>
      <c r="N752">
        <v>100</v>
      </c>
      <c r="O752" t="s">
        <v>1618</v>
      </c>
      <c r="P752" t="s">
        <v>1626</v>
      </c>
      <c r="Q752" t="s">
        <v>103</v>
      </c>
      <c r="R752" t="s">
        <v>413</v>
      </c>
      <c r="S752" t="s">
        <v>412</v>
      </c>
      <c r="T752" t="s">
        <v>409</v>
      </c>
      <c r="U752" t="s">
        <v>213</v>
      </c>
      <c r="V752" t="s">
        <v>1464</v>
      </c>
      <c r="W752" s="15" t="s">
        <v>900</v>
      </c>
      <c r="X752" t="s">
        <v>896</v>
      </c>
      <c r="Y752" s="15" t="s">
        <v>908</v>
      </c>
      <c r="Z752" s="15">
        <f t="shared" si="86"/>
        <v>1</v>
      </c>
      <c r="AC752" s="15" t="s">
        <v>1450</v>
      </c>
      <c r="AD752" s="15">
        <f t="shared" si="89"/>
        <v>12</v>
      </c>
      <c r="AE752">
        <v>2</v>
      </c>
      <c r="AF752">
        <v>1</v>
      </c>
      <c r="AG752">
        <v>0</v>
      </c>
      <c r="AH752">
        <v>3</v>
      </c>
      <c r="AI752">
        <v>3</v>
      </c>
      <c r="AJ752">
        <v>3</v>
      </c>
      <c r="AK752" t="str">
        <f t="shared" si="90"/>
        <v>Interna</v>
      </c>
      <c r="AL752" t="str">
        <f t="shared" si="91"/>
        <v>Baixo</v>
      </c>
      <c r="AM752" t="str">
        <f t="shared" si="92"/>
        <v>NSA</v>
      </c>
      <c r="AN752" t="str">
        <f t="shared" si="93"/>
        <v>Médio</v>
      </c>
      <c r="AO752" t="str">
        <f t="shared" si="93"/>
        <v>Médio</v>
      </c>
      <c r="AP752" t="str">
        <f t="shared" si="93"/>
        <v>Médio</v>
      </c>
      <c r="AQ752" s="15" t="s">
        <v>409</v>
      </c>
    </row>
    <row r="753" spans="1:43" x14ac:dyDescent="0.3">
      <c r="A753" s="15" t="s">
        <v>3215</v>
      </c>
      <c r="B753" s="15" t="s">
        <v>333</v>
      </c>
      <c r="C753">
        <v>8</v>
      </c>
      <c r="D753" s="6" t="s">
        <v>1596</v>
      </c>
      <c r="E753" t="s">
        <v>47</v>
      </c>
      <c r="F753"/>
      <c r="G753"/>
      <c r="H753"/>
      <c r="I753"/>
      <c r="J753" t="s">
        <v>1072</v>
      </c>
      <c r="K753" t="s">
        <v>1617</v>
      </c>
      <c r="L753" t="s">
        <v>339</v>
      </c>
      <c r="M753" t="s">
        <v>47</v>
      </c>
      <c r="N753">
        <v>100</v>
      </c>
      <c r="O753" t="s">
        <v>1618</v>
      </c>
      <c r="P753" t="s">
        <v>1627</v>
      </c>
      <c r="Q753" t="s">
        <v>103</v>
      </c>
      <c r="R753" t="s">
        <v>413</v>
      </c>
      <c r="S753" t="s">
        <v>412</v>
      </c>
      <c r="T753" t="s">
        <v>409</v>
      </c>
      <c r="U753" t="s">
        <v>213</v>
      </c>
      <c r="V753" t="s">
        <v>1464</v>
      </c>
      <c r="W753" s="15" t="s">
        <v>900</v>
      </c>
      <c r="X753" t="s">
        <v>896</v>
      </c>
      <c r="Y753" s="15" t="s">
        <v>908</v>
      </c>
      <c r="Z753" s="15">
        <f t="shared" si="86"/>
        <v>1</v>
      </c>
      <c r="AC753" s="15" t="s">
        <v>1450</v>
      </c>
      <c r="AD753" s="15">
        <f t="shared" si="89"/>
        <v>14</v>
      </c>
      <c r="AE753">
        <v>2</v>
      </c>
      <c r="AF753">
        <v>1</v>
      </c>
      <c r="AG753">
        <v>0</v>
      </c>
      <c r="AH753">
        <v>5</v>
      </c>
      <c r="AI753">
        <v>3</v>
      </c>
      <c r="AJ753">
        <v>3</v>
      </c>
      <c r="AK753" t="str">
        <f t="shared" si="90"/>
        <v>Interna</v>
      </c>
      <c r="AL753" t="str">
        <f t="shared" si="91"/>
        <v>Baixo</v>
      </c>
      <c r="AM753" t="str">
        <f t="shared" si="92"/>
        <v>NSA</v>
      </c>
      <c r="AN753" t="str">
        <f t="shared" si="93"/>
        <v>Alto</v>
      </c>
      <c r="AO753" t="str">
        <f t="shared" si="93"/>
        <v>Médio</v>
      </c>
      <c r="AP753" t="str">
        <f t="shared" si="93"/>
        <v>Médio</v>
      </c>
      <c r="AQ753" s="15" t="s">
        <v>409</v>
      </c>
    </row>
    <row r="754" spans="1:43" x14ac:dyDescent="0.3">
      <c r="A754" s="15" t="s">
        <v>3215</v>
      </c>
      <c r="B754" s="15" t="s">
        <v>333</v>
      </c>
      <c r="C754">
        <v>9</v>
      </c>
      <c r="D754" s="6" t="s">
        <v>1597</v>
      </c>
      <c r="E754" t="s">
        <v>47</v>
      </c>
      <c r="F754"/>
      <c r="G754"/>
      <c r="H754"/>
      <c r="I754"/>
      <c r="J754" t="s">
        <v>1072</v>
      </c>
      <c r="K754" t="s">
        <v>1617</v>
      </c>
      <c r="L754" t="s">
        <v>340</v>
      </c>
      <c r="M754" t="s">
        <v>47</v>
      </c>
      <c r="N754">
        <v>255</v>
      </c>
      <c r="O754" t="s">
        <v>1618</v>
      </c>
      <c r="P754" t="s">
        <v>1628</v>
      </c>
      <c r="Q754" t="s">
        <v>103</v>
      </c>
      <c r="R754" t="s">
        <v>413</v>
      </c>
      <c r="S754" t="s">
        <v>412</v>
      </c>
      <c r="T754" t="s">
        <v>409</v>
      </c>
      <c r="U754" t="s">
        <v>213</v>
      </c>
      <c r="V754" t="s">
        <v>1464</v>
      </c>
      <c r="W754" s="15" t="s">
        <v>900</v>
      </c>
      <c r="X754" t="s">
        <v>896</v>
      </c>
      <c r="Y754" s="15" t="s">
        <v>908</v>
      </c>
      <c r="Z754" s="15">
        <f t="shared" si="86"/>
        <v>1</v>
      </c>
      <c r="AC754" s="15" t="s">
        <v>1450</v>
      </c>
      <c r="AD754" s="15">
        <f t="shared" si="89"/>
        <v>6</v>
      </c>
      <c r="AE754">
        <v>2</v>
      </c>
      <c r="AF754">
        <v>1</v>
      </c>
      <c r="AG754">
        <v>0</v>
      </c>
      <c r="AH754">
        <v>3</v>
      </c>
      <c r="AI754">
        <v>0</v>
      </c>
      <c r="AJ754">
        <v>0</v>
      </c>
      <c r="AK754" t="str">
        <f t="shared" si="90"/>
        <v>Interna</v>
      </c>
      <c r="AL754" t="str">
        <f t="shared" si="91"/>
        <v>Baixo</v>
      </c>
      <c r="AM754" t="str">
        <f t="shared" si="92"/>
        <v>NSA</v>
      </c>
      <c r="AN754" t="str">
        <f t="shared" si="93"/>
        <v>Médio</v>
      </c>
      <c r="AO754" t="str">
        <f t="shared" si="93"/>
        <v>NSA</v>
      </c>
      <c r="AP754" t="str">
        <f t="shared" si="93"/>
        <v>NSA</v>
      </c>
      <c r="AQ754" s="15" t="s">
        <v>409</v>
      </c>
    </row>
    <row r="755" spans="1:43" x14ac:dyDescent="0.3">
      <c r="A755" s="15" t="s">
        <v>3215</v>
      </c>
      <c r="B755" s="15" t="s">
        <v>333</v>
      </c>
      <c r="C755">
        <v>10</v>
      </c>
      <c r="D755" s="6" t="s">
        <v>1598</v>
      </c>
      <c r="E755" t="s">
        <v>47</v>
      </c>
      <c r="F755"/>
      <c r="G755"/>
      <c r="H755"/>
      <c r="I755"/>
      <c r="J755" t="s">
        <v>1072</v>
      </c>
      <c r="K755" t="s">
        <v>1617</v>
      </c>
      <c r="L755" t="s">
        <v>341</v>
      </c>
      <c r="M755" t="s">
        <v>47</v>
      </c>
      <c r="N755">
        <v>255</v>
      </c>
      <c r="O755" t="s">
        <v>1618</v>
      </c>
      <c r="P755" t="s">
        <v>1629</v>
      </c>
      <c r="Q755" t="s">
        <v>103</v>
      </c>
      <c r="R755" t="s">
        <v>413</v>
      </c>
      <c r="S755" t="s">
        <v>412</v>
      </c>
      <c r="T755" t="s">
        <v>409</v>
      </c>
      <c r="U755" t="s">
        <v>213</v>
      </c>
      <c r="V755" t="s">
        <v>1464</v>
      </c>
      <c r="W755" s="15" t="s">
        <v>900</v>
      </c>
      <c r="X755" t="s">
        <v>896</v>
      </c>
      <c r="Y755" s="15" t="s">
        <v>908</v>
      </c>
      <c r="Z755" s="15">
        <f t="shared" si="86"/>
        <v>1</v>
      </c>
      <c r="AC755" s="15" t="s">
        <v>1450</v>
      </c>
      <c r="AD755" s="15">
        <f t="shared" si="89"/>
        <v>6</v>
      </c>
      <c r="AE755">
        <v>2</v>
      </c>
      <c r="AF755">
        <v>1</v>
      </c>
      <c r="AG755">
        <v>0</v>
      </c>
      <c r="AH755">
        <v>3</v>
      </c>
      <c r="AI755">
        <v>0</v>
      </c>
      <c r="AJ755">
        <v>0</v>
      </c>
      <c r="AK755" t="str">
        <f t="shared" si="90"/>
        <v>Interna</v>
      </c>
      <c r="AL755" t="str">
        <f t="shared" si="91"/>
        <v>Baixo</v>
      </c>
      <c r="AM755" t="str">
        <f t="shared" si="92"/>
        <v>NSA</v>
      </c>
      <c r="AN755" t="str">
        <f t="shared" si="93"/>
        <v>Médio</v>
      </c>
      <c r="AO755" t="str">
        <f t="shared" si="93"/>
        <v>NSA</v>
      </c>
      <c r="AP755" t="str">
        <f t="shared" si="93"/>
        <v>NSA</v>
      </c>
      <c r="AQ755" s="15" t="s">
        <v>409</v>
      </c>
    </row>
    <row r="756" spans="1:43" x14ac:dyDescent="0.3">
      <c r="A756" s="15" t="s">
        <v>3215</v>
      </c>
      <c r="B756" s="15" t="s">
        <v>333</v>
      </c>
      <c r="C756">
        <v>11</v>
      </c>
      <c r="D756" s="6" t="s">
        <v>1599</v>
      </c>
      <c r="E756" t="s">
        <v>47</v>
      </c>
      <c r="F756"/>
      <c r="G756"/>
      <c r="H756"/>
      <c r="I756"/>
      <c r="J756" t="s">
        <v>1072</v>
      </c>
      <c r="K756" t="s">
        <v>1617</v>
      </c>
      <c r="L756" t="s">
        <v>342</v>
      </c>
      <c r="M756" t="s">
        <v>47</v>
      </c>
      <c r="N756">
        <v>255</v>
      </c>
      <c r="O756" t="s">
        <v>1618</v>
      </c>
      <c r="P756" t="s">
        <v>1630</v>
      </c>
      <c r="Q756" t="s">
        <v>103</v>
      </c>
      <c r="R756" t="s">
        <v>413</v>
      </c>
      <c r="S756" t="s">
        <v>412</v>
      </c>
      <c r="T756" t="s">
        <v>409</v>
      </c>
      <c r="U756" t="s">
        <v>213</v>
      </c>
      <c r="V756" t="s">
        <v>1464</v>
      </c>
      <c r="W756" s="15" t="s">
        <v>900</v>
      </c>
      <c r="X756" t="s">
        <v>896</v>
      </c>
      <c r="Y756" s="15" t="s">
        <v>908</v>
      </c>
      <c r="Z756" s="15">
        <f t="shared" si="86"/>
        <v>1</v>
      </c>
      <c r="AC756" s="15" t="s">
        <v>1450</v>
      </c>
      <c r="AD756" s="15">
        <f t="shared" si="89"/>
        <v>8</v>
      </c>
      <c r="AE756">
        <v>2</v>
      </c>
      <c r="AF756">
        <v>1</v>
      </c>
      <c r="AG756">
        <v>0</v>
      </c>
      <c r="AH756">
        <v>3</v>
      </c>
      <c r="AI756">
        <v>1</v>
      </c>
      <c r="AJ756">
        <v>1</v>
      </c>
      <c r="AK756" t="str">
        <f t="shared" si="90"/>
        <v>Interna</v>
      </c>
      <c r="AL756" t="str">
        <f t="shared" si="91"/>
        <v>Baixo</v>
      </c>
      <c r="AM756" t="str">
        <f t="shared" si="92"/>
        <v>NSA</v>
      </c>
      <c r="AN756" t="str">
        <f t="shared" si="93"/>
        <v>Médio</v>
      </c>
      <c r="AO756" t="str">
        <f t="shared" si="93"/>
        <v>Baixo</v>
      </c>
      <c r="AP756" t="str">
        <f t="shared" si="93"/>
        <v>Baixo</v>
      </c>
      <c r="AQ756" s="15" t="s">
        <v>409</v>
      </c>
    </row>
    <row r="757" spans="1:43" x14ac:dyDescent="0.3">
      <c r="A757" s="15" t="s">
        <v>3215</v>
      </c>
      <c r="B757" s="15" t="s">
        <v>333</v>
      </c>
      <c r="C757">
        <v>12</v>
      </c>
      <c r="D757" s="6" t="s">
        <v>1600</v>
      </c>
      <c r="E757" t="s">
        <v>47</v>
      </c>
      <c r="F757"/>
      <c r="G757"/>
      <c r="H757"/>
      <c r="I757"/>
      <c r="J757" t="s">
        <v>1072</v>
      </c>
      <c r="K757" t="s">
        <v>1617</v>
      </c>
      <c r="L757" t="s">
        <v>343</v>
      </c>
      <c r="M757" t="s">
        <v>47</v>
      </c>
      <c r="N757">
        <v>255</v>
      </c>
      <c r="O757" t="s">
        <v>1618</v>
      </c>
      <c r="P757" t="s">
        <v>1631</v>
      </c>
      <c r="Q757" t="s">
        <v>103</v>
      </c>
      <c r="R757" t="s">
        <v>413</v>
      </c>
      <c r="S757" t="s">
        <v>412</v>
      </c>
      <c r="T757" t="s">
        <v>409</v>
      </c>
      <c r="U757" t="s">
        <v>213</v>
      </c>
      <c r="V757" t="s">
        <v>1464</v>
      </c>
      <c r="W757" s="15" t="s">
        <v>900</v>
      </c>
      <c r="X757" t="s">
        <v>896</v>
      </c>
      <c r="Y757" s="15" t="s">
        <v>908</v>
      </c>
      <c r="Z757" s="15">
        <f t="shared" si="86"/>
        <v>1</v>
      </c>
      <c r="AA757" s="15" t="s">
        <v>1339</v>
      </c>
      <c r="AB757" s="15" t="s">
        <v>1876</v>
      </c>
      <c r="AC757" s="15" t="s">
        <v>1450</v>
      </c>
      <c r="AD757" s="15">
        <f t="shared" si="89"/>
        <v>13</v>
      </c>
      <c r="AE757">
        <v>3</v>
      </c>
      <c r="AF757">
        <v>1</v>
      </c>
      <c r="AG757">
        <v>0</v>
      </c>
      <c r="AH757">
        <v>3</v>
      </c>
      <c r="AI757">
        <v>3</v>
      </c>
      <c r="AJ757">
        <v>3</v>
      </c>
      <c r="AK757" t="str">
        <f t="shared" si="90"/>
        <v>Restrita</v>
      </c>
      <c r="AL757" t="str">
        <f t="shared" si="91"/>
        <v>Baixo</v>
      </c>
      <c r="AM757" t="str">
        <f t="shared" si="92"/>
        <v>NSA</v>
      </c>
      <c r="AN757" t="str">
        <f t="shared" si="93"/>
        <v>Médio</v>
      </c>
      <c r="AO757" t="str">
        <f t="shared" si="93"/>
        <v>Médio</v>
      </c>
      <c r="AP757" t="str">
        <f t="shared" si="93"/>
        <v>Médio</v>
      </c>
      <c r="AQ757" s="15" t="s">
        <v>409</v>
      </c>
    </row>
    <row r="758" spans="1:43" x14ac:dyDescent="0.3">
      <c r="A758" s="15" t="s">
        <v>3215</v>
      </c>
      <c r="B758" s="15" t="s">
        <v>333</v>
      </c>
      <c r="C758">
        <v>13</v>
      </c>
      <c r="D758" s="6" t="s">
        <v>1601</v>
      </c>
      <c r="E758" t="s">
        <v>47</v>
      </c>
      <c r="F758"/>
      <c r="G758"/>
      <c r="H758"/>
      <c r="I758"/>
      <c r="J758" t="s">
        <v>1072</v>
      </c>
      <c r="K758" t="s">
        <v>1617</v>
      </c>
      <c r="L758" t="s">
        <v>344</v>
      </c>
      <c r="M758" t="s">
        <v>47</v>
      </c>
      <c r="N758">
        <v>255</v>
      </c>
      <c r="O758" t="s">
        <v>1618</v>
      </c>
      <c r="P758" t="s">
        <v>1632</v>
      </c>
      <c r="Q758" t="s">
        <v>103</v>
      </c>
      <c r="R758" t="s">
        <v>413</v>
      </c>
      <c r="S758" t="s">
        <v>412</v>
      </c>
      <c r="T758" t="s">
        <v>409</v>
      </c>
      <c r="U758" t="s">
        <v>213</v>
      </c>
      <c r="V758" t="s">
        <v>1464</v>
      </c>
      <c r="W758" s="15" t="s">
        <v>900</v>
      </c>
      <c r="X758" t="s">
        <v>896</v>
      </c>
      <c r="Y758" s="15" t="s">
        <v>908</v>
      </c>
      <c r="Z758" s="15">
        <f t="shared" si="86"/>
        <v>1</v>
      </c>
      <c r="AA758" s="15" t="s">
        <v>1339</v>
      </c>
      <c r="AB758" s="15" t="s">
        <v>1876</v>
      </c>
      <c r="AC758" s="15" t="s">
        <v>1450</v>
      </c>
      <c r="AD758" s="15">
        <f t="shared" si="89"/>
        <v>13</v>
      </c>
      <c r="AE758">
        <v>3</v>
      </c>
      <c r="AF758">
        <v>1</v>
      </c>
      <c r="AG758">
        <v>0</v>
      </c>
      <c r="AH758">
        <v>3</v>
      </c>
      <c r="AI758">
        <v>3</v>
      </c>
      <c r="AJ758">
        <v>3</v>
      </c>
      <c r="AK758" t="str">
        <f t="shared" si="90"/>
        <v>Restrita</v>
      </c>
      <c r="AL758" t="str">
        <f t="shared" si="91"/>
        <v>Baixo</v>
      </c>
      <c r="AM758" t="str">
        <f t="shared" si="92"/>
        <v>NSA</v>
      </c>
      <c r="AN758" t="str">
        <f t="shared" si="93"/>
        <v>Médio</v>
      </c>
      <c r="AO758" t="str">
        <f t="shared" si="93"/>
        <v>Médio</v>
      </c>
      <c r="AP758" t="str">
        <f t="shared" si="93"/>
        <v>Médio</v>
      </c>
      <c r="AQ758" s="15" t="s">
        <v>409</v>
      </c>
    </row>
    <row r="759" spans="1:43" x14ac:dyDescent="0.3">
      <c r="A759" s="15" t="s">
        <v>3215</v>
      </c>
      <c r="B759" s="15" t="s">
        <v>333</v>
      </c>
      <c r="C759">
        <v>14</v>
      </c>
      <c r="D759" s="6" t="s">
        <v>1602</v>
      </c>
      <c r="E759" t="s">
        <v>47</v>
      </c>
      <c r="F759"/>
      <c r="G759"/>
      <c r="H759"/>
      <c r="I759"/>
      <c r="J759" t="s">
        <v>1072</v>
      </c>
      <c r="K759" t="s">
        <v>1617</v>
      </c>
      <c r="L759" t="s">
        <v>345</v>
      </c>
      <c r="M759" t="s">
        <v>47</v>
      </c>
      <c r="N759">
        <v>20</v>
      </c>
      <c r="O759" t="s">
        <v>1618</v>
      </c>
      <c r="P759" t="s">
        <v>1633</v>
      </c>
      <c r="Q759" t="s">
        <v>103</v>
      </c>
      <c r="R759" t="s">
        <v>413</v>
      </c>
      <c r="S759" t="s">
        <v>412</v>
      </c>
      <c r="T759" t="s">
        <v>409</v>
      </c>
      <c r="U759" t="s">
        <v>213</v>
      </c>
      <c r="V759" t="s">
        <v>1464</v>
      </c>
      <c r="W759" s="15" t="s">
        <v>900</v>
      </c>
      <c r="X759" t="s">
        <v>896</v>
      </c>
      <c r="Y759" s="15" t="s">
        <v>908</v>
      </c>
      <c r="Z759" s="15">
        <f t="shared" si="86"/>
        <v>1</v>
      </c>
      <c r="AC759" s="15" t="s">
        <v>1450</v>
      </c>
      <c r="AD759" s="15">
        <f t="shared" si="89"/>
        <v>12</v>
      </c>
      <c r="AE759">
        <v>2</v>
      </c>
      <c r="AF759">
        <v>1</v>
      </c>
      <c r="AG759">
        <v>0</v>
      </c>
      <c r="AH759">
        <v>3</v>
      </c>
      <c r="AI759">
        <v>3</v>
      </c>
      <c r="AJ759">
        <v>3</v>
      </c>
      <c r="AK759" t="str">
        <f t="shared" si="90"/>
        <v>Interna</v>
      </c>
      <c r="AL759" t="str">
        <f t="shared" si="91"/>
        <v>Baixo</v>
      </c>
      <c r="AM759" t="str">
        <f t="shared" si="92"/>
        <v>NSA</v>
      </c>
      <c r="AN759" t="str">
        <f t="shared" si="93"/>
        <v>Médio</v>
      </c>
      <c r="AO759" t="str">
        <f t="shared" si="93"/>
        <v>Médio</v>
      </c>
      <c r="AP759" t="str">
        <f t="shared" si="93"/>
        <v>Médio</v>
      </c>
      <c r="AQ759" s="15" t="s">
        <v>409</v>
      </c>
    </row>
    <row r="760" spans="1:43" x14ac:dyDescent="0.3">
      <c r="A760" s="15" t="s">
        <v>3215</v>
      </c>
      <c r="B760" s="15" t="s">
        <v>333</v>
      </c>
      <c r="C760">
        <v>15</v>
      </c>
      <c r="D760" s="6" t="s">
        <v>1603</v>
      </c>
      <c r="E760" t="s">
        <v>47</v>
      </c>
      <c r="F760"/>
      <c r="G760"/>
      <c r="H760"/>
      <c r="I760"/>
      <c r="J760" t="s">
        <v>1072</v>
      </c>
      <c r="K760" t="s">
        <v>1617</v>
      </c>
      <c r="L760" t="s">
        <v>346</v>
      </c>
      <c r="M760" t="s">
        <v>47</v>
      </c>
      <c r="N760">
        <v>255</v>
      </c>
      <c r="O760" t="s">
        <v>1618</v>
      </c>
      <c r="P760" t="s">
        <v>1634</v>
      </c>
      <c r="Q760" t="s">
        <v>103</v>
      </c>
      <c r="R760" t="s">
        <v>413</v>
      </c>
      <c r="S760" t="s">
        <v>412</v>
      </c>
      <c r="T760" t="s">
        <v>409</v>
      </c>
      <c r="U760" t="s">
        <v>213</v>
      </c>
      <c r="V760" t="s">
        <v>1464</v>
      </c>
      <c r="W760" s="15" t="s">
        <v>900</v>
      </c>
      <c r="X760" t="s">
        <v>896</v>
      </c>
      <c r="Y760" s="15" t="s">
        <v>908</v>
      </c>
      <c r="Z760" s="15">
        <f t="shared" si="86"/>
        <v>1</v>
      </c>
      <c r="AC760" s="15" t="s">
        <v>1450</v>
      </c>
      <c r="AD760" s="15">
        <f t="shared" si="89"/>
        <v>8</v>
      </c>
      <c r="AE760">
        <v>2</v>
      </c>
      <c r="AF760">
        <v>1</v>
      </c>
      <c r="AG760">
        <v>0</v>
      </c>
      <c r="AH760">
        <v>3</v>
      </c>
      <c r="AI760">
        <v>1</v>
      </c>
      <c r="AJ760">
        <v>1</v>
      </c>
      <c r="AK760" t="str">
        <f t="shared" si="90"/>
        <v>Interna</v>
      </c>
      <c r="AL760" t="str">
        <f t="shared" si="91"/>
        <v>Baixo</v>
      </c>
      <c r="AM760" t="str">
        <f t="shared" si="92"/>
        <v>NSA</v>
      </c>
      <c r="AN760" t="str">
        <f t="shared" si="93"/>
        <v>Médio</v>
      </c>
      <c r="AO760" t="str">
        <f t="shared" si="93"/>
        <v>Baixo</v>
      </c>
      <c r="AP760" t="str">
        <f t="shared" si="93"/>
        <v>Baixo</v>
      </c>
      <c r="AQ760" s="15" t="s">
        <v>409</v>
      </c>
    </row>
    <row r="761" spans="1:43" x14ac:dyDescent="0.3">
      <c r="A761" s="15" t="s">
        <v>3215</v>
      </c>
      <c r="B761" s="15" t="s">
        <v>333</v>
      </c>
      <c r="C761">
        <v>16</v>
      </c>
      <c r="D761" s="6" t="s">
        <v>1604</v>
      </c>
      <c r="E761" t="s">
        <v>47</v>
      </c>
      <c r="F761"/>
      <c r="G761"/>
      <c r="H761"/>
      <c r="I761"/>
      <c r="J761" t="s">
        <v>1072</v>
      </c>
      <c r="K761" t="s">
        <v>1617</v>
      </c>
      <c r="L761" t="s">
        <v>347</v>
      </c>
      <c r="M761" t="s">
        <v>47</v>
      </c>
      <c r="N761">
        <v>255</v>
      </c>
      <c r="O761" t="s">
        <v>1618</v>
      </c>
      <c r="P761" t="s">
        <v>1635</v>
      </c>
      <c r="Q761" t="s">
        <v>103</v>
      </c>
      <c r="R761" t="s">
        <v>413</v>
      </c>
      <c r="S761" t="s">
        <v>412</v>
      </c>
      <c r="T761" t="s">
        <v>409</v>
      </c>
      <c r="U761" t="s">
        <v>213</v>
      </c>
      <c r="V761" t="s">
        <v>1464</v>
      </c>
      <c r="W761" s="15" t="s">
        <v>900</v>
      </c>
      <c r="X761" t="s">
        <v>896</v>
      </c>
      <c r="Y761" s="15" t="s">
        <v>908</v>
      </c>
      <c r="Z761" s="15">
        <f t="shared" si="86"/>
        <v>1</v>
      </c>
      <c r="AC761" s="15" t="s">
        <v>1450</v>
      </c>
      <c r="AD761" s="15">
        <f t="shared" si="89"/>
        <v>8</v>
      </c>
      <c r="AE761">
        <v>2</v>
      </c>
      <c r="AF761">
        <v>1</v>
      </c>
      <c r="AG761">
        <v>0</v>
      </c>
      <c r="AH761">
        <v>3</v>
      </c>
      <c r="AI761">
        <v>1</v>
      </c>
      <c r="AJ761">
        <v>1</v>
      </c>
      <c r="AK761" t="str">
        <f t="shared" si="90"/>
        <v>Interna</v>
      </c>
      <c r="AL761" t="str">
        <f t="shared" si="91"/>
        <v>Baixo</v>
      </c>
      <c r="AM761" t="str">
        <f t="shared" si="92"/>
        <v>NSA</v>
      </c>
      <c r="AN761" t="str">
        <f t="shared" si="93"/>
        <v>Médio</v>
      </c>
      <c r="AO761" t="str">
        <f t="shared" si="93"/>
        <v>Baixo</v>
      </c>
      <c r="AP761" t="str">
        <f t="shared" si="93"/>
        <v>Baixo</v>
      </c>
      <c r="AQ761" s="15" t="s">
        <v>409</v>
      </c>
    </row>
    <row r="762" spans="1:43" x14ac:dyDescent="0.3">
      <c r="A762" s="15" t="s">
        <v>3215</v>
      </c>
      <c r="B762" s="15" t="s">
        <v>333</v>
      </c>
      <c r="C762">
        <v>17</v>
      </c>
      <c r="D762" s="6" t="s">
        <v>1605</v>
      </c>
      <c r="E762" t="s">
        <v>47</v>
      </c>
      <c r="F762"/>
      <c r="G762"/>
      <c r="H762"/>
      <c r="I762"/>
      <c r="J762" t="s">
        <v>1072</v>
      </c>
      <c r="K762" t="s">
        <v>1617</v>
      </c>
      <c r="L762" t="s">
        <v>1636</v>
      </c>
      <c r="M762" t="s">
        <v>47</v>
      </c>
      <c r="N762">
        <v>255</v>
      </c>
      <c r="O762" t="s">
        <v>1618</v>
      </c>
      <c r="P762" t="s">
        <v>1637</v>
      </c>
      <c r="Q762" t="s">
        <v>103</v>
      </c>
      <c r="R762" t="s">
        <v>413</v>
      </c>
      <c r="S762" t="s">
        <v>412</v>
      </c>
      <c r="T762" t="s">
        <v>409</v>
      </c>
      <c r="U762" t="s">
        <v>213</v>
      </c>
      <c r="V762" t="s">
        <v>1464</v>
      </c>
      <c r="W762" s="15" t="s">
        <v>900</v>
      </c>
      <c r="X762" t="s">
        <v>896</v>
      </c>
      <c r="Y762" s="15" t="s">
        <v>908</v>
      </c>
      <c r="Z762" s="15">
        <f t="shared" si="86"/>
        <v>1</v>
      </c>
      <c r="AC762" s="15" t="s">
        <v>1450</v>
      </c>
      <c r="AD762" s="15">
        <f t="shared" si="89"/>
        <v>8</v>
      </c>
      <c r="AE762">
        <v>2</v>
      </c>
      <c r="AF762">
        <v>1</v>
      </c>
      <c r="AG762">
        <v>0</v>
      </c>
      <c r="AH762">
        <v>3</v>
      </c>
      <c r="AI762">
        <v>1</v>
      </c>
      <c r="AJ762">
        <v>1</v>
      </c>
      <c r="AK762" t="str">
        <f t="shared" si="90"/>
        <v>Interna</v>
      </c>
      <c r="AL762" t="str">
        <f t="shared" si="91"/>
        <v>Baixo</v>
      </c>
      <c r="AM762" t="str">
        <f t="shared" si="92"/>
        <v>NSA</v>
      </c>
      <c r="AN762" t="str">
        <f t="shared" si="93"/>
        <v>Médio</v>
      </c>
      <c r="AO762" t="str">
        <f t="shared" si="93"/>
        <v>Baixo</v>
      </c>
      <c r="AP762" t="str">
        <f t="shared" si="93"/>
        <v>Baixo</v>
      </c>
      <c r="AQ762" s="15" t="s">
        <v>409</v>
      </c>
    </row>
    <row r="763" spans="1:43" x14ac:dyDescent="0.3">
      <c r="A763" s="15" t="s">
        <v>3215</v>
      </c>
      <c r="B763" s="15" t="s">
        <v>333</v>
      </c>
      <c r="C763">
        <v>18</v>
      </c>
      <c r="D763" s="6" t="s">
        <v>1606</v>
      </c>
      <c r="E763" t="s">
        <v>47</v>
      </c>
      <c r="F763"/>
      <c r="G763"/>
      <c r="H763"/>
      <c r="I763"/>
      <c r="J763" t="s">
        <v>1072</v>
      </c>
      <c r="K763" t="s">
        <v>1617</v>
      </c>
      <c r="L763" t="s">
        <v>348</v>
      </c>
      <c r="M763" t="s">
        <v>47</v>
      </c>
      <c r="N763">
        <v>255</v>
      </c>
      <c r="O763" t="s">
        <v>1618</v>
      </c>
      <c r="P763" t="s">
        <v>1638</v>
      </c>
      <c r="Q763" t="s">
        <v>103</v>
      </c>
      <c r="R763" t="s">
        <v>413</v>
      </c>
      <c r="S763" t="s">
        <v>412</v>
      </c>
      <c r="T763" t="s">
        <v>409</v>
      </c>
      <c r="U763" t="s">
        <v>213</v>
      </c>
      <c r="V763" t="s">
        <v>1464</v>
      </c>
      <c r="W763" s="15" t="s">
        <v>900</v>
      </c>
      <c r="X763" t="s">
        <v>896</v>
      </c>
      <c r="Y763" s="15" t="s">
        <v>908</v>
      </c>
      <c r="Z763" s="15">
        <f t="shared" si="86"/>
        <v>1</v>
      </c>
      <c r="AC763" s="15" t="s">
        <v>1450</v>
      </c>
      <c r="AD763" s="15">
        <f t="shared" si="89"/>
        <v>8</v>
      </c>
      <c r="AE763">
        <v>2</v>
      </c>
      <c r="AF763">
        <v>1</v>
      </c>
      <c r="AG763">
        <v>0</v>
      </c>
      <c r="AH763">
        <v>3</v>
      </c>
      <c r="AI763">
        <v>1</v>
      </c>
      <c r="AJ763">
        <v>1</v>
      </c>
      <c r="AK763" t="str">
        <f t="shared" si="90"/>
        <v>Interna</v>
      </c>
      <c r="AL763" t="str">
        <f t="shared" si="91"/>
        <v>Baixo</v>
      </c>
      <c r="AM763" t="str">
        <f t="shared" si="92"/>
        <v>NSA</v>
      </c>
      <c r="AN763" t="str">
        <f t="shared" si="93"/>
        <v>Médio</v>
      </c>
      <c r="AO763" t="str">
        <f t="shared" si="93"/>
        <v>Baixo</v>
      </c>
      <c r="AP763" t="str">
        <f t="shared" si="93"/>
        <v>Baixo</v>
      </c>
      <c r="AQ763" s="15" t="s">
        <v>409</v>
      </c>
    </row>
    <row r="764" spans="1:43" x14ac:dyDescent="0.3">
      <c r="A764" s="15" t="s">
        <v>3215</v>
      </c>
      <c r="B764" s="15" t="s">
        <v>333</v>
      </c>
      <c r="C764">
        <v>19</v>
      </c>
      <c r="D764" s="6" t="s">
        <v>1607</v>
      </c>
      <c r="E764" t="s">
        <v>47</v>
      </c>
      <c r="F764"/>
      <c r="G764"/>
      <c r="H764"/>
      <c r="I764"/>
      <c r="J764" t="s">
        <v>1072</v>
      </c>
      <c r="K764" t="s">
        <v>1617</v>
      </c>
      <c r="L764" t="s">
        <v>349</v>
      </c>
      <c r="M764" t="s">
        <v>47</v>
      </c>
      <c r="N764">
        <v>255</v>
      </c>
      <c r="O764" t="s">
        <v>1618</v>
      </c>
      <c r="P764" t="s">
        <v>1639</v>
      </c>
      <c r="Q764" t="s">
        <v>103</v>
      </c>
      <c r="R764" t="s">
        <v>413</v>
      </c>
      <c r="S764" t="s">
        <v>412</v>
      </c>
      <c r="T764" t="s">
        <v>409</v>
      </c>
      <c r="U764" t="s">
        <v>213</v>
      </c>
      <c r="V764" t="s">
        <v>1464</v>
      </c>
      <c r="W764" s="15" t="s">
        <v>900</v>
      </c>
      <c r="X764" t="s">
        <v>896</v>
      </c>
      <c r="Y764" s="15" t="s">
        <v>908</v>
      </c>
      <c r="Z764" s="15">
        <f t="shared" si="86"/>
        <v>1</v>
      </c>
      <c r="AC764" s="15" t="s">
        <v>1450</v>
      </c>
      <c r="AD764" s="15">
        <f t="shared" si="89"/>
        <v>8</v>
      </c>
      <c r="AE764">
        <v>2</v>
      </c>
      <c r="AF764">
        <v>1</v>
      </c>
      <c r="AG764">
        <v>0</v>
      </c>
      <c r="AH764">
        <v>3</v>
      </c>
      <c r="AI764">
        <v>1</v>
      </c>
      <c r="AJ764">
        <v>1</v>
      </c>
      <c r="AK764" t="str">
        <f t="shared" si="90"/>
        <v>Interna</v>
      </c>
      <c r="AL764" t="str">
        <f t="shared" si="91"/>
        <v>Baixo</v>
      </c>
      <c r="AM764" t="str">
        <f t="shared" si="92"/>
        <v>NSA</v>
      </c>
      <c r="AN764" t="str">
        <f t="shared" si="93"/>
        <v>Médio</v>
      </c>
      <c r="AO764" t="str">
        <f t="shared" si="93"/>
        <v>Baixo</v>
      </c>
      <c r="AP764" t="str">
        <f t="shared" si="93"/>
        <v>Baixo</v>
      </c>
      <c r="AQ764" s="15" t="s">
        <v>409</v>
      </c>
    </row>
    <row r="765" spans="1:43" x14ac:dyDescent="0.3">
      <c r="A765" s="15" t="s">
        <v>3215</v>
      </c>
      <c r="B765" s="15" t="s">
        <v>333</v>
      </c>
      <c r="C765">
        <v>20</v>
      </c>
      <c r="D765" s="6" t="s">
        <v>1608</v>
      </c>
      <c r="E765" t="s">
        <v>47</v>
      </c>
      <c r="F765"/>
      <c r="G765"/>
      <c r="H765"/>
      <c r="I765"/>
      <c r="J765" t="s">
        <v>1072</v>
      </c>
      <c r="K765" t="s">
        <v>1617</v>
      </c>
      <c r="L765" t="s">
        <v>350</v>
      </c>
      <c r="M765" t="s">
        <v>47</v>
      </c>
      <c r="N765">
        <v>255</v>
      </c>
      <c r="O765" t="s">
        <v>1618</v>
      </c>
      <c r="P765" t="s">
        <v>1640</v>
      </c>
      <c r="Q765" t="s">
        <v>103</v>
      </c>
      <c r="R765" t="s">
        <v>413</v>
      </c>
      <c r="S765" t="s">
        <v>412</v>
      </c>
      <c r="T765" t="s">
        <v>409</v>
      </c>
      <c r="U765" t="s">
        <v>213</v>
      </c>
      <c r="V765" t="s">
        <v>1464</v>
      </c>
      <c r="W765" s="15" t="s">
        <v>900</v>
      </c>
      <c r="X765" t="s">
        <v>896</v>
      </c>
      <c r="Y765" s="15" t="s">
        <v>908</v>
      </c>
      <c r="Z765" s="15">
        <f t="shared" si="86"/>
        <v>1</v>
      </c>
      <c r="AC765" s="15" t="s">
        <v>1450</v>
      </c>
      <c r="AD765" s="15">
        <f t="shared" si="89"/>
        <v>6</v>
      </c>
      <c r="AE765">
        <v>2</v>
      </c>
      <c r="AF765">
        <v>1</v>
      </c>
      <c r="AG765">
        <v>0</v>
      </c>
      <c r="AH765">
        <v>3</v>
      </c>
      <c r="AI765">
        <v>0</v>
      </c>
      <c r="AJ765">
        <v>0</v>
      </c>
      <c r="AK765" t="str">
        <f t="shared" si="90"/>
        <v>Interna</v>
      </c>
      <c r="AL765" t="str">
        <f t="shared" si="91"/>
        <v>Baixo</v>
      </c>
      <c r="AM765" t="str">
        <f t="shared" si="92"/>
        <v>NSA</v>
      </c>
      <c r="AN765" t="str">
        <f t="shared" si="93"/>
        <v>Médio</v>
      </c>
      <c r="AO765" t="str">
        <f t="shared" si="93"/>
        <v>NSA</v>
      </c>
      <c r="AP765" t="str">
        <f t="shared" si="93"/>
        <v>NSA</v>
      </c>
      <c r="AQ765" s="15" t="s">
        <v>409</v>
      </c>
    </row>
    <row r="766" spans="1:43" x14ac:dyDescent="0.3">
      <c r="A766" s="15" t="s">
        <v>3215</v>
      </c>
      <c r="B766" s="15" t="s">
        <v>333</v>
      </c>
      <c r="C766">
        <v>21</v>
      </c>
      <c r="D766" s="6" t="s">
        <v>1609</v>
      </c>
      <c r="E766" t="s">
        <v>47</v>
      </c>
      <c r="F766"/>
      <c r="G766"/>
      <c r="H766"/>
      <c r="I766"/>
      <c r="J766" t="s">
        <v>1072</v>
      </c>
      <c r="K766" t="s">
        <v>1617</v>
      </c>
      <c r="L766" t="s">
        <v>351</v>
      </c>
      <c r="M766" t="s">
        <v>47</v>
      </c>
      <c r="N766">
        <v>255</v>
      </c>
      <c r="O766" t="s">
        <v>1618</v>
      </c>
      <c r="P766" t="s">
        <v>1641</v>
      </c>
      <c r="Q766" t="s">
        <v>103</v>
      </c>
      <c r="R766" t="s">
        <v>413</v>
      </c>
      <c r="S766" t="s">
        <v>412</v>
      </c>
      <c r="T766" t="s">
        <v>409</v>
      </c>
      <c r="U766" t="s">
        <v>213</v>
      </c>
      <c r="V766" t="s">
        <v>1464</v>
      </c>
      <c r="W766" s="15" t="s">
        <v>900</v>
      </c>
      <c r="X766" t="s">
        <v>896</v>
      </c>
      <c r="Y766" s="15" t="s">
        <v>908</v>
      </c>
      <c r="Z766" s="15">
        <f t="shared" si="86"/>
        <v>1</v>
      </c>
      <c r="AC766" s="15" t="s">
        <v>1450</v>
      </c>
      <c r="AD766" s="15">
        <f t="shared" si="89"/>
        <v>6</v>
      </c>
      <c r="AE766">
        <v>2</v>
      </c>
      <c r="AF766">
        <v>1</v>
      </c>
      <c r="AG766">
        <v>0</v>
      </c>
      <c r="AH766">
        <v>3</v>
      </c>
      <c r="AI766">
        <v>0</v>
      </c>
      <c r="AJ766">
        <v>0</v>
      </c>
      <c r="AK766" t="str">
        <f t="shared" si="90"/>
        <v>Interna</v>
      </c>
      <c r="AL766" t="str">
        <f t="shared" si="91"/>
        <v>Baixo</v>
      </c>
      <c r="AM766" t="str">
        <f t="shared" si="92"/>
        <v>NSA</v>
      </c>
      <c r="AN766" t="str">
        <f t="shared" si="93"/>
        <v>Médio</v>
      </c>
      <c r="AO766" t="str">
        <f t="shared" si="93"/>
        <v>NSA</v>
      </c>
      <c r="AP766" t="str">
        <f t="shared" si="93"/>
        <v>NSA</v>
      </c>
      <c r="AQ766" s="15" t="s">
        <v>409</v>
      </c>
    </row>
    <row r="767" spans="1:43" x14ac:dyDescent="0.3">
      <c r="A767" s="15" t="s">
        <v>3215</v>
      </c>
      <c r="B767" s="15" t="s">
        <v>333</v>
      </c>
      <c r="C767">
        <v>22</v>
      </c>
      <c r="D767" s="6" t="s">
        <v>1610</v>
      </c>
      <c r="E767" t="s">
        <v>47</v>
      </c>
      <c r="F767"/>
      <c r="G767"/>
      <c r="H767"/>
      <c r="I767"/>
      <c r="J767" t="s">
        <v>1072</v>
      </c>
      <c r="K767" t="s">
        <v>1617</v>
      </c>
      <c r="L767" t="s">
        <v>352</v>
      </c>
      <c r="M767" t="s">
        <v>47</v>
      </c>
      <c r="N767">
        <v>20</v>
      </c>
      <c r="O767" t="s">
        <v>1618</v>
      </c>
      <c r="P767" t="s">
        <v>1642</v>
      </c>
      <c r="Q767" t="s">
        <v>103</v>
      </c>
      <c r="R767" t="s">
        <v>413</v>
      </c>
      <c r="S767" t="s">
        <v>412</v>
      </c>
      <c r="T767" t="s">
        <v>409</v>
      </c>
      <c r="U767" t="s">
        <v>213</v>
      </c>
      <c r="V767" t="s">
        <v>1464</v>
      </c>
      <c r="W767" s="15" t="s">
        <v>900</v>
      </c>
      <c r="X767" t="s">
        <v>896</v>
      </c>
      <c r="Y767" s="15" t="s">
        <v>908</v>
      </c>
      <c r="Z767" s="15">
        <f t="shared" si="86"/>
        <v>1</v>
      </c>
      <c r="AC767" s="15" t="s">
        <v>1450</v>
      </c>
      <c r="AD767" s="15">
        <f t="shared" si="89"/>
        <v>8</v>
      </c>
      <c r="AE767">
        <v>2</v>
      </c>
      <c r="AF767">
        <v>1</v>
      </c>
      <c r="AG767">
        <v>0</v>
      </c>
      <c r="AH767">
        <v>3</v>
      </c>
      <c r="AI767">
        <v>1</v>
      </c>
      <c r="AJ767">
        <v>1</v>
      </c>
      <c r="AK767" t="str">
        <f t="shared" si="90"/>
        <v>Interna</v>
      </c>
      <c r="AL767" t="str">
        <f t="shared" si="91"/>
        <v>Baixo</v>
      </c>
      <c r="AM767" t="str">
        <f t="shared" si="92"/>
        <v>NSA</v>
      </c>
      <c r="AN767" t="str">
        <f t="shared" si="93"/>
        <v>Médio</v>
      </c>
      <c r="AO767" t="str">
        <f t="shared" si="93"/>
        <v>Baixo</v>
      </c>
      <c r="AP767" t="str">
        <f t="shared" si="93"/>
        <v>Baixo</v>
      </c>
      <c r="AQ767" s="15" t="s">
        <v>409</v>
      </c>
    </row>
    <row r="768" spans="1:43" x14ac:dyDescent="0.3">
      <c r="A768" s="15" t="s">
        <v>3215</v>
      </c>
      <c r="B768" s="15" t="s">
        <v>333</v>
      </c>
      <c r="C768">
        <v>23</v>
      </c>
      <c r="D768" s="6" t="s">
        <v>1611</v>
      </c>
      <c r="E768" t="s">
        <v>47</v>
      </c>
      <c r="F768"/>
      <c r="G768"/>
      <c r="H768"/>
      <c r="I768"/>
      <c r="J768" t="s">
        <v>1072</v>
      </c>
      <c r="K768" t="s">
        <v>1617</v>
      </c>
      <c r="L768" t="s">
        <v>353</v>
      </c>
      <c r="M768" t="s">
        <v>47</v>
      </c>
      <c r="N768">
        <v>255</v>
      </c>
      <c r="O768" t="s">
        <v>1618</v>
      </c>
      <c r="P768" t="s">
        <v>1643</v>
      </c>
      <c r="Q768" t="s">
        <v>103</v>
      </c>
      <c r="R768" t="s">
        <v>413</v>
      </c>
      <c r="S768" t="s">
        <v>412</v>
      </c>
      <c r="T768" t="s">
        <v>409</v>
      </c>
      <c r="U768" t="s">
        <v>213</v>
      </c>
      <c r="V768" t="s">
        <v>1464</v>
      </c>
      <c r="W768" s="15" t="s">
        <v>900</v>
      </c>
      <c r="X768" t="s">
        <v>896</v>
      </c>
      <c r="Y768" s="15" t="s">
        <v>908</v>
      </c>
      <c r="Z768" s="15">
        <f t="shared" si="86"/>
        <v>1</v>
      </c>
      <c r="AC768" s="15" t="s">
        <v>1450</v>
      </c>
      <c r="AD768" s="15">
        <f t="shared" si="89"/>
        <v>6</v>
      </c>
      <c r="AE768">
        <v>2</v>
      </c>
      <c r="AF768">
        <v>1</v>
      </c>
      <c r="AG768">
        <v>0</v>
      </c>
      <c r="AH768">
        <v>3</v>
      </c>
      <c r="AI768">
        <v>0</v>
      </c>
      <c r="AJ768">
        <v>0</v>
      </c>
      <c r="AK768" t="str">
        <f t="shared" si="90"/>
        <v>Interna</v>
      </c>
      <c r="AL768" t="str">
        <f t="shared" si="91"/>
        <v>Baixo</v>
      </c>
      <c r="AM768" t="str">
        <f t="shared" si="92"/>
        <v>NSA</v>
      </c>
      <c r="AN768" t="str">
        <f t="shared" si="93"/>
        <v>Médio</v>
      </c>
      <c r="AO768" t="str">
        <f t="shared" si="93"/>
        <v>NSA</v>
      </c>
      <c r="AP768" t="str">
        <f t="shared" si="93"/>
        <v>NSA</v>
      </c>
      <c r="AQ768" s="15" t="s">
        <v>409</v>
      </c>
    </row>
    <row r="769" spans="1:43" x14ac:dyDescent="0.3">
      <c r="A769" s="15" t="s">
        <v>3215</v>
      </c>
      <c r="B769" s="15" t="s">
        <v>333</v>
      </c>
      <c r="C769">
        <v>24</v>
      </c>
      <c r="D769" s="6" t="s">
        <v>1612</v>
      </c>
      <c r="E769" t="s">
        <v>47</v>
      </c>
      <c r="F769"/>
      <c r="G769"/>
      <c r="H769"/>
      <c r="I769"/>
      <c r="J769" t="s">
        <v>1072</v>
      </c>
      <c r="K769" t="s">
        <v>1617</v>
      </c>
      <c r="L769" t="s">
        <v>354</v>
      </c>
      <c r="M769" t="s">
        <v>47</v>
      </c>
      <c r="N769">
        <v>255</v>
      </c>
      <c r="O769" t="s">
        <v>1618</v>
      </c>
      <c r="P769" t="s">
        <v>1644</v>
      </c>
      <c r="Q769" t="s">
        <v>103</v>
      </c>
      <c r="R769" t="s">
        <v>413</v>
      </c>
      <c r="S769" t="s">
        <v>412</v>
      </c>
      <c r="T769" t="s">
        <v>409</v>
      </c>
      <c r="U769" t="s">
        <v>213</v>
      </c>
      <c r="V769" t="s">
        <v>1464</v>
      </c>
      <c r="W769" s="15" t="s">
        <v>900</v>
      </c>
      <c r="X769" t="s">
        <v>896</v>
      </c>
      <c r="Y769" s="15" t="s">
        <v>908</v>
      </c>
      <c r="Z769" s="15">
        <f t="shared" si="86"/>
        <v>1</v>
      </c>
      <c r="AC769" s="15" t="s">
        <v>1450</v>
      </c>
      <c r="AD769" s="15">
        <f t="shared" si="89"/>
        <v>6</v>
      </c>
      <c r="AE769">
        <v>2</v>
      </c>
      <c r="AF769">
        <v>1</v>
      </c>
      <c r="AG769">
        <v>0</v>
      </c>
      <c r="AH769">
        <v>3</v>
      </c>
      <c r="AI769">
        <v>0</v>
      </c>
      <c r="AJ769">
        <v>0</v>
      </c>
      <c r="AK769" t="str">
        <f t="shared" si="90"/>
        <v>Interna</v>
      </c>
      <c r="AL769" t="str">
        <f t="shared" si="91"/>
        <v>Baixo</v>
      </c>
      <c r="AM769" t="str">
        <f t="shared" si="92"/>
        <v>NSA</v>
      </c>
      <c r="AN769" t="str">
        <f t="shared" si="93"/>
        <v>Médio</v>
      </c>
      <c r="AO769" t="str">
        <f t="shared" si="93"/>
        <v>NSA</v>
      </c>
      <c r="AP769" t="str">
        <f t="shared" si="93"/>
        <v>NSA</v>
      </c>
      <c r="AQ769" s="15" t="s">
        <v>409</v>
      </c>
    </row>
    <row r="770" spans="1:43" x14ac:dyDescent="0.3">
      <c r="A770" s="15" t="s">
        <v>3215</v>
      </c>
      <c r="B770" s="15" t="s">
        <v>333</v>
      </c>
      <c r="C770">
        <v>25</v>
      </c>
      <c r="D770" s="6" t="s">
        <v>1613</v>
      </c>
      <c r="E770" t="s">
        <v>47</v>
      </c>
      <c r="F770"/>
      <c r="G770"/>
      <c r="H770"/>
      <c r="I770"/>
      <c r="J770" t="s">
        <v>1072</v>
      </c>
      <c r="K770" t="s">
        <v>1617</v>
      </c>
      <c r="L770" t="s">
        <v>355</v>
      </c>
      <c r="M770" t="s">
        <v>47</v>
      </c>
      <c r="N770">
        <v>255</v>
      </c>
      <c r="O770" t="s">
        <v>1618</v>
      </c>
      <c r="P770" t="s">
        <v>1645</v>
      </c>
      <c r="Q770" t="s">
        <v>103</v>
      </c>
      <c r="R770" t="s">
        <v>413</v>
      </c>
      <c r="S770" t="s">
        <v>412</v>
      </c>
      <c r="T770" t="s">
        <v>409</v>
      </c>
      <c r="U770" t="s">
        <v>213</v>
      </c>
      <c r="V770" t="s">
        <v>1464</v>
      </c>
      <c r="W770" s="15" t="s">
        <v>900</v>
      </c>
      <c r="X770" t="s">
        <v>896</v>
      </c>
      <c r="Y770" s="15" t="s">
        <v>908</v>
      </c>
      <c r="Z770" s="15">
        <f t="shared" si="86"/>
        <v>1</v>
      </c>
      <c r="AC770" s="15" t="s">
        <v>1450</v>
      </c>
      <c r="AD770" s="15">
        <f t="shared" si="89"/>
        <v>6</v>
      </c>
      <c r="AE770">
        <v>2</v>
      </c>
      <c r="AF770">
        <v>1</v>
      </c>
      <c r="AG770">
        <v>0</v>
      </c>
      <c r="AH770">
        <v>3</v>
      </c>
      <c r="AI770">
        <v>0</v>
      </c>
      <c r="AJ770">
        <v>0</v>
      </c>
      <c r="AK770" t="str">
        <f t="shared" si="90"/>
        <v>Interna</v>
      </c>
      <c r="AL770" t="str">
        <f t="shared" si="91"/>
        <v>Baixo</v>
      </c>
      <c r="AM770" t="str">
        <f t="shared" si="92"/>
        <v>NSA</v>
      </c>
      <c r="AN770" t="str">
        <f t="shared" si="93"/>
        <v>Médio</v>
      </c>
      <c r="AO770" t="str">
        <f t="shared" si="93"/>
        <v>NSA</v>
      </c>
      <c r="AP770" t="str">
        <f t="shared" si="93"/>
        <v>NSA</v>
      </c>
      <c r="AQ770" s="15" t="s">
        <v>409</v>
      </c>
    </row>
    <row r="771" spans="1:43" x14ac:dyDescent="0.3">
      <c r="A771" s="15" t="s">
        <v>3215</v>
      </c>
      <c r="B771" s="15" t="s">
        <v>333</v>
      </c>
      <c r="C771">
        <v>26</v>
      </c>
      <c r="D771" s="6" t="s">
        <v>1614</v>
      </c>
      <c r="E771" t="s">
        <v>47</v>
      </c>
      <c r="F771"/>
      <c r="G771"/>
      <c r="H771"/>
      <c r="I771"/>
      <c r="J771" t="s">
        <v>1072</v>
      </c>
      <c r="K771" t="s">
        <v>1617</v>
      </c>
      <c r="L771" t="s">
        <v>356</v>
      </c>
      <c r="M771" t="s">
        <v>47</v>
      </c>
      <c r="N771">
        <v>255</v>
      </c>
      <c r="O771" t="s">
        <v>1618</v>
      </c>
      <c r="P771" t="s">
        <v>1646</v>
      </c>
      <c r="Q771" t="s">
        <v>103</v>
      </c>
      <c r="R771" t="s">
        <v>413</v>
      </c>
      <c r="S771" t="s">
        <v>412</v>
      </c>
      <c r="T771" t="s">
        <v>409</v>
      </c>
      <c r="U771" t="s">
        <v>213</v>
      </c>
      <c r="V771" t="s">
        <v>1464</v>
      </c>
      <c r="W771" s="15" t="s">
        <v>900</v>
      </c>
      <c r="X771" t="s">
        <v>896</v>
      </c>
      <c r="Y771" s="15" t="s">
        <v>908</v>
      </c>
      <c r="Z771" s="15">
        <f t="shared" ref="Z771:Z795" si="94">IF(LEN(V771)&gt;0,IF(LEN(W771)&gt;0,IF(LEN(X771)&gt;0,IF(LEN(Y771)&gt;0,1,""),""),""),"")</f>
        <v>1</v>
      </c>
      <c r="AC771" s="15" t="s">
        <v>1450</v>
      </c>
      <c r="AD771" s="15">
        <f t="shared" si="89"/>
        <v>6</v>
      </c>
      <c r="AE771">
        <v>2</v>
      </c>
      <c r="AF771">
        <v>1</v>
      </c>
      <c r="AG771">
        <v>0</v>
      </c>
      <c r="AH771">
        <v>3</v>
      </c>
      <c r="AI771">
        <v>0</v>
      </c>
      <c r="AJ771">
        <v>0</v>
      </c>
      <c r="AK771" t="str">
        <f t="shared" si="90"/>
        <v>Interna</v>
      </c>
      <c r="AL771" t="str">
        <f t="shared" si="91"/>
        <v>Baixo</v>
      </c>
      <c r="AM771" t="str">
        <f t="shared" si="92"/>
        <v>NSA</v>
      </c>
      <c r="AN771" t="str">
        <f t="shared" si="93"/>
        <v>Médio</v>
      </c>
      <c r="AO771" t="str">
        <f t="shared" si="93"/>
        <v>NSA</v>
      </c>
      <c r="AP771" t="str">
        <f t="shared" si="93"/>
        <v>NSA</v>
      </c>
      <c r="AQ771" s="15" t="s">
        <v>409</v>
      </c>
    </row>
    <row r="772" spans="1:43" x14ac:dyDescent="0.3">
      <c r="A772" s="15" t="s">
        <v>3215</v>
      </c>
      <c r="B772" s="15" t="s">
        <v>333</v>
      </c>
      <c r="C772">
        <v>27</v>
      </c>
      <c r="D772" s="6" t="s">
        <v>1615</v>
      </c>
      <c r="E772" t="s">
        <v>47</v>
      </c>
      <c r="F772"/>
      <c r="G772"/>
      <c r="H772"/>
      <c r="I772"/>
      <c r="J772" t="s">
        <v>1072</v>
      </c>
      <c r="K772" t="s">
        <v>1617</v>
      </c>
      <c r="L772" t="s">
        <v>357</v>
      </c>
      <c r="M772" t="s">
        <v>47</v>
      </c>
      <c r="N772">
        <v>255</v>
      </c>
      <c r="O772" t="s">
        <v>1618</v>
      </c>
      <c r="P772" t="s">
        <v>1647</v>
      </c>
      <c r="Q772" t="s">
        <v>103</v>
      </c>
      <c r="R772" t="s">
        <v>413</v>
      </c>
      <c r="S772" t="s">
        <v>412</v>
      </c>
      <c r="T772" t="s">
        <v>409</v>
      </c>
      <c r="U772" t="s">
        <v>213</v>
      </c>
      <c r="V772" t="s">
        <v>1464</v>
      </c>
      <c r="W772" s="15" t="s">
        <v>900</v>
      </c>
      <c r="X772" t="s">
        <v>896</v>
      </c>
      <c r="Y772" s="15" t="s">
        <v>908</v>
      </c>
      <c r="Z772" s="15">
        <f t="shared" si="94"/>
        <v>1</v>
      </c>
      <c r="AC772" s="15" t="s">
        <v>1450</v>
      </c>
      <c r="AD772" s="15">
        <f t="shared" si="89"/>
        <v>6</v>
      </c>
      <c r="AE772">
        <v>2</v>
      </c>
      <c r="AF772">
        <v>1</v>
      </c>
      <c r="AG772">
        <v>0</v>
      </c>
      <c r="AH772">
        <v>3</v>
      </c>
      <c r="AI772">
        <v>0</v>
      </c>
      <c r="AJ772">
        <v>0</v>
      </c>
      <c r="AK772" t="str">
        <f t="shared" si="90"/>
        <v>Interna</v>
      </c>
      <c r="AL772" t="str">
        <f t="shared" si="91"/>
        <v>Baixo</v>
      </c>
      <c r="AM772" t="str">
        <f t="shared" si="92"/>
        <v>NSA</v>
      </c>
      <c r="AN772" t="str">
        <f t="shared" si="93"/>
        <v>Médio</v>
      </c>
      <c r="AO772" t="str">
        <f t="shared" si="93"/>
        <v>NSA</v>
      </c>
      <c r="AP772" t="str">
        <f t="shared" si="93"/>
        <v>NSA</v>
      </c>
      <c r="AQ772" s="15" t="s">
        <v>409</v>
      </c>
    </row>
    <row r="773" spans="1:43" x14ac:dyDescent="0.3">
      <c r="A773" s="15" t="s">
        <v>3215</v>
      </c>
      <c r="B773" s="15" t="s">
        <v>333</v>
      </c>
      <c r="C773">
        <v>28</v>
      </c>
      <c r="D773" s="6" t="s">
        <v>1616</v>
      </c>
      <c r="E773" t="s">
        <v>47</v>
      </c>
      <c r="F773"/>
      <c r="G773"/>
      <c r="H773"/>
      <c r="I773"/>
      <c r="J773" t="s">
        <v>1072</v>
      </c>
      <c r="K773" t="s">
        <v>1617</v>
      </c>
      <c r="L773" t="s">
        <v>358</v>
      </c>
      <c r="M773" t="s">
        <v>47</v>
      </c>
      <c r="N773">
        <v>255</v>
      </c>
      <c r="O773" t="s">
        <v>1618</v>
      </c>
      <c r="P773" t="s">
        <v>1648</v>
      </c>
      <c r="Q773" t="s">
        <v>103</v>
      </c>
      <c r="R773" t="s">
        <v>413</v>
      </c>
      <c r="S773" t="s">
        <v>412</v>
      </c>
      <c r="T773" t="s">
        <v>409</v>
      </c>
      <c r="U773" t="s">
        <v>213</v>
      </c>
      <c r="V773" t="s">
        <v>1464</v>
      </c>
      <c r="W773" s="15" t="s">
        <v>900</v>
      </c>
      <c r="X773" t="s">
        <v>896</v>
      </c>
      <c r="Y773" s="15" t="s">
        <v>908</v>
      </c>
      <c r="Z773" s="15">
        <f t="shared" si="94"/>
        <v>1</v>
      </c>
      <c r="AC773" s="15" t="s">
        <v>1450</v>
      </c>
      <c r="AD773" s="15">
        <f t="shared" si="89"/>
        <v>6</v>
      </c>
      <c r="AE773">
        <v>2</v>
      </c>
      <c r="AF773">
        <v>1</v>
      </c>
      <c r="AG773">
        <v>0</v>
      </c>
      <c r="AH773">
        <v>3</v>
      </c>
      <c r="AI773">
        <v>0</v>
      </c>
      <c r="AJ773">
        <v>0</v>
      </c>
      <c r="AK773" t="str">
        <f t="shared" si="90"/>
        <v>Interna</v>
      </c>
      <c r="AL773" t="str">
        <f t="shared" si="91"/>
        <v>Baixo</v>
      </c>
      <c r="AM773" t="str">
        <f t="shared" si="92"/>
        <v>NSA</v>
      </c>
      <c r="AN773" t="str">
        <f t="shared" si="93"/>
        <v>Médio</v>
      </c>
      <c r="AO773" t="str">
        <f t="shared" si="93"/>
        <v>NSA</v>
      </c>
      <c r="AP773" t="str">
        <f t="shared" si="93"/>
        <v>NSA</v>
      </c>
      <c r="AQ773" s="15" t="s">
        <v>409</v>
      </c>
    </row>
    <row r="774" spans="1:43" x14ac:dyDescent="0.3">
      <c r="A774" s="15" t="s">
        <v>3215</v>
      </c>
      <c r="B774" s="15" t="s">
        <v>333</v>
      </c>
      <c r="C774">
        <v>29</v>
      </c>
      <c r="D774" s="6" t="s">
        <v>1070</v>
      </c>
      <c r="E774" t="s">
        <v>47</v>
      </c>
      <c r="F774"/>
      <c r="G774"/>
      <c r="H774"/>
      <c r="I774"/>
      <c r="J774" t="s">
        <v>1072</v>
      </c>
      <c r="K774" t="s">
        <v>1617</v>
      </c>
      <c r="L774" t="s">
        <v>287</v>
      </c>
      <c r="M774" t="s">
        <v>39</v>
      </c>
      <c r="N774"/>
      <c r="O774" t="s">
        <v>1618</v>
      </c>
      <c r="P774" t="s">
        <v>1649</v>
      </c>
      <c r="Q774" t="s">
        <v>103</v>
      </c>
      <c r="R774" t="s">
        <v>413</v>
      </c>
      <c r="S774" t="s">
        <v>412</v>
      </c>
      <c r="T774" t="s">
        <v>409</v>
      </c>
      <c r="U774" t="s">
        <v>213</v>
      </c>
      <c r="V774" t="s">
        <v>1464</v>
      </c>
      <c r="W774" s="15" t="s">
        <v>900</v>
      </c>
      <c r="X774" t="s">
        <v>896</v>
      </c>
      <c r="Y774" s="15" t="s">
        <v>908</v>
      </c>
      <c r="Z774" s="15">
        <f t="shared" si="94"/>
        <v>1</v>
      </c>
      <c r="AA774" s="15" t="s">
        <v>1339</v>
      </c>
      <c r="AB774" s="15" t="s">
        <v>906</v>
      </c>
      <c r="AC774" s="15" t="s">
        <v>1450</v>
      </c>
      <c r="AD774" s="15">
        <f t="shared" si="89"/>
        <v>6</v>
      </c>
      <c r="AE774">
        <v>2</v>
      </c>
      <c r="AF774">
        <v>1</v>
      </c>
      <c r="AG774">
        <v>0</v>
      </c>
      <c r="AH774">
        <v>3</v>
      </c>
      <c r="AI774">
        <v>0</v>
      </c>
      <c r="AJ774">
        <v>0</v>
      </c>
      <c r="AK774" t="str">
        <f t="shared" si="90"/>
        <v>Interna</v>
      </c>
      <c r="AL774" t="str">
        <f t="shared" si="91"/>
        <v>Baixo</v>
      </c>
      <c r="AM774" t="str">
        <f t="shared" si="92"/>
        <v>NSA</v>
      </c>
      <c r="AN774" t="str">
        <f t="shared" si="93"/>
        <v>Médio</v>
      </c>
      <c r="AO774" t="str">
        <f t="shared" si="93"/>
        <v>NSA</v>
      </c>
      <c r="AP774" t="str">
        <f t="shared" si="93"/>
        <v>NSA</v>
      </c>
      <c r="AQ774" s="15" t="s">
        <v>409</v>
      </c>
    </row>
    <row r="775" spans="1:43" x14ac:dyDescent="0.3">
      <c r="A775" s="15" t="s">
        <v>3215</v>
      </c>
      <c r="B775" s="15" t="s">
        <v>333</v>
      </c>
      <c r="C775">
        <v>30</v>
      </c>
      <c r="D775" s="6" t="s">
        <v>1561</v>
      </c>
      <c r="E775" t="s">
        <v>47</v>
      </c>
      <c r="F775"/>
      <c r="G775"/>
      <c r="H775"/>
      <c r="I775"/>
      <c r="J775" t="s">
        <v>1072</v>
      </c>
      <c r="K775" t="s">
        <v>1617</v>
      </c>
      <c r="L775" t="s">
        <v>1579</v>
      </c>
      <c r="M775" t="s">
        <v>39</v>
      </c>
      <c r="N775"/>
      <c r="O775" t="s">
        <v>1618</v>
      </c>
      <c r="P775" t="s">
        <v>1650</v>
      </c>
      <c r="Q775" t="s">
        <v>103</v>
      </c>
      <c r="R775" t="s">
        <v>413</v>
      </c>
      <c r="S775" t="s">
        <v>412</v>
      </c>
      <c r="T775" t="s">
        <v>409</v>
      </c>
      <c r="U775" t="s">
        <v>213</v>
      </c>
      <c r="V775" t="s">
        <v>1464</v>
      </c>
      <c r="W775" s="15" t="s">
        <v>900</v>
      </c>
      <c r="X775" t="s">
        <v>896</v>
      </c>
      <c r="Y775" s="15" t="s">
        <v>908</v>
      </c>
      <c r="Z775" s="15">
        <f t="shared" si="94"/>
        <v>1</v>
      </c>
      <c r="AC775" s="15" t="s">
        <v>1450</v>
      </c>
      <c r="AD775" s="15">
        <f t="shared" si="89"/>
        <v>6</v>
      </c>
      <c r="AE775">
        <v>2</v>
      </c>
      <c r="AF775">
        <v>1</v>
      </c>
      <c r="AG775">
        <v>0</v>
      </c>
      <c r="AH775">
        <v>3</v>
      </c>
      <c r="AI775">
        <v>0</v>
      </c>
      <c r="AJ775">
        <v>0</v>
      </c>
      <c r="AK775" t="str">
        <f t="shared" si="90"/>
        <v>Interna</v>
      </c>
      <c r="AL775" t="str">
        <f t="shared" si="91"/>
        <v>Baixo</v>
      </c>
      <c r="AM775" t="str">
        <f t="shared" si="92"/>
        <v>NSA</v>
      </c>
      <c r="AN775" t="str">
        <f t="shared" si="93"/>
        <v>Médio</v>
      </c>
      <c r="AO775" t="str">
        <f t="shared" si="93"/>
        <v>NSA</v>
      </c>
      <c r="AP775" t="str">
        <f t="shared" si="93"/>
        <v>NSA</v>
      </c>
      <c r="AQ775" s="15" t="s">
        <v>409</v>
      </c>
    </row>
    <row r="776" spans="1:43" x14ac:dyDescent="0.3">
      <c r="A776" s="15" t="s">
        <v>3215</v>
      </c>
      <c r="B776" s="15" t="s">
        <v>875</v>
      </c>
      <c r="C776">
        <v>1</v>
      </c>
      <c r="D776" s="6" t="s">
        <v>1551</v>
      </c>
      <c r="E776" t="s">
        <v>1271</v>
      </c>
      <c r="F776"/>
      <c r="G776"/>
      <c r="H776"/>
      <c r="I776"/>
      <c r="J776" t="s">
        <v>1072</v>
      </c>
      <c r="K776" t="s">
        <v>1562</v>
      </c>
      <c r="L776" t="s">
        <v>303</v>
      </c>
      <c r="M776" t="s">
        <v>47</v>
      </c>
      <c r="N776">
        <v>100</v>
      </c>
      <c r="O776" t="s">
        <v>1563</v>
      </c>
      <c r="P776" t="s">
        <v>1564</v>
      </c>
      <c r="Q776" t="s">
        <v>103</v>
      </c>
      <c r="R776" t="s">
        <v>413</v>
      </c>
      <c r="S776" t="s">
        <v>412</v>
      </c>
      <c r="T776" t="s">
        <v>409</v>
      </c>
      <c r="U776" t="s">
        <v>213</v>
      </c>
      <c r="V776" t="s">
        <v>1464</v>
      </c>
      <c r="W776" s="15" t="s">
        <v>900</v>
      </c>
      <c r="X776" t="s">
        <v>896</v>
      </c>
      <c r="Y776" s="15" t="s">
        <v>908</v>
      </c>
      <c r="Z776" s="15">
        <f t="shared" si="94"/>
        <v>1</v>
      </c>
      <c r="AC776" s="15" t="s">
        <v>1450</v>
      </c>
      <c r="AD776" s="15">
        <f t="shared" si="89"/>
        <v>16</v>
      </c>
      <c r="AE776">
        <v>2</v>
      </c>
      <c r="AF776">
        <v>1</v>
      </c>
      <c r="AG776">
        <v>0</v>
      </c>
      <c r="AH776">
        <v>5</v>
      </c>
      <c r="AI776">
        <v>3</v>
      </c>
      <c r="AJ776">
        <v>5</v>
      </c>
      <c r="AK776" t="str">
        <f t="shared" si="90"/>
        <v>Interna</v>
      </c>
      <c r="AL776" t="str">
        <f t="shared" si="91"/>
        <v>Baixo</v>
      </c>
      <c r="AM776" t="str">
        <f t="shared" si="92"/>
        <v>NSA</v>
      </c>
      <c r="AN776" t="str">
        <f t="shared" si="93"/>
        <v>Alto</v>
      </c>
      <c r="AO776" t="str">
        <f t="shared" si="93"/>
        <v>Médio</v>
      </c>
      <c r="AP776" t="str">
        <f t="shared" si="93"/>
        <v>Alto</v>
      </c>
      <c r="AQ776" s="15" t="s">
        <v>409</v>
      </c>
    </row>
    <row r="777" spans="1:43" x14ac:dyDescent="0.3">
      <c r="A777" s="15" t="s">
        <v>3215</v>
      </c>
      <c r="B777" s="15" t="s">
        <v>875</v>
      </c>
      <c r="C777">
        <v>2</v>
      </c>
      <c r="D777" s="6" t="s">
        <v>1552</v>
      </c>
      <c r="E777" t="s">
        <v>1271</v>
      </c>
      <c r="F777">
        <v>100</v>
      </c>
      <c r="G777"/>
      <c r="H777"/>
      <c r="I777"/>
      <c r="J777" t="s">
        <v>1072</v>
      </c>
      <c r="K777" t="s">
        <v>1562</v>
      </c>
      <c r="L777" t="s">
        <v>304</v>
      </c>
      <c r="M777" t="s">
        <v>47</v>
      </c>
      <c r="N777">
        <v>100</v>
      </c>
      <c r="O777" t="s">
        <v>1563</v>
      </c>
      <c r="P777" t="s">
        <v>1565</v>
      </c>
      <c r="Q777" t="s">
        <v>103</v>
      </c>
      <c r="R777" t="s">
        <v>413</v>
      </c>
      <c r="S777" t="s">
        <v>412</v>
      </c>
      <c r="T777" t="s">
        <v>409</v>
      </c>
      <c r="U777" t="s">
        <v>213</v>
      </c>
      <c r="V777" t="s">
        <v>1464</v>
      </c>
      <c r="W777" s="15" t="s">
        <v>900</v>
      </c>
      <c r="X777" t="s">
        <v>896</v>
      </c>
      <c r="Y777" s="15" t="s">
        <v>908</v>
      </c>
      <c r="Z777" s="15">
        <f t="shared" si="94"/>
        <v>1</v>
      </c>
      <c r="AC777" s="15" t="s">
        <v>1450</v>
      </c>
      <c r="AD777" s="15">
        <f t="shared" si="89"/>
        <v>16</v>
      </c>
      <c r="AE777">
        <v>2</v>
      </c>
      <c r="AF777">
        <v>1</v>
      </c>
      <c r="AG777">
        <v>0</v>
      </c>
      <c r="AH777">
        <v>5</v>
      </c>
      <c r="AI777">
        <v>3</v>
      </c>
      <c r="AJ777">
        <v>5</v>
      </c>
      <c r="AK777" t="str">
        <f t="shared" si="90"/>
        <v>Interna</v>
      </c>
      <c r="AL777" t="str">
        <f t="shared" si="91"/>
        <v>Baixo</v>
      </c>
      <c r="AM777" t="str">
        <f t="shared" si="92"/>
        <v>NSA</v>
      </c>
      <c r="AN777" t="str">
        <f t="shared" si="93"/>
        <v>Alto</v>
      </c>
      <c r="AO777" t="str">
        <f t="shared" si="93"/>
        <v>Médio</v>
      </c>
      <c r="AP777" t="str">
        <f t="shared" si="93"/>
        <v>Alto</v>
      </c>
      <c r="AQ777" s="15" t="s">
        <v>409</v>
      </c>
    </row>
    <row r="778" spans="1:43" x14ac:dyDescent="0.3">
      <c r="A778" s="15" t="s">
        <v>3215</v>
      </c>
      <c r="B778" s="15" t="s">
        <v>875</v>
      </c>
      <c r="C778">
        <v>3</v>
      </c>
      <c r="D778" s="6" t="s">
        <v>1553</v>
      </c>
      <c r="E778" t="s">
        <v>1271</v>
      </c>
      <c r="F778"/>
      <c r="G778"/>
      <c r="H778"/>
      <c r="I778"/>
      <c r="J778" t="s">
        <v>1072</v>
      </c>
      <c r="K778" t="s">
        <v>1562</v>
      </c>
      <c r="L778" t="s">
        <v>1566</v>
      </c>
      <c r="M778" t="s">
        <v>47</v>
      </c>
      <c r="N778">
        <v>200</v>
      </c>
      <c r="O778" t="s">
        <v>1563</v>
      </c>
      <c r="P778" t="s">
        <v>1567</v>
      </c>
      <c r="Q778" t="s">
        <v>103</v>
      </c>
      <c r="R778" t="s">
        <v>413</v>
      </c>
      <c r="S778" t="s">
        <v>412</v>
      </c>
      <c r="T778" t="s">
        <v>409</v>
      </c>
      <c r="U778" t="s">
        <v>213</v>
      </c>
      <c r="V778" t="s">
        <v>1464</v>
      </c>
      <c r="W778" s="15" t="s">
        <v>900</v>
      </c>
      <c r="X778" t="s">
        <v>896</v>
      </c>
      <c r="Y778" s="15" t="s">
        <v>908</v>
      </c>
      <c r="Z778" s="15">
        <f t="shared" si="94"/>
        <v>1</v>
      </c>
      <c r="AC778" s="15" t="s">
        <v>1450</v>
      </c>
      <c r="AD778" s="15">
        <f t="shared" si="89"/>
        <v>13</v>
      </c>
      <c r="AE778">
        <v>1</v>
      </c>
      <c r="AF778">
        <v>1</v>
      </c>
      <c r="AG778">
        <v>0</v>
      </c>
      <c r="AH778">
        <v>5</v>
      </c>
      <c r="AI778">
        <v>3</v>
      </c>
      <c r="AJ778">
        <v>3</v>
      </c>
      <c r="AK778" t="str">
        <f t="shared" si="90"/>
        <v>Publica</v>
      </c>
      <c r="AL778" t="str">
        <f t="shared" si="91"/>
        <v>Baixo</v>
      </c>
      <c r="AM778" t="str">
        <f t="shared" si="92"/>
        <v>NSA</v>
      </c>
      <c r="AN778" t="str">
        <f t="shared" si="93"/>
        <v>Alto</v>
      </c>
      <c r="AO778" t="str">
        <f t="shared" si="93"/>
        <v>Médio</v>
      </c>
      <c r="AP778" t="str">
        <f t="shared" si="93"/>
        <v>Médio</v>
      </c>
      <c r="AQ778" s="15" t="s">
        <v>409</v>
      </c>
    </row>
    <row r="779" spans="1:43" x14ac:dyDescent="0.3">
      <c r="A779" s="15" t="s">
        <v>3215</v>
      </c>
      <c r="B779" s="15" t="s">
        <v>875</v>
      </c>
      <c r="C779">
        <v>4</v>
      </c>
      <c r="D779" s="6" t="s">
        <v>1554</v>
      </c>
      <c r="E779" t="s">
        <v>1271</v>
      </c>
      <c r="F779"/>
      <c r="G779"/>
      <c r="H779"/>
      <c r="I779"/>
      <c r="J779" t="s">
        <v>1072</v>
      </c>
      <c r="K779" t="s">
        <v>1562</v>
      </c>
      <c r="L779" t="s">
        <v>1568</v>
      </c>
      <c r="M779" t="s">
        <v>47</v>
      </c>
      <c r="N779">
        <v>200</v>
      </c>
      <c r="O779" t="s">
        <v>1563</v>
      </c>
      <c r="P779" t="s">
        <v>1569</v>
      </c>
      <c r="Q779" t="s">
        <v>103</v>
      </c>
      <c r="R779" t="s">
        <v>413</v>
      </c>
      <c r="S779" t="s">
        <v>412</v>
      </c>
      <c r="T779" t="s">
        <v>409</v>
      </c>
      <c r="U779" t="s">
        <v>213</v>
      </c>
      <c r="V779" t="s">
        <v>1464</v>
      </c>
      <c r="W779" s="15" t="s">
        <v>900</v>
      </c>
      <c r="X779" t="s">
        <v>896</v>
      </c>
      <c r="Y779" s="15" t="s">
        <v>908</v>
      </c>
      <c r="Z779" s="15">
        <f t="shared" si="94"/>
        <v>1</v>
      </c>
      <c r="AC779" s="15" t="s">
        <v>1450</v>
      </c>
      <c r="AD779" s="15">
        <f t="shared" si="89"/>
        <v>13</v>
      </c>
      <c r="AE779">
        <v>1</v>
      </c>
      <c r="AF779">
        <v>1</v>
      </c>
      <c r="AG779">
        <v>0</v>
      </c>
      <c r="AH779">
        <v>5</v>
      </c>
      <c r="AI779">
        <v>3</v>
      </c>
      <c r="AJ779">
        <v>3</v>
      </c>
      <c r="AK779" t="str">
        <f t="shared" si="90"/>
        <v>Publica</v>
      </c>
      <c r="AL779" t="str">
        <f t="shared" si="91"/>
        <v>Baixo</v>
      </c>
      <c r="AM779" t="str">
        <f t="shared" si="92"/>
        <v>NSA</v>
      </c>
      <c r="AN779" t="str">
        <f t="shared" si="93"/>
        <v>Alto</v>
      </c>
      <c r="AO779" t="str">
        <f t="shared" si="93"/>
        <v>Médio</v>
      </c>
      <c r="AP779" t="str">
        <f t="shared" si="93"/>
        <v>Médio</v>
      </c>
      <c r="AQ779" s="15" t="s">
        <v>409</v>
      </c>
    </row>
    <row r="780" spans="1:43" x14ac:dyDescent="0.3">
      <c r="A780" s="15" t="s">
        <v>3215</v>
      </c>
      <c r="B780" s="15" t="s">
        <v>875</v>
      </c>
      <c r="C780">
        <v>5</v>
      </c>
      <c r="D780" s="6" t="s">
        <v>1555</v>
      </c>
      <c r="E780" t="s">
        <v>1271</v>
      </c>
      <c r="F780"/>
      <c r="G780"/>
      <c r="H780"/>
      <c r="I780"/>
      <c r="J780" t="s">
        <v>1072</v>
      </c>
      <c r="K780" t="s">
        <v>1562</v>
      </c>
      <c r="L780" t="s">
        <v>305</v>
      </c>
      <c r="M780" t="s">
        <v>47</v>
      </c>
      <c r="N780">
        <v>20</v>
      </c>
      <c r="O780" t="s">
        <v>1563</v>
      </c>
      <c r="P780" t="s">
        <v>1570</v>
      </c>
      <c r="Q780" t="s">
        <v>103</v>
      </c>
      <c r="R780" t="s">
        <v>413</v>
      </c>
      <c r="S780" t="s">
        <v>412</v>
      </c>
      <c r="T780" t="s">
        <v>409</v>
      </c>
      <c r="U780" t="s">
        <v>213</v>
      </c>
      <c r="V780" t="s">
        <v>1464</v>
      </c>
      <c r="W780" s="15" t="s">
        <v>900</v>
      </c>
      <c r="X780" t="s">
        <v>896</v>
      </c>
      <c r="Y780" s="15" t="s">
        <v>908</v>
      </c>
      <c r="Z780" s="15">
        <f t="shared" si="94"/>
        <v>1</v>
      </c>
      <c r="AC780" s="15" t="s">
        <v>1450</v>
      </c>
      <c r="AD780" s="15">
        <f t="shared" si="89"/>
        <v>16</v>
      </c>
      <c r="AE780">
        <v>2</v>
      </c>
      <c r="AF780">
        <v>1</v>
      </c>
      <c r="AG780">
        <v>0</v>
      </c>
      <c r="AH780">
        <v>5</v>
      </c>
      <c r="AI780">
        <v>3</v>
      </c>
      <c r="AJ780">
        <v>5</v>
      </c>
      <c r="AK780" t="str">
        <f t="shared" si="90"/>
        <v>Interna</v>
      </c>
      <c r="AL780" t="str">
        <f t="shared" si="91"/>
        <v>Baixo</v>
      </c>
      <c r="AM780" t="str">
        <f t="shared" si="92"/>
        <v>NSA</v>
      </c>
      <c r="AN780" t="str">
        <f t="shared" si="93"/>
        <v>Alto</v>
      </c>
      <c r="AO780" t="str">
        <f t="shared" si="93"/>
        <v>Médio</v>
      </c>
      <c r="AP780" t="str">
        <f t="shared" si="93"/>
        <v>Alto</v>
      </c>
      <c r="AQ780" s="15" t="s">
        <v>409</v>
      </c>
    </row>
    <row r="781" spans="1:43" x14ac:dyDescent="0.3">
      <c r="A781" s="15" t="s">
        <v>3215</v>
      </c>
      <c r="B781" s="15" t="s">
        <v>875</v>
      </c>
      <c r="C781">
        <v>6</v>
      </c>
      <c r="D781" s="6" t="s">
        <v>1556</v>
      </c>
      <c r="E781" t="s">
        <v>1271</v>
      </c>
      <c r="F781"/>
      <c r="G781"/>
      <c r="H781"/>
      <c r="I781"/>
      <c r="J781" t="s">
        <v>1072</v>
      </c>
      <c r="K781" t="s">
        <v>1562</v>
      </c>
      <c r="L781" t="s">
        <v>253</v>
      </c>
      <c r="M781" t="s">
        <v>47</v>
      </c>
      <c r="N781">
        <v>100</v>
      </c>
      <c r="O781" t="s">
        <v>1563</v>
      </c>
      <c r="P781" t="s">
        <v>1571</v>
      </c>
      <c r="Q781" t="s">
        <v>103</v>
      </c>
      <c r="R781" t="s">
        <v>413</v>
      </c>
      <c r="S781" t="s">
        <v>412</v>
      </c>
      <c r="T781" t="s">
        <v>409</v>
      </c>
      <c r="U781" t="s">
        <v>213</v>
      </c>
      <c r="V781" t="s">
        <v>1464</v>
      </c>
      <c r="W781" s="15" t="s">
        <v>900</v>
      </c>
      <c r="X781" t="s">
        <v>896</v>
      </c>
      <c r="Y781" s="15" t="s">
        <v>908</v>
      </c>
      <c r="Z781" s="15">
        <f t="shared" si="94"/>
        <v>1</v>
      </c>
      <c r="AC781" s="15" t="s">
        <v>1450</v>
      </c>
      <c r="AD781" s="15">
        <f t="shared" si="89"/>
        <v>8</v>
      </c>
      <c r="AE781">
        <v>2</v>
      </c>
      <c r="AF781">
        <v>1</v>
      </c>
      <c r="AG781">
        <v>0</v>
      </c>
      <c r="AH781">
        <v>5</v>
      </c>
      <c r="AI781">
        <v>0</v>
      </c>
      <c r="AJ781">
        <v>0</v>
      </c>
      <c r="AK781" t="str">
        <f t="shared" si="90"/>
        <v>Interna</v>
      </c>
      <c r="AL781" t="str">
        <f t="shared" si="91"/>
        <v>Baixo</v>
      </c>
      <c r="AM781" t="str">
        <f t="shared" si="92"/>
        <v>NSA</v>
      </c>
      <c r="AN781" t="str">
        <f t="shared" si="93"/>
        <v>Alto</v>
      </c>
      <c r="AO781" t="str">
        <f t="shared" si="93"/>
        <v>NSA</v>
      </c>
      <c r="AP781" t="str">
        <f t="shared" si="93"/>
        <v>NSA</v>
      </c>
      <c r="AQ781" s="15" t="s">
        <v>409</v>
      </c>
    </row>
    <row r="782" spans="1:43" x14ac:dyDescent="0.3">
      <c r="A782" s="15" t="s">
        <v>3215</v>
      </c>
      <c r="B782" s="15" t="s">
        <v>875</v>
      </c>
      <c r="C782">
        <v>7</v>
      </c>
      <c r="D782" s="6" t="s">
        <v>1557</v>
      </c>
      <c r="E782" t="s">
        <v>1271</v>
      </c>
      <c r="F782"/>
      <c r="G782"/>
      <c r="H782"/>
      <c r="I782"/>
      <c r="J782" t="s">
        <v>1072</v>
      </c>
      <c r="K782" t="s">
        <v>1562</v>
      </c>
      <c r="L782" t="s">
        <v>306</v>
      </c>
      <c r="M782" t="s">
        <v>47</v>
      </c>
      <c r="N782">
        <v>100</v>
      </c>
      <c r="O782" t="s">
        <v>1563</v>
      </c>
      <c r="P782" t="s">
        <v>1572</v>
      </c>
      <c r="Q782" t="s">
        <v>103</v>
      </c>
      <c r="R782" t="s">
        <v>413</v>
      </c>
      <c r="S782" t="s">
        <v>412</v>
      </c>
      <c r="T782" t="s">
        <v>409</v>
      </c>
      <c r="U782" t="s">
        <v>213</v>
      </c>
      <c r="V782" t="s">
        <v>1464</v>
      </c>
      <c r="W782" s="15" t="s">
        <v>900</v>
      </c>
      <c r="X782" t="s">
        <v>896</v>
      </c>
      <c r="Y782" s="15" t="s">
        <v>908</v>
      </c>
      <c r="Z782" s="15">
        <f t="shared" si="94"/>
        <v>1</v>
      </c>
      <c r="AA782" s="15" t="s">
        <v>1340</v>
      </c>
      <c r="AB782" s="15" t="s">
        <v>1872</v>
      </c>
      <c r="AC782" s="15" t="s">
        <v>1450</v>
      </c>
      <c r="AD782" s="15">
        <f t="shared" si="89"/>
        <v>16</v>
      </c>
      <c r="AE782">
        <v>2</v>
      </c>
      <c r="AF782">
        <v>1</v>
      </c>
      <c r="AG782">
        <v>0</v>
      </c>
      <c r="AH782">
        <v>5</v>
      </c>
      <c r="AI782">
        <v>3</v>
      </c>
      <c r="AJ782">
        <v>5</v>
      </c>
      <c r="AK782" t="str">
        <f t="shared" si="90"/>
        <v>Interna</v>
      </c>
      <c r="AL782" t="str">
        <f t="shared" si="91"/>
        <v>Baixo</v>
      </c>
      <c r="AM782" t="str">
        <f t="shared" si="92"/>
        <v>NSA</v>
      </c>
      <c r="AN782" t="str">
        <f t="shared" si="93"/>
        <v>Alto</v>
      </c>
      <c r="AO782" t="str">
        <f t="shared" si="93"/>
        <v>Médio</v>
      </c>
      <c r="AP782" t="str">
        <f t="shared" si="93"/>
        <v>Alto</v>
      </c>
      <c r="AQ782" s="15" t="s">
        <v>409</v>
      </c>
    </row>
    <row r="783" spans="1:43" x14ac:dyDescent="0.3">
      <c r="A783" s="15" t="s">
        <v>3215</v>
      </c>
      <c r="B783" s="15" t="s">
        <v>875</v>
      </c>
      <c r="C783">
        <v>8</v>
      </c>
      <c r="D783" s="6" t="s">
        <v>1558</v>
      </c>
      <c r="E783" t="s">
        <v>1271</v>
      </c>
      <c r="F783"/>
      <c r="G783"/>
      <c r="H783"/>
      <c r="I783"/>
      <c r="J783" t="s">
        <v>1072</v>
      </c>
      <c r="K783" t="s">
        <v>1562</v>
      </c>
      <c r="L783" t="s">
        <v>307</v>
      </c>
      <c r="M783" t="s">
        <v>47</v>
      </c>
      <c r="N783">
        <v>100</v>
      </c>
      <c r="O783" t="s">
        <v>1563</v>
      </c>
      <c r="P783" s="15" t="s">
        <v>1573</v>
      </c>
      <c r="Q783" t="s">
        <v>103</v>
      </c>
      <c r="R783" t="s">
        <v>413</v>
      </c>
      <c r="S783" t="s">
        <v>412</v>
      </c>
      <c r="T783" t="s">
        <v>409</v>
      </c>
      <c r="U783" t="s">
        <v>213</v>
      </c>
      <c r="V783" t="s">
        <v>1464</v>
      </c>
      <c r="W783" s="15" t="s">
        <v>900</v>
      </c>
      <c r="X783" t="s">
        <v>896</v>
      </c>
      <c r="Y783" s="15" t="s">
        <v>908</v>
      </c>
      <c r="Z783" s="15">
        <f t="shared" si="94"/>
        <v>1</v>
      </c>
      <c r="AA783" s="15" t="s">
        <v>1340</v>
      </c>
      <c r="AB783" s="15" t="s">
        <v>1891</v>
      </c>
      <c r="AC783" s="15" t="s">
        <v>1450</v>
      </c>
      <c r="AD783" s="15">
        <f t="shared" ref="AD783:AD796" si="95">SUM(AE783:AJ783)</f>
        <v>17</v>
      </c>
      <c r="AE783">
        <v>3</v>
      </c>
      <c r="AF783">
        <v>1</v>
      </c>
      <c r="AG783">
        <v>0</v>
      </c>
      <c r="AH783">
        <v>5</v>
      </c>
      <c r="AI783">
        <v>3</v>
      </c>
      <c r="AJ783">
        <v>5</v>
      </c>
      <c r="AK783" t="str">
        <f t="shared" si="90"/>
        <v>Restrita</v>
      </c>
      <c r="AL783" t="str">
        <f t="shared" si="91"/>
        <v>Baixo</v>
      </c>
      <c r="AM783" t="str">
        <f t="shared" si="92"/>
        <v>NSA</v>
      </c>
      <c r="AN783" t="str">
        <f t="shared" ref="AN783:AP796" si="96">IF(AH783=5,"Alto",IF(AH783=3,"Médio",IF(AH783=1,"Baixo","NSA")))</f>
        <v>Alto</v>
      </c>
      <c r="AO783" t="str">
        <f t="shared" si="96"/>
        <v>Médio</v>
      </c>
      <c r="AP783" t="str">
        <f t="shared" si="96"/>
        <v>Alto</v>
      </c>
      <c r="AQ783" s="15" t="s">
        <v>409</v>
      </c>
    </row>
    <row r="784" spans="1:43" x14ac:dyDescent="0.3">
      <c r="A784" s="15" t="s">
        <v>3215</v>
      </c>
      <c r="B784" s="15" t="s">
        <v>875</v>
      </c>
      <c r="C784">
        <v>9</v>
      </c>
      <c r="D784" s="6" t="s">
        <v>144</v>
      </c>
      <c r="E784" t="s">
        <v>1271</v>
      </c>
      <c r="F784"/>
      <c r="G784"/>
      <c r="H784"/>
      <c r="I784"/>
      <c r="J784" t="s">
        <v>1072</v>
      </c>
      <c r="K784" t="s">
        <v>1562</v>
      </c>
      <c r="L784" t="s">
        <v>952</v>
      </c>
      <c r="M784" t="s">
        <v>47</v>
      </c>
      <c r="N784">
        <v>100</v>
      </c>
      <c r="O784" t="s">
        <v>1563</v>
      </c>
      <c r="P784" t="s">
        <v>1574</v>
      </c>
      <c r="Q784" t="s">
        <v>103</v>
      </c>
      <c r="R784" t="s">
        <v>413</v>
      </c>
      <c r="S784" t="s">
        <v>412</v>
      </c>
      <c r="T784" t="s">
        <v>409</v>
      </c>
      <c r="U784" t="s">
        <v>213</v>
      </c>
      <c r="V784" t="s">
        <v>1464</v>
      </c>
      <c r="W784" s="15" t="s">
        <v>900</v>
      </c>
      <c r="X784" t="s">
        <v>896</v>
      </c>
      <c r="Y784" s="15" t="s">
        <v>908</v>
      </c>
      <c r="Z784" s="15">
        <f t="shared" si="94"/>
        <v>1</v>
      </c>
      <c r="AC784" s="15" t="s">
        <v>1450</v>
      </c>
      <c r="AD784" s="15">
        <f t="shared" si="95"/>
        <v>16</v>
      </c>
      <c r="AE784">
        <v>2</v>
      </c>
      <c r="AF784">
        <v>1</v>
      </c>
      <c r="AG784">
        <v>0</v>
      </c>
      <c r="AH784">
        <v>5</v>
      </c>
      <c r="AI784">
        <v>3</v>
      </c>
      <c r="AJ784">
        <v>5</v>
      </c>
      <c r="AK784" t="str">
        <f t="shared" si="90"/>
        <v>Interna</v>
      </c>
      <c r="AL784" t="str">
        <f t="shared" si="91"/>
        <v>Baixo</v>
      </c>
      <c r="AM784" t="str">
        <f t="shared" si="92"/>
        <v>NSA</v>
      </c>
      <c r="AN784" t="str">
        <f t="shared" si="96"/>
        <v>Alto</v>
      </c>
      <c r="AO784" t="str">
        <f t="shared" si="96"/>
        <v>Médio</v>
      </c>
      <c r="AP784" t="str">
        <f t="shared" si="96"/>
        <v>Alto</v>
      </c>
      <c r="AQ784" s="15" t="s">
        <v>409</v>
      </c>
    </row>
    <row r="785" spans="1:43" x14ac:dyDescent="0.3">
      <c r="A785" s="15" t="s">
        <v>3215</v>
      </c>
      <c r="B785" s="15" t="s">
        <v>875</v>
      </c>
      <c r="C785">
        <v>10</v>
      </c>
      <c r="D785" s="6" t="s">
        <v>1559</v>
      </c>
      <c r="E785" t="s">
        <v>1271</v>
      </c>
      <c r="F785"/>
      <c r="G785"/>
      <c r="H785"/>
      <c r="I785"/>
      <c r="J785" t="s">
        <v>1072</v>
      </c>
      <c r="K785" t="s">
        <v>1562</v>
      </c>
      <c r="L785" t="s">
        <v>1488</v>
      </c>
      <c r="M785" t="s">
        <v>47</v>
      </c>
      <c r="N785">
        <v>200</v>
      </c>
      <c r="O785" t="s">
        <v>1563</v>
      </c>
      <c r="P785" t="s">
        <v>1575</v>
      </c>
      <c r="Q785" t="s">
        <v>103</v>
      </c>
      <c r="R785" t="s">
        <v>413</v>
      </c>
      <c r="S785" t="s">
        <v>412</v>
      </c>
      <c r="T785" t="s">
        <v>409</v>
      </c>
      <c r="U785" t="s">
        <v>213</v>
      </c>
      <c r="V785" t="s">
        <v>1464</v>
      </c>
      <c r="W785" s="15" t="s">
        <v>900</v>
      </c>
      <c r="X785" t="s">
        <v>896</v>
      </c>
      <c r="Y785" s="15" t="s">
        <v>908</v>
      </c>
      <c r="Z785" s="15">
        <f t="shared" si="94"/>
        <v>1</v>
      </c>
      <c r="AC785" s="15" t="s">
        <v>1450</v>
      </c>
      <c r="AD785" s="15">
        <f t="shared" si="95"/>
        <v>7</v>
      </c>
      <c r="AE785">
        <v>1</v>
      </c>
      <c r="AF785">
        <v>1</v>
      </c>
      <c r="AG785">
        <v>0</v>
      </c>
      <c r="AH785">
        <v>5</v>
      </c>
      <c r="AI785">
        <v>0</v>
      </c>
      <c r="AJ785">
        <v>0</v>
      </c>
      <c r="AK785" t="str">
        <f t="shared" si="90"/>
        <v>Publica</v>
      </c>
      <c r="AL785" t="str">
        <f t="shared" si="91"/>
        <v>Baixo</v>
      </c>
      <c r="AM785" t="str">
        <f t="shared" si="92"/>
        <v>NSA</v>
      </c>
      <c r="AN785" t="str">
        <f t="shared" si="96"/>
        <v>Alto</v>
      </c>
      <c r="AO785" t="str">
        <f t="shared" si="96"/>
        <v>NSA</v>
      </c>
      <c r="AP785" t="str">
        <f t="shared" si="96"/>
        <v>NSA</v>
      </c>
      <c r="AQ785" s="15" t="s">
        <v>409</v>
      </c>
    </row>
    <row r="786" spans="1:43" x14ac:dyDescent="0.3">
      <c r="A786" s="15" t="s">
        <v>3215</v>
      </c>
      <c r="B786" s="15" t="s">
        <v>875</v>
      </c>
      <c r="C786">
        <v>11</v>
      </c>
      <c r="D786" s="6" t="s">
        <v>1560</v>
      </c>
      <c r="E786" t="s">
        <v>1271</v>
      </c>
      <c r="F786"/>
      <c r="G786"/>
      <c r="H786"/>
      <c r="I786"/>
      <c r="J786" t="s">
        <v>1072</v>
      </c>
      <c r="K786" t="s">
        <v>1562</v>
      </c>
      <c r="L786" t="s">
        <v>1576</v>
      </c>
      <c r="M786" t="s">
        <v>39</v>
      </c>
      <c r="N786"/>
      <c r="O786" t="s">
        <v>1563</v>
      </c>
      <c r="P786" t="s">
        <v>1577</v>
      </c>
      <c r="Q786" t="s">
        <v>103</v>
      </c>
      <c r="R786" t="s">
        <v>413</v>
      </c>
      <c r="S786" t="s">
        <v>412</v>
      </c>
      <c r="T786" t="s">
        <v>409</v>
      </c>
      <c r="U786" t="s">
        <v>213</v>
      </c>
      <c r="V786" t="s">
        <v>1464</v>
      </c>
      <c r="W786" s="15" t="s">
        <v>900</v>
      </c>
      <c r="X786" t="s">
        <v>896</v>
      </c>
      <c r="Y786" s="15" t="s">
        <v>908</v>
      </c>
      <c r="Z786" s="15">
        <f t="shared" si="94"/>
        <v>1</v>
      </c>
      <c r="AA786" s="15" t="s">
        <v>1339</v>
      </c>
      <c r="AB786" s="15" t="s">
        <v>906</v>
      </c>
      <c r="AC786" s="15" t="s">
        <v>1450</v>
      </c>
      <c r="AD786" s="15">
        <f t="shared" si="95"/>
        <v>8</v>
      </c>
      <c r="AE786">
        <v>2</v>
      </c>
      <c r="AF786">
        <v>1</v>
      </c>
      <c r="AG786">
        <v>1</v>
      </c>
      <c r="AH786">
        <v>3</v>
      </c>
      <c r="AI786">
        <v>1</v>
      </c>
      <c r="AJ786">
        <v>0</v>
      </c>
      <c r="AK786" t="str">
        <f t="shared" si="90"/>
        <v>Interna</v>
      </c>
      <c r="AL786" t="str">
        <f t="shared" si="91"/>
        <v>Baixo</v>
      </c>
      <c r="AM786" t="str">
        <f t="shared" si="92"/>
        <v>Formato</v>
      </c>
      <c r="AN786" t="str">
        <f t="shared" si="96"/>
        <v>Médio</v>
      </c>
      <c r="AO786" t="str">
        <f t="shared" si="96"/>
        <v>Baixo</v>
      </c>
      <c r="AP786" t="str">
        <f t="shared" si="96"/>
        <v>NSA</v>
      </c>
      <c r="AQ786" s="15" t="s">
        <v>409</v>
      </c>
    </row>
    <row r="787" spans="1:43" x14ac:dyDescent="0.3">
      <c r="A787" s="15" t="s">
        <v>3215</v>
      </c>
      <c r="B787" s="15" t="s">
        <v>875</v>
      </c>
      <c r="C787">
        <v>12</v>
      </c>
      <c r="D787" s="6" t="s">
        <v>1070</v>
      </c>
      <c r="E787" t="s">
        <v>1271</v>
      </c>
      <c r="F787"/>
      <c r="G787"/>
      <c r="H787"/>
      <c r="I787"/>
      <c r="J787" t="s">
        <v>1072</v>
      </c>
      <c r="K787" t="s">
        <v>1562</v>
      </c>
      <c r="L787" t="s">
        <v>287</v>
      </c>
      <c r="M787" t="s">
        <v>39</v>
      </c>
      <c r="N787"/>
      <c r="O787" t="s">
        <v>1563</v>
      </c>
      <c r="P787" t="s">
        <v>1578</v>
      </c>
      <c r="Q787" t="s">
        <v>103</v>
      </c>
      <c r="R787" t="s">
        <v>413</v>
      </c>
      <c r="S787" t="s">
        <v>412</v>
      </c>
      <c r="T787" t="s">
        <v>409</v>
      </c>
      <c r="U787" t="s">
        <v>213</v>
      </c>
      <c r="V787" t="s">
        <v>1464</v>
      </c>
      <c r="W787" s="15" t="s">
        <v>900</v>
      </c>
      <c r="X787" t="s">
        <v>896</v>
      </c>
      <c r="Y787" s="15" t="s">
        <v>908</v>
      </c>
      <c r="Z787" s="15">
        <f t="shared" si="94"/>
        <v>1</v>
      </c>
      <c r="AA787" s="15" t="s">
        <v>1339</v>
      </c>
      <c r="AB787" s="15" t="s">
        <v>906</v>
      </c>
      <c r="AC787" s="15" t="s">
        <v>1450</v>
      </c>
      <c r="AD787" s="15">
        <f t="shared" si="95"/>
        <v>7</v>
      </c>
      <c r="AE787">
        <v>1</v>
      </c>
      <c r="AF787">
        <v>1</v>
      </c>
      <c r="AG787">
        <v>0</v>
      </c>
      <c r="AH787">
        <v>5</v>
      </c>
      <c r="AI787">
        <v>0</v>
      </c>
      <c r="AJ787">
        <v>0</v>
      </c>
      <c r="AK787" t="str">
        <f t="shared" si="90"/>
        <v>Publica</v>
      </c>
      <c r="AL787" t="str">
        <f t="shared" si="91"/>
        <v>Baixo</v>
      </c>
      <c r="AM787" t="str">
        <f t="shared" si="92"/>
        <v>NSA</v>
      </c>
      <c r="AN787" t="str">
        <f t="shared" si="96"/>
        <v>Alto</v>
      </c>
      <c r="AO787" t="str">
        <f t="shared" si="96"/>
        <v>NSA</v>
      </c>
      <c r="AP787" t="str">
        <f t="shared" si="96"/>
        <v>NSA</v>
      </c>
      <c r="AQ787" s="15" t="s">
        <v>409</v>
      </c>
    </row>
    <row r="788" spans="1:43" x14ac:dyDescent="0.3">
      <c r="A788" s="15" t="s">
        <v>3215</v>
      </c>
      <c r="B788" s="15" t="s">
        <v>875</v>
      </c>
      <c r="C788">
        <v>13</v>
      </c>
      <c r="D788" s="6" t="s">
        <v>1561</v>
      </c>
      <c r="E788" t="s">
        <v>1271</v>
      </c>
      <c r="F788"/>
      <c r="G788"/>
      <c r="H788"/>
      <c r="I788"/>
      <c r="J788" t="s">
        <v>1072</v>
      </c>
      <c r="K788" t="s">
        <v>1562</v>
      </c>
      <c r="L788" t="s">
        <v>1579</v>
      </c>
      <c r="M788" t="s">
        <v>39</v>
      </c>
      <c r="N788"/>
      <c r="O788" t="s">
        <v>1563</v>
      </c>
      <c r="P788" t="s">
        <v>1580</v>
      </c>
      <c r="Q788" t="s">
        <v>103</v>
      </c>
      <c r="R788" t="s">
        <v>413</v>
      </c>
      <c r="S788" t="s">
        <v>412</v>
      </c>
      <c r="T788" t="s">
        <v>409</v>
      </c>
      <c r="U788" t="s">
        <v>213</v>
      </c>
      <c r="V788" t="s">
        <v>1464</v>
      </c>
      <c r="W788" s="15" t="s">
        <v>900</v>
      </c>
      <c r="X788" t="s">
        <v>896</v>
      </c>
      <c r="Y788" s="15" t="s">
        <v>908</v>
      </c>
      <c r="Z788" s="15">
        <f t="shared" si="94"/>
        <v>1</v>
      </c>
      <c r="AA788" s="15" t="s">
        <v>1339</v>
      </c>
      <c r="AB788" s="15" t="s">
        <v>906</v>
      </c>
      <c r="AC788" s="15" t="s">
        <v>1450</v>
      </c>
      <c r="AD788" s="15">
        <f t="shared" si="95"/>
        <v>8</v>
      </c>
      <c r="AE788">
        <v>2</v>
      </c>
      <c r="AF788">
        <v>1</v>
      </c>
      <c r="AG788">
        <v>1</v>
      </c>
      <c r="AH788">
        <v>3</v>
      </c>
      <c r="AI788">
        <v>1</v>
      </c>
      <c r="AJ788">
        <v>0</v>
      </c>
      <c r="AK788" t="str">
        <f t="shared" si="90"/>
        <v>Interna</v>
      </c>
      <c r="AL788" t="str">
        <f t="shared" si="91"/>
        <v>Baixo</v>
      </c>
      <c r="AM788" t="str">
        <f t="shared" si="92"/>
        <v>Formato</v>
      </c>
      <c r="AN788" t="str">
        <f t="shared" si="96"/>
        <v>Médio</v>
      </c>
      <c r="AO788" t="str">
        <f t="shared" si="96"/>
        <v>Baixo</v>
      </c>
      <c r="AP788" t="str">
        <f t="shared" si="96"/>
        <v>NSA</v>
      </c>
      <c r="AQ788" s="15" t="s">
        <v>409</v>
      </c>
    </row>
    <row r="789" spans="1:43" x14ac:dyDescent="0.3">
      <c r="A789" s="15" t="s">
        <v>3215</v>
      </c>
      <c r="B789" s="15" t="s">
        <v>381</v>
      </c>
      <c r="C789">
        <v>1</v>
      </c>
      <c r="D789" s="6" t="s">
        <v>1551</v>
      </c>
      <c r="E789" t="s">
        <v>1271</v>
      </c>
      <c r="F789"/>
      <c r="G789"/>
      <c r="H789"/>
      <c r="I789"/>
      <c r="J789"/>
      <c r="K789" t="s">
        <v>1688</v>
      </c>
      <c r="L789" t="s">
        <v>339</v>
      </c>
      <c r="M789" t="s">
        <v>47</v>
      </c>
      <c r="N789">
        <v>100</v>
      </c>
      <c r="O789" t="s">
        <v>1689</v>
      </c>
      <c r="P789" t="s">
        <v>1690</v>
      </c>
      <c r="Q789" t="s">
        <v>103</v>
      </c>
      <c r="R789" t="s">
        <v>413</v>
      </c>
      <c r="S789" t="s">
        <v>412</v>
      </c>
      <c r="T789" t="s">
        <v>409</v>
      </c>
      <c r="U789" t="s">
        <v>213</v>
      </c>
      <c r="V789" t="s">
        <v>1464</v>
      </c>
      <c r="W789" s="15" t="s">
        <v>900</v>
      </c>
      <c r="X789" t="s">
        <v>896</v>
      </c>
      <c r="Y789" s="15" t="s">
        <v>908</v>
      </c>
      <c r="Z789" s="15">
        <f t="shared" si="94"/>
        <v>1</v>
      </c>
      <c r="AC789" s="15" t="s">
        <v>1450</v>
      </c>
      <c r="AD789" s="15">
        <f t="shared" si="95"/>
        <v>8</v>
      </c>
      <c r="AE789" s="15">
        <v>2</v>
      </c>
      <c r="AF789" s="15">
        <v>1</v>
      </c>
      <c r="AG789" s="15">
        <v>0</v>
      </c>
      <c r="AH789" s="15">
        <v>3</v>
      </c>
      <c r="AI789" s="15">
        <v>1</v>
      </c>
      <c r="AJ789" s="15">
        <v>1</v>
      </c>
      <c r="AK789" t="str">
        <f t="shared" si="90"/>
        <v>Interna</v>
      </c>
      <c r="AL789" t="str">
        <f t="shared" si="91"/>
        <v>Baixo</v>
      </c>
      <c r="AM789" t="str">
        <f t="shared" si="92"/>
        <v>NSA</v>
      </c>
      <c r="AN789" t="str">
        <f t="shared" si="96"/>
        <v>Médio</v>
      </c>
      <c r="AO789" t="str">
        <f t="shared" si="96"/>
        <v>Baixo</v>
      </c>
      <c r="AP789" t="str">
        <f t="shared" si="96"/>
        <v>Baixo</v>
      </c>
      <c r="AQ789" s="15" t="s">
        <v>409</v>
      </c>
    </row>
    <row r="790" spans="1:43" x14ac:dyDescent="0.3">
      <c r="A790" s="15" t="s">
        <v>3215</v>
      </c>
      <c r="B790" s="15" t="s">
        <v>381</v>
      </c>
      <c r="C790">
        <v>2</v>
      </c>
      <c r="D790" s="6" t="s">
        <v>1205</v>
      </c>
      <c r="E790" t="s">
        <v>1271</v>
      </c>
      <c r="F790"/>
      <c r="G790"/>
      <c r="H790"/>
      <c r="I790"/>
      <c r="J790"/>
      <c r="K790" t="s">
        <v>1688</v>
      </c>
      <c r="L790" t="s">
        <v>312</v>
      </c>
      <c r="M790" t="s">
        <v>1623</v>
      </c>
      <c r="N790"/>
      <c r="O790" t="s">
        <v>1689</v>
      </c>
      <c r="P790" t="s">
        <v>1691</v>
      </c>
      <c r="Q790" t="s">
        <v>103</v>
      </c>
      <c r="R790" t="s">
        <v>413</v>
      </c>
      <c r="S790" t="s">
        <v>412</v>
      </c>
      <c r="T790" t="s">
        <v>409</v>
      </c>
      <c r="U790" t="s">
        <v>213</v>
      </c>
      <c r="V790" t="s">
        <v>1464</v>
      </c>
      <c r="W790" s="15" t="s">
        <v>900</v>
      </c>
      <c r="X790" t="s">
        <v>896</v>
      </c>
      <c r="Y790" s="15" t="s">
        <v>908</v>
      </c>
      <c r="Z790" s="15">
        <f t="shared" si="94"/>
        <v>1</v>
      </c>
      <c r="AA790" s="15" t="s">
        <v>1339</v>
      </c>
      <c r="AB790" s="15" t="s">
        <v>906</v>
      </c>
      <c r="AC790" s="15" t="s">
        <v>1450</v>
      </c>
      <c r="AD790" s="15">
        <f t="shared" si="95"/>
        <v>11</v>
      </c>
      <c r="AE790" s="15">
        <v>2</v>
      </c>
      <c r="AF790" s="15">
        <v>1</v>
      </c>
      <c r="AG790">
        <v>1</v>
      </c>
      <c r="AH790" s="15">
        <v>5</v>
      </c>
      <c r="AI790" s="15">
        <v>1</v>
      </c>
      <c r="AJ790" s="15">
        <v>1</v>
      </c>
      <c r="AK790" t="str">
        <f t="shared" si="90"/>
        <v>Interna</v>
      </c>
      <c r="AL790" t="str">
        <f t="shared" si="91"/>
        <v>Baixo</v>
      </c>
      <c r="AM790" t="str">
        <f t="shared" si="92"/>
        <v>Formato</v>
      </c>
      <c r="AN790" t="str">
        <f t="shared" si="96"/>
        <v>Alto</v>
      </c>
      <c r="AO790" t="str">
        <f t="shared" si="96"/>
        <v>Baixo</v>
      </c>
      <c r="AP790" t="str">
        <f t="shared" si="96"/>
        <v>Baixo</v>
      </c>
      <c r="AQ790" s="15" t="s">
        <v>409</v>
      </c>
    </row>
    <row r="791" spans="1:43" x14ac:dyDescent="0.3">
      <c r="A791" s="15" t="s">
        <v>3215</v>
      </c>
      <c r="B791" s="15" t="s">
        <v>381</v>
      </c>
      <c r="C791">
        <v>3</v>
      </c>
      <c r="D791" s="6" t="s">
        <v>1683</v>
      </c>
      <c r="E791" t="s">
        <v>1271</v>
      </c>
      <c r="F791"/>
      <c r="G791"/>
      <c r="H791"/>
      <c r="I791"/>
      <c r="J791"/>
      <c r="K791" t="s">
        <v>1688</v>
      </c>
      <c r="L791" t="s">
        <v>310</v>
      </c>
      <c r="M791" t="s">
        <v>47</v>
      </c>
      <c r="N791">
        <v>100</v>
      </c>
      <c r="O791" t="s">
        <v>1689</v>
      </c>
      <c r="P791" t="s">
        <v>1692</v>
      </c>
      <c r="Q791" t="s">
        <v>103</v>
      </c>
      <c r="R791" t="s">
        <v>413</v>
      </c>
      <c r="S791" t="s">
        <v>412</v>
      </c>
      <c r="T791" t="s">
        <v>409</v>
      </c>
      <c r="U791" t="s">
        <v>213</v>
      </c>
      <c r="V791" t="s">
        <v>1464</v>
      </c>
      <c r="W791" s="15" t="s">
        <v>900</v>
      </c>
      <c r="X791" t="s">
        <v>896</v>
      </c>
      <c r="Y791" s="15" t="s">
        <v>908</v>
      </c>
      <c r="Z791" s="15">
        <f t="shared" si="94"/>
        <v>1</v>
      </c>
      <c r="AC791" s="15" t="s">
        <v>1450</v>
      </c>
      <c r="AD791" s="15">
        <f t="shared" si="95"/>
        <v>10</v>
      </c>
      <c r="AE791" s="15">
        <v>2</v>
      </c>
      <c r="AF791" s="15">
        <v>1</v>
      </c>
      <c r="AG791" s="15">
        <v>0</v>
      </c>
      <c r="AH791" s="15">
        <v>5</v>
      </c>
      <c r="AI791" s="15">
        <v>1</v>
      </c>
      <c r="AJ791" s="15">
        <v>1</v>
      </c>
      <c r="AK791" t="str">
        <f t="shared" si="90"/>
        <v>Interna</v>
      </c>
      <c r="AL791" t="str">
        <f t="shared" si="91"/>
        <v>Baixo</v>
      </c>
      <c r="AM791" t="str">
        <f t="shared" si="92"/>
        <v>NSA</v>
      </c>
      <c r="AN791" t="str">
        <f t="shared" si="96"/>
        <v>Alto</v>
      </c>
      <c r="AO791" t="str">
        <f t="shared" si="96"/>
        <v>Baixo</v>
      </c>
      <c r="AP791" t="str">
        <f t="shared" si="96"/>
        <v>Baixo</v>
      </c>
      <c r="AQ791" s="15" t="s">
        <v>409</v>
      </c>
    </row>
    <row r="792" spans="1:43" x14ac:dyDescent="0.3">
      <c r="A792" s="15" t="s">
        <v>3215</v>
      </c>
      <c r="B792" s="15" t="s">
        <v>381</v>
      </c>
      <c r="C792">
        <v>4</v>
      </c>
      <c r="D792" s="6" t="s">
        <v>1684</v>
      </c>
      <c r="E792" t="s">
        <v>1271</v>
      </c>
      <c r="F792"/>
      <c r="G792"/>
      <c r="H792"/>
      <c r="I792"/>
      <c r="J792"/>
      <c r="K792" t="s">
        <v>1688</v>
      </c>
      <c r="L792" t="s">
        <v>329</v>
      </c>
      <c r="M792" t="s">
        <v>39</v>
      </c>
      <c r="N792"/>
      <c r="O792" t="s">
        <v>1689</v>
      </c>
      <c r="P792" t="s">
        <v>1693</v>
      </c>
      <c r="Q792" t="s">
        <v>103</v>
      </c>
      <c r="R792" t="s">
        <v>413</v>
      </c>
      <c r="S792" t="s">
        <v>412</v>
      </c>
      <c r="T792" t="s">
        <v>409</v>
      </c>
      <c r="U792" t="s">
        <v>213</v>
      </c>
      <c r="V792" t="s">
        <v>1464</v>
      </c>
      <c r="W792" s="15" t="s">
        <v>900</v>
      </c>
      <c r="X792" t="s">
        <v>896</v>
      </c>
      <c r="Y792" s="15" t="s">
        <v>908</v>
      </c>
      <c r="Z792" s="15">
        <f t="shared" si="94"/>
        <v>1</v>
      </c>
      <c r="AC792" s="15" t="s">
        <v>1450</v>
      </c>
      <c r="AD792" s="15">
        <f t="shared" si="95"/>
        <v>12</v>
      </c>
      <c r="AE792" s="15">
        <v>4</v>
      </c>
      <c r="AF792" s="15">
        <v>1</v>
      </c>
      <c r="AG792" s="15">
        <v>0</v>
      </c>
      <c r="AH792" s="15">
        <v>5</v>
      </c>
      <c r="AI792" s="15">
        <v>1</v>
      </c>
      <c r="AJ792" s="15">
        <v>1</v>
      </c>
      <c r="AK792" t="str">
        <f t="shared" si="90"/>
        <v>Confidencial</v>
      </c>
      <c r="AL792" t="str">
        <f t="shared" si="91"/>
        <v>Baixo</v>
      </c>
      <c r="AM792" t="str">
        <f t="shared" si="92"/>
        <v>NSA</v>
      </c>
      <c r="AN792" t="str">
        <f t="shared" si="96"/>
        <v>Alto</v>
      </c>
      <c r="AO792" t="str">
        <f t="shared" si="96"/>
        <v>Baixo</v>
      </c>
      <c r="AP792" t="str">
        <f t="shared" si="96"/>
        <v>Baixo</v>
      </c>
      <c r="AQ792" s="15" t="s">
        <v>409</v>
      </c>
    </row>
    <row r="793" spans="1:43" x14ac:dyDescent="0.3">
      <c r="A793" s="15" t="s">
        <v>3215</v>
      </c>
      <c r="B793" s="15" t="s">
        <v>381</v>
      </c>
      <c r="C793">
        <v>5</v>
      </c>
      <c r="D793" s="6" t="s">
        <v>1070</v>
      </c>
      <c r="E793" t="s">
        <v>1271</v>
      </c>
      <c r="F793"/>
      <c r="G793"/>
      <c r="H793"/>
      <c r="I793"/>
      <c r="J793"/>
      <c r="K793" t="s">
        <v>1688</v>
      </c>
      <c r="L793" t="s">
        <v>287</v>
      </c>
      <c r="M793" t="s">
        <v>39</v>
      </c>
      <c r="N793"/>
      <c r="O793" t="s">
        <v>1689</v>
      </c>
      <c r="P793" t="s">
        <v>1694</v>
      </c>
      <c r="Q793" t="s">
        <v>103</v>
      </c>
      <c r="R793" t="s">
        <v>413</v>
      </c>
      <c r="S793" t="s">
        <v>412</v>
      </c>
      <c r="T793" t="s">
        <v>409</v>
      </c>
      <c r="U793" t="s">
        <v>213</v>
      </c>
      <c r="V793" t="s">
        <v>1464</v>
      </c>
      <c r="W793" s="15" t="s">
        <v>900</v>
      </c>
      <c r="X793" t="s">
        <v>896</v>
      </c>
      <c r="Y793" s="15" t="s">
        <v>908</v>
      </c>
      <c r="Z793" s="15">
        <f t="shared" si="94"/>
        <v>1</v>
      </c>
      <c r="AA793" s="15" t="s">
        <v>1339</v>
      </c>
      <c r="AB793" s="15" t="s">
        <v>906</v>
      </c>
      <c r="AC793" s="15" t="s">
        <v>1450</v>
      </c>
      <c r="AD793" s="15">
        <f t="shared" si="95"/>
        <v>8</v>
      </c>
      <c r="AE793" s="15">
        <v>2</v>
      </c>
      <c r="AF793" s="15">
        <v>1</v>
      </c>
      <c r="AG793" s="15">
        <v>0</v>
      </c>
      <c r="AH793" s="15">
        <v>3</v>
      </c>
      <c r="AI793" s="15">
        <v>1</v>
      </c>
      <c r="AJ793" s="15">
        <v>1</v>
      </c>
      <c r="AK793" t="str">
        <f t="shared" si="90"/>
        <v>Interna</v>
      </c>
      <c r="AL793" t="str">
        <f t="shared" si="91"/>
        <v>Baixo</v>
      </c>
      <c r="AM793" t="str">
        <f t="shared" si="92"/>
        <v>NSA</v>
      </c>
      <c r="AN793" t="str">
        <f t="shared" si="96"/>
        <v>Médio</v>
      </c>
      <c r="AO793" t="str">
        <f t="shared" si="96"/>
        <v>Baixo</v>
      </c>
      <c r="AP793" t="str">
        <f t="shared" si="96"/>
        <v>Baixo</v>
      </c>
      <c r="AQ793" s="15" t="s">
        <v>409</v>
      </c>
    </row>
    <row r="794" spans="1:43" x14ac:dyDescent="0.3">
      <c r="A794" s="15" t="s">
        <v>3215</v>
      </c>
      <c r="B794" s="15" t="s">
        <v>381</v>
      </c>
      <c r="C794">
        <v>6</v>
      </c>
      <c r="D794" s="6" t="s">
        <v>1561</v>
      </c>
      <c r="E794" t="s">
        <v>1271</v>
      </c>
      <c r="F794"/>
      <c r="G794"/>
      <c r="H794"/>
      <c r="I794"/>
      <c r="J794"/>
      <c r="K794" t="s">
        <v>1688</v>
      </c>
      <c r="L794" t="s">
        <v>1579</v>
      </c>
      <c r="M794" t="s">
        <v>39</v>
      </c>
      <c r="N794"/>
      <c r="O794" t="s">
        <v>1689</v>
      </c>
      <c r="P794" t="s">
        <v>1695</v>
      </c>
      <c r="Q794" t="s">
        <v>103</v>
      </c>
      <c r="R794" t="s">
        <v>413</v>
      </c>
      <c r="S794" t="s">
        <v>412</v>
      </c>
      <c r="T794" t="s">
        <v>409</v>
      </c>
      <c r="U794" t="s">
        <v>213</v>
      </c>
      <c r="V794" t="s">
        <v>1464</v>
      </c>
      <c r="W794" s="15" t="s">
        <v>900</v>
      </c>
      <c r="X794" t="s">
        <v>896</v>
      </c>
      <c r="Y794" s="15" t="s">
        <v>908</v>
      </c>
      <c r="Z794" s="15">
        <f t="shared" si="94"/>
        <v>1</v>
      </c>
      <c r="AA794" s="15" t="s">
        <v>1339</v>
      </c>
      <c r="AB794" s="15" t="s">
        <v>906</v>
      </c>
      <c r="AC794" s="15" t="s">
        <v>1450</v>
      </c>
      <c r="AD794" s="15">
        <f t="shared" si="95"/>
        <v>8</v>
      </c>
      <c r="AE794" s="15">
        <v>2</v>
      </c>
      <c r="AF794" s="15">
        <v>1</v>
      </c>
      <c r="AG794" s="15">
        <v>0</v>
      </c>
      <c r="AH794" s="15">
        <v>3</v>
      </c>
      <c r="AI794" s="15">
        <v>1</v>
      </c>
      <c r="AJ794" s="15">
        <v>1</v>
      </c>
      <c r="AK794" t="str">
        <f t="shared" si="90"/>
        <v>Interna</v>
      </c>
      <c r="AL794" t="str">
        <f t="shared" si="91"/>
        <v>Baixo</v>
      </c>
      <c r="AM794" t="str">
        <f t="shared" si="92"/>
        <v>NSA</v>
      </c>
      <c r="AN794" t="str">
        <f t="shared" si="96"/>
        <v>Médio</v>
      </c>
      <c r="AO794" t="str">
        <f t="shared" si="96"/>
        <v>Baixo</v>
      </c>
      <c r="AP794" t="str">
        <f t="shared" si="96"/>
        <v>Baixo</v>
      </c>
      <c r="AQ794" s="15" t="s">
        <v>409</v>
      </c>
    </row>
    <row r="795" spans="1:43" x14ac:dyDescent="0.3">
      <c r="A795" s="15" t="s">
        <v>3215</v>
      </c>
      <c r="B795" s="15" t="s">
        <v>381</v>
      </c>
      <c r="C795">
        <v>7</v>
      </c>
      <c r="D795" s="6" t="s">
        <v>1685</v>
      </c>
      <c r="E795" t="s">
        <v>1271</v>
      </c>
      <c r="F795"/>
      <c r="G795"/>
      <c r="H795" s="54" t="s">
        <v>1686</v>
      </c>
      <c r="I795"/>
      <c r="J795"/>
      <c r="K795" t="s">
        <v>1688</v>
      </c>
      <c r="L795" t="s">
        <v>1192</v>
      </c>
      <c r="M795" t="s">
        <v>39</v>
      </c>
      <c r="N795"/>
      <c r="O795" t="s">
        <v>1689</v>
      </c>
      <c r="P795" t="s">
        <v>1696</v>
      </c>
      <c r="Q795" t="s">
        <v>103</v>
      </c>
      <c r="R795" t="s">
        <v>413</v>
      </c>
      <c r="S795" t="s">
        <v>412</v>
      </c>
      <c r="T795" t="s">
        <v>409</v>
      </c>
      <c r="U795" t="s">
        <v>213</v>
      </c>
      <c r="V795" t="s">
        <v>1464</v>
      </c>
      <c r="W795" s="15" t="s">
        <v>900</v>
      </c>
      <c r="X795" t="s">
        <v>896</v>
      </c>
      <c r="Y795" s="15" t="s">
        <v>908</v>
      </c>
      <c r="Z795" s="15">
        <f t="shared" si="94"/>
        <v>1</v>
      </c>
      <c r="AA795" s="15" t="s">
        <v>1339</v>
      </c>
      <c r="AB795" s="15" t="s">
        <v>906</v>
      </c>
      <c r="AC795" s="15" t="s">
        <v>1450</v>
      </c>
      <c r="AD795" s="15">
        <f t="shared" si="95"/>
        <v>8</v>
      </c>
      <c r="AE795" s="15">
        <v>2</v>
      </c>
      <c r="AF795" s="15">
        <v>1</v>
      </c>
      <c r="AG795" s="15">
        <v>0</v>
      </c>
      <c r="AH795" s="15">
        <v>3</v>
      </c>
      <c r="AI795" s="15">
        <v>1</v>
      </c>
      <c r="AJ795" s="15">
        <v>1</v>
      </c>
      <c r="AK795" t="str">
        <f t="shared" si="90"/>
        <v>Interna</v>
      </c>
      <c r="AL795" t="str">
        <f t="shared" si="91"/>
        <v>Baixo</v>
      </c>
      <c r="AM795" t="str">
        <f t="shared" si="92"/>
        <v>NSA</v>
      </c>
      <c r="AN795" t="str">
        <f t="shared" si="96"/>
        <v>Médio</v>
      </c>
      <c r="AO795" t="str">
        <f t="shared" si="96"/>
        <v>Baixo</v>
      </c>
      <c r="AP795" t="str">
        <f t="shared" si="96"/>
        <v>Baixo</v>
      </c>
      <c r="AQ795" s="15" t="s">
        <v>409</v>
      </c>
    </row>
    <row r="796" spans="1:43" x14ac:dyDescent="0.3">
      <c r="A796" s="15" t="s">
        <v>3215</v>
      </c>
      <c r="B796" s="15" t="s">
        <v>381</v>
      </c>
      <c r="C796">
        <v>8</v>
      </c>
      <c r="D796" s="6" t="s">
        <v>1685</v>
      </c>
      <c r="E796" t="s">
        <v>1271</v>
      </c>
      <c r="F796"/>
      <c r="G796"/>
      <c r="H796" s="54" t="s">
        <v>1687</v>
      </c>
      <c r="I796"/>
      <c r="J796"/>
      <c r="K796" t="s">
        <v>1688</v>
      </c>
      <c r="L796" t="s">
        <v>1193</v>
      </c>
      <c r="M796" t="s">
        <v>39</v>
      </c>
      <c r="N796"/>
      <c r="O796" t="s">
        <v>1689</v>
      </c>
      <c r="P796" t="s">
        <v>1697</v>
      </c>
      <c r="Q796" t="s">
        <v>103</v>
      </c>
      <c r="R796" t="s">
        <v>413</v>
      </c>
      <c r="S796" t="s">
        <v>412</v>
      </c>
      <c r="T796" t="s">
        <v>409</v>
      </c>
      <c r="U796" t="s">
        <v>213</v>
      </c>
      <c r="V796" t="s">
        <v>1464</v>
      </c>
      <c r="W796" s="15" t="s">
        <v>900</v>
      </c>
      <c r="X796" t="s">
        <v>896</v>
      </c>
      <c r="Y796" s="15" t="s">
        <v>908</v>
      </c>
      <c r="Z796" s="15">
        <f>IF(LEN(V796)&gt;0,IF(LEN(W796)&gt;0,IF(LEN(X796)&gt;0,IF(LEN(Y796)&gt;0,1,""),""),""),"")</f>
        <v>1</v>
      </c>
      <c r="AA796" s="15" t="s">
        <v>1340</v>
      </c>
      <c r="AB796" s="15" t="s">
        <v>905</v>
      </c>
      <c r="AC796" s="15" t="s">
        <v>1450</v>
      </c>
      <c r="AD796" s="15">
        <f t="shared" si="95"/>
        <v>8</v>
      </c>
      <c r="AE796" s="15">
        <v>2</v>
      </c>
      <c r="AF796" s="15">
        <v>1</v>
      </c>
      <c r="AG796" s="15">
        <v>0</v>
      </c>
      <c r="AH796" s="15">
        <v>3</v>
      </c>
      <c r="AI796" s="15">
        <v>1</v>
      </c>
      <c r="AJ796" s="15">
        <v>1</v>
      </c>
      <c r="AK796" t="str">
        <f t="shared" si="90"/>
        <v>Interna</v>
      </c>
      <c r="AL796" t="str">
        <f t="shared" si="91"/>
        <v>Baixo</v>
      </c>
      <c r="AM796" t="str">
        <f t="shared" si="92"/>
        <v>NSA</v>
      </c>
      <c r="AN796" t="str">
        <f t="shared" si="96"/>
        <v>Médio</v>
      </c>
      <c r="AO796" t="str">
        <f t="shared" si="96"/>
        <v>Baixo</v>
      </c>
      <c r="AP796" t="str">
        <f t="shared" si="96"/>
        <v>Baixo</v>
      </c>
      <c r="AQ796" s="15" t="s">
        <v>409</v>
      </c>
    </row>
    <row r="797" spans="1:43" x14ac:dyDescent="0.3">
      <c r="A797" s="15" t="s">
        <v>3215</v>
      </c>
      <c r="B797" s="15" t="s">
        <v>1698</v>
      </c>
      <c r="C797">
        <v>1</v>
      </c>
      <c r="D797" s="6" t="s">
        <v>1551</v>
      </c>
      <c r="E797" t="s">
        <v>1271</v>
      </c>
      <c r="F797"/>
      <c r="G797"/>
      <c r="H797"/>
      <c r="I797"/>
      <c r="J797" t="s">
        <v>1072</v>
      </c>
      <c r="K797" t="s">
        <v>1712</v>
      </c>
      <c r="L797" t="s">
        <v>1713</v>
      </c>
      <c r="M797"/>
      <c r="N797"/>
      <c r="O797" t="s">
        <v>1714</v>
      </c>
      <c r="P797" t="s">
        <v>1715</v>
      </c>
      <c r="Q797" t="s">
        <v>103</v>
      </c>
      <c r="R797" t="s">
        <v>413</v>
      </c>
      <c r="S797" t="s">
        <v>412</v>
      </c>
      <c r="T797" t="s">
        <v>409</v>
      </c>
      <c r="U797" t="s">
        <v>213</v>
      </c>
      <c r="V797" t="s">
        <v>1464</v>
      </c>
      <c r="W797" s="15" t="s">
        <v>900</v>
      </c>
      <c r="X797" t="s">
        <v>896</v>
      </c>
      <c r="Y797" s="15" t="s">
        <v>908</v>
      </c>
      <c r="Z797" s="15">
        <f t="shared" ref="Z797:Z860" si="97">IF(LEN(V797)&gt;0,IF(LEN(W797)&gt;0,IF(LEN(X797)&gt;0,IF(LEN(Y797)&gt;0,1,""),""),""),"")</f>
        <v>1</v>
      </c>
      <c r="AC797" s="15" t="s">
        <v>1450</v>
      </c>
      <c r="AD797" s="15">
        <f t="shared" ref="AD797:AD798" si="98">SUM(AE797:AJ797)</f>
        <v>8</v>
      </c>
      <c r="AE797" s="15">
        <v>2</v>
      </c>
      <c r="AF797" s="15">
        <v>1</v>
      </c>
      <c r="AG797" s="15">
        <v>0</v>
      </c>
      <c r="AH797" s="15">
        <v>3</v>
      </c>
      <c r="AI797" s="15">
        <v>1</v>
      </c>
      <c r="AJ797" s="15">
        <v>1</v>
      </c>
      <c r="AK797" t="str">
        <f t="shared" ref="AK797:AK798" si="99">IF(AE797=4,"Confidencial",IF(AE797=3,"Restrita",IF(AE797=2,"Interna","Publica")))</f>
        <v>Interna</v>
      </c>
      <c r="AL797" t="str">
        <f t="shared" ref="AL797:AL798" si="100">IF(AF797=3,"Alto",IF(AF797=2,"Médio","Baixo"))</f>
        <v>Baixo</v>
      </c>
      <c r="AM797" t="str">
        <f t="shared" ref="AM797:AM798" si="101">IF(AG797=4,"Complexo",IF(AG797=3,"Combinação",IF(AG797=2,"Cumulativa",IF(AG797=1,"Formato","NSA"))))</f>
        <v>NSA</v>
      </c>
      <c r="AN797" t="str">
        <f t="shared" ref="AN797:AN798" si="102">IF(AH797=5,"Alto",IF(AH797=3,"Médio",IF(AH797=1,"Baixo","NSA")))</f>
        <v>Médio</v>
      </c>
      <c r="AO797" t="str">
        <f t="shared" ref="AO797:AO798" si="103">IF(AI797=5,"Alto",IF(AI797=3,"Médio",IF(AI797=1,"Baixo","NSA")))</f>
        <v>Baixo</v>
      </c>
      <c r="AP797" t="str">
        <f t="shared" ref="AP797:AP798" si="104">IF(AJ797=5,"Alto",IF(AJ797=3,"Médio",IF(AJ797=1,"Baixo","NSA")))</f>
        <v>Baixo</v>
      </c>
      <c r="AQ797" s="15" t="s">
        <v>409</v>
      </c>
    </row>
    <row r="798" spans="1:43" x14ac:dyDescent="0.3">
      <c r="A798" s="15" t="s">
        <v>3215</v>
      </c>
      <c r="B798" s="15" t="s">
        <v>1698</v>
      </c>
      <c r="C798">
        <v>2</v>
      </c>
      <c r="D798" s="6" t="s">
        <v>1552</v>
      </c>
      <c r="E798" t="s">
        <v>1271</v>
      </c>
      <c r="F798"/>
      <c r="G798"/>
      <c r="H798"/>
      <c r="I798"/>
      <c r="J798" t="s">
        <v>1072</v>
      </c>
      <c r="K798" t="s">
        <v>1712</v>
      </c>
      <c r="L798" t="s">
        <v>304</v>
      </c>
      <c r="M798" t="s">
        <v>47</v>
      </c>
      <c r="N798">
        <v>100</v>
      </c>
      <c r="O798" t="s">
        <v>1714</v>
      </c>
      <c r="P798" t="s">
        <v>1716</v>
      </c>
      <c r="Q798" t="s">
        <v>103</v>
      </c>
      <c r="R798" t="s">
        <v>413</v>
      </c>
      <c r="S798" t="s">
        <v>412</v>
      </c>
      <c r="T798" t="s">
        <v>409</v>
      </c>
      <c r="U798" t="s">
        <v>213</v>
      </c>
      <c r="V798" t="s">
        <v>1464</v>
      </c>
      <c r="W798" s="15" t="s">
        <v>900</v>
      </c>
      <c r="X798" t="s">
        <v>896</v>
      </c>
      <c r="Y798" s="15" t="s">
        <v>908</v>
      </c>
      <c r="Z798" s="15">
        <f t="shared" si="97"/>
        <v>1</v>
      </c>
      <c r="AC798" s="15" t="s">
        <v>1450</v>
      </c>
      <c r="AD798" s="15">
        <f t="shared" si="98"/>
        <v>8</v>
      </c>
      <c r="AE798" s="15">
        <v>2</v>
      </c>
      <c r="AF798" s="15">
        <v>1</v>
      </c>
      <c r="AG798" s="15">
        <v>0</v>
      </c>
      <c r="AH798" s="15">
        <v>3</v>
      </c>
      <c r="AI798" s="15">
        <v>1</v>
      </c>
      <c r="AJ798" s="15">
        <v>1</v>
      </c>
      <c r="AK798" t="str">
        <f t="shared" si="99"/>
        <v>Interna</v>
      </c>
      <c r="AL798" t="str">
        <f t="shared" si="100"/>
        <v>Baixo</v>
      </c>
      <c r="AM798" t="str">
        <f t="shared" si="101"/>
        <v>NSA</v>
      </c>
      <c r="AN798" t="str">
        <f t="shared" si="102"/>
        <v>Médio</v>
      </c>
      <c r="AO798" t="str">
        <f t="shared" si="103"/>
        <v>Baixo</v>
      </c>
      <c r="AP798" t="str">
        <f t="shared" si="104"/>
        <v>Baixo</v>
      </c>
      <c r="AQ798" s="15" t="s">
        <v>409</v>
      </c>
    </row>
    <row r="799" spans="1:43" x14ac:dyDescent="0.3">
      <c r="A799" s="15" t="s">
        <v>3215</v>
      </c>
      <c r="B799" s="15" t="s">
        <v>1698</v>
      </c>
      <c r="C799">
        <v>3</v>
      </c>
      <c r="D799" s="6" t="s">
        <v>1699</v>
      </c>
      <c r="E799" t="s">
        <v>1271</v>
      </c>
      <c r="F799"/>
      <c r="G799"/>
      <c r="H799"/>
      <c r="I799"/>
      <c r="J799" t="s">
        <v>1072</v>
      </c>
      <c r="K799" t="s">
        <v>1712</v>
      </c>
      <c r="L799" t="s">
        <v>1717</v>
      </c>
      <c r="M799" t="s">
        <v>47</v>
      </c>
      <c r="N799">
        <v>20</v>
      </c>
      <c r="O799" t="s">
        <v>1714</v>
      </c>
      <c r="P799" t="s">
        <v>1718</v>
      </c>
      <c r="Q799" t="s">
        <v>103</v>
      </c>
      <c r="R799" t="s">
        <v>413</v>
      </c>
      <c r="S799" t="s">
        <v>412</v>
      </c>
      <c r="T799" t="s">
        <v>409</v>
      </c>
      <c r="U799" t="s">
        <v>213</v>
      </c>
      <c r="V799" t="s">
        <v>1464</v>
      </c>
      <c r="W799" s="15" t="s">
        <v>900</v>
      </c>
      <c r="X799" t="s">
        <v>896</v>
      </c>
      <c r="Y799" s="15" t="s">
        <v>908</v>
      </c>
      <c r="Z799" s="15">
        <f t="shared" si="97"/>
        <v>1</v>
      </c>
      <c r="AC799" s="15" t="s">
        <v>1450</v>
      </c>
      <c r="AD799" s="15">
        <f t="shared" ref="AD799" si="105">SUM(AE799:AJ799)</f>
        <v>16</v>
      </c>
      <c r="AE799">
        <v>2</v>
      </c>
      <c r="AF799">
        <v>1</v>
      </c>
      <c r="AG799">
        <v>0</v>
      </c>
      <c r="AH799">
        <v>5</v>
      </c>
      <c r="AI799">
        <v>3</v>
      </c>
      <c r="AJ799">
        <v>5</v>
      </c>
      <c r="AK799" t="str">
        <f t="shared" ref="AK799:AK800" si="106">IF(AE799=4,"Confidencial",IF(AE799=3,"Restrita",IF(AE799=2,"Interna","Publica")))</f>
        <v>Interna</v>
      </c>
      <c r="AL799" t="str">
        <f t="shared" ref="AL799:AL800" si="107">IF(AF799=3,"Alto",IF(AF799=2,"Médio","Baixo"))</f>
        <v>Baixo</v>
      </c>
      <c r="AM799" t="str">
        <f t="shared" ref="AM799:AM800" si="108">IF(AG799=4,"Complexo",IF(AG799=3,"Combinação",IF(AG799=2,"Cumulativa",IF(AG799=1,"Formato","NSA"))))</f>
        <v>NSA</v>
      </c>
      <c r="AN799" t="str">
        <f t="shared" ref="AN799:AN800" si="109">IF(AH799=5,"Alto",IF(AH799=3,"Médio",IF(AH799=1,"Baixo","NSA")))</f>
        <v>Alto</v>
      </c>
      <c r="AO799" t="str">
        <f t="shared" ref="AO799:AO800" si="110">IF(AI799=5,"Alto",IF(AI799=3,"Médio",IF(AI799=1,"Baixo","NSA")))</f>
        <v>Médio</v>
      </c>
      <c r="AP799" t="str">
        <f t="shared" ref="AP799:AP800" si="111">IF(AJ799=5,"Alto",IF(AJ799=3,"Médio",IF(AJ799=1,"Baixo","NSA")))</f>
        <v>Alto</v>
      </c>
      <c r="AQ799" s="15" t="s">
        <v>409</v>
      </c>
    </row>
    <row r="800" spans="1:43" x14ac:dyDescent="0.3">
      <c r="A800" s="15" t="s">
        <v>3215</v>
      </c>
      <c r="B800" s="15" t="s">
        <v>1698</v>
      </c>
      <c r="C800">
        <v>4</v>
      </c>
      <c r="D800" s="6" t="s">
        <v>1581</v>
      </c>
      <c r="E800" t="s">
        <v>1271</v>
      </c>
      <c r="F800"/>
      <c r="G800"/>
      <c r="H800"/>
      <c r="I800"/>
      <c r="J800" t="s">
        <v>1072</v>
      </c>
      <c r="K800" t="s">
        <v>1712</v>
      </c>
      <c r="L800" t="s">
        <v>1719</v>
      </c>
      <c r="M800" t="s">
        <v>47</v>
      </c>
      <c r="N800">
        <v>100</v>
      </c>
      <c r="O800" t="s">
        <v>1714</v>
      </c>
      <c r="P800" t="s">
        <v>1720</v>
      </c>
      <c r="Q800" t="s">
        <v>103</v>
      </c>
      <c r="R800" t="s">
        <v>413</v>
      </c>
      <c r="S800" t="s">
        <v>412</v>
      </c>
      <c r="T800" t="s">
        <v>409</v>
      </c>
      <c r="U800" t="s">
        <v>213</v>
      </c>
      <c r="V800" t="s">
        <v>1464</v>
      </c>
      <c r="W800" s="15" t="s">
        <v>900</v>
      </c>
      <c r="X800" t="s">
        <v>896</v>
      </c>
      <c r="Y800" s="15" t="s">
        <v>908</v>
      </c>
      <c r="Z800" s="15">
        <f t="shared" si="97"/>
        <v>1</v>
      </c>
      <c r="AC800" s="15" t="s">
        <v>1450</v>
      </c>
      <c r="AD800" s="15">
        <f t="shared" ref="AD800" si="112">SUM(AE800:AJ800)</f>
        <v>8</v>
      </c>
      <c r="AE800" s="15">
        <v>2</v>
      </c>
      <c r="AF800" s="15">
        <v>1</v>
      </c>
      <c r="AG800" s="15">
        <v>0</v>
      </c>
      <c r="AH800" s="15">
        <v>3</v>
      </c>
      <c r="AI800" s="15">
        <v>1</v>
      </c>
      <c r="AJ800" s="15">
        <v>1</v>
      </c>
      <c r="AK800" t="str">
        <f t="shared" si="106"/>
        <v>Interna</v>
      </c>
      <c r="AL800" t="str">
        <f t="shared" si="107"/>
        <v>Baixo</v>
      </c>
      <c r="AM800" t="str">
        <f t="shared" si="108"/>
        <v>NSA</v>
      </c>
      <c r="AN800" t="str">
        <f t="shared" si="109"/>
        <v>Médio</v>
      </c>
      <c r="AO800" t="str">
        <f t="shared" si="110"/>
        <v>Baixo</v>
      </c>
      <c r="AP800" t="str">
        <f t="shared" si="111"/>
        <v>Baixo</v>
      </c>
      <c r="AQ800" s="15" t="s">
        <v>409</v>
      </c>
    </row>
    <row r="801" spans="1:43" x14ac:dyDescent="0.3">
      <c r="A801" s="15" t="s">
        <v>3215</v>
      </c>
      <c r="B801" s="15" t="s">
        <v>1698</v>
      </c>
      <c r="C801">
        <v>5</v>
      </c>
      <c r="D801" s="6" t="s">
        <v>1700</v>
      </c>
      <c r="E801" t="s">
        <v>1271</v>
      </c>
      <c r="F801"/>
      <c r="G801"/>
      <c r="H801"/>
      <c r="I801"/>
      <c r="J801" t="s">
        <v>1072</v>
      </c>
      <c r="K801" t="s">
        <v>1712</v>
      </c>
      <c r="L801" t="s">
        <v>1721</v>
      </c>
      <c r="M801" t="s">
        <v>39</v>
      </c>
      <c r="N801"/>
      <c r="O801" t="s">
        <v>1714</v>
      </c>
      <c r="P801" t="s">
        <v>1722</v>
      </c>
      <c r="Q801" t="s">
        <v>103</v>
      </c>
      <c r="R801" t="s">
        <v>413</v>
      </c>
      <c r="S801" t="s">
        <v>412</v>
      </c>
      <c r="T801" t="s">
        <v>409</v>
      </c>
      <c r="U801" t="s">
        <v>213</v>
      </c>
      <c r="V801" t="s">
        <v>1464</v>
      </c>
      <c r="W801" s="15" t="s">
        <v>900</v>
      </c>
      <c r="X801" t="s">
        <v>896</v>
      </c>
      <c r="Y801" s="15" t="s">
        <v>908</v>
      </c>
      <c r="Z801" s="15">
        <f t="shared" si="97"/>
        <v>1</v>
      </c>
      <c r="AA801" s="15" t="s">
        <v>1339</v>
      </c>
      <c r="AB801" s="15" t="s">
        <v>1874</v>
      </c>
      <c r="AC801" s="15" t="s">
        <v>1450</v>
      </c>
      <c r="AD801" s="15">
        <f t="shared" ref="AD801" si="113">SUM(AE801:AJ801)</f>
        <v>16</v>
      </c>
      <c r="AE801">
        <v>2</v>
      </c>
      <c r="AF801">
        <v>1</v>
      </c>
      <c r="AG801">
        <v>0</v>
      </c>
      <c r="AH801">
        <v>5</v>
      </c>
      <c r="AI801">
        <v>3</v>
      </c>
      <c r="AJ801">
        <v>5</v>
      </c>
      <c r="AK801" t="str">
        <f t="shared" ref="AK801:AK802" si="114">IF(AE801=4,"Confidencial",IF(AE801=3,"Restrita",IF(AE801=2,"Interna","Publica")))</f>
        <v>Interna</v>
      </c>
      <c r="AL801" t="str">
        <f t="shared" ref="AL801:AL802" si="115">IF(AF801=3,"Alto",IF(AF801=2,"Médio","Baixo"))</f>
        <v>Baixo</v>
      </c>
      <c r="AM801" t="str">
        <f t="shared" ref="AM801:AM802" si="116">IF(AG801=4,"Complexo",IF(AG801=3,"Combinação",IF(AG801=2,"Cumulativa",IF(AG801=1,"Formato","NSA"))))</f>
        <v>NSA</v>
      </c>
      <c r="AN801" t="str">
        <f t="shared" ref="AN801:AN802" si="117">IF(AH801=5,"Alto",IF(AH801=3,"Médio",IF(AH801=1,"Baixo","NSA")))</f>
        <v>Alto</v>
      </c>
      <c r="AO801" t="str">
        <f t="shared" ref="AO801:AO802" si="118">IF(AI801=5,"Alto",IF(AI801=3,"Médio",IF(AI801=1,"Baixo","NSA")))</f>
        <v>Médio</v>
      </c>
      <c r="AP801" t="str">
        <f t="shared" ref="AP801:AP802" si="119">IF(AJ801=5,"Alto",IF(AJ801=3,"Médio",IF(AJ801=1,"Baixo","NSA")))</f>
        <v>Alto</v>
      </c>
      <c r="AQ801" s="15" t="s">
        <v>409</v>
      </c>
    </row>
    <row r="802" spans="1:43" x14ac:dyDescent="0.3">
      <c r="A802" s="15" t="s">
        <v>3215</v>
      </c>
      <c r="B802" s="15" t="s">
        <v>1698</v>
      </c>
      <c r="C802">
        <v>6</v>
      </c>
      <c r="D802" s="6" t="s">
        <v>86</v>
      </c>
      <c r="E802" t="s">
        <v>1271</v>
      </c>
      <c r="F802"/>
      <c r="G802"/>
      <c r="H802"/>
      <c r="I802"/>
      <c r="J802" t="s">
        <v>1072</v>
      </c>
      <c r="K802" t="s">
        <v>1712</v>
      </c>
      <c r="L802" t="s">
        <v>1723</v>
      </c>
      <c r="M802" t="s">
        <v>47</v>
      </c>
      <c r="N802">
        <v>5</v>
      </c>
      <c r="O802" t="s">
        <v>1714</v>
      </c>
      <c r="P802" t="s">
        <v>1724</v>
      </c>
      <c r="Q802" t="s">
        <v>103</v>
      </c>
      <c r="R802" t="s">
        <v>413</v>
      </c>
      <c r="S802" t="s">
        <v>412</v>
      </c>
      <c r="T802" t="s">
        <v>409</v>
      </c>
      <c r="U802" t="s">
        <v>213</v>
      </c>
      <c r="V802" t="s">
        <v>1464</v>
      </c>
      <c r="W802" s="15" t="s">
        <v>900</v>
      </c>
      <c r="X802" t="s">
        <v>896</v>
      </c>
      <c r="Y802" s="15" t="s">
        <v>908</v>
      </c>
      <c r="Z802" s="15">
        <f t="shared" si="97"/>
        <v>1</v>
      </c>
      <c r="AC802" s="15" t="s">
        <v>1450</v>
      </c>
      <c r="AD802" s="15">
        <f t="shared" ref="AD802" si="120">SUM(AE802:AJ802)</f>
        <v>8</v>
      </c>
      <c r="AE802" s="15">
        <v>2</v>
      </c>
      <c r="AF802" s="15">
        <v>1</v>
      </c>
      <c r="AG802" s="15">
        <v>0</v>
      </c>
      <c r="AH802" s="15">
        <v>3</v>
      </c>
      <c r="AI802" s="15">
        <v>1</v>
      </c>
      <c r="AJ802" s="15">
        <v>1</v>
      </c>
      <c r="AK802" t="str">
        <f t="shared" si="114"/>
        <v>Interna</v>
      </c>
      <c r="AL802" t="str">
        <f t="shared" si="115"/>
        <v>Baixo</v>
      </c>
      <c r="AM802" t="str">
        <f t="shared" si="116"/>
        <v>NSA</v>
      </c>
      <c r="AN802" t="str">
        <f t="shared" si="117"/>
        <v>Médio</v>
      </c>
      <c r="AO802" t="str">
        <f t="shared" si="118"/>
        <v>Baixo</v>
      </c>
      <c r="AP802" t="str">
        <f t="shared" si="119"/>
        <v>Baixo</v>
      </c>
      <c r="AQ802" s="15" t="s">
        <v>409</v>
      </c>
    </row>
    <row r="803" spans="1:43" x14ac:dyDescent="0.3">
      <c r="A803" s="15" t="s">
        <v>3215</v>
      </c>
      <c r="B803" s="15" t="s">
        <v>1698</v>
      </c>
      <c r="C803">
        <v>7</v>
      </c>
      <c r="D803" s="6" t="s">
        <v>1701</v>
      </c>
      <c r="E803" t="s">
        <v>1271</v>
      </c>
      <c r="F803"/>
      <c r="G803"/>
      <c r="H803"/>
      <c r="I803"/>
      <c r="J803" t="s">
        <v>1072</v>
      </c>
      <c r="K803" t="s">
        <v>1712</v>
      </c>
      <c r="L803" t="s">
        <v>1725</v>
      </c>
      <c r="M803" t="s">
        <v>39</v>
      </c>
      <c r="N803"/>
      <c r="O803" t="s">
        <v>1714</v>
      </c>
      <c r="P803" t="s">
        <v>1726</v>
      </c>
      <c r="Q803" t="s">
        <v>103</v>
      </c>
      <c r="R803" t="s">
        <v>413</v>
      </c>
      <c r="S803" t="s">
        <v>412</v>
      </c>
      <c r="T803" t="s">
        <v>409</v>
      </c>
      <c r="U803" t="s">
        <v>213</v>
      </c>
      <c r="V803" t="s">
        <v>1464</v>
      </c>
      <c r="W803" s="15" t="s">
        <v>900</v>
      </c>
      <c r="X803" t="s">
        <v>896</v>
      </c>
      <c r="Y803" s="15" t="s">
        <v>908</v>
      </c>
      <c r="Z803" s="15">
        <f t="shared" si="97"/>
        <v>1</v>
      </c>
      <c r="AA803" s="15" t="s">
        <v>1339</v>
      </c>
      <c r="AB803" s="15" t="s">
        <v>1874</v>
      </c>
      <c r="AC803" s="15" t="s">
        <v>1450</v>
      </c>
      <c r="AD803" s="15">
        <f t="shared" ref="AD803:AD805" si="121">SUM(AE803:AJ803)</f>
        <v>16</v>
      </c>
      <c r="AE803">
        <v>2</v>
      </c>
      <c r="AF803">
        <v>1</v>
      </c>
      <c r="AG803">
        <v>0</v>
      </c>
      <c r="AH803">
        <v>5</v>
      </c>
      <c r="AI803">
        <v>3</v>
      </c>
      <c r="AJ803">
        <v>5</v>
      </c>
      <c r="AK803" t="str">
        <f t="shared" ref="AK803:AK813" si="122">IF(AE803=4,"Confidencial",IF(AE803=3,"Restrita",IF(AE803=2,"Interna","Publica")))</f>
        <v>Interna</v>
      </c>
      <c r="AL803" t="str">
        <f t="shared" ref="AL803:AL813" si="123">IF(AF803=3,"Alto",IF(AF803=2,"Médio","Baixo"))</f>
        <v>Baixo</v>
      </c>
      <c r="AM803" t="str">
        <f t="shared" ref="AM803:AM813" si="124">IF(AG803=4,"Complexo",IF(AG803=3,"Combinação",IF(AG803=2,"Cumulativa",IF(AG803=1,"Formato","NSA"))))</f>
        <v>NSA</v>
      </c>
      <c r="AN803" t="str">
        <f t="shared" ref="AN803:AN813" si="125">IF(AH803=5,"Alto",IF(AH803=3,"Médio",IF(AH803=1,"Baixo","NSA")))</f>
        <v>Alto</v>
      </c>
      <c r="AO803" t="str">
        <f t="shared" ref="AO803:AO813" si="126">IF(AI803=5,"Alto",IF(AI803=3,"Médio",IF(AI803=1,"Baixo","NSA")))</f>
        <v>Médio</v>
      </c>
      <c r="AP803" t="str">
        <f t="shared" ref="AP803:AP813" si="127">IF(AJ803=5,"Alto",IF(AJ803=3,"Médio",IF(AJ803=1,"Baixo","NSA")))</f>
        <v>Alto</v>
      </c>
      <c r="AQ803" s="15" t="s">
        <v>409</v>
      </c>
    </row>
    <row r="804" spans="1:43" x14ac:dyDescent="0.3">
      <c r="A804" s="15" t="s">
        <v>3215</v>
      </c>
      <c r="B804" s="15" t="s">
        <v>1698</v>
      </c>
      <c r="C804">
        <v>8</v>
      </c>
      <c r="D804" s="6" t="s">
        <v>1702</v>
      </c>
      <c r="E804" t="s">
        <v>1271</v>
      </c>
      <c r="F804"/>
      <c r="G804"/>
      <c r="H804"/>
      <c r="I804"/>
      <c r="J804" t="s">
        <v>1072</v>
      </c>
      <c r="K804" t="s">
        <v>1712</v>
      </c>
      <c r="L804" t="s">
        <v>1727</v>
      </c>
      <c r="M804" t="s">
        <v>39</v>
      </c>
      <c r="N804"/>
      <c r="O804" t="s">
        <v>1714</v>
      </c>
      <c r="P804" t="s">
        <v>1728</v>
      </c>
      <c r="Q804" t="s">
        <v>103</v>
      </c>
      <c r="R804" t="s">
        <v>413</v>
      </c>
      <c r="S804" t="s">
        <v>412</v>
      </c>
      <c r="T804" t="s">
        <v>409</v>
      </c>
      <c r="U804" t="s">
        <v>213</v>
      </c>
      <c r="V804" t="s">
        <v>1464</v>
      </c>
      <c r="W804" s="15" t="s">
        <v>900</v>
      </c>
      <c r="X804" t="s">
        <v>896</v>
      </c>
      <c r="Y804" s="15" t="s">
        <v>908</v>
      </c>
      <c r="Z804" s="15">
        <f t="shared" si="97"/>
        <v>1</v>
      </c>
      <c r="AA804" s="15" t="s">
        <v>1339</v>
      </c>
      <c r="AB804" s="15" t="s">
        <v>1874</v>
      </c>
      <c r="AC804" s="15" t="s">
        <v>1450</v>
      </c>
      <c r="AD804" s="15">
        <f t="shared" si="121"/>
        <v>16</v>
      </c>
      <c r="AE804">
        <v>2</v>
      </c>
      <c r="AF804">
        <v>1</v>
      </c>
      <c r="AG804">
        <v>0</v>
      </c>
      <c r="AH804">
        <v>5</v>
      </c>
      <c r="AI804">
        <v>3</v>
      </c>
      <c r="AJ804">
        <v>5</v>
      </c>
      <c r="AK804" t="str">
        <f t="shared" si="122"/>
        <v>Interna</v>
      </c>
      <c r="AL804" t="str">
        <f t="shared" si="123"/>
        <v>Baixo</v>
      </c>
      <c r="AM804" t="str">
        <f t="shared" si="124"/>
        <v>NSA</v>
      </c>
      <c r="AN804" t="str">
        <f t="shared" si="125"/>
        <v>Alto</v>
      </c>
      <c r="AO804" t="str">
        <f t="shared" si="126"/>
        <v>Médio</v>
      </c>
      <c r="AP804" t="str">
        <f t="shared" si="127"/>
        <v>Alto</v>
      </c>
      <c r="AQ804" s="15" t="s">
        <v>409</v>
      </c>
    </row>
    <row r="805" spans="1:43" x14ac:dyDescent="0.3">
      <c r="A805" s="15" t="s">
        <v>3215</v>
      </c>
      <c r="B805" s="15" t="s">
        <v>1698</v>
      </c>
      <c r="C805">
        <v>9</v>
      </c>
      <c r="D805" s="6" t="s">
        <v>1703</v>
      </c>
      <c r="E805" t="s">
        <v>1271</v>
      </c>
      <c r="F805"/>
      <c r="G805"/>
      <c r="H805"/>
      <c r="I805"/>
      <c r="J805" t="s">
        <v>1072</v>
      </c>
      <c r="K805" t="s">
        <v>1712</v>
      </c>
      <c r="L805" t="s">
        <v>1729</v>
      </c>
      <c r="M805" t="s">
        <v>39</v>
      </c>
      <c r="N805"/>
      <c r="O805" t="s">
        <v>1714</v>
      </c>
      <c r="P805" t="s">
        <v>1730</v>
      </c>
      <c r="Q805" t="s">
        <v>103</v>
      </c>
      <c r="R805" t="s">
        <v>413</v>
      </c>
      <c r="S805" t="s">
        <v>412</v>
      </c>
      <c r="T805" t="s">
        <v>409</v>
      </c>
      <c r="U805" t="s">
        <v>213</v>
      </c>
      <c r="V805" t="s">
        <v>1464</v>
      </c>
      <c r="W805" s="15" t="s">
        <v>900</v>
      </c>
      <c r="X805" t="s">
        <v>896</v>
      </c>
      <c r="Y805" s="15" t="s">
        <v>908</v>
      </c>
      <c r="Z805" s="15">
        <f t="shared" si="97"/>
        <v>1</v>
      </c>
      <c r="AA805" s="15" t="s">
        <v>1339</v>
      </c>
      <c r="AB805" s="15" t="s">
        <v>1874</v>
      </c>
      <c r="AC805" s="15" t="s">
        <v>1450</v>
      </c>
      <c r="AD805" s="15">
        <f t="shared" si="121"/>
        <v>16</v>
      </c>
      <c r="AE805">
        <v>2</v>
      </c>
      <c r="AF805">
        <v>1</v>
      </c>
      <c r="AG805">
        <v>0</v>
      </c>
      <c r="AH805">
        <v>5</v>
      </c>
      <c r="AI805">
        <v>3</v>
      </c>
      <c r="AJ805">
        <v>5</v>
      </c>
      <c r="AK805" t="str">
        <f t="shared" si="122"/>
        <v>Interna</v>
      </c>
      <c r="AL805" t="str">
        <f t="shared" si="123"/>
        <v>Baixo</v>
      </c>
      <c r="AM805" t="str">
        <f t="shared" si="124"/>
        <v>NSA</v>
      </c>
      <c r="AN805" t="str">
        <f t="shared" si="125"/>
        <v>Alto</v>
      </c>
      <c r="AO805" t="str">
        <f t="shared" si="126"/>
        <v>Médio</v>
      </c>
      <c r="AP805" t="str">
        <f t="shared" si="127"/>
        <v>Alto</v>
      </c>
      <c r="AQ805" s="15" t="s">
        <v>409</v>
      </c>
    </row>
    <row r="806" spans="1:43" x14ac:dyDescent="0.3">
      <c r="A806" s="15" t="s">
        <v>3215</v>
      </c>
      <c r="B806" s="15" t="s">
        <v>1698</v>
      </c>
      <c r="C806">
        <v>10</v>
      </c>
      <c r="D806" s="6" t="s">
        <v>1704</v>
      </c>
      <c r="E806" t="s">
        <v>1271</v>
      </c>
      <c r="F806"/>
      <c r="G806"/>
      <c r="H806"/>
      <c r="I806"/>
      <c r="J806" t="s">
        <v>1072</v>
      </c>
      <c r="K806" t="s">
        <v>1712</v>
      </c>
      <c r="L806" t="s">
        <v>1731</v>
      </c>
      <c r="M806" t="s">
        <v>40</v>
      </c>
      <c r="N806"/>
      <c r="O806" t="s">
        <v>1714</v>
      </c>
      <c r="P806" t="s">
        <v>1732</v>
      </c>
      <c r="Q806" t="s">
        <v>103</v>
      </c>
      <c r="R806" t="s">
        <v>413</v>
      </c>
      <c r="S806" t="s">
        <v>412</v>
      </c>
      <c r="T806" t="s">
        <v>409</v>
      </c>
      <c r="U806" t="s">
        <v>213</v>
      </c>
      <c r="V806" t="s">
        <v>1464</v>
      </c>
      <c r="W806" s="15" t="s">
        <v>900</v>
      </c>
      <c r="X806" t="s">
        <v>896</v>
      </c>
      <c r="Y806" s="15" t="s">
        <v>908</v>
      </c>
      <c r="Z806" s="15">
        <f t="shared" si="97"/>
        <v>1</v>
      </c>
      <c r="AA806" s="15" t="s">
        <v>1339</v>
      </c>
      <c r="AB806" s="15" t="s">
        <v>906</v>
      </c>
      <c r="AC806" s="15" t="s">
        <v>1450</v>
      </c>
      <c r="AD806" s="15">
        <f t="shared" ref="AD806:AD813" si="128">SUM(AE806:AJ806)</f>
        <v>8</v>
      </c>
      <c r="AE806" s="15">
        <v>2</v>
      </c>
      <c r="AF806" s="15">
        <v>1</v>
      </c>
      <c r="AG806" s="15">
        <v>0</v>
      </c>
      <c r="AH806" s="15">
        <v>3</v>
      </c>
      <c r="AI806" s="15">
        <v>1</v>
      </c>
      <c r="AJ806" s="15">
        <v>1</v>
      </c>
      <c r="AK806" t="str">
        <f t="shared" si="122"/>
        <v>Interna</v>
      </c>
      <c r="AL806" t="str">
        <f t="shared" si="123"/>
        <v>Baixo</v>
      </c>
      <c r="AM806" t="str">
        <f t="shared" si="124"/>
        <v>NSA</v>
      </c>
      <c r="AN806" t="str">
        <f t="shared" si="125"/>
        <v>Médio</v>
      </c>
      <c r="AO806" t="str">
        <f t="shared" si="126"/>
        <v>Baixo</v>
      </c>
      <c r="AP806" t="str">
        <f t="shared" si="127"/>
        <v>Baixo</v>
      </c>
      <c r="AQ806" s="15" t="s">
        <v>409</v>
      </c>
    </row>
    <row r="807" spans="1:43" x14ac:dyDescent="0.3">
      <c r="A807" s="15" t="s">
        <v>3215</v>
      </c>
      <c r="B807" s="15" t="s">
        <v>1698</v>
      </c>
      <c r="C807">
        <v>11</v>
      </c>
      <c r="D807" s="6" t="s">
        <v>1705</v>
      </c>
      <c r="E807" t="s">
        <v>1271</v>
      </c>
      <c r="F807"/>
      <c r="G807"/>
      <c r="H807"/>
      <c r="I807"/>
      <c r="J807" t="s">
        <v>1072</v>
      </c>
      <c r="K807" t="s">
        <v>1712</v>
      </c>
      <c r="L807" t="s">
        <v>1733</v>
      </c>
      <c r="M807" t="s">
        <v>40</v>
      </c>
      <c r="N807"/>
      <c r="O807" t="s">
        <v>1714</v>
      </c>
      <c r="P807" t="s">
        <v>1734</v>
      </c>
      <c r="Q807" t="s">
        <v>103</v>
      </c>
      <c r="R807" t="s">
        <v>413</v>
      </c>
      <c r="S807" t="s">
        <v>412</v>
      </c>
      <c r="T807" t="s">
        <v>409</v>
      </c>
      <c r="U807" t="s">
        <v>213</v>
      </c>
      <c r="V807" t="s">
        <v>1464</v>
      </c>
      <c r="W807" s="15" t="s">
        <v>900</v>
      </c>
      <c r="X807" t="s">
        <v>896</v>
      </c>
      <c r="Y807" s="15" t="s">
        <v>908</v>
      </c>
      <c r="Z807" s="15">
        <f t="shared" si="97"/>
        <v>1</v>
      </c>
      <c r="AA807" s="15" t="s">
        <v>1339</v>
      </c>
      <c r="AB807" s="15" t="s">
        <v>906</v>
      </c>
      <c r="AC807" s="15" t="s">
        <v>1450</v>
      </c>
      <c r="AD807" s="15">
        <f t="shared" si="128"/>
        <v>8</v>
      </c>
      <c r="AE807" s="15">
        <v>2</v>
      </c>
      <c r="AF807" s="15">
        <v>1</v>
      </c>
      <c r="AG807" s="15">
        <v>0</v>
      </c>
      <c r="AH807" s="15">
        <v>3</v>
      </c>
      <c r="AI807" s="15">
        <v>1</v>
      </c>
      <c r="AJ807" s="15">
        <v>1</v>
      </c>
      <c r="AK807" t="str">
        <f t="shared" si="122"/>
        <v>Interna</v>
      </c>
      <c r="AL807" t="str">
        <f t="shared" si="123"/>
        <v>Baixo</v>
      </c>
      <c r="AM807" t="str">
        <f t="shared" si="124"/>
        <v>NSA</v>
      </c>
      <c r="AN807" t="str">
        <f t="shared" si="125"/>
        <v>Médio</v>
      </c>
      <c r="AO807" t="str">
        <f t="shared" si="126"/>
        <v>Baixo</v>
      </c>
      <c r="AP807" t="str">
        <f t="shared" si="127"/>
        <v>Baixo</v>
      </c>
      <c r="AQ807" s="15" t="s">
        <v>409</v>
      </c>
    </row>
    <row r="808" spans="1:43" x14ac:dyDescent="0.3">
      <c r="A808" s="15" t="s">
        <v>3215</v>
      </c>
      <c r="B808" s="15" t="s">
        <v>1698</v>
      </c>
      <c r="C808">
        <v>12</v>
      </c>
      <c r="D808" s="6" t="s">
        <v>1706</v>
      </c>
      <c r="E808" t="s">
        <v>1271</v>
      </c>
      <c r="F808"/>
      <c r="G808"/>
      <c r="H808"/>
      <c r="I808"/>
      <c r="J808" t="s">
        <v>1072</v>
      </c>
      <c r="K808" t="s">
        <v>1712</v>
      </c>
      <c r="L808" t="s">
        <v>1735</v>
      </c>
      <c r="M808" t="s">
        <v>47</v>
      </c>
      <c r="N808">
        <v>100</v>
      </c>
      <c r="O808" t="s">
        <v>1714</v>
      </c>
      <c r="P808" t="s">
        <v>1736</v>
      </c>
      <c r="Q808" t="s">
        <v>103</v>
      </c>
      <c r="R808" t="s">
        <v>413</v>
      </c>
      <c r="S808" t="s">
        <v>412</v>
      </c>
      <c r="T808" t="s">
        <v>409</v>
      </c>
      <c r="U808" t="s">
        <v>213</v>
      </c>
      <c r="V808" t="s">
        <v>1464</v>
      </c>
      <c r="W808" s="15" t="s">
        <v>900</v>
      </c>
      <c r="X808" t="s">
        <v>896</v>
      </c>
      <c r="Y808" s="15" t="s">
        <v>908</v>
      </c>
      <c r="Z808" s="15">
        <f t="shared" si="97"/>
        <v>1</v>
      </c>
      <c r="AC808" s="15" t="s">
        <v>1450</v>
      </c>
      <c r="AD808" s="15">
        <f t="shared" si="128"/>
        <v>10</v>
      </c>
      <c r="AE808" s="15">
        <v>2</v>
      </c>
      <c r="AF808" s="15">
        <v>1</v>
      </c>
      <c r="AG808" s="15">
        <v>0</v>
      </c>
      <c r="AH808" s="15">
        <v>3</v>
      </c>
      <c r="AI808" s="15">
        <v>1</v>
      </c>
      <c r="AJ808" s="15">
        <v>3</v>
      </c>
      <c r="AK808" t="str">
        <f t="shared" si="122"/>
        <v>Interna</v>
      </c>
      <c r="AL808" t="str">
        <f t="shared" si="123"/>
        <v>Baixo</v>
      </c>
      <c r="AM808" t="str">
        <f t="shared" si="124"/>
        <v>NSA</v>
      </c>
      <c r="AN808" t="str">
        <f t="shared" si="125"/>
        <v>Médio</v>
      </c>
      <c r="AO808" t="str">
        <f t="shared" si="126"/>
        <v>Baixo</v>
      </c>
      <c r="AP808" t="str">
        <f t="shared" si="127"/>
        <v>Médio</v>
      </c>
      <c r="AQ808" s="15" t="s">
        <v>409</v>
      </c>
    </row>
    <row r="809" spans="1:43" x14ac:dyDescent="0.3">
      <c r="A809" s="15" t="s">
        <v>3215</v>
      </c>
      <c r="B809" s="15" t="s">
        <v>1698</v>
      </c>
      <c r="C809">
        <v>13</v>
      </c>
      <c r="D809" s="6" t="s">
        <v>1707</v>
      </c>
      <c r="E809" t="s">
        <v>1271</v>
      </c>
      <c r="F809"/>
      <c r="G809"/>
      <c r="H809"/>
      <c r="I809"/>
      <c r="J809" t="s">
        <v>1072</v>
      </c>
      <c r="K809" t="s">
        <v>1712</v>
      </c>
      <c r="L809" t="s">
        <v>1737</v>
      </c>
      <c r="M809" t="s">
        <v>47</v>
      </c>
      <c r="N809">
        <v>100</v>
      </c>
      <c r="O809" t="s">
        <v>1714</v>
      </c>
      <c r="P809" t="s">
        <v>1738</v>
      </c>
      <c r="Q809" t="s">
        <v>103</v>
      </c>
      <c r="R809" t="s">
        <v>413</v>
      </c>
      <c r="S809" t="s">
        <v>412</v>
      </c>
      <c r="T809" t="s">
        <v>409</v>
      </c>
      <c r="U809" t="s">
        <v>213</v>
      </c>
      <c r="V809" t="s">
        <v>1464</v>
      </c>
      <c r="W809" s="15" t="s">
        <v>900</v>
      </c>
      <c r="X809" t="s">
        <v>896</v>
      </c>
      <c r="Y809" s="15" t="s">
        <v>908</v>
      </c>
      <c r="Z809" s="15">
        <f t="shared" si="97"/>
        <v>1</v>
      </c>
      <c r="AC809" s="15" t="s">
        <v>1450</v>
      </c>
      <c r="AD809" s="15">
        <f t="shared" si="128"/>
        <v>10</v>
      </c>
      <c r="AE809" s="15">
        <v>2</v>
      </c>
      <c r="AF809" s="15">
        <v>1</v>
      </c>
      <c r="AG809" s="15">
        <v>0</v>
      </c>
      <c r="AH809" s="15">
        <v>3</v>
      </c>
      <c r="AI809" s="15">
        <v>1</v>
      </c>
      <c r="AJ809" s="15">
        <v>3</v>
      </c>
      <c r="AK809" t="str">
        <f t="shared" si="122"/>
        <v>Interna</v>
      </c>
      <c r="AL809" t="str">
        <f t="shared" si="123"/>
        <v>Baixo</v>
      </c>
      <c r="AM809" t="str">
        <f t="shared" si="124"/>
        <v>NSA</v>
      </c>
      <c r="AN809" t="str">
        <f t="shared" si="125"/>
        <v>Médio</v>
      </c>
      <c r="AO809" t="str">
        <f t="shared" si="126"/>
        <v>Baixo</v>
      </c>
      <c r="AP809" t="str">
        <f t="shared" si="127"/>
        <v>Médio</v>
      </c>
      <c r="AQ809" s="15" t="s">
        <v>409</v>
      </c>
    </row>
    <row r="810" spans="1:43" x14ac:dyDescent="0.3">
      <c r="A810" s="15" t="s">
        <v>3215</v>
      </c>
      <c r="B810" s="15" t="s">
        <v>1698</v>
      </c>
      <c r="C810">
        <v>14</v>
      </c>
      <c r="D810" s="6" t="s">
        <v>1708</v>
      </c>
      <c r="E810" t="s">
        <v>1271</v>
      </c>
      <c r="F810"/>
      <c r="G810"/>
      <c r="H810"/>
      <c r="I810"/>
      <c r="J810" t="s">
        <v>1072</v>
      </c>
      <c r="K810" t="s">
        <v>1712</v>
      </c>
      <c r="L810" t="s">
        <v>1739</v>
      </c>
      <c r="M810" t="s">
        <v>47</v>
      </c>
      <c r="N810">
        <v>100</v>
      </c>
      <c r="O810" t="s">
        <v>1714</v>
      </c>
      <c r="P810" t="s">
        <v>1740</v>
      </c>
      <c r="Q810" t="s">
        <v>103</v>
      </c>
      <c r="R810" t="s">
        <v>413</v>
      </c>
      <c r="S810" t="s">
        <v>412</v>
      </c>
      <c r="T810" t="s">
        <v>409</v>
      </c>
      <c r="U810" t="s">
        <v>213</v>
      </c>
      <c r="V810" t="s">
        <v>1464</v>
      </c>
      <c r="W810" s="15" t="s">
        <v>900</v>
      </c>
      <c r="X810" t="s">
        <v>896</v>
      </c>
      <c r="Y810" s="15" t="s">
        <v>908</v>
      </c>
      <c r="Z810" s="15">
        <f t="shared" si="97"/>
        <v>1</v>
      </c>
      <c r="AC810" s="15" t="s">
        <v>1450</v>
      </c>
      <c r="AD810" s="15">
        <f t="shared" si="128"/>
        <v>10</v>
      </c>
      <c r="AE810" s="15">
        <v>2</v>
      </c>
      <c r="AF810" s="15">
        <v>1</v>
      </c>
      <c r="AG810" s="15">
        <v>0</v>
      </c>
      <c r="AH810" s="15">
        <v>3</v>
      </c>
      <c r="AI810" s="15">
        <v>1</v>
      </c>
      <c r="AJ810" s="15">
        <v>3</v>
      </c>
      <c r="AK810" t="str">
        <f t="shared" si="122"/>
        <v>Interna</v>
      </c>
      <c r="AL810" t="str">
        <f t="shared" si="123"/>
        <v>Baixo</v>
      </c>
      <c r="AM810" t="str">
        <f t="shared" si="124"/>
        <v>NSA</v>
      </c>
      <c r="AN810" t="str">
        <f t="shared" si="125"/>
        <v>Médio</v>
      </c>
      <c r="AO810" t="str">
        <f t="shared" si="126"/>
        <v>Baixo</v>
      </c>
      <c r="AP810" t="str">
        <f t="shared" si="127"/>
        <v>Médio</v>
      </c>
      <c r="AQ810" s="15" t="s">
        <v>409</v>
      </c>
    </row>
    <row r="811" spans="1:43" x14ac:dyDescent="0.3">
      <c r="A811" s="15" t="s">
        <v>3215</v>
      </c>
      <c r="B811" s="15" t="s">
        <v>1698</v>
      </c>
      <c r="C811">
        <v>15</v>
      </c>
      <c r="D811" s="6" t="s">
        <v>1709</v>
      </c>
      <c r="E811" t="s">
        <v>1271</v>
      </c>
      <c r="F811"/>
      <c r="G811"/>
      <c r="H811"/>
      <c r="I811"/>
      <c r="J811" t="s">
        <v>1072</v>
      </c>
      <c r="K811" t="s">
        <v>1712</v>
      </c>
      <c r="L811" t="s">
        <v>1741</v>
      </c>
      <c r="M811" t="s">
        <v>47</v>
      </c>
      <c r="N811">
        <v>100</v>
      </c>
      <c r="O811" t="s">
        <v>1714</v>
      </c>
      <c r="P811" t="s">
        <v>1742</v>
      </c>
      <c r="Q811" t="s">
        <v>103</v>
      </c>
      <c r="R811" t="s">
        <v>413</v>
      </c>
      <c r="S811" t="s">
        <v>412</v>
      </c>
      <c r="T811" t="s">
        <v>409</v>
      </c>
      <c r="U811" t="s">
        <v>213</v>
      </c>
      <c r="V811" t="s">
        <v>1464</v>
      </c>
      <c r="W811" s="15" t="s">
        <v>900</v>
      </c>
      <c r="X811" t="s">
        <v>896</v>
      </c>
      <c r="Y811" s="15" t="s">
        <v>908</v>
      </c>
      <c r="Z811" s="15">
        <f t="shared" si="97"/>
        <v>1</v>
      </c>
      <c r="AC811" s="15" t="s">
        <v>1450</v>
      </c>
      <c r="AD811" s="15">
        <f t="shared" si="128"/>
        <v>10</v>
      </c>
      <c r="AE811" s="15">
        <v>2</v>
      </c>
      <c r="AF811" s="15">
        <v>1</v>
      </c>
      <c r="AG811" s="15">
        <v>0</v>
      </c>
      <c r="AH811" s="15">
        <v>3</v>
      </c>
      <c r="AI811" s="15">
        <v>1</v>
      </c>
      <c r="AJ811" s="15">
        <v>3</v>
      </c>
      <c r="AK811" t="str">
        <f t="shared" si="122"/>
        <v>Interna</v>
      </c>
      <c r="AL811" t="str">
        <f t="shared" si="123"/>
        <v>Baixo</v>
      </c>
      <c r="AM811" t="str">
        <f t="shared" si="124"/>
        <v>NSA</v>
      </c>
      <c r="AN811" t="str">
        <f t="shared" si="125"/>
        <v>Médio</v>
      </c>
      <c r="AO811" t="str">
        <f t="shared" si="126"/>
        <v>Baixo</v>
      </c>
      <c r="AP811" t="str">
        <f t="shared" si="127"/>
        <v>Médio</v>
      </c>
      <c r="AQ811" s="15" t="s">
        <v>409</v>
      </c>
    </row>
    <row r="812" spans="1:43" x14ac:dyDescent="0.3">
      <c r="A812" s="15" t="s">
        <v>3215</v>
      </c>
      <c r="B812" s="15" t="s">
        <v>1698</v>
      </c>
      <c r="C812">
        <v>16</v>
      </c>
      <c r="D812" s="6" t="s">
        <v>1710</v>
      </c>
      <c r="E812" t="s">
        <v>1271</v>
      </c>
      <c r="F812"/>
      <c r="G812"/>
      <c r="H812"/>
      <c r="I812"/>
      <c r="J812" t="s">
        <v>1072</v>
      </c>
      <c r="K812" t="s">
        <v>1712</v>
      </c>
      <c r="L812" t="s">
        <v>1743</v>
      </c>
      <c r="M812" t="s">
        <v>47</v>
      </c>
      <c r="N812">
        <v>100</v>
      </c>
      <c r="O812" t="s">
        <v>1714</v>
      </c>
      <c r="P812" t="s">
        <v>1744</v>
      </c>
      <c r="Q812" t="s">
        <v>103</v>
      </c>
      <c r="R812" t="s">
        <v>413</v>
      </c>
      <c r="S812" t="s">
        <v>412</v>
      </c>
      <c r="T812" t="s">
        <v>409</v>
      </c>
      <c r="U812" t="s">
        <v>213</v>
      </c>
      <c r="V812" t="s">
        <v>1464</v>
      </c>
      <c r="W812" s="15" t="s">
        <v>900</v>
      </c>
      <c r="X812" t="s">
        <v>896</v>
      </c>
      <c r="Y812" s="15" t="s">
        <v>908</v>
      </c>
      <c r="Z812" s="15">
        <f t="shared" si="97"/>
        <v>1</v>
      </c>
      <c r="AC812" s="15" t="s">
        <v>1450</v>
      </c>
      <c r="AD812" s="15">
        <f t="shared" si="128"/>
        <v>10</v>
      </c>
      <c r="AE812" s="15">
        <v>2</v>
      </c>
      <c r="AF812" s="15">
        <v>1</v>
      </c>
      <c r="AG812" s="15">
        <v>0</v>
      </c>
      <c r="AH812" s="15">
        <v>3</v>
      </c>
      <c r="AI812" s="15">
        <v>1</v>
      </c>
      <c r="AJ812" s="15">
        <v>3</v>
      </c>
      <c r="AK812" t="str">
        <f t="shared" si="122"/>
        <v>Interna</v>
      </c>
      <c r="AL812" t="str">
        <f t="shared" si="123"/>
        <v>Baixo</v>
      </c>
      <c r="AM812" t="str">
        <f t="shared" si="124"/>
        <v>NSA</v>
      </c>
      <c r="AN812" t="str">
        <f t="shared" si="125"/>
        <v>Médio</v>
      </c>
      <c r="AO812" t="str">
        <f t="shared" si="126"/>
        <v>Baixo</v>
      </c>
      <c r="AP812" t="str">
        <f t="shared" si="127"/>
        <v>Médio</v>
      </c>
      <c r="AQ812" s="15" t="s">
        <v>409</v>
      </c>
    </row>
    <row r="813" spans="1:43" x14ac:dyDescent="0.3">
      <c r="A813" s="15" t="s">
        <v>3215</v>
      </c>
      <c r="B813" s="15" t="s">
        <v>1698</v>
      </c>
      <c r="C813">
        <v>17</v>
      </c>
      <c r="D813" s="6" t="s">
        <v>1711</v>
      </c>
      <c r="E813" t="s">
        <v>1271</v>
      </c>
      <c r="F813"/>
      <c r="G813"/>
      <c r="H813"/>
      <c r="I813"/>
      <c r="J813" t="s">
        <v>1072</v>
      </c>
      <c r="K813" t="s">
        <v>1712</v>
      </c>
      <c r="L813" t="s">
        <v>377</v>
      </c>
      <c r="M813" t="s">
        <v>47</v>
      </c>
      <c r="N813">
        <v>500</v>
      </c>
      <c r="O813" t="s">
        <v>1714</v>
      </c>
      <c r="P813" t="s">
        <v>1745</v>
      </c>
      <c r="Q813" t="s">
        <v>103</v>
      </c>
      <c r="R813" t="s">
        <v>413</v>
      </c>
      <c r="S813" t="s">
        <v>412</v>
      </c>
      <c r="T813" t="s">
        <v>409</v>
      </c>
      <c r="U813" t="s">
        <v>213</v>
      </c>
      <c r="V813" t="s">
        <v>1464</v>
      </c>
      <c r="W813" s="15" t="s">
        <v>900</v>
      </c>
      <c r="X813" t="s">
        <v>896</v>
      </c>
      <c r="Y813" s="15" t="s">
        <v>908</v>
      </c>
      <c r="Z813" s="15">
        <f t="shared" si="97"/>
        <v>1</v>
      </c>
      <c r="AC813" s="15" t="s">
        <v>1450</v>
      </c>
      <c r="AD813" s="15">
        <f t="shared" si="128"/>
        <v>12</v>
      </c>
      <c r="AE813" s="15">
        <v>2</v>
      </c>
      <c r="AF813" s="15">
        <v>1</v>
      </c>
      <c r="AG813" s="15">
        <v>0</v>
      </c>
      <c r="AH813" s="15">
        <v>3</v>
      </c>
      <c r="AI813" s="15">
        <v>1</v>
      </c>
      <c r="AJ813" s="15">
        <v>5</v>
      </c>
      <c r="AK813" t="str">
        <f t="shared" si="122"/>
        <v>Interna</v>
      </c>
      <c r="AL813" t="str">
        <f t="shared" si="123"/>
        <v>Baixo</v>
      </c>
      <c r="AM813" t="str">
        <f t="shared" si="124"/>
        <v>NSA</v>
      </c>
      <c r="AN813" t="str">
        <f t="shared" si="125"/>
        <v>Médio</v>
      </c>
      <c r="AO813" t="str">
        <f t="shared" si="126"/>
        <v>Baixo</v>
      </c>
      <c r="AP813" t="str">
        <f t="shared" si="127"/>
        <v>Alto</v>
      </c>
      <c r="AQ813" s="15" t="s">
        <v>409</v>
      </c>
    </row>
    <row r="814" spans="1:43" x14ac:dyDescent="0.3">
      <c r="A814" s="15" t="s">
        <v>3215</v>
      </c>
      <c r="B814" s="15" t="s">
        <v>1698</v>
      </c>
      <c r="C814">
        <v>18</v>
      </c>
      <c r="D814" s="6" t="s">
        <v>1070</v>
      </c>
      <c r="E814" t="s">
        <v>1271</v>
      </c>
      <c r="F814"/>
      <c r="G814"/>
      <c r="H814"/>
      <c r="I814"/>
      <c r="J814" t="s">
        <v>1072</v>
      </c>
      <c r="K814" t="s">
        <v>1712</v>
      </c>
      <c r="L814" t="s">
        <v>287</v>
      </c>
      <c r="M814" t="s">
        <v>40</v>
      </c>
      <c r="N814"/>
      <c r="O814" t="s">
        <v>1714</v>
      </c>
      <c r="P814" t="s">
        <v>1746</v>
      </c>
      <c r="Q814" t="s">
        <v>103</v>
      </c>
      <c r="R814" t="s">
        <v>413</v>
      </c>
      <c r="S814" t="s">
        <v>412</v>
      </c>
      <c r="T814" t="s">
        <v>409</v>
      </c>
      <c r="U814" t="s">
        <v>213</v>
      </c>
      <c r="V814" t="s">
        <v>1464</v>
      </c>
      <c r="W814" s="15" t="s">
        <v>900</v>
      </c>
      <c r="X814" t="s">
        <v>896</v>
      </c>
      <c r="Y814" s="15" t="s">
        <v>908</v>
      </c>
      <c r="Z814" s="15">
        <f t="shared" si="97"/>
        <v>1</v>
      </c>
      <c r="AA814" s="15" t="s">
        <v>1339</v>
      </c>
      <c r="AB814" s="15" t="s">
        <v>906</v>
      </c>
      <c r="AC814" s="15" t="s">
        <v>1450</v>
      </c>
      <c r="AD814" s="15">
        <f t="shared" ref="AD814:AD863" si="129">SUM(AE814:AJ814)</f>
        <v>12</v>
      </c>
      <c r="AE814" s="15">
        <v>2</v>
      </c>
      <c r="AF814" s="15">
        <v>1</v>
      </c>
      <c r="AG814" s="15">
        <v>0</v>
      </c>
      <c r="AH814" s="15">
        <v>3</v>
      </c>
      <c r="AI814" s="15">
        <v>1</v>
      </c>
      <c r="AJ814" s="15">
        <v>5</v>
      </c>
      <c r="AK814" t="str">
        <f t="shared" ref="AK814:AK863" si="130">IF(AE814=4,"Confidencial",IF(AE814=3,"Restrita",IF(AE814=2,"Interna","Publica")))</f>
        <v>Interna</v>
      </c>
      <c r="AL814" t="str">
        <f t="shared" ref="AL814:AL863" si="131">IF(AF814=3,"Alto",IF(AF814=2,"Médio","Baixo"))</f>
        <v>Baixo</v>
      </c>
      <c r="AM814" t="str">
        <f t="shared" ref="AM814:AM863" si="132">IF(AG814=4,"Complexo",IF(AG814=3,"Combinação",IF(AG814=2,"Cumulativa",IF(AG814=1,"Formato","NSA"))))</f>
        <v>NSA</v>
      </c>
      <c r="AN814" t="str">
        <f t="shared" ref="AN814:AP845" si="133">IF(AH814=5,"Alto",IF(AH814=3,"Médio",IF(AH814=1,"Baixo","NSA")))</f>
        <v>Médio</v>
      </c>
      <c r="AO814" t="str">
        <f t="shared" si="133"/>
        <v>Baixo</v>
      </c>
      <c r="AP814" t="str">
        <f t="shared" si="133"/>
        <v>Alto</v>
      </c>
      <c r="AQ814" s="15" t="s">
        <v>409</v>
      </c>
    </row>
    <row r="815" spans="1:43" x14ac:dyDescent="0.3">
      <c r="A815" s="15" t="s">
        <v>3215</v>
      </c>
      <c r="B815" s="15" t="s">
        <v>1698</v>
      </c>
      <c r="C815">
        <v>19</v>
      </c>
      <c r="D815" s="6" t="s">
        <v>1561</v>
      </c>
      <c r="E815" t="s">
        <v>1271</v>
      </c>
      <c r="F815"/>
      <c r="G815"/>
      <c r="H815"/>
      <c r="I815"/>
      <c r="J815" t="s">
        <v>1072</v>
      </c>
      <c r="K815" t="s">
        <v>1712</v>
      </c>
      <c r="L815" t="s">
        <v>1579</v>
      </c>
      <c r="M815" t="s">
        <v>39</v>
      </c>
      <c r="N815"/>
      <c r="O815" t="s">
        <v>1714</v>
      </c>
      <c r="P815" t="s">
        <v>1747</v>
      </c>
      <c r="Q815" t="s">
        <v>103</v>
      </c>
      <c r="R815" t="s">
        <v>413</v>
      </c>
      <c r="S815" t="s">
        <v>412</v>
      </c>
      <c r="T815" t="s">
        <v>409</v>
      </c>
      <c r="U815" t="s">
        <v>213</v>
      </c>
      <c r="V815" t="s">
        <v>1464</v>
      </c>
      <c r="W815" s="15" t="s">
        <v>900</v>
      </c>
      <c r="X815" t="s">
        <v>896</v>
      </c>
      <c r="Y815" s="15" t="s">
        <v>908</v>
      </c>
      <c r="Z815" s="15">
        <f t="shared" si="97"/>
        <v>1</v>
      </c>
      <c r="AA815" s="15" t="s">
        <v>1339</v>
      </c>
      <c r="AB815" s="15" t="s">
        <v>906</v>
      </c>
      <c r="AC815" s="15" t="s">
        <v>1450</v>
      </c>
      <c r="AD815" s="15">
        <f t="shared" si="129"/>
        <v>8</v>
      </c>
      <c r="AE815" s="15">
        <v>2</v>
      </c>
      <c r="AF815" s="15">
        <v>1</v>
      </c>
      <c r="AG815" s="15">
        <v>0</v>
      </c>
      <c r="AH815" s="15">
        <v>3</v>
      </c>
      <c r="AI815" s="15">
        <v>1</v>
      </c>
      <c r="AJ815" s="15">
        <v>1</v>
      </c>
      <c r="AK815" t="str">
        <f t="shared" si="130"/>
        <v>Interna</v>
      </c>
      <c r="AL815" t="str">
        <f t="shared" si="131"/>
        <v>Baixo</v>
      </c>
      <c r="AM815" t="str">
        <f t="shared" si="132"/>
        <v>NSA</v>
      </c>
      <c r="AN815" t="str">
        <f t="shared" si="133"/>
        <v>Médio</v>
      </c>
      <c r="AO815" t="str">
        <f t="shared" si="133"/>
        <v>Baixo</v>
      </c>
      <c r="AP815" t="str">
        <f t="shared" si="133"/>
        <v>Baixo</v>
      </c>
      <c r="AQ815" s="15" t="s">
        <v>409</v>
      </c>
    </row>
    <row r="816" spans="1:43" x14ac:dyDescent="0.3">
      <c r="A816" s="15" t="s">
        <v>3215</v>
      </c>
      <c r="B816" s="15" t="s">
        <v>309</v>
      </c>
      <c r="C816">
        <v>1</v>
      </c>
      <c r="D816" s="6" t="s">
        <v>1551</v>
      </c>
      <c r="E816" t="s">
        <v>1271</v>
      </c>
      <c r="F816"/>
      <c r="G816"/>
      <c r="H816"/>
      <c r="I816"/>
      <c r="J816" t="s">
        <v>1072</v>
      </c>
      <c r="K816" t="s">
        <v>1583</v>
      </c>
      <c r="L816" t="s">
        <v>310</v>
      </c>
      <c r="M816" t="s">
        <v>47</v>
      </c>
      <c r="N816">
        <v>100</v>
      </c>
      <c r="O816" t="s">
        <v>1584</v>
      </c>
      <c r="P816" t="s">
        <v>1585</v>
      </c>
      <c r="Q816" t="s">
        <v>103</v>
      </c>
      <c r="R816" t="s">
        <v>413</v>
      </c>
      <c r="S816" t="s">
        <v>412</v>
      </c>
      <c r="T816" t="s">
        <v>409</v>
      </c>
      <c r="U816" t="s">
        <v>213</v>
      </c>
      <c r="V816" t="s">
        <v>1464</v>
      </c>
      <c r="W816" s="15" t="s">
        <v>900</v>
      </c>
      <c r="X816" t="s">
        <v>896</v>
      </c>
      <c r="Y816" s="15" t="s">
        <v>908</v>
      </c>
      <c r="Z816" s="15">
        <f t="shared" si="97"/>
        <v>1</v>
      </c>
      <c r="AC816" s="15" t="s">
        <v>1450</v>
      </c>
      <c r="AD816" s="15">
        <f t="shared" si="129"/>
        <v>6</v>
      </c>
      <c r="AE816">
        <v>2</v>
      </c>
      <c r="AF816">
        <v>1</v>
      </c>
      <c r="AG816">
        <v>0</v>
      </c>
      <c r="AH816">
        <v>3</v>
      </c>
      <c r="AI816">
        <v>0</v>
      </c>
      <c r="AJ816">
        <v>0</v>
      </c>
      <c r="AK816" t="str">
        <f t="shared" si="130"/>
        <v>Interna</v>
      </c>
      <c r="AL816" t="str">
        <f t="shared" si="131"/>
        <v>Baixo</v>
      </c>
      <c r="AM816" t="str">
        <f t="shared" si="132"/>
        <v>NSA</v>
      </c>
      <c r="AN816" t="str">
        <f t="shared" si="133"/>
        <v>Médio</v>
      </c>
      <c r="AO816" t="str">
        <f t="shared" si="133"/>
        <v>NSA</v>
      </c>
      <c r="AP816" t="str">
        <f t="shared" si="133"/>
        <v>NSA</v>
      </c>
      <c r="AQ816" s="15" t="s">
        <v>409</v>
      </c>
    </row>
    <row r="817" spans="1:43" x14ac:dyDescent="0.3">
      <c r="A817" s="15" t="s">
        <v>3215</v>
      </c>
      <c r="B817" s="15" t="s">
        <v>309</v>
      </c>
      <c r="C817">
        <v>2</v>
      </c>
      <c r="D817" s="6" t="s">
        <v>1552</v>
      </c>
      <c r="E817" t="s">
        <v>1271</v>
      </c>
      <c r="F817"/>
      <c r="G817"/>
      <c r="H817"/>
      <c r="I817"/>
      <c r="J817" t="s">
        <v>1072</v>
      </c>
      <c r="K817" t="s">
        <v>1583</v>
      </c>
      <c r="L817" t="s">
        <v>304</v>
      </c>
      <c r="M817" t="s">
        <v>47</v>
      </c>
      <c r="N817">
        <v>100</v>
      </c>
      <c r="O817" t="s">
        <v>1584</v>
      </c>
      <c r="P817" t="s">
        <v>1586</v>
      </c>
      <c r="Q817" t="s">
        <v>103</v>
      </c>
      <c r="R817" t="s">
        <v>413</v>
      </c>
      <c r="S817" t="s">
        <v>412</v>
      </c>
      <c r="T817" t="s">
        <v>409</v>
      </c>
      <c r="U817" t="s">
        <v>213</v>
      </c>
      <c r="V817" t="s">
        <v>1464</v>
      </c>
      <c r="W817" s="15" t="s">
        <v>900</v>
      </c>
      <c r="X817" t="s">
        <v>896</v>
      </c>
      <c r="Y817" s="15" t="s">
        <v>908</v>
      </c>
      <c r="Z817" s="15">
        <f t="shared" si="97"/>
        <v>1</v>
      </c>
      <c r="AC817" s="15" t="s">
        <v>1450</v>
      </c>
      <c r="AD817" s="15">
        <f t="shared" si="129"/>
        <v>14</v>
      </c>
      <c r="AE817">
        <v>2</v>
      </c>
      <c r="AF817">
        <v>1</v>
      </c>
      <c r="AG817">
        <v>0</v>
      </c>
      <c r="AH817">
        <v>3</v>
      </c>
      <c r="AI817">
        <v>3</v>
      </c>
      <c r="AJ817">
        <v>5</v>
      </c>
      <c r="AK817" t="str">
        <f t="shared" si="130"/>
        <v>Interna</v>
      </c>
      <c r="AL817" t="str">
        <f t="shared" si="131"/>
        <v>Baixo</v>
      </c>
      <c r="AM817" t="str">
        <f t="shared" si="132"/>
        <v>NSA</v>
      </c>
      <c r="AN817" t="str">
        <f t="shared" si="133"/>
        <v>Médio</v>
      </c>
      <c r="AO817" t="str">
        <f t="shared" si="133"/>
        <v>Médio</v>
      </c>
      <c r="AP817" t="str">
        <f t="shared" si="133"/>
        <v>Alto</v>
      </c>
      <c r="AQ817" s="15" t="s">
        <v>409</v>
      </c>
    </row>
    <row r="818" spans="1:43" x14ac:dyDescent="0.3">
      <c r="A818" s="15" t="s">
        <v>3215</v>
      </c>
      <c r="B818" s="15" t="s">
        <v>309</v>
      </c>
      <c r="C818">
        <v>3</v>
      </c>
      <c r="D818" t="s">
        <v>1581</v>
      </c>
      <c r="E818" t="s">
        <v>1271</v>
      </c>
      <c r="F818"/>
      <c r="G818"/>
      <c r="H818"/>
      <c r="I818"/>
      <c r="J818" t="s">
        <v>1072</v>
      </c>
      <c r="K818" t="s">
        <v>1583</v>
      </c>
      <c r="L818" t="s">
        <v>276</v>
      </c>
      <c r="M818" t="s">
        <v>47</v>
      </c>
      <c r="N818">
        <v>100</v>
      </c>
      <c r="O818" t="s">
        <v>1584</v>
      </c>
      <c r="P818" t="s">
        <v>1587</v>
      </c>
      <c r="Q818" t="s">
        <v>103</v>
      </c>
      <c r="R818" t="s">
        <v>413</v>
      </c>
      <c r="S818" t="s">
        <v>412</v>
      </c>
      <c r="T818" t="s">
        <v>409</v>
      </c>
      <c r="U818" t="s">
        <v>213</v>
      </c>
      <c r="V818" t="s">
        <v>1464</v>
      </c>
      <c r="W818" s="15" t="s">
        <v>900</v>
      </c>
      <c r="X818" t="s">
        <v>896</v>
      </c>
      <c r="Y818" s="15" t="s">
        <v>908</v>
      </c>
      <c r="Z818" s="15">
        <f t="shared" si="97"/>
        <v>1</v>
      </c>
      <c r="AC818" s="15" t="s">
        <v>1450</v>
      </c>
      <c r="AD818" s="15">
        <f t="shared" si="129"/>
        <v>5</v>
      </c>
      <c r="AE818">
        <v>1</v>
      </c>
      <c r="AF818">
        <v>1</v>
      </c>
      <c r="AG818">
        <v>0</v>
      </c>
      <c r="AH818">
        <v>3</v>
      </c>
      <c r="AI818">
        <v>0</v>
      </c>
      <c r="AJ818">
        <v>0</v>
      </c>
      <c r="AK818" t="str">
        <f t="shared" si="130"/>
        <v>Publica</v>
      </c>
      <c r="AL818" t="str">
        <f t="shared" si="131"/>
        <v>Baixo</v>
      </c>
      <c r="AM818" t="str">
        <f t="shared" si="132"/>
        <v>NSA</v>
      </c>
      <c r="AN818" t="str">
        <f t="shared" si="133"/>
        <v>Médio</v>
      </c>
      <c r="AO818" t="str">
        <f t="shared" si="133"/>
        <v>NSA</v>
      </c>
      <c r="AP818" t="str">
        <f t="shared" si="133"/>
        <v>NSA</v>
      </c>
      <c r="AQ818" s="15" t="s">
        <v>409</v>
      </c>
    </row>
    <row r="819" spans="1:43" x14ac:dyDescent="0.3">
      <c r="A819" s="15" t="s">
        <v>3215</v>
      </c>
      <c r="B819" s="15" t="s">
        <v>309</v>
      </c>
      <c r="C819">
        <v>4</v>
      </c>
      <c r="D819" s="6" t="s">
        <v>1582</v>
      </c>
      <c r="E819" t="s">
        <v>1271</v>
      </c>
      <c r="F819"/>
      <c r="G819"/>
      <c r="H819"/>
      <c r="I819"/>
      <c r="J819" t="s">
        <v>1072</v>
      </c>
      <c r="K819" t="s">
        <v>1583</v>
      </c>
      <c r="L819" t="s">
        <v>311</v>
      </c>
      <c r="M819" t="s">
        <v>47</v>
      </c>
      <c r="N819">
        <v>100</v>
      </c>
      <c r="O819" t="s">
        <v>1584</v>
      </c>
      <c r="P819" t="s">
        <v>1588</v>
      </c>
      <c r="Q819" t="s">
        <v>103</v>
      </c>
      <c r="R819" t="s">
        <v>413</v>
      </c>
      <c r="S819" t="s">
        <v>412</v>
      </c>
      <c r="T819" t="s">
        <v>409</v>
      </c>
      <c r="U819" t="s">
        <v>213</v>
      </c>
      <c r="V819" t="s">
        <v>1464</v>
      </c>
      <c r="W819" s="15" t="s">
        <v>900</v>
      </c>
      <c r="X819" t="s">
        <v>896</v>
      </c>
      <c r="Y819" s="15" t="s">
        <v>908</v>
      </c>
      <c r="Z819" s="15">
        <f t="shared" si="97"/>
        <v>1</v>
      </c>
      <c r="AA819" s="15" t="s">
        <v>1340</v>
      </c>
      <c r="AB819" s="15" t="s">
        <v>1867</v>
      </c>
      <c r="AC819" s="15" t="s">
        <v>1450</v>
      </c>
      <c r="AD819" s="15">
        <f t="shared" si="129"/>
        <v>6</v>
      </c>
      <c r="AE819">
        <v>2</v>
      </c>
      <c r="AF819">
        <v>1</v>
      </c>
      <c r="AG819">
        <v>0</v>
      </c>
      <c r="AH819">
        <v>3</v>
      </c>
      <c r="AI819">
        <v>0</v>
      </c>
      <c r="AJ819">
        <v>0</v>
      </c>
      <c r="AK819" t="str">
        <f t="shared" si="130"/>
        <v>Interna</v>
      </c>
      <c r="AL819" t="str">
        <f t="shared" si="131"/>
        <v>Baixo</v>
      </c>
      <c r="AM819" t="str">
        <f t="shared" si="132"/>
        <v>NSA</v>
      </c>
      <c r="AN819" t="str">
        <f t="shared" si="133"/>
        <v>Médio</v>
      </c>
      <c r="AO819" t="str">
        <f t="shared" si="133"/>
        <v>NSA</v>
      </c>
      <c r="AP819" t="str">
        <f t="shared" si="133"/>
        <v>NSA</v>
      </c>
      <c r="AQ819" s="15" t="s">
        <v>409</v>
      </c>
    </row>
    <row r="820" spans="1:43" x14ac:dyDescent="0.3">
      <c r="A820" s="15" t="s">
        <v>3215</v>
      </c>
      <c r="B820" s="15" t="s">
        <v>309</v>
      </c>
      <c r="C820">
        <v>5</v>
      </c>
      <c r="D820" s="6" t="s">
        <v>1070</v>
      </c>
      <c r="E820" t="s">
        <v>1271</v>
      </c>
      <c r="F820"/>
      <c r="G820"/>
      <c r="H820"/>
      <c r="I820"/>
      <c r="J820" t="s">
        <v>1072</v>
      </c>
      <c r="K820" t="s">
        <v>1583</v>
      </c>
      <c r="L820" t="s">
        <v>287</v>
      </c>
      <c r="M820" t="s">
        <v>47</v>
      </c>
      <c r="N820">
        <v>100</v>
      </c>
      <c r="O820" t="s">
        <v>1584</v>
      </c>
      <c r="P820" t="s">
        <v>1589</v>
      </c>
      <c r="Q820" t="s">
        <v>103</v>
      </c>
      <c r="R820" t="s">
        <v>413</v>
      </c>
      <c r="S820" t="s">
        <v>412</v>
      </c>
      <c r="T820" t="s">
        <v>409</v>
      </c>
      <c r="U820" t="s">
        <v>213</v>
      </c>
      <c r="V820" t="s">
        <v>1464</v>
      </c>
      <c r="W820" s="15" t="s">
        <v>900</v>
      </c>
      <c r="X820" t="s">
        <v>896</v>
      </c>
      <c r="Y820" s="15" t="s">
        <v>908</v>
      </c>
      <c r="Z820" s="15">
        <f t="shared" si="97"/>
        <v>1</v>
      </c>
      <c r="AA820" s="15" t="s">
        <v>1339</v>
      </c>
      <c r="AB820" s="15" t="s">
        <v>906</v>
      </c>
      <c r="AC820" s="15" t="s">
        <v>1450</v>
      </c>
      <c r="AD820" s="15">
        <f t="shared" si="129"/>
        <v>5</v>
      </c>
      <c r="AE820">
        <v>1</v>
      </c>
      <c r="AF820">
        <v>1</v>
      </c>
      <c r="AG820">
        <v>0</v>
      </c>
      <c r="AH820">
        <v>3</v>
      </c>
      <c r="AI820">
        <v>0</v>
      </c>
      <c r="AJ820">
        <v>0</v>
      </c>
      <c r="AK820" t="str">
        <f t="shared" si="130"/>
        <v>Publica</v>
      </c>
      <c r="AL820" t="str">
        <f t="shared" si="131"/>
        <v>Baixo</v>
      </c>
      <c r="AM820" t="str">
        <f t="shared" si="132"/>
        <v>NSA</v>
      </c>
      <c r="AN820" t="str">
        <f t="shared" si="133"/>
        <v>Médio</v>
      </c>
      <c r="AO820" t="str">
        <f t="shared" si="133"/>
        <v>NSA</v>
      </c>
      <c r="AP820" t="str">
        <f t="shared" si="133"/>
        <v>NSA</v>
      </c>
      <c r="AQ820" s="15" t="s">
        <v>409</v>
      </c>
    </row>
    <row r="821" spans="1:43" x14ac:dyDescent="0.3">
      <c r="A821" s="15" t="s">
        <v>3215</v>
      </c>
      <c r="B821" s="15" t="s">
        <v>309</v>
      </c>
      <c r="C821">
        <v>6</v>
      </c>
      <c r="D821" s="6" t="s">
        <v>1561</v>
      </c>
      <c r="E821" t="s">
        <v>1271</v>
      </c>
      <c r="F821"/>
      <c r="G821"/>
      <c r="H821"/>
      <c r="I821"/>
      <c r="J821" t="s">
        <v>1072</v>
      </c>
      <c r="K821" t="s">
        <v>1583</v>
      </c>
      <c r="L821" t="s">
        <v>1579</v>
      </c>
      <c r="M821" t="s">
        <v>39</v>
      </c>
      <c r="N821"/>
      <c r="O821" t="s">
        <v>1584</v>
      </c>
      <c r="P821" t="s">
        <v>1590</v>
      </c>
      <c r="Q821" t="s">
        <v>103</v>
      </c>
      <c r="R821" t="s">
        <v>413</v>
      </c>
      <c r="S821" t="s">
        <v>412</v>
      </c>
      <c r="T821" t="s">
        <v>409</v>
      </c>
      <c r="U821" t="s">
        <v>213</v>
      </c>
      <c r="V821" t="s">
        <v>1464</v>
      </c>
      <c r="W821" s="15" t="s">
        <v>900</v>
      </c>
      <c r="X821" t="s">
        <v>896</v>
      </c>
      <c r="Y821" s="15" t="s">
        <v>908</v>
      </c>
      <c r="Z821" s="15">
        <f t="shared" si="97"/>
        <v>1</v>
      </c>
      <c r="AA821" s="15" t="s">
        <v>1339</v>
      </c>
      <c r="AB821" s="15" t="s">
        <v>906</v>
      </c>
      <c r="AC821" s="15" t="s">
        <v>1450</v>
      </c>
      <c r="AD821" s="15">
        <f t="shared" si="129"/>
        <v>8</v>
      </c>
      <c r="AE821">
        <v>2</v>
      </c>
      <c r="AF821">
        <v>1</v>
      </c>
      <c r="AG821">
        <v>1</v>
      </c>
      <c r="AH821">
        <v>3</v>
      </c>
      <c r="AI821">
        <v>1</v>
      </c>
      <c r="AJ821">
        <v>0</v>
      </c>
      <c r="AK821" t="str">
        <f t="shared" si="130"/>
        <v>Interna</v>
      </c>
      <c r="AL821" t="str">
        <f t="shared" si="131"/>
        <v>Baixo</v>
      </c>
      <c r="AM821" t="str">
        <f t="shared" si="132"/>
        <v>Formato</v>
      </c>
      <c r="AN821" t="str">
        <f t="shared" si="133"/>
        <v>Médio</v>
      </c>
      <c r="AO821" t="str">
        <f t="shared" si="133"/>
        <v>Baixo</v>
      </c>
      <c r="AP821" t="str">
        <f t="shared" si="133"/>
        <v>NSA</v>
      </c>
      <c r="AQ821" s="15" t="s">
        <v>409</v>
      </c>
    </row>
    <row r="822" spans="1:43" x14ac:dyDescent="0.3">
      <c r="A822" s="15" t="s">
        <v>3215</v>
      </c>
      <c r="B822" s="15" t="s">
        <v>359</v>
      </c>
      <c r="C822">
        <v>1</v>
      </c>
      <c r="D822" s="6" t="s">
        <v>1551</v>
      </c>
      <c r="E822" t="s">
        <v>1271</v>
      </c>
      <c r="F822"/>
      <c r="G822"/>
      <c r="H822"/>
      <c r="I822"/>
      <c r="J822" t="s">
        <v>1072</v>
      </c>
      <c r="K822" t="s">
        <v>1754</v>
      </c>
      <c r="L822" t="s">
        <v>360</v>
      </c>
      <c r="M822" t="s">
        <v>47</v>
      </c>
      <c r="N822">
        <v>100</v>
      </c>
      <c r="O822" t="s">
        <v>1755</v>
      </c>
      <c r="P822" t="s">
        <v>1756</v>
      </c>
      <c r="Q822" t="s">
        <v>103</v>
      </c>
      <c r="R822" t="s">
        <v>413</v>
      </c>
      <c r="S822" t="s">
        <v>412</v>
      </c>
      <c r="T822" t="s">
        <v>409</v>
      </c>
      <c r="U822" t="s">
        <v>213</v>
      </c>
      <c r="V822" t="s">
        <v>1464</v>
      </c>
      <c r="W822" s="15" t="s">
        <v>900</v>
      </c>
      <c r="X822" t="s">
        <v>896</v>
      </c>
      <c r="Y822" s="15" t="s">
        <v>908</v>
      </c>
      <c r="Z822" s="15">
        <f t="shared" si="97"/>
        <v>1</v>
      </c>
      <c r="AC822" s="15" t="s">
        <v>1450</v>
      </c>
      <c r="AD822" s="15">
        <f t="shared" si="129"/>
        <v>15</v>
      </c>
      <c r="AE822">
        <v>2</v>
      </c>
      <c r="AF822">
        <v>2</v>
      </c>
      <c r="AG822">
        <v>0</v>
      </c>
      <c r="AH822">
        <v>3</v>
      </c>
      <c r="AI822">
        <v>3</v>
      </c>
      <c r="AJ822">
        <v>5</v>
      </c>
      <c r="AK822" t="str">
        <f t="shared" si="130"/>
        <v>Interna</v>
      </c>
      <c r="AL822" t="str">
        <f t="shared" si="131"/>
        <v>Médio</v>
      </c>
      <c r="AM822" t="str">
        <f t="shared" si="132"/>
        <v>NSA</v>
      </c>
      <c r="AN822" t="str">
        <f t="shared" si="133"/>
        <v>Médio</v>
      </c>
      <c r="AO822" t="str">
        <f t="shared" si="133"/>
        <v>Médio</v>
      </c>
      <c r="AP822" t="str">
        <f t="shared" si="133"/>
        <v>Alto</v>
      </c>
      <c r="AQ822" s="15" t="s">
        <v>409</v>
      </c>
    </row>
    <row r="823" spans="1:43" x14ac:dyDescent="0.3">
      <c r="A823" s="15" t="s">
        <v>3215</v>
      </c>
      <c r="B823" s="15" t="s">
        <v>359</v>
      </c>
      <c r="C823">
        <v>2</v>
      </c>
      <c r="D823" s="6" t="s">
        <v>1748</v>
      </c>
      <c r="E823" t="s">
        <v>1271</v>
      </c>
      <c r="F823"/>
      <c r="G823"/>
      <c r="H823"/>
      <c r="I823"/>
      <c r="J823" t="s">
        <v>1072</v>
      </c>
      <c r="K823" t="s">
        <v>1754</v>
      </c>
      <c r="L823" t="s">
        <v>264</v>
      </c>
      <c r="M823" t="s">
        <v>1623</v>
      </c>
      <c r="N823"/>
      <c r="O823" t="s">
        <v>1755</v>
      </c>
      <c r="P823" t="s">
        <v>1757</v>
      </c>
      <c r="Q823" t="s">
        <v>103</v>
      </c>
      <c r="R823" t="s">
        <v>413</v>
      </c>
      <c r="S823" t="s">
        <v>412</v>
      </c>
      <c r="T823" t="s">
        <v>409</v>
      </c>
      <c r="U823" t="s">
        <v>213</v>
      </c>
      <c r="V823" t="s">
        <v>1464</v>
      </c>
      <c r="W823" s="15" t="s">
        <v>900</v>
      </c>
      <c r="X823" t="s">
        <v>896</v>
      </c>
      <c r="Y823" s="15" t="s">
        <v>908</v>
      </c>
      <c r="Z823" s="15">
        <f t="shared" si="97"/>
        <v>1</v>
      </c>
      <c r="AA823" s="15" t="s">
        <v>1339</v>
      </c>
      <c r="AB823" s="15" t="s">
        <v>906</v>
      </c>
      <c r="AC823" s="15" t="s">
        <v>1450</v>
      </c>
      <c r="AD823" s="15">
        <f t="shared" si="129"/>
        <v>15</v>
      </c>
      <c r="AE823">
        <v>1</v>
      </c>
      <c r="AF823">
        <v>2</v>
      </c>
      <c r="AG823">
        <v>1</v>
      </c>
      <c r="AH823">
        <v>3</v>
      </c>
      <c r="AI823">
        <v>3</v>
      </c>
      <c r="AJ823">
        <v>5</v>
      </c>
      <c r="AK823" t="str">
        <f t="shared" si="130"/>
        <v>Publica</v>
      </c>
      <c r="AL823" t="str">
        <f t="shared" si="131"/>
        <v>Médio</v>
      </c>
      <c r="AM823" t="str">
        <f t="shared" si="132"/>
        <v>Formato</v>
      </c>
      <c r="AN823" t="str">
        <f t="shared" si="133"/>
        <v>Médio</v>
      </c>
      <c r="AO823" t="str">
        <f t="shared" si="133"/>
        <v>Médio</v>
      </c>
      <c r="AP823" t="str">
        <f t="shared" si="133"/>
        <v>Alto</v>
      </c>
      <c r="AQ823" s="15" t="s">
        <v>409</v>
      </c>
    </row>
    <row r="824" spans="1:43" x14ac:dyDescent="0.3">
      <c r="A824" s="15" t="s">
        <v>3215</v>
      </c>
      <c r="B824" s="15" t="s">
        <v>359</v>
      </c>
      <c r="C824">
        <v>3</v>
      </c>
      <c r="D824" s="6" t="s">
        <v>65</v>
      </c>
      <c r="E824" t="s">
        <v>1271</v>
      </c>
      <c r="F824"/>
      <c r="G824"/>
      <c r="H824"/>
      <c r="I824"/>
      <c r="J824" t="s">
        <v>1072</v>
      </c>
      <c r="K824" t="s">
        <v>1754</v>
      </c>
      <c r="L824" t="s">
        <v>242</v>
      </c>
      <c r="M824" t="s">
        <v>39</v>
      </c>
      <c r="N824"/>
      <c r="O824" t="s">
        <v>1755</v>
      </c>
      <c r="P824" t="s">
        <v>1758</v>
      </c>
      <c r="Q824" t="s">
        <v>103</v>
      </c>
      <c r="R824" t="s">
        <v>413</v>
      </c>
      <c r="S824" t="s">
        <v>412</v>
      </c>
      <c r="T824" t="s">
        <v>409</v>
      </c>
      <c r="U824" t="s">
        <v>213</v>
      </c>
      <c r="V824" t="s">
        <v>1464</v>
      </c>
      <c r="W824" s="15" t="s">
        <v>900</v>
      </c>
      <c r="X824" t="s">
        <v>896</v>
      </c>
      <c r="Y824" s="15" t="s">
        <v>908</v>
      </c>
      <c r="Z824" s="15">
        <f t="shared" si="97"/>
        <v>1</v>
      </c>
      <c r="AC824" s="15" t="s">
        <v>1450</v>
      </c>
      <c r="AD824" s="15">
        <f t="shared" si="129"/>
        <v>14</v>
      </c>
      <c r="AE824">
        <v>4</v>
      </c>
      <c r="AF824">
        <v>1</v>
      </c>
      <c r="AG824">
        <v>0</v>
      </c>
      <c r="AH824">
        <v>5</v>
      </c>
      <c r="AI824">
        <v>3</v>
      </c>
      <c r="AJ824">
        <v>1</v>
      </c>
      <c r="AK824" t="str">
        <f t="shared" si="130"/>
        <v>Confidencial</v>
      </c>
      <c r="AL824" t="str">
        <f t="shared" si="131"/>
        <v>Baixo</v>
      </c>
      <c r="AM824" t="str">
        <f t="shared" si="132"/>
        <v>NSA</v>
      </c>
      <c r="AN824" t="str">
        <f t="shared" si="133"/>
        <v>Alto</v>
      </c>
      <c r="AO824" t="str">
        <f t="shared" si="133"/>
        <v>Médio</v>
      </c>
      <c r="AP824" t="str">
        <f t="shared" si="133"/>
        <v>Baixo</v>
      </c>
      <c r="AQ824" s="15" t="s">
        <v>409</v>
      </c>
    </row>
    <row r="825" spans="1:43" x14ac:dyDescent="0.3">
      <c r="A825" s="15" t="s">
        <v>3215</v>
      </c>
      <c r="B825" s="15" t="s">
        <v>359</v>
      </c>
      <c r="C825">
        <v>4</v>
      </c>
      <c r="D825" s="6" t="s">
        <v>1596</v>
      </c>
      <c r="E825" t="s">
        <v>1271</v>
      </c>
      <c r="F825"/>
      <c r="G825"/>
      <c r="H825"/>
      <c r="I825"/>
      <c r="J825" t="s">
        <v>1072</v>
      </c>
      <c r="K825" t="s">
        <v>1754</v>
      </c>
      <c r="L825" t="s">
        <v>339</v>
      </c>
      <c r="M825" t="s">
        <v>47</v>
      </c>
      <c r="N825">
        <v>100</v>
      </c>
      <c r="O825" t="s">
        <v>1755</v>
      </c>
      <c r="P825" t="s">
        <v>1759</v>
      </c>
      <c r="Q825" t="s">
        <v>103</v>
      </c>
      <c r="R825" t="s">
        <v>413</v>
      </c>
      <c r="S825" t="s">
        <v>412</v>
      </c>
      <c r="T825" t="s">
        <v>409</v>
      </c>
      <c r="U825" t="s">
        <v>213</v>
      </c>
      <c r="V825" t="s">
        <v>1464</v>
      </c>
      <c r="W825" s="15" t="s">
        <v>900</v>
      </c>
      <c r="X825" t="s">
        <v>896</v>
      </c>
      <c r="Y825" s="15" t="s">
        <v>908</v>
      </c>
      <c r="Z825" s="15">
        <f t="shared" si="97"/>
        <v>1</v>
      </c>
      <c r="AC825" s="15" t="s">
        <v>1450</v>
      </c>
      <c r="AD825" s="15">
        <f t="shared" si="129"/>
        <v>14</v>
      </c>
      <c r="AE825">
        <v>2</v>
      </c>
      <c r="AF825">
        <v>1</v>
      </c>
      <c r="AG825">
        <v>0</v>
      </c>
      <c r="AH825">
        <v>3</v>
      </c>
      <c r="AI825">
        <v>3</v>
      </c>
      <c r="AJ825">
        <v>5</v>
      </c>
      <c r="AK825" t="str">
        <f t="shared" si="130"/>
        <v>Interna</v>
      </c>
      <c r="AL825" t="str">
        <f t="shared" si="131"/>
        <v>Baixo</v>
      </c>
      <c r="AM825" t="str">
        <f t="shared" si="132"/>
        <v>NSA</v>
      </c>
      <c r="AN825" t="str">
        <f t="shared" si="133"/>
        <v>Médio</v>
      </c>
      <c r="AO825" t="str">
        <f t="shared" si="133"/>
        <v>Médio</v>
      </c>
      <c r="AP825" t="str">
        <f t="shared" si="133"/>
        <v>Alto</v>
      </c>
      <c r="AQ825" s="15" t="s">
        <v>409</v>
      </c>
    </row>
    <row r="826" spans="1:43" x14ac:dyDescent="0.3">
      <c r="A826" s="15" t="s">
        <v>3215</v>
      </c>
      <c r="B826" s="15" t="s">
        <v>359</v>
      </c>
      <c r="C826">
        <v>5</v>
      </c>
      <c r="D826" s="6" t="s">
        <v>1700</v>
      </c>
      <c r="E826" t="s">
        <v>1271</v>
      </c>
      <c r="F826"/>
      <c r="G826"/>
      <c r="H826"/>
      <c r="I826"/>
      <c r="J826" t="s">
        <v>1072</v>
      </c>
      <c r="K826" t="s">
        <v>1754</v>
      </c>
      <c r="L826" t="s">
        <v>1721</v>
      </c>
      <c r="M826" t="s">
        <v>39</v>
      </c>
      <c r="N826"/>
      <c r="O826" t="s">
        <v>1755</v>
      </c>
      <c r="P826" t="s">
        <v>1760</v>
      </c>
      <c r="Q826" t="s">
        <v>103</v>
      </c>
      <c r="R826" t="s">
        <v>413</v>
      </c>
      <c r="S826" t="s">
        <v>412</v>
      </c>
      <c r="T826" t="s">
        <v>409</v>
      </c>
      <c r="U826" t="s">
        <v>213</v>
      </c>
      <c r="V826" t="s">
        <v>1464</v>
      </c>
      <c r="W826" s="15" t="s">
        <v>900</v>
      </c>
      <c r="X826" t="s">
        <v>896</v>
      </c>
      <c r="Y826" s="15" t="s">
        <v>908</v>
      </c>
      <c r="Z826" s="15">
        <f t="shared" si="97"/>
        <v>1</v>
      </c>
      <c r="AA826" s="15" t="s">
        <v>1339</v>
      </c>
      <c r="AB826" s="15" t="s">
        <v>1874</v>
      </c>
      <c r="AC826" s="15" t="s">
        <v>1450</v>
      </c>
      <c r="AD826" s="15">
        <f t="shared" si="129"/>
        <v>19</v>
      </c>
      <c r="AE826">
        <v>2</v>
      </c>
      <c r="AF826">
        <v>2</v>
      </c>
      <c r="AG826">
        <v>4</v>
      </c>
      <c r="AH826">
        <v>3</v>
      </c>
      <c r="AI826">
        <v>3</v>
      </c>
      <c r="AJ826">
        <v>5</v>
      </c>
      <c r="AK826" t="str">
        <f t="shared" si="130"/>
        <v>Interna</v>
      </c>
      <c r="AL826" t="str">
        <f t="shared" si="131"/>
        <v>Médio</v>
      </c>
      <c r="AM826" t="str">
        <f t="shared" si="132"/>
        <v>Complexo</v>
      </c>
      <c r="AN826" t="str">
        <f t="shared" si="133"/>
        <v>Médio</v>
      </c>
      <c r="AO826" t="str">
        <f t="shared" si="133"/>
        <v>Médio</v>
      </c>
      <c r="AP826" t="str">
        <f t="shared" si="133"/>
        <v>Alto</v>
      </c>
      <c r="AQ826" s="15" t="s">
        <v>409</v>
      </c>
    </row>
    <row r="827" spans="1:43" x14ac:dyDescent="0.3">
      <c r="A827" s="15" t="s">
        <v>3215</v>
      </c>
      <c r="B827" s="15" t="s">
        <v>359</v>
      </c>
      <c r="C827">
        <v>6</v>
      </c>
      <c r="D827" s="6" t="s">
        <v>86</v>
      </c>
      <c r="E827" t="s">
        <v>1271</v>
      </c>
      <c r="F827"/>
      <c r="G827"/>
      <c r="H827"/>
      <c r="I827"/>
      <c r="J827" t="s">
        <v>1072</v>
      </c>
      <c r="K827" t="s">
        <v>1754</v>
      </c>
      <c r="L827" t="s">
        <v>252</v>
      </c>
      <c r="M827" t="s">
        <v>47</v>
      </c>
      <c r="N827">
        <v>5</v>
      </c>
      <c r="O827" t="s">
        <v>1755</v>
      </c>
      <c r="P827" t="s">
        <v>1761</v>
      </c>
      <c r="Q827" t="s">
        <v>103</v>
      </c>
      <c r="R827" t="s">
        <v>413</v>
      </c>
      <c r="S827" t="s">
        <v>412</v>
      </c>
      <c r="T827" t="s">
        <v>409</v>
      </c>
      <c r="U827" t="s">
        <v>213</v>
      </c>
      <c r="V827" t="s">
        <v>1464</v>
      </c>
      <c r="W827" s="15" t="s">
        <v>900</v>
      </c>
      <c r="X827" t="s">
        <v>896</v>
      </c>
      <c r="Y827" s="15" t="s">
        <v>908</v>
      </c>
      <c r="Z827" s="15">
        <f t="shared" si="97"/>
        <v>1</v>
      </c>
      <c r="AC827" s="15" t="s">
        <v>1450</v>
      </c>
      <c r="AD827" s="15">
        <f t="shared" si="129"/>
        <v>12</v>
      </c>
      <c r="AE827">
        <v>2</v>
      </c>
      <c r="AF827">
        <v>1</v>
      </c>
      <c r="AG827">
        <v>0</v>
      </c>
      <c r="AH827">
        <v>3</v>
      </c>
      <c r="AI827">
        <v>3</v>
      </c>
      <c r="AJ827">
        <v>3</v>
      </c>
      <c r="AK827" t="str">
        <f t="shared" si="130"/>
        <v>Interna</v>
      </c>
      <c r="AL827" t="str">
        <f t="shared" si="131"/>
        <v>Baixo</v>
      </c>
      <c r="AM827" t="str">
        <f t="shared" si="132"/>
        <v>NSA</v>
      </c>
      <c r="AN827" t="str">
        <f t="shared" si="133"/>
        <v>Médio</v>
      </c>
      <c r="AO827" t="str">
        <f t="shared" si="133"/>
        <v>Médio</v>
      </c>
      <c r="AP827" t="str">
        <f t="shared" si="133"/>
        <v>Médio</v>
      </c>
      <c r="AQ827" s="15" t="s">
        <v>409</v>
      </c>
    </row>
    <row r="828" spans="1:43" x14ac:dyDescent="0.3">
      <c r="A828" s="15" t="s">
        <v>3215</v>
      </c>
      <c r="B828" s="15" t="s">
        <v>359</v>
      </c>
      <c r="C828">
        <v>7</v>
      </c>
      <c r="D828" s="6" t="s">
        <v>1749</v>
      </c>
      <c r="E828" t="s">
        <v>1271</v>
      </c>
      <c r="F828"/>
      <c r="G828"/>
      <c r="H828"/>
      <c r="I828"/>
      <c r="J828" t="s">
        <v>1072</v>
      </c>
      <c r="K828" t="s">
        <v>1754</v>
      </c>
      <c r="L828" t="s">
        <v>361</v>
      </c>
      <c r="M828" t="s">
        <v>39</v>
      </c>
      <c r="N828"/>
      <c r="O828" t="s">
        <v>1755</v>
      </c>
      <c r="P828" t="s">
        <v>1762</v>
      </c>
      <c r="Q828" t="s">
        <v>103</v>
      </c>
      <c r="R828" t="s">
        <v>413</v>
      </c>
      <c r="S828" t="s">
        <v>412</v>
      </c>
      <c r="T828" t="s">
        <v>409</v>
      </c>
      <c r="U828" t="s">
        <v>213</v>
      </c>
      <c r="V828" t="s">
        <v>1464</v>
      </c>
      <c r="W828" s="15" t="s">
        <v>900</v>
      </c>
      <c r="X828" t="s">
        <v>896</v>
      </c>
      <c r="Y828" s="15" t="s">
        <v>908</v>
      </c>
      <c r="Z828" s="15">
        <f t="shared" si="97"/>
        <v>1</v>
      </c>
      <c r="AA828" s="15" t="s">
        <v>1339</v>
      </c>
      <c r="AB828" s="15" t="s">
        <v>1874</v>
      </c>
      <c r="AC828" s="15" t="s">
        <v>1450</v>
      </c>
      <c r="AD828" s="15">
        <f t="shared" si="129"/>
        <v>18</v>
      </c>
      <c r="AE828">
        <v>1</v>
      </c>
      <c r="AF828">
        <v>2</v>
      </c>
      <c r="AG828">
        <v>4</v>
      </c>
      <c r="AH828">
        <v>3</v>
      </c>
      <c r="AI828">
        <v>3</v>
      </c>
      <c r="AJ828">
        <v>5</v>
      </c>
      <c r="AK828" t="str">
        <f t="shared" si="130"/>
        <v>Publica</v>
      </c>
      <c r="AL828" t="str">
        <f t="shared" si="131"/>
        <v>Médio</v>
      </c>
      <c r="AM828" t="str">
        <f t="shared" si="132"/>
        <v>Complexo</v>
      </c>
      <c r="AN828" t="str">
        <f t="shared" si="133"/>
        <v>Médio</v>
      </c>
      <c r="AO828" t="str">
        <f t="shared" si="133"/>
        <v>Médio</v>
      </c>
      <c r="AP828" t="str">
        <f t="shared" si="133"/>
        <v>Alto</v>
      </c>
      <c r="AQ828" s="15" t="s">
        <v>409</v>
      </c>
    </row>
    <row r="829" spans="1:43" x14ac:dyDescent="0.3">
      <c r="A829" s="15" t="s">
        <v>3215</v>
      </c>
      <c r="B829" s="15" t="s">
        <v>359</v>
      </c>
      <c r="C829">
        <v>8</v>
      </c>
      <c r="D829" s="6" t="s">
        <v>1750</v>
      </c>
      <c r="E829" t="s">
        <v>1271</v>
      </c>
      <c r="F829"/>
      <c r="G829"/>
      <c r="H829"/>
      <c r="I829"/>
      <c r="J829" t="s">
        <v>1072</v>
      </c>
      <c r="K829" t="s">
        <v>1754</v>
      </c>
      <c r="L829" t="s">
        <v>362</v>
      </c>
      <c r="M829" t="s">
        <v>39</v>
      </c>
      <c r="N829"/>
      <c r="O829" t="s">
        <v>1755</v>
      </c>
      <c r="P829" t="s">
        <v>1763</v>
      </c>
      <c r="Q829" t="s">
        <v>103</v>
      </c>
      <c r="R829" t="s">
        <v>413</v>
      </c>
      <c r="S829" t="s">
        <v>412</v>
      </c>
      <c r="T829" t="s">
        <v>409</v>
      </c>
      <c r="U829" t="s">
        <v>213</v>
      </c>
      <c r="V829" t="s">
        <v>1464</v>
      </c>
      <c r="W829" s="15" t="s">
        <v>900</v>
      </c>
      <c r="X829" t="s">
        <v>896</v>
      </c>
      <c r="Y829" s="15" t="s">
        <v>908</v>
      </c>
      <c r="Z829" s="15">
        <f t="shared" si="97"/>
        <v>1</v>
      </c>
      <c r="AA829" s="15" t="s">
        <v>1339</v>
      </c>
      <c r="AB829" s="15" t="s">
        <v>1874</v>
      </c>
      <c r="AC829" s="15" t="s">
        <v>1450</v>
      </c>
      <c r="AD829" s="15">
        <f t="shared" si="129"/>
        <v>15</v>
      </c>
      <c r="AE829">
        <v>2</v>
      </c>
      <c r="AF829">
        <v>2</v>
      </c>
      <c r="AG829">
        <v>0</v>
      </c>
      <c r="AH829">
        <v>3</v>
      </c>
      <c r="AI829">
        <v>3</v>
      </c>
      <c r="AJ829">
        <v>5</v>
      </c>
      <c r="AK829" t="str">
        <f t="shared" si="130"/>
        <v>Interna</v>
      </c>
      <c r="AL829" t="str">
        <f t="shared" si="131"/>
        <v>Médio</v>
      </c>
      <c r="AM829" t="str">
        <f t="shared" si="132"/>
        <v>NSA</v>
      </c>
      <c r="AN829" t="str">
        <f t="shared" si="133"/>
        <v>Médio</v>
      </c>
      <c r="AO829" t="str">
        <f t="shared" si="133"/>
        <v>Médio</v>
      </c>
      <c r="AP829" t="str">
        <f t="shared" si="133"/>
        <v>Alto</v>
      </c>
      <c r="AQ829" s="15" t="s">
        <v>409</v>
      </c>
    </row>
    <row r="830" spans="1:43" x14ac:dyDescent="0.3">
      <c r="A830" s="15" t="s">
        <v>3215</v>
      </c>
      <c r="B830" s="15" t="s">
        <v>359</v>
      </c>
      <c r="C830">
        <v>9</v>
      </c>
      <c r="D830" s="6" t="s">
        <v>1751</v>
      </c>
      <c r="E830" t="s">
        <v>1271</v>
      </c>
      <c r="F830"/>
      <c r="G830"/>
      <c r="H830"/>
      <c r="I830"/>
      <c r="J830" t="s">
        <v>1072</v>
      </c>
      <c r="K830" t="s">
        <v>1754</v>
      </c>
      <c r="L830" t="s">
        <v>363</v>
      </c>
      <c r="M830" t="s">
        <v>39</v>
      </c>
      <c r="N830"/>
      <c r="O830" t="s">
        <v>1755</v>
      </c>
      <c r="P830" t="s">
        <v>1764</v>
      </c>
      <c r="Q830" t="s">
        <v>103</v>
      </c>
      <c r="R830" t="s">
        <v>413</v>
      </c>
      <c r="S830" t="s">
        <v>412</v>
      </c>
      <c r="T830" t="s">
        <v>409</v>
      </c>
      <c r="U830" t="s">
        <v>213</v>
      </c>
      <c r="V830" t="s">
        <v>1464</v>
      </c>
      <c r="W830" s="15" t="s">
        <v>900</v>
      </c>
      <c r="X830" t="s">
        <v>896</v>
      </c>
      <c r="Y830" s="15" t="s">
        <v>908</v>
      </c>
      <c r="Z830" s="15">
        <f t="shared" si="97"/>
        <v>1</v>
      </c>
      <c r="AA830" s="15" t="s">
        <v>1339</v>
      </c>
      <c r="AB830" s="15" t="s">
        <v>1874</v>
      </c>
      <c r="AC830" s="15" t="s">
        <v>1450</v>
      </c>
      <c r="AD830" s="15">
        <f t="shared" si="129"/>
        <v>18</v>
      </c>
      <c r="AE830">
        <v>1</v>
      </c>
      <c r="AF830">
        <v>2</v>
      </c>
      <c r="AG830">
        <v>4</v>
      </c>
      <c r="AH830">
        <v>3</v>
      </c>
      <c r="AI830">
        <v>3</v>
      </c>
      <c r="AJ830">
        <v>5</v>
      </c>
      <c r="AK830" t="str">
        <f t="shared" si="130"/>
        <v>Publica</v>
      </c>
      <c r="AL830" t="str">
        <f t="shared" si="131"/>
        <v>Médio</v>
      </c>
      <c r="AM830" t="str">
        <f t="shared" si="132"/>
        <v>Complexo</v>
      </c>
      <c r="AN830" t="str">
        <f t="shared" si="133"/>
        <v>Médio</v>
      </c>
      <c r="AO830" t="str">
        <f t="shared" si="133"/>
        <v>Médio</v>
      </c>
      <c r="AP830" t="str">
        <f t="shared" si="133"/>
        <v>Alto</v>
      </c>
      <c r="AQ830" s="15" t="s">
        <v>409</v>
      </c>
    </row>
    <row r="831" spans="1:43" x14ac:dyDescent="0.3">
      <c r="A831" s="15" t="s">
        <v>3215</v>
      </c>
      <c r="B831" s="15" t="s">
        <v>359</v>
      </c>
      <c r="C831">
        <v>10</v>
      </c>
      <c r="D831" s="6" t="s">
        <v>1752</v>
      </c>
      <c r="E831" t="s">
        <v>1271</v>
      </c>
      <c r="F831"/>
      <c r="G831"/>
      <c r="H831"/>
      <c r="I831"/>
      <c r="J831" t="s">
        <v>1072</v>
      </c>
      <c r="K831" t="s">
        <v>1754</v>
      </c>
      <c r="L831" t="s">
        <v>364</v>
      </c>
      <c r="M831" t="s">
        <v>39</v>
      </c>
      <c r="N831"/>
      <c r="O831" t="s">
        <v>1755</v>
      </c>
      <c r="P831" t="s">
        <v>1765</v>
      </c>
      <c r="Q831" t="s">
        <v>103</v>
      </c>
      <c r="R831" t="s">
        <v>413</v>
      </c>
      <c r="S831" t="s">
        <v>412</v>
      </c>
      <c r="T831" t="s">
        <v>409</v>
      </c>
      <c r="U831" t="s">
        <v>213</v>
      </c>
      <c r="V831" t="s">
        <v>1464</v>
      </c>
      <c r="W831" s="15" t="s">
        <v>900</v>
      </c>
      <c r="X831" t="s">
        <v>896</v>
      </c>
      <c r="Y831" s="15" t="s">
        <v>908</v>
      </c>
      <c r="Z831" s="15">
        <f t="shared" si="97"/>
        <v>1</v>
      </c>
      <c r="AA831" s="15" t="s">
        <v>1339</v>
      </c>
      <c r="AB831" s="15" t="s">
        <v>1874</v>
      </c>
      <c r="AC831" s="15" t="s">
        <v>1450</v>
      </c>
      <c r="AD831" s="15">
        <f t="shared" si="129"/>
        <v>15</v>
      </c>
      <c r="AE831">
        <v>2</v>
      </c>
      <c r="AF831">
        <v>2</v>
      </c>
      <c r="AG831">
        <v>0</v>
      </c>
      <c r="AH831">
        <v>3</v>
      </c>
      <c r="AI831">
        <v>3</v>
      </c>
      <c r="AJ831">
        <v>5</v>
      </c>
      <c r="AK831" t="str">
        <f t="shared" si="130"/>
        <v>Interna</v>
      </c>
      <c r="AL831" t="str">
        <f t="shared" si="131"/>
        <v>Médio</v>
      </c>
      <c r="AM831" t="str">
        <f t="shared" si="132"/>
        <v>NSA</v>
      </c>
      <c r="AN831" t="str">
        <f t="shared" si="133"/>
        <v>Médio</v>
      </c>
      <c r="AO831" t="str">
        <f t="shared" si="133"/>
        <v>Médio</v>
      </c>
      <c r="AP831" t="str">
        <f t="shared" si="133"/>
        <v>Alto</v>
      </c>
      <c r="AQ831" s="15" t="s">
        <v>409</v>
      </c>
    </row>
    <row r="832" spans="1:43" x14ac:dyDescent="0.3">
      <c r="A832" s="15" t="s">
        <v>3215</v>
      </c>
      <c r="B832" s="15" t="s">
        <v>359</v>
      </c>
      <c r="C832">
        <v>11</v>
      </c>
      <c r="D832" s="6" t="s">
        <v>1753</v>
      </c>
      <c r="E832" t="s">
        <v>1271</v>
      </c>
      <c r="F832"/>
      <c r="G832"/>
      <c r="H832"/>
      <c r="I832"/>
      <c r="J832" t="s">
        <v>1072</v>
      </c>
      <c r="K832" t="s">
        <v>1754</v>
      </c>
      <c r="L832" t="s">
        <v>365</v>
      </c>
      <c r="M832" t="s">
        <v>47</v>
      </c>
      <c r="N832">
        <v>100</v>
      </c>
      <c r="O832" t="s">
        <v>1755</v>
      </c>
      <c r="P832" t="s">
        <v>1766</v>
      </c>
      <c r="Q832" t="s">
        <v>103</v>
      </c>
      <c r="R832" t="s">
        <v>413</v>
      </c>
      <c r="S832" t="s">
        <v>412</v>
      </c>
      <c r="T832" t="s">
        <v>409</v>
      </c>
      <c r="U832" t="s">
        <v>213</v>
      </c>
      <c r="V832" t="s">
        <v>1464</v>
      </c>
      <c r="W832" s="15" t="s">
        <v>900</v>
      </c>
      <c r="X832" t="s">
        <v>896</v>
      </c>
      <c r="Y832" s="15" t="s">
        <v>908</v>
      </c>
      <c r="Z832" s="15">
        <f t="shared" si="97"/>
        <v>1</v>
      </c>
      <c r="AC832" s="15" t="s">
        <v>1450</v>
      </c>
      <c r="AD832" s="15">
        <f t="shared" si="129"/>
        <v>14</v>
      </c>
      <c r="AE832">
        <v>1</v>
      </c>
      <c r="AF832">
        <v>2</v>
      </c>
      <c r="AG832">
        <v>0</v>
      </c>
      <c r="AH832">
        <v>3</v>
      </c>
      <c r="AI832">
        <v>3</v>
      </c>
      <c r="AJ832">
        <v>5</v>
      </c>
      <c r="AK832" t="str">
        <f t="shared" si="130"/>
        <v>Publica</v>
      </c>
      <c r="AL832" t="str">
        <f t="shared" si="131"/>
        <v>Médio</v>
      </c>
      <c r="AM832" t="str">
        <f t="shared" si="132"/>
        <v>NSA</v>
      </c>
      <c r="AN832" t="str">
        <f t="shared" si="133"/>
        <v>Médio</v>
      </c>
      <c r="AO832" t="str">
        <f t="shared" si="133"/>
        <v>Médio</v>
      </c>
      <c r="AP832" t="str">
        <f t="shared" si="133"/>
        <v>Alto</v>
      </c>
      <c r="AQ832" s="15" t="s">
        <v>409</v>
      </c>
    </row>
    <row r="833" spans="1:43" x14ac:dyDescent="0.3">
      <c r="A833" s="15" t="s">
        <v>3215</v>
      </c>
      <c r="B833" s="15" t="s">
        <v>359</v>
      </c>
      <c r="C833">
        <v>12</v>
      </c>
      <c r="D833" s="6" t="s">
        <v>1070</v>
      </c>
      <c r="E833" t="s">
        <v>1271</v>
      </c>
      <c r="F833"/>
      <c r="G833"/>
      <c r="H833"/>
      <c r="I833"/>
      <c r="J833" t="s">
        <v>1072</v>
      </c>
      <c r="K833" t="s">
        <v>1754</v>
      </c>
      <c r="L833" t="s">
        <v>287</v>
      </c>
      <c r="M833" t="s">
        <v>39</v>
      </c>
      <c r="N833"/>
      <c r="O833" t="s">
        <v>1755</v>
      </c>
      <c r="P833" t="s">
        <v>1767</v>
      </c>
      <c r="Q833" t="s">
        <v>103</v>
      </c>
      <c r="R833" t="s">
        <v>413</v>
      </c>
      <c r="S833" t="s">
        <v>412</v>
      </c>
      <c r="T833" t="s">
        <v>409</v>
      </c>
      <c r="U833" t="s">
        <v>213</v>
      </c>
      <c r="V833" t="s">
        <v>1464</v>
      </c>
      <c r="W833" s="15" t="s">
        <v>900</v>
      </c>
      <c r="X833" t="s">
        <v>896</v>
      </c>
      <c r="Y833" s="15" t="s">
        <v>908</v>
      </c>
      <c r="Z833" s="15">
        <f t="shared" si="97"/>
        <v>1</v>
      </c>
      <c r="AA833" s="15" t="s">
        <v>1339</v>
      </c>
      <c r="AB833" s="15" t="s">
        <v>906</v>
      </c>
      <c r="AC833" s="15" t="s">
        <v>1450</v>
      </c>
      <c r="AD833" s="15">
        <f t="shared" si="129"/>
        <v>14</v>
      </c>
      <c r="AE833">
        <v>1</v>
      </c>
      <c r="AF833">
        <v>1</v>
      </c>
      <c r="AG833">
        <v>1</v>
      </c>
      <c r="AH833">
        <v>3</v>
      </c>
      <c r="AI833">
        <v>3</v>
      </c>
      <c r="AJ833">
        <v>5</v>
      </c>
      <c r="AK833" t="str">
        <f t="shared" si="130"/>
        <v>Publica</v>
      </c>
      <c r="AL833" t="str">
        <f t="shared" si="131"/>
        <v>Baixo</v>
      </c>
      <c r="AM833" t="str">
        <f t="shared" si="132"/>
        <v>Formato</v>
      </c>
      <c r="AN833" t="str">
        <f t="shared" si="133"/>
        <v>Médio</v>
      </c>
      <c r="AO833" t="str">
        <f t="shared" si="133"/>
        <v>Médio</v>
      </c>
      <c r="AP833" t="str">
        <f t="shared" si="133"/>
        <v>Alto</v>
      </c>
      <c r="AQ833" s="15" t="s">
        <v>409</v>
      </c>
    </row>
    <row r="834" spans="1:43" x14ac:dyDescent="0.3">
      <c r="A834" s="15" t="s">
        <v>3215</v>
      </c>
      <c r="B834" s="15" t="s">
        <v>359</v>
      </c>
      <c r="C834">
        <v>13</v>
      </c>
      <c r="D834" s="6" t="s">
        <v>1561</v>
      </c>
      <c r="E834" t="s">
        <v>1271</v>
      </c>
      <c r="F834"/>
      <c r="G834"/>
      <c r="H834"/>
      <c r="I834"/>
      <c r="J834" t="s">
        <v>1072</v>
      </c>
      <c r="K834" t="s">
        <v>1754</v>
      </c>
      <c r="L834" t="s">
        <v>1579</v>
      </c>
      <c r="M834" t="s">
        <v>39</v>
      </c>
      <c r="N834"/>
      <c r="O834" t="s">
        <v>1755</v>
      </c>
      <c r="P834" t="s">
        <v>1768</v>
      </c>
      <c r="Q834" t="s">
        <v>103</v>
      </c>
      <c r="R834" t="s">
        <v>413</v>
      </c>
      <c r="S834" t="s">
        <v>412</v>
      </c>
      <c r="T834" t="s">
        <v>409</v>
      </c>
      <c r="U834" t="s">
        <v>213</v>
      </c>
      <c r="V834" t="s">
        <v>1464</v>
      </c>
      <c r="W834" s="15" t="s">
        <v>900</v>
      </c>
      <c r="X834" t="s">
        <v>896</v>
      </c>
      <c r="Y834" s="15" t="s">
        <v>908</v>
      </c>
      <c r="Z834" s="15">
        <f t="shared" si="97"/>
        <v>1</v>
      </c>
      <c r="AA834" s="15" t="s">
        <v>1339</v>
      </c>
      <c r="AB834" s="15" t="s">
        <v>906</v>
      </c>
      <c r="AC834" s="15" t="s">
        <v>1450</v>
      </c>
      <c r="AD834" s="15">
        <f t="shared" si="129"/>
        <v>14</v>
      </c>
      <c r="AE834">
        <v>1</v>
      </c>
      <c r="AF834">
        <v>1</v>
      </c>
      <c r="AG834">
        <v>1</v>
      </c>
      <c r="AH834">
        <v>3</v>
      </c>
      <c r="AI834">
        <v>3</v>
      </c>
      <c r="AJ834">
        <v>5</v>
      </c>
      <c r="AK834" t="str">
        <f t="shared" si="130"/>
        <v>Publica</v>
      </c>
      <c r="AL834" t="str">
        <f t="shared" si="131"/>
        <v>Baixo</v>
      </c>
      <c r="AM834" t="str">
        <f t="shared" si="132"/>
        <v>Formato</v>
      </c>
      <c r="AN834" t="str">
        <f t="shared" si="133"/>
        <v>Médio</v>
      </c>
      <c r="AO834" t="str">
        <f t="shared" si="133"/>
        <v>Médio</v>
      </c>
      <c r="AP834" t="str">
        <f t="shared" si="133"/>
        <v>Alto</v>
      </c>
      <c r="AQ834" s="15" t="s">
        <v>409</v>
      </c>
    </row>
    <row r="835" spans="1:43" x14ac:dyDescent="0.3">
      <c r="A835" s="15" t="s">
        <v>3215</v>
      </c>
      <c r="B835" s="15" t="s">
        <v>366</v>
      </c>
      <c r="C835">
        <v>1</v>
      </c>
      <c r="D835" s="6" t="s">
        <v>1748</v>
      </c>
      <c r="E835" t="s">
        <v>1271</v>
      </c>
      <c r="F835"/>
      <c r="G835"/>
      <c r="H835"/>
      <c r="I835"/>
      <c r="J835" t="s">
        <v>1072</v>
      </c>
      <c r="K835" t="s">
        <v>1788</v>
      </c>
      <c r="L835" t="s">
        <v>264</v>
      </c>
      <c r="M835" t="s">
        <v>1623</v>
      </c>
      <c r="N835"/>
      <c r="O835" t="s">
        <v>1789</v>
      </c>
      <c r="P835" t="s">
        <v>1790</v>
      </c>
      <c r="Q835" t="s">
        <v>103</v>
      </c>
      <c r="R835" t="s">
        <v>413</v>
      </c>
      <c r="S835" t="s">
        <v>412</v>
      </c>
      <c r="T835" t="s">
        <v>409</v>
      </c>
      <c r="U835" t="s">
        <v>213</v>
      </c>
      <c r="V835" t="s">
        <v>1464</v>
      </c>
      <c r="W835" s="15" t="s">
        <v>900</v>
      </c>
      <c r="X835" t="s">
        <v>896</v>
      </c>
      <c r="Y835" s="15" t="s">
        <v>908</v>
      </c>
      <c r="Z835" s="15">
        <f t="shared" si="97"/>
        <v>1</v>
      </c>
      <c r="AA835" s="15" t="s">
        <v>1339</v>
      </c>
      <c r="AB835" s="15" t="s">
        <v>906</v>
      </c>
      <c r="AC835" s="15" t="s">
        <v>1450</v>
      </c>
      <c r="AD835" s="15">
        <f t="shared" si="129"/>
        <v>17</v>
      </c>
      <c r="AE835">
        <v>1</v>
      </c>
      <c r="AF835">
        <v>2</v>
      </c>
      <c r="AG835">
        <v>1</v>
      </c>
      <c r="AH835">
        <v>5</v>
      </c>
      <c r="AI835">
        <v>3</v>
      </c>
      <c r="AJ835">
        <v>5</v>
      </c>
      <c r="AK835" t="str">
        <f t="shared" si="130"/>
        <v>Publica</v>
      </c>
      <c r="AL835" t="str">
        <f t="shared" si="131"/>
        <v>Médio</v>
      </c>
      <c r="AM835" t="str">
        <f t="shared" si="132"/>
        <v>Formato</v>
      </c>
      <c r="AN835" t="str">
        <f t="shared" si="133"/>
        <v>Alto</v>
      </c>
      <c r="AO835" t="str">
        <f t="shared" si="133"/>
        <v>Médio</v>
      </c>
      <c r="AP835" t="str">
        <f t="shared" si="133"/>
        <v>Alto</v>
      </c>
      <c r="AQ835" s="15" t="s">
        <v>409</v>
      </c>
    </row>
    <row r="836" spans="1:43" x14ac:dyDescent="0.3">
      <c r="A836" s="15" t="s">
        <v>3215</v>
      </c>
      <c r="B836" s="15" t="s">
        <v>366</v>
      </c>
      <c r="C836">
        <v>2</v>
      </c>
      <c r="D836" s="6" t="s">
        <v>65</v>
      </c>
      <c r="E836" t="s">
        <v>1271</v>
      </c>
      <c r="F836"/>
      <c r="G836"/>
      <c r="H836"/>
      <c r="I836"/>
      <c r="J836" t="s">
        <v>1072</v>
      </c>
      <c r="K836" t="s">
        <v>1788</v>
      </c>
      <c r="L836" t="s">
        <v>242</v>
      </c>
      <c r="M836" t="s">
        <v>39</v>
      </c>
      <c r="N836"/>
      <c r="O836" t="s">
        <v>1789</v>
      </c>
      <c r="P836" t="s">
        <v>1791</v>
      </c>
      <c r="Q836" t="s">
        <v>103</v>
      </c>
      <c r="R836" t="s">
        <v>413</v>
      </c>
      <c r="S836" t="s">
        <v>412</v>
      </c>
      <c r="T836" t="s">
        <v>409</v>
      </c>
      <c r="U836" t="s">
        <v>213</v>
      </c>
      <c r="V836" t="s">
        <v>1464</v>
      </c>
      <c r="W836" s="15" t="s">
        <v>900</v>
      </c>
      <c r="X836" t="s">
        <v>896</v>
      </c>
      <c r="Y836" s="15" t="s">
        <v>908</v>
      </c>
      <c r="Z836" s="15">
        <f t="shared" si="97"/>
        <v>1</v>
      </c>
      <c r="AC836" s="15" t="s">
        <v>1450</v>
      </c>
      <c r="AD836" s="15">
        <f t="shared" si="129"/>
        <v>14</v>
      </c>
      <c r="AE836">
        <v>4</v>
      </c>
      <c r="AF836">
        <v>1</v>
      </c>
      <c r="AG836">
        <v>0</v>
      </c>
      <c r="AH836">
        <v>5</v>
      </c>
      <c r="AI836">
        <v>3</v>
      </c>
      <c r="AJ836">
        <v>1</v>
      </c>
      <c r="AK836" t="str">
        <f t="shared" si="130"/>
        <v>Confidencial</v>
      </c>
      <c r="AL836" t="str">
        <f t="shared" si="131"/>
        <v>Baixo</v>
      </c>
      <c r="AM836" t="str">
        <f t="shared" si="132"/>
        <v>NSA</v>
      </c>
      <c r="AN836" t="str">
        <f t="shared" si="133"/>
        <v>Alto</v>
      </c>
      <c r="AO836" t="str">
        <f t="shared" si="133"/>
        <v>Médio</v>
      </c>
      <c r="AP836" t="str">
        <f t="shared" si="133"/>
        <v>Baixo</v>
      </c>
      <c r="AQ836" s="15" t="s">
        <v>409</v>
      </c>
    </row>
    <row r="837" spans="1:43" x14ac:dyDescent="0.3">
      <c r="A837" s="15" t="s">
        <v>3215</v>
      </c>
      <c r="B837" s="15" t="s">
        <v>366</v>
      </c>
      <c r="C837">
        <v>3</v>
      </c>
      <c r="D837" s="6" t="s">
        <v>1596</v>
      </c>
      <c r="E837" t="s">
        <v>1271</v>
      </c>
      <c r="F837"/>
      <c r="G837"/>
      <c r="H837"/>
      <c r="I837"/>
      <c r="J837" t="s">
        <v>1072</v>
      </c>
      <c r="K837" t="s">
        <v>1788</v>
      </c>
      <c r="L837" t="s">
        <v>339</v>
      </c>
      <c r="M837" t="s">
        <v>47</v>
      </c>
      <c r="N837">
        <v>100</v>
      </c>
      <c r="O837" t="s">
        <v>1789</v>
      </c>
      <c r="P837" t="s">
        <v>1792</v>
      </c>
      <c r="Q837" t="s">
        <v>103</v>
      </c>
      <c r="R837" t="s">
        <v>413</v>
      </c>
      <c r="S837" t="s">
        <v>412</v>
      </c>
      <c r="T837" t="s">
        <v>409</v>
      </c>
      <c r="U837" t="s">
        <v>213</v>
      </c>
      <c r="V837" t="s">
        <v>1464</v>
      </c>
      <c r="W837" s="15" t="s">
        <v>900</v>
      </c>
      <c r="X837" t="s">
        <v>896</v>
      </c>
      <c r="Y837" s="15" t="s">
        <v>908</v>
      </c>
      <c r="Z837" s="15">
        <f t="shared" si="97"/>
        <v>1</v>
      </c>
      <c r="AC837" s="15" t="s">
        <v>1450</v>
      </c>
      <c r="AD837" s="15">
        <f t="shared" si="129"/>
        <v>16</v>
      </c>
      <c r="AE837">
        <v>2</v>
      </c>
      <c r="AF837">
        <v>1</v>
      </c>
      <c r="AG837">
        <v>0</v>
      </c>
      <c r="AH837">
        <v>5</v>
      </c>
      <c r="AI837">
        <v>3</v>
      </c>
      <c r="AJ837">
        <v>5</v>
      </c>
      <c r="AK837" t="str">
        <f t="shared" si="130"/>
        <v>Interna</v>
      </c>
      <c r="AL837" t="str">
        <f t="shared" si="131"/>
        <v>Baixo</v>
      </c>
      <c r="AM837" t="str">
        <f t="shared" si="132"/>
        <v>NSA</v>
      </c>
      <c r="AN837" t="str">
        <f t="shared" si="133"/>
        <v>Alto</v>
      </c>
      <c r="AO837" t="str">
        <f t="shared" si="133"/>
        <v>Médio</v>
      </c>
      <c r="AP837" t="str">
        <f t="shared" si="133"/>
        <v>Alto</v>
      </c>
      <c r="AQ837" s="15" t="s">
        <v>409</v>
      </c>
    </row>
    <row r="838" spans="1:43" x14ac:dyDescent="0.3">
      <c r="A838" s="15" t="s">
        <v>3215</v>
      </c>
      <c r="B838" s="15" t="s">
        <v>366</v>
      </c>
      <c r="C838">
        <v>4</v>
      </c>
      <c r="D838" s="6" t="s">
        <v>1700</v>
      </c>
      <c r="E838" t="s">
        <v>1271</v>
      </c>
      <c r="F838"/>
      <c r="G838"/>
      <c r="H838"/>
      <c r="I838"/>
      <c r="J838" t="s">
        <v>1072</v>
      </c>
      <c r="K838" t="s">
        <v>1788</v>
      </c>
      <c r="L838" t="s">
        <v>1721</v>
      </c>
      <c r="M838" t="s">
        <v>39</v>
      </c>
      <c r="N838"/>
      <c r="O838" t="s">
        <v>1789</v>
      </c>
      <c r="P838" t="s">
        <v>1793</v>
      </c>
      <c r="Q838" t="s">
        <v>103</v>
      </c>
      <c r="R838" t="s">
        <v>413</v>
      </c>
      <c r="S838" t="s">
        <v>412</v>
      </c>
      <c r="T838" t="s">
        <v>409</v>
      </c>
      <c r="U838" t="s">
        <v>213</v>
      </c>
      <c r="V838" t="s">
        <v>1464</v>
      </c>
      <c r="W838" s="15" t="s">
        <v>900</v>
      </c>
      <c r="X838" t="s">
        <v>896</v>
      </c>
      <c r="Y838" s="15" t="s">
        <v>908</v>
      </c>
      <c r="Z838" s="15">
        <f t="shared" si="97"/>
        <v>1</v>
      </c>
      <c r="AA838" s="15" t="s">
        <v>1339</v>
      </c>
      <c r="AB838" s="15" t="s">
        <v>1874</v>
      </c>
      <c r="AC838" s="15" t="s">
        <v>1450</v>
      </c>
      <c r="AD838" s="15">
        <f t="shared" si="129"/>
        <v>21</v>
      </c>
      <c r="AE838">
        <v>2</v>
      </c>
      <c r="AF838">
        <v>2</v>
      </c>
      <c r="AG838">
        <v>4</v>
      </c>
      <c r="AH838">
        <v>5</v>
      </c>
      <c r="AI838">
        <v>3</v>
      </c>
      <c r="AJ838">
        <v>5</v>
      </c>
      <c r="AK838" t="str">
        <f t="shared" si="130"/>
        <v>Interna</v>
      </c>
      <c r="AL838" t="str">
        <f t="shared" si="131"/>
        <v>Médio</v>
      </c>
      <c r="AM838" t="str">
        <f t="shared" si="132"/>
        <v>Complexo</v>
      </c>
      <c r="AN838" t="str">
        <f t="shared" si="133"/>
        <v>Alto</v>
      </c>
      <c r="AO838" t="str">
        <f t="shared" si="133"/>
        <v>Médio</v>
      </c>
      <c r="AP838" t="str">
        <f t="shared" si="133"/>
        <v>Alto</v>
      </c>
      <c r="AQ838" s="15" t="s">
        <v>409</v>
      </c>
    </row>
    <row r="839" spans="1:43" x14ac:dyDescent="0.3">
      <c r="A839" s="15" t="s">
        <v>3215</v>
      </c>
      <c r="B839" s="15" t="s">
        <v>366</v>
      </c>
      <c r="C839">
        <v>5</v>
      </c>
      <c r="D839" s="6" t="s">
        <v>86</v>
      </c>
      <c r="E839" t="s">
        <v>1271</v>
      </c>
      <c r="F839"/>
      <c r="G839"/>
      <c r="H839"/>
      <c r="I839"/>
      <c r="J839" t="s">
        <v>1072</v>
      </c>
      <c r="K839" t="s">
        <v>1788</v>
      </c>
      <c r="L839" t="s">
        <v>252</v>
      </c>
      <c r="M839" t="s">
        <v>47</v>
      </c>
      <c r="N839">
        <v>5</v>
      </c>
      <c r="O839" t="s">
        <v>1789</v>
      </c>
      <c r="P839" t="s">
        <v>1794</v>
      </c>
      <c r="Q839" t="s">
        <v>103</v>
      </c>
      <c r="R839" t="s">
        <v>413</v>
      </c>
      <c r="S839" t="s">
        <v>412</v>
      </c>
      <c r="T839" t="s">
        <v>409</v>
      </c>
      <c r="U839" t="s">
        <v>213</v>
      </c>
      <c r="V839" t="s">
        <v>1464</v>
      </c>
      <c r="W839" s="15" t="s">
        <v>900</v>
      </c>
      <c r="X839" t="s">
        <v>896</v>
      </c>
      <c r="Y839" s="15" t="s">
        <v>908</v>
      </c>
      <c r="Z839" s="15">
        <f t="shared" si="97"/>
        <v>1</v>
      </c>
      <c r="AC839" s="15" t="s">
        <v>1450</v>
      </c>
      <c r="AD839" s="15">
        <f t="shared" si="129"/>
        <v>14</v>
      </c>
      <c r="AE839">
        <v>2</v>
      </c>
      <c r="AF839">
        <v>1</v>
      </c>
      <c r="AG839">
        <v>0</v>
      </c>
      <c r="AH839">
        <v>5</v>
      </c>
      <c r="AI839">
        <v>3</v>
      </c>
      <c r="AJ839">
        <v>3</v>
      </c>
      <c r="AK839" t="str">
        <f t="shared" si="130"/>
        <v>Interna</v>
      </c>
      <c r="AL839" t="str">
        <f t="shared" si="131"/>
        <v>Baixo</v>
      </c>
      <c r="AM839" t="str">
        <f t="shared" si="132"/>
        <v>NSA</v>
      </c>
      <c r="AN839" t="str">
        <f t="shared" si="133"/>
        <v>Alto</v>
      </c>
      <c r="AO839" t="str">
        <f t="shared" si="133"/>
        <v>Médio</v>
      </c>
      <c r="AP839" t="str">
        <f t="shared" si="133"/>
        <v>Médio</v>
      </c>
      <c r="AQ839" s="15" t="s">
        <v>409</v>
      </c>
    </row>
    <row r="840" spans="1:43" x14ac:dyDescent="0.3">
      <c r="A840" s="15" t="s">
        <v>3215</v>
      </c>
      <c r="B840" s="15" t="s">
        <v>366</v>
      </c>
      <c r="C840">
        <v>6</v>
      </c>
      <c r="D840" s="6" t="s">
        <v>1769</v>
      </c>
      <c r="E840" t="s">
        <v>1271</v>
      </c>
      <c r="F840"/>
      <c r="G840"/>
      <c r="H840"/>
      <c r="I840"/>
      <c r="J840" t="s">
        <v>1072</v>
      </c>
      <c r="K840" t="s">
        <v>1788</v>
      </c>
      <c r="L840" t="s">
        <v>361</v>
      </c>
      <c r="M840" t="s">
        <v>39</v>
      </c>
      <c r="N840"/>
      <c r="O840" t="s">
        <v>1789</v>
      </c>
      <c r="P840" t="s">
        <v>1795</v>
      </c>
      <c r="Q840" t="s">
        <v>103</v>
      </c>
      <c r="R840" t="s">
        <v>413</v>
      </c>
      <c r="S840" t="s">
        <v>412</v>
      </c>
      <c r="T840" t="s">
        <v>409</v>
      </c>
      <c r="U840" t="s">
        <v>213</v>
      </c>
      <c r="V840" t="s">
        <v>1464</v>
      </c>
      <c r="W840" s="15" t="s">
        <v>900</v>
      </c>
      <c r="X840" t="s">
        <v>896</v>
      </c>
      <c r="Y840" s="15" t="s">
        <v>908</v>
      </c>
      <c r="Z840" s="15">
        <f t="shared" si="97"/>
        <v>1</v>
      </c>
      <c r="AA840" s="15" t="s">
        <v>1339</v>
      </c>
      <c r="AB840" s="15" t="s">
        <v>1874</v>
      </c>
      <c r="AC840" s="15" t="s">
        <v>1450</v>
      </c>
      <c r="AD840" s="15">
        <f t="shared" si="129"/>
        <v>21</v>
      </c>
      <c r="AE840">
        <v>2</v>
      </c>
      <c r="AF840">
        <v>2</v>
      </c>
      <c r="AG840">
        <v>4</v>
      </c>
      <c r="AH840">
        <v>5</v>
      </c>
      <c r="AI840">
        <v>3</v>
      </c>
      <c r="AJ840">
        <v>5</v>
      </c>
      <c r="AK840" t="str">
        <f t="shared" si="130"/>
        <v>Interna</v>
      </c>
      <c r="AL840" t="str">
        <f t="shared" si="131"/>
        <v>Médio</v>
      </c>
      <c r="AM840" t="str">
        <f t="shared" si="132"/>
        <v>Complexo</v>
      </c>
      <c r="AN840" t="str">
        <f t="shared" si="133"/>
        <v>Alto</v>
      </c>
      <c r="AO840" t="str">
        <f t="shared" si="133"/>
        <v>Médio</v>
      </c>
      <c r="AP840" t="str">
        <f t="shared" si="133"/>
        <v>Alto</v>
      </c>
      <c r="AQ840" s="15" t="s">
        <v>409</v>
      </c>
    </row>
    <row r="841" spans="1:43" x14ac:dyDescent="0.3">
      <c r="A841" s="15" t="s">
        <v>3215</v>
      </c>
      <c r="B841" s="15" t="s">
        <v>366</v>
      </c>
      <c r="C841">
        <v>7</v>
      </c>
      <c r="D841" s="6" t="s">
        <v>1770</v>
      </c>
      <c r="E841" t="s">
        <v>1271</v>
      </c>
      <c r="F841"/>
      <c r="G841"/>
      <c r="H841"/>
      <c r="I841"/>
      <c r="J841" t="s">
        <v>1072</v>
      </c>
      <c r="K841" t="s">
        <v>1788</v>
      </c>
      <c r="L841" t="s">
        <v>362</v>
      </c>
      <c r="M841" t="s">
        <v>39</v>
      </c>
      <c r="N841"/>
      <c r="O841" t="s">
        <v>1789</v>
      </c>
      <c r="P841" t="s">
        <v>1796</v>
      </c>
      <c r="Q841" t="s">
        <v>103</v>
      </c>
      <c r="R841" t="s">
        <v>413</v>
      </c>
      <c r="S841" t="s">
        <v>412</v>
      </c>
      <c r="T841" t="s">
        <v>409</v>
      </c>
      <c r="U841" t="s">
        <v>213</v>
      </c>
      <c r="V841" t="s">
        <v>1464</v>
      </c>
      <c r="W841" s="15" t="s">
        <v>900</v>
      </c>
      <c r="X841" t="s">
        <v>896</v>
      </c>
      <c r="Y841" s="15" t="s">
        <v>908</v>
      </c>
      <c r="Z841" s="15">
        <f t="shared" si="97"/>
        <v>1</v>
      </c>
      <c r="AA841" s="15" t="s">
        <v>1339</v>
      </c>
      <c r="AB841" s="15" t="s">
        <v>1874</v>
      </c>
      <c r="AC841" s="15" t="s">
        <v>1450</v>
      </c>
      <c r="AD841" s="15">
        <f t="shared" si="129"/>
        <v>17</v>
      </c>
      <c r="AE841">
        <v>2</v>
      </c>
      <c r="AF841">
        <v>2</v>
      </c>
      <c r="AG841">
        <v>0</v>
      </c>
      <c r="AH841">
        <v>5</v>
      </c>
      <c r="AI841">
        <v>3</v>
      </c>
      <c r="AJ841">
        <v>5</v>
      </c>
      <c r="AK841" t="str">
        <f t="shared" si="130"/>
        <v>Interna</v>
      </c>
      <c r="AL841" t="str">
        <f t="shared" si="131"/>
        <v>Médio</v>
      </c>
      <c r="AM841" t="str">
        <f t="shared" si="132"/>
        <v>NSA</v>
      </c>
      <c r="AN841" t="str">
        <f t="shared" si="133"/>
        <v>Alto</v>
      </c>
      <c r="AO841" t="str">
        <f t="shared" si="133"/>
        <v>Médio</v>
      </c>
      <c r="AP841" t="str">
        <f t="shared" si="133"/>
        <v>Alto</v>
      </c>
      <c r="AQ841" s="15" t="s">
        <v>409</v>
      </c>
    </row>
    <row r="842" spans="1:43" x14ac:dyDescent="0.3">
      <c r="A842" s="15" t="s">
        <v>3215</v>
      </c>
      <c r="B842" s="15" t="s">
        <v>366</v>
      </c>
      <c r="C842">
        <v>8</v>
      </c>
      <c r="D842" s="6" t="s">
        <v>1771</v>
      </c>
      <c r="E842" t="s">
        <v>1271</v>
      </c>
      <c r="F842"/>
      <c r="G842"/>
      <c r="H842"/>
      <c r="I842"/>
      <c r="J842" t="s">
        <v>1072</v>
      </c>
      <c r="K842" t="s">
        <v>1788</v>
      </c>
      <c r="L842" t="s">
        <v>363</v>
      </c>
      <c r="M842" t="s">
        <v>39</v>
      </c>
      <c r="N842"/>
      <c r="O842" t="s">
        <v>1789</v>
      </c>
      <c r="P842" t="s">
        <v>1797</v>
      </c>
      <c r="Q842" t="s">
        <v>103</v>
      </c>
      <c r="R842" t="s">
        <v>413</v>
      </c>
      <c r="S842" t="s">
        <v>412</v>
      </c>
      <c r="T842" t="s">
        <v>409</v>
      </c>
      <c r="U842" t="s">
        <v>213</v>
      </c>
      <c r="V842" t="s">
        <v>1464</v>
      </c>
      <c r="W842" s="15" t="s">
        <v>900</v>
      </c>
      <c r="X842" t="s">
        <v>896</v>
      </c>
      <c r="Y842" s="15" t="s">
        <v>908</v>
      </c>
      <c r="Z842" s="15">
        <f t="shared" si="97"/>
        <v>1</v>
      </c>
      <c r="AA842" s="15" t="s">
        <v>1339</v>
      </c>
      <c r="AB842" s="15" t="s">
        <v>1874</v>
      </c>
      <c r="AC842" s="15" t="s">
        <v>1450</v>
      </c>
      <c r="AD842" s="15">
        <f t="shared" si="129"/>
        <v>21</v>
      </c>
      <c r="AE842">
        <v>2</v>
      </c>
      <c r="AF842">
        <v>2</v>
      </c>
      <c r="AG842">
        <v>4</v>
      </c>
      <c r="AH842">
        <v>5</v>
      </c>
      <c r="AI842">
        <v>3</v>
      </c>
      <c r="AJ842">
        <v>5</v>
      </c>
      <c r="AK842" t="str">
        <f t="shared" si="130"/>
        <v>Interna</v>
      </c>
      <c r="AL842" t="str">
        <f t="shared" si="131"/>
        <v>Médio</v>
      </c>
      <c r="AM842" t="str">
        <f t="shared" si="132"/>
        <v>Complexo</v>
      </c>
      <c r="AN842" t="str">
        <f t="shared" si="133"/>
        <v>Alto</v>
      </c>
      <c r="AO842" t="str">
        <f t="shared" si="133"/>
        <v>Médio</v>
      </c>
      <c r="AP842" t="str">
        <f t="shared" si="133"/>
        <v>Alto</v>
      </c>
      <c r="AQ842" s="15" t="s">
        <v>409</v>
      </c>
    </row>
    <row r="843" spans="1:43" x14ac:dyDescent="0.3">
      <c r="A843" s="15" t="s">
        <v>3215</v>
      </c>
      <c r="B843" s="15" t="s">
        <v>366</v>
      </c>
      <c r="C843">
        <v>9</v>
      </c>
      <c r="D843" s="6" t="s">
        <v>1772</v>
      </c>
      <c r="E843" t="s">
        <v>1271</v>
      </c>
      <c r="F843"/>
      <c r="G843"/>
      <c r="H843"/>
      <c r="I843"/>
      <c r="J843" t="s">
        <v>1072</v>
      </c>
      <c r="K843" t="s">
        <v>1788</v>
      </c>
      <c r="L843" t="s">
        <v>364</v>
      </c>
      <c r="M843" t="s">
        <v>39</v>
      </c>
      <c r="N843"/>
      <c r="O843" t="s">
        <v>1789</v>
      </c>
      <c r="P843" t="s">
        <v>1798</v>
      </c>
      <c r="Q843" t="s">
        <v>103</v>
      </c>
      <c r="R843" t="s">
        <v>413</v>
      </c>
      <c r="S843" t="s">
        <v>412</v>
      </c>
      <c r="T843" t="s">
        <v>409</v>
      </c>
      <c r="U843" t="s">
        <v>213</v>
      </c>
      <c r="V843" t="s">
        <v>1464</v>
      </c>
      <c r="W843" s="15" t="s">
        <v>900</v>
      </c>
      <c r="X843" t="s">
        <v>896</v>
      </c>
      <c r="Y843" s="15" t="s">
        <v>908</v>
      </c>
      <c r="Z843" s="15">
        <f t="shared" si="97"/>
        <v>1</v>
      </c>
      <c r="AA843" s="15" t="s">
        <v>1339</v>
      </c>
      <c r="AB843" s="15" t="s">
        <v>1874</v>
      </c>
      <c r="AC843" s="15" t="s">
        <v>1450</v>
      </c>
      <c r="AD843" s="15">
        <f t="shared" si="129"/>
        <v>17</v>
      </c>
      <c r="AE843">
        <v>2</v>
      </c>
      <c r="AF843">
        <v>2</v>
      </c>
      <c r="AG843">
        <v>0</v>
      </c>
      <c r="AH843">
        <v>5</v>
      </c>
      <c r="AI843">
        <v>3</v>
      </c>
      <c r="AJ843">
        <v>5</v>
      </c>
      <c r="AK843" t="str">
        <f t="shared" si="130"/>
        <v>Interna</v>
      </c>
      <c r="AL843" t="str">
        <f t="shared" si="131"/>
        <v>Médio</v>
      </c>
      <c r="AM843" t="str">
        <f t="shared" si="132"/>
        <v>NSA</v>
      </c>
      <c r="AN843" t="str">
        <f t="shared" si="133"/>
        <v>Alto</v>
      </c>
      <c r="AO843" t="str">
        <f t="shared" si="133"/>
        <v>Médio</v>
      </c>
      <c r="AP843" t="str">
        <f t="shared" si="133"/>
        <v>Alto</v>
      </c>
      <c r="AQ843" s="15" t="s">
        <v>409</v>
      </c>
    </row>
    <row r="844" spans="1:43" x14ac:dyDescent="0.3">
      <c r="A844" s="15" t="s">
        <v>3215</v>
      </c>
      <c r="B844" s="15" t="s">
        <v>366</v>
      </c>
      <c r="C844">
        <v>10</v>
      </c>
      <c r="D844" s="6" t="s">
        <v>1773</v>
      </c>
      <c r="E844" t="s">
        <v>1271</v>
      </c>
      <c r="F844"/>
      <c r="G844"/>
      <c r="H844"/>
      <c r="I844"/>
      <c r="J844" t="s">
        <v>1072</v>
      </c>
      <c r="K844" t="s">
        <v>1788</v>
      </c>
      <c r="L844" t="s">
        <v>367</v>
      </c>
      <c r="M844" t="s">
        <v>47</v>
      </c>
      <c r="N844">
        <v>100</v>
      </c>
      <c r="O844" t="s">
        <v>1789</v>
      </c>
      <c r="P844" t="s">
        <v>1799</v>
      </c>
      <c r="Q844" t="s">
        <v>103</v>
      </c>
      <c r="R844" t="s">
        <v>413</v>
      </c>
      <c r="S844" t="s">
        <v>412</v>
      </c>
      <c r="T844" t="s">
        <v>409</v>
      </c>
      <c r="U844" t="s">
        <v>213</v>
      </c>
      <c r="V844" t="s">
        <v>1464</v>
      </c>
      <c r="W844" s="15" t="s">
        <v>900</v>
      </c>
      <c r="X844" t="s">
        <v>896</v>
      </c>
      <c r="Y844" s="15" t="s">
        <v>908</v>
      </c>
      <c r="Z844" s="15">
        <f t="shared" si="97"/>
        <v>1</v>
      </c>
      <c r="AC844" s="15" t="s">
        <v>1450</v>
      </c>
      <c r="AD844" s="15">
        <f t="shared" si="129"/>
        <v>16</v>
      </c>
      <c r="AE844">
        <v>2</v>
      </c>
      <c r="AF844">
        <v>1</v>
      </c>
      <c r="AG844">
        <v>0</v>
      </c>
      <c r="AH844">
        <v>5</v>
      </c>
      <c r="AI844">
        <v>3</v>
      </c>
      <c r="AJ844">
        <v>5</v>
      </c>
      <c r="AK844" t="str">
        <f t="shared" si="130"/>
        <v>Interna</v>
      </c>
      <c r="AL844" t="str">
        <f t="shared" si="131"/>
        <v>Baixo</v>
      </c>
      <c r="AM844" t="str">
        <f t="shared" si="132"/>
        <v>NSA</v>
      </c>
      <c r="AN844" t="str">
        <f t="shared" si="133"/>
        <v>Alto</v>
      </c>
      <c r="AO844" t="str">
        <f t="shared" si="133"/>
        <v>Médio</v>
      </c>
      <c r="AP844" t="str">
        <f t="shared" si="133"/>
        <v>Alto</v>
      </c>
      <c r="AQ844" s="15" t="s">
        <v>409</v>
      </c>
    </row>
    <row r="845" spans="1:43" x14ac:dyDescent="0.3">
      <c r="A845" s="15" t="s">
        <v>3215</v>
      </c>
      <c r="B845" s="15" t="s">
        <v>366</v>
      </c>
      <c r="C845">
        <v>11</v>
      </c>
      <c r="D845" s="6" t="s">
        <v>1774</v>
      </c>
      <c r="E845" t="s">
        <v>1271</v>
      </c>
      <c r="F845"/>
      <c r="G845"/>
      <c r="H845"/>
      <c r="I845"/>
      <c r="J845" t="s">
        <v>1072</v>
      </c>
      <c r="K845" t="s">
        <v>1788</v>
      </c>
      <c r="L845" t="s">
        <v>368</v>
      </c>
      <c r="M845" t="s">
        <v>39</v>
      </c>
      <c r="N845"/>
      <c r="O845" t="s">
        <v>1789</v>
      </c>
      <c r="P845" t="s">
        <v>1800</v>
      </c>
      <c r="Q845" t="s">
        <v>103</v>
      </c>
      <c r="R845" t="s">
        <v>413</v>
      </c>
      <c r="S845" t="s">
        <v>412</v>
      </c>
      <c r="T845" t="s">
        <v>409</v>
      </c>
      <c r="U845" t="s">
        <v>213</v>
      </c>
      <c r="V845" t="s">
        <v>1464</v>
      </c>
      <c r="W845" s="15" t="s">
        <v>900</v>
      </c>
      <c r="X845" t="s">
        <v>896</v>
      </c>
      <c r="Y845" s="15" t="s">
        <v>908</v>
      </c>
      <c r="Z845" s="15">
        <f t="shared" si="97"/>
        <v>1</v>
      </c>
      <c r="AA845" s="15" t="s">
        <v>1339</v>
      </c>
      <c r="AB845" s="15" t="s">
        <v>1874</v>
      </c>
      <c r="AC845" s="15" t="s">
        <v>1450</v>
      </c>
      <c r="AD845" s="15">
        <f t="shared" si="129"/>
        <v>21</v>
      </c>
      <c r="AE845">
        <v>2</v>
      </c>
      <c r="AF845">
        <v>2</v>
      </c>
      <c r="AG845">
        <v>4</v>
      </c>
      <c r="AH845">
        <v>5</v>
      </c>
      <c r="AI845">
        <v>3</v>
      </c>
      <c r="AJ845">
        <v>5</v>
      </c>
      <c r="AK845" t="str">
        <f t="shared" si="130"/>
        <v>Interna</v>
      </c>
      <c r="AL845" t="str">
        <f t="shared" si="131"/>
        <v>Médio</v>
      </c>
      <c r="AM845" t="str">
        <f t="shared" si="132"/>
        <v>Complexo</v>
      </c>
      <c r="AN845" t="str">
        <f t="shared" si="133"/>
        <v>Alto</v>
      </c>
      <c r="AO845" t="str">
        <f t="shared" si="133"/>
        <v>Médio</v>
      </c>
      <c r="AP845" t="str">
        <f t="shared" si="133"/>
        <v>Alto</v>
      </c>
      <c r="AQ845" s="15" t="s">
        <v>409</v>
      </c>
    </row>
    <row r="846" spans="1:43" x14ac:dyDescent="0.3">
      <c r="A846" s="15" t="s">
        <v>3215</v>
      </c>
      <c r="B846" s="15" t="s">
        <v>366</v>
      </c>
      <c r="C846">
        <v>12</v>
      </c>
      <c r="D846" s="6" t="s">
        <v>1775</v>
      </c>
      <c r="E846" t="s">
        <v>1271</v>
      </c>
      <c r="F846"/>
      <c r="G846"/>
      <c r="H846"/>
      <c r="I846"/>
      <c r="J846" t="s">
        <v>1072</v>
      </c>
      <c r="K846" t="s">
        <v>1788</v>
      </c>
      <c r="L846" t="s">
        <v>369</v>
      </c>
      <c r="M846" t="s">
        <v>47</v>
      </c>
      <c r="N846">
        <v>100</v>
      </c>
      <c r="O846" t="s">
        <v>1789</v>
      </c>
      <c r="P846" t="s">
        <v>1801</v>
      </c>
      <c r="Q846" t="s">
        <v>103</v>
      </c>
      <c r="R846" t="s">
        <v>413</v>
      </c>
      <c r="S846" t="s">
        <v>412</v>
      </c>
      <c r="T846" t="s">
        <v>409</v>
      </c>
      <c r="U846" t="s">
        <v>213</v>
      </c>
      <c r="V846" t="s">
        <v>1464</v>
      </c>
      <c r="W846" s="15" t="s">
        <v>900</v>
      </c>
      <c r="X846" t="s">
        <v>896</v>
      </c>
      <c r="Y846" s="15" t="s">
        <v>908</v>
      </c>
      <c r="Z846" s="15">
        <f t="shared" si="97"/>
        <v>1</v>
      </c>
      <c r="AA846" s="15" t="s">
        <v>1339</v>
      </c>
      <c r="AB846" s="15" t="s">
        <v>1874</v>
      </c>
      <c r="AC846" s="15" t="s">
        <v>1450</v>
      </c>
      <c r="AD846" s="15">
        <f t="shared" si="129"/>
        <v>17</v>
      </c>
      <c r="AE846">
        <v>2</v>
      </c>
      <c r="AF846">
        <v>2</v>
      </c>
      <c r="AG846">
        <v>0</v>
      </c>
      <c r="AH846">
        <v>5</v>
      </c>
      <c r="AI846">
        <v>3</v>
      </c>
      <c r="AJ846">
        <v>5</v>
      </c>
      <c r="AK846" t="str">
        <f t="shared" si="130"/>
        <v>Interna</v>
      </c>
      <c r="AL846" t="str">
        <f t="shared" si="131"/>
        <v>Médio</v>
      </c>
      <c r="AM846" t="str">
        <f t="shared" si="132"/>
        <v>NSA</v>
      </c>
      <c r="AN846" t="str">
        <f t="shared" ref="AN846:AP863" si="134">IF(AH846=5,"Alto",IF(AH846=3,"Médio",IF(AH846=1,"Baixo","NSA")))</f>
        <v>Alto</v>
      </c>
      <c r="AO846" t="str">
        <f t="shared" si="134"/>
        <v>Médio</v>
      </c>
      <c r="AP846" t="str">
        <f t="shared" si="134"/>
        <v>Alto</v>
      </c>
      <c r="AQ846" s="15" t="s">
        <v>409</v>
      </c>
    </row>
    <row r="847" spans="1:43" x14ac:dyDescent="0.3">
      <c r="A847" s="15" t="s">
        <v>3215</v>
      </c>
      <c r="B847" s="15" t="s">
        <v>366</v>
      </c>
      <c r="C847">
        <v>13</v>
      </c>
      <c r="D847" s="6" t="s">
        <v>1776</v>
      </c>
      <c r="E847" t="s">
        <v>1271</v>
      </c>
      <c r="F847"/>
      <c r="G847"/>
      <c r="H847"/>
      <c r="I847"/>
      <c r="J847" t="s">
        <v>1072</v>
      </c>
      <c r="K847" t="s">
        <v>1788</v>
      </c>
      <c r="L847" t="s">
        <v>370</v>
      </c>
      <c r="M847" t="s">
        <v>47</v>
      </c>
      <c r="N847">
        <v>100</v>
      </c>
      <c r="O847" t="s">
        <v>1789</v>
      </c>
      <c r="P847" t="s">
        <v>1802</v>
      </c>
      <c r="Q847" t="s">
        <v>103</v>
      </c>
      <c r="R847" t="s">
        <v>413</v>
      </c>
      <c r="S847" t="s">
        <v>412</v>
      </c>
      <c r="T847" t="s">
        <v>409</v>
      </c>
      <c r="U847" t="s">
        <v>213</v>
      </c>
      <c r="V847" t="s">
        <v>1464</v>
      </c>
      <c r="W847" s="15" t="s">
        <v>900</v>
      </c>
      <c r="X847" t="s">
        <v>896</v>
      </c>
      <c r="Y847" s="15" t="s">
        <v>908</v>
      </c>
      <c r="Z847" s="15">
        <f t="shared" si="97"/>
        <v>1</v>
      </c>
      <c r="AC847" s="15" t="s">
        <v>1450</v>
      </c>
      <c r="AD847" s="15">
        <f t="shared" si="129"/>
        <v>16</v>
      </c>
      <c r="AE847">
        <v>2</v>
      </c>
      <c r="AF847">
        <v>1</v>
      </c>
      <c r="AG847">
        <v>0</v>
      </c>
      <c r="AH847">
        <v>5</v>
      </c>
      <c r="AI847">
        <v>3</v>
      </c>
      <c r="AJ847">
        <v>5</v>
      </c>
      <c r="AK847" t="str">
        <f t="shared" si="130"/>
        <v>Interna</v>
      </c>
      <c r="AL847" t="str">
        <f t="shared" si="131"/>
        <v>Baixo</v>
      </c>
      <c r="AM847" t="str">
        <f t="shared" si="132"/>
        <v>NSA</v>
      </c>
      <c r="AN847" t="str">
        <f t="shared" si="134"/>
        <v>Alto</v>
      </c>
      <c r="AO847" t="str">
        <f t="shared" si="134"/>
        <v>Médio</v>
      </c>
      <c r="AP847" t="str">
        <f t="shared" si="134"/>
        <v>Alto</v>
      </c>
      <c r="AQ847" s="15" t="s">
        <v>409</v>
      </c>
    </row>
    <row r="848" spans="1:43" x14ac:dyDescent="0.3">
      <c r="A848" s="15" t="s">
        <v>3215</v>
      </c>
      <c r="B848" s="15" t="s">
        <v>366</v>
      </c>
      <c r="C848">
        <v>14</v>
      </c>
      <c r="D848" s="6" t="s">
        <v>1777</v>
      </c>
      <c r="E848" t="s">
        <v>1271</v>
      </c>
      <c r="F848"/>
      <c r="G848"/>
      <c r="H848"/>
      <c r="I848"/>
      <c r="J848" t="s">
        <v>1072</v>
      </c>
      <c r="K848" t="s">
        <v>1788</v>
      </c>
      <c r="L848" t="s">
        <v>1713</v>
      </c>
      <c r="M848" t="s">
        <v>47</v>
      </c>
      <c r="N848">
        <v>100</v>
      </c>
      <c r="O848" t="s">
        <v>1789</v>
      </c>
      <c r="P848" t="s">
        <v>1803</v>
      </c>
      <c r="Q848" t="s">
        <v>103</v>
      </c>
      <c r="R848" t="s">
        <v>413</v>
      </c>
      <c r="S848" t="s">
        <v>412</v>
      </c>
      <c r="T848" t="s">
        <v>409</v>
      </c>
      <c r="U848" t="s">
        <v>213</v>
      </c>
      <c r="V848" t="s">
        <v>1464</v>
      </c>
      <c r="W848" s="15" t="s">
        <v>900</v>
      </c>
      <c r="X848" t="s">
        <v>896</v>
      </c>
      <c r="Y848" s="15" t="s">
        <v>908</v>
      </c>
      <c r="Z848" s="15">
        <f t="shared" si="97"/>
        <v>1</v>
      </c>
      <c r="AC848" s="15" t="s">
        <v>1450</v>
      </c>
      <c r="AD848" s="15">
        <f t="shared" si="129"/>
        <v>10</v>
      </c>
      <c r="AE848" s="15">
        <v>2</v>
      </c>
      <c r="AF848" s="15">
        <v>1</v>
      </c>
      <c r="AG848" s="15">
        <v>0</v>
      </c>
      <c r="AH848" s="15">
        <v>5</v>
      </c>
      <c r="AI848" s="15">
        <v>1</v>
      </c>
      <c r="AJ848" s="15">
        <v>1</v>
      </c>
      <c r="AK848" t="str">
        <f t="shared" si="130"/>
        <v>Interna</v>
      </c>
      <c r="AL848" t="str">
        <f t="shared" si="131"/>
        <v>Baixo</v>
      </c>
      <c r="AM848" t="str">
        <f t="shared" si="132"/>
        <v>NSA</v>
      </c>
      <c r="AN848" t="str">
        <f t="shared" si="134"/>
        <v>Alto</v>
      </c>
      <c r="AO848" t="str">
        <f t="shared" si="134"/>
        <v>Baixo</v>
      </c>
      <c r="AP848" t="str">
        <f t="shared" si="134"/>
        <v>Baixo</v>
      </c>
      <c r="AQ848" s="15" t="s">
        <v>409</v>
      </c>
    </row>
    <row r="849" spans="1:43" x14ac:dyDescent="0.3">
      <c r="A849" s="15" t="s">
        <v>3215</v>
      </c>
      <c r="B849" s="15" t="s">
        <v>366</v>
      </c>
      <c r="C849">
        <v>15</v>
      </c>
      <c r="D849" s="6" t="s">
        <v>1778</v>
      </c>
      <c r="E849" t="s">
        <v>1271</v>
      </c>
      <c r="F849"/>
      <c r="G849"/>
      <c r="H849"/>
      <c r="I849"/>
      <c r="J849" t="s">
        <v>1072</v>
      </c>
      <c r="K849" t="s">
        <v>1788</v>
      </c>
      <c r="L849" t="s">
        <v>371</v>
      </c>
      <c r="M849" t="s">
        <v>47</v>
      </c>
      <c r="N849">
        <v>100</v>
      </c>
      <c r="O849" t="s">
        <v>1789</v>
      </c>
      <c r="P849" t="s">
        <v>1804</v>
      </c>
      <c r="Q849" t="s">
        <v>103</v>
      </c>
      <c r="R849" t="s">
        <v>413</v>
      </c>
      <c r="S849" t="s">
        <v>412</v>
      </c>
      <c r="T849" t="s">
        <v>409</v>
      </c>
      <c r="U849" t="s">
        <v>213</v>
      </c>
      <c r="V849" t="s">
        <v>1464</v>
      </c>
      <c r="W849" s="15" t="s">
        <v>900</v>
      </c>
      <c r="X849" t="s">
        <v>896</v>
      </c>
      <c r="Y849" s="15" t="s">
        <v>908</v>
      </c>
      <c r="Z849" s="15">
        <f t="shared" si="97"/>
        <v>1</v>
      </c>
      <c r="AA849" s="15" t="s">
        <v>1339</v>
      </c>
      <c r="AB849" s="15" t="s">
        <v>1874</v>
      </c>
      <c r="AC849" s="15" t="s">
        <v>1450</v>
      </c>
      <c r="AD849" s="15">
        <f t="shared" si="129"/>
        <v>16</v>
      </c>
      <c r="AE849">
        <v>2</v>
      </c>
      <c r="AF849">
        <v>1</v>
      </c>
      <c r="AG849">
        <v>0</v>
      </c>
      <c r="AH849">
        <v>5</v>
      </c>
      <c r="AI849">
        <v>3</v>
      </c>
      <c r="AJ849">
        <v>5</v>
      </c>
      <c r="AK849" t="str">
        <f t="shared" si="130"/>
        <v>Interna</v>
      </c>
      <c r="AL849" t="str">
        <f t="shared" si="131"/>
        <v>Baixo</v>
      </c>
      <c r="AM849" t="str">
        <f t="shared" si="132"/>
        <v>NSA</v>
      </c>
      <c r="AN849" t="str">
        <f t="shared" si="134"/>
        <v>Alto</v>
      </c>
      <c r="AO849" t="str">
        <f t="shared" si="134"/>
        <v>Médio</v>
      </c>
      <c r="AP849" t="str">
        <f t="shared" si="134"/>
        <v>Alto</v>
      </c>
      <c r="AQ849" s="15" t="s">
        <v>409</v>
      </c>
    </row>
    <row r="850" spans="1:43" x14ac:dyDescent="0.3">
      <c r="A850" s="15" t="s">
        <v>3215</v>
      </c>
      <c r="B850" s="15" t="s">
        <v>366</v>
      </c>
      <c r="C850">
        <v>16</v>
      </c>
      <c r="D850" s="6" t="s">
        <v>1779</v>
      </c>
      <c r="E850" t="s">
        <v>1271</v>
      </c>
      <c r="F850"/>
      <c r="G850"/>
      <c r="H850"/>
      <c r="I850"/>
      <c r="J850" t="s">
        <v>1072</v>
      </c>
      <c r="K850" t="s">
        <v>1788</v>
      </c>
      <c r="L850" t="s">
        <v>372</v>
      </c>
      <c r="M850" t="s">
        <v>47</v>
      </c>
      <c r="N850">
        <v>100</v>
      </c>
      <c r="O850" t="s">
        <v>1789</v>
      </c>
      <c r="P850" t="s">
        <v>1805</v>
      </c>
      <c r="Q850" t="s">
        <v>103</v>
      </c>
      <c r="R850" t="s">
        <v>413</v>
      </c>
      <c r="S850" t="s">
        <v>412</v>
      </c>
      <c r="T850" t="s">
        <v>409</v>
      </c>
      <c r="U850" t="s">
        <v>213</v>
      </c>
      <c r="V850" t="s">
        <v>1464</v>
      </c>
      <c r="W850" s="15" t="s">
        <v>900</v>
      </c>
      <c r="X850" t="s">
        <v>896</v>
      </c>
      <c r="Y850" s="15" t="s">
        <v>908</v>
      </c>
      <c r="Z850" s="15">
        <f t="shared" si="97"/>
        <v>1</v>
      </c>
      <c r="AA850" s="15" t="s">
        <v>1339</v>
      </c>
      <c r="AB850" s="15" t="s">
        <v>1874</v>
      </c>
      <c r="AC850" s="15" t="s">
        <v>1450</v>
      </c>
      <c r="AD850" s="15">
        <f t="shared" si="129"/>
        <v>16</v>
      </c>
      <c r="AE850">
        <v>2</v>
      </c>
      <c r="AF850">
        <v>2</v>
      </c>
      <c r="AG850">
        <v>4</v>
      </c>
      <c r="AH850">
        <v>0</v>
      </c>
      <c r="AI850">
        <v>3</v>
      </c>
      <c r="AJ850">
        <v>5</v>
      </c>
      <c r="AK850" t="str">
        <f t="shared" si="130"/>
        <v>Interna</v>
      </c>
      <c r="AL850" t="str">
        <f t="shared" si="131"/>
        <v>Médio</v>
      </c>
      <c r="AM850" t="str">
        <f t="shared" si="132"/>
        <v>Complexo</v>
      </c>
      <c r="AN850" t="str">
        <f t="shared" si="134"/>
        <v>NSA</v>
      </c>
      <c r="AO850" t="str">
        <f t="shared" si="134"/>
        <v>Médio</v>
      </c>
      <c r="AP850" t="str">
        <f t="shared" si="134"/>
        <v>Alto</v>
      </c>
      <c r="AQ850" s="15" t="s">
        <v>409</v>
      </c>
    </row>
    <row r="851" spans="1:43" x14ac:dyDescent="0.3">
      <c r="A851" s="15" t="s">
        <v>3215</v>
      </c>
      <c r="B851" s="15" t="s">
        <v>366</v>
      </c>
      <c r="C851">
        <v>17</v>
      </c>
      <c r="D851" s="6" t="s">
        <v>1780</v>
      </c>
      <c r="E851" t="s">
        <v>1271</v>
      </c>
      <c r="F851"/>
      <c r="G851"/>
      <c r="H851"/>
      <c r="I851"/>
      <c r="J851" t="s">
        <v>1072</v>
      </c>
      <c r="K851" t="s">
        <v>1788</v>
      </c>
      <c r="L851" t="s">
        <v>373</v>
      </c>
      <c r="M851" t="s">
        <v>47</v>
      </c>
      <c r="N851">
        <v>100</v>
      </c>
      <c r="O851" t="s">
        <v>1789</v>
      </c>
      <c r="P851" t="s">
        <v>1806</v>
      </c>
      <c r="Q851" t="s">
        <v>103</v>
      </c>
      <c r="R851" t="s">
        <v>413</v>
      </c>
      <c r="S851" t="s">
        <v>412</v>
      </c>
      <c r="T851" t="s">
        <v>409</v>
      </c>
      <c r="U851" t="s">
        <v>213</v>
      </c>
      <c r="V851" t="s">
        <v>1464</v>
      </c>
      <c r="W851" s="15" t="s">
        <v>900</v>
      </c>
      <c r="X851" t="s">
        <v>896</v>
      </c>
      <c r="Y851" s="15" t="s">
        <v>908</v>
      </c>
      <c r="Z851" s="15">
        <f t="shared" si="97"/>
        <v>1</v>
      </c>
      <c r="AA851" s="15" t="s">
        <v>1339</v>
      </c>
      <c r="AB851" s="15" t="s">
        <v>1874</v>
      </c>
      <c r="AC851" s="15" t="s">
        <v>1450</v>
      </c>
      <c r="AD851" s="15">
        <f t="shared" si="129"/>
        <v>12</v>
      </c>
      <c r="AE851">
        <v>2</v>
      </c>
      <c r="AF851">
        <v>2</v>
      </c>
      <c r="AG851">
        <v>0</v>
      </c>
      <c r="AH851">
        <v>0</v>
      </c>
      <c r="AI851">
        <v>3</v>
      </c>
      <c r="AJ851">
        <v>5</v>
      </c>
      <c r="AK851" t="str">
        <f t="shared" si="130"/>
        <v>Interna</v>
      </c>
      <c r="AL851" t="str">
        <f t="shared" si="131"/>
        <v>Médio</v>
      </c>
      <c r="AM851" t="str">
        <f t="shared" si="132"/>
        <v>NSA</v>
      </c>
      <c r="AN851" t="str">
        <f t="shared" si="134"/>
        <v>NSA</v>
      </c>
      <c r="AO851" t="str">
        <f t="shared" si="134"/>
        <v>Médio</v>
      </c>
      <c r="AP851" t="str">
        <f t="shared" si="134"/>
        <v>Alto</v>
      </c>
      <c r="AQ851" s="15" t="s">
        <v>409</v>
      </c>
    </row>
    <row r="852" spans="1:43" x14ac:dyDescent="0.3">
      <c r="A852" s="15" t="s">
        <v>3215</v>
      </c>
      <c r="B852" s="15" t="s">
        <v>366</v>
      </c>
      <c r="C852">
        <v>18</v>
      </c>
      <c r="D852" s="6" t="s">
        <v>1781</v>
      </c>
      <c r="E852" t="s">
        <v>1271</v>
      </c>
      <c r="F852"/>
      <c r="G852"/>
      <c r="H852"/>
      <c r="I852"/>
      <c r="J852" t="s">
        <v>1072</v>
      </c>
      <c r="K852" t="s">
        <v>1788</v>
      </c>
      <c r="L852" t="s">
        <v>374</v>
      </c>
      <c r="M852" t="s">
        <v>47</v>
      </c>
      <c r="N852">
        <v>100</v>
      </c>
      <c r="O852" t="s">
        <v>1789</v>
      </c>
      <c r="P852" t="s">
        <v>1807</v>
      </c>
      <c r="Q852" t="s">
        <v>103</v>
      </c>
      <c r="R852" t="s">
        <v>413</v>
      </c>
      <c r="S852" t="s">
        <v>412</v>
      </c>
      <c r="T852" t="s">
        <v>409</v>
      </c>
      <c r="U852" t="s">
        <v>213</v>
      </c>
      <c r="V852" t="s">
        <v>1464</v>
      </c>
      <c r="W852" s="15" t="s">
        <v>900</v>
      </c>
      <c r="X852" t="s">
        <v>896</v>
      </c>
      <c r="Y852" s="15" t="s">
        <v>908</v>
      </c>
      <c r="Z852" s="15">
        <f t="shared" si="97"/>
        <v>1</v>
      </c>
      <c r="AA852" s="15" t="s">
        <v>1339</v>
      </c>
      <c r="AB852" s="15" t="s">
        <v>1874</v>
      </c>
      <c r="AC852" s="15" t="s">
        <v>1450</v>
      </c>
      <c r="AD852" s="15">
        <f t="shared" si="129"/>
        <v>16</v>
      </c>
      <c r="AE852">
        <v>2</v>
      </c>
      <c r="AF852">
        <v>2</v>
      </c>
      <c r="AG852">
        <v>4</v>
      </c>
      <c r="AH852">
        <v>0</v>
      </c>
      <c r="AI852">
        <v>3</v>
      </c>
      <c r="AJ852">
        <v>5</v>
      </c>
      <c r="AK852" t="str">
        <f t="shared" si="130"/>
        <v>Interna</v>
      </c>
      <c r="AL852" t="str">
        <f t="shared" si="131"/>
        <v>Médio</v>
      </c>
      <c r="AM852" t="str">
        <f t="shared" si="132"/>
        <v>Complexo</v>
      </c>
      <c r="AN852" t="str">
        <f t="shared" si="134"/>
        <v>NSA</v>
      </c>
      <c r="AO852" t="str">
        <f t="shared" si="134"/>
        <v>Médio</v>
      </c>
      <c r="AP852" t="str">
        <f t="shared" si="134"/>
        <v>Alto</v>
      </c>
      <c r="AQ852" s="15" t="s">
        <v>409</v>
      </c>
    </row>
    <row r="853" spans="1:43" x14ac:dyDescent="0.3">
      <c r="A853" s="15" t="s">
        <v>3215</v>
      </c>
      <c r="B853" s="15" t="s">
        <v>366</v>
      </c>
      <c r="C853">
        <v>19</v>
      </c>
      <c r="D853" s="6" t="s">
        <v>1782</v>
      </c>
      <c r="E853" t="s">
        <v>1271</v>
      </c>
      <c r="F853"/>
      <c r="G853"/>
      <c r="H853"/>
      <c r="I853"/>
      <c r="J853" t="s">
        <v>1072</v>
      </c>
      <c r="K853" t="s">
        <v>1788</v>
      </c>
      <c r="L853" t="s">
        <v>1808</v>
      </c>
      <c r="M853" t="s">
        <v>47</v>
      </c>
      <c r="N853">
        <v>100</v>
      </c>
      <c r="O853" t="s">
        <v>1789</v>
      </c>
      <c r="P853" t="s">
        <v>1809</v>
      </c>
      <c r="Q853" t="s">
        <v>103</v>
      </c>
      <c r="R853" t="s">
        <v>413</v>
      </c>
      <c r="S853" t="s">
        <v>412</v>
      </c>
      <c r="T853" t="s">
        <v>409</v>
      </c>
      <c r="U853" t="s">
        <v>213</v>
      </c>
      <c r="V853" t="s">
        <v>1464</v>
      </c>
      <c r="W853" s="15" t="s">
        <v>900</v>
      </c>
      <c r="X853" t="s">
        <v>896</v>
      </c>
      <c r="Y853" s="15" t="s">
        <v>908</v>
      </c>
      <c r="Z853" s="15">
        <f t="shared" si="97"/>
        <v>1</v>
      </c>
      <c r="AC853" s="15" t="s">
        <v>1450</v>
      </c>
      <c r="AD853" s="15">
        <f t="shared" si="129"/>
        <v>16</v>
      </c>
      <c r="AE853">
        <v>2</v>
      </c>
      <c r="AF853">
        <v>2</v>
      </c>
      <c r="AG853">
        <v>4</v>
      </c>
      <c r="AH853">
        <v>0</v>
      </c>
      <c r="AI853">
        <v>3</v>
      </c>
      <c r="AJ853">
        <v>5</v>
      </c>
      <c r="AK853" t="str">
        <f t="shared" si="130"/>
        <v>Interna</v>
      </c>
      <c r="AL853" t="str">
        <f t="shared" si="131"/>
        <v>Médio</v>
      </c>
      <c r="AM853" t="str">
        <f t="shared" si="132"/>
        <v>Complexo</v>
      </c>
      <c r="AN853" t="str">
        <f t="shared" si="134"/>
        <v>NSA</v>
      </c>
      <c r="AO853" t="str">
        <f t="shared" si="134"/>
        <v>Médio</v>
      </c>
      <c r="AP853" t="str">
        <f t="shared" si="134"/>
        <v>Alto</v>
      </c>
      <c r="AQ853" s="15" t="s">
        <v>409</v>
      </c>
    </row>
    <row r="854" spans="1:43" x14ac:dyDescent="0.3">
      <c r="A854" s="15" t="s">
        <v>3215</v>
      </c>
      <c r="B854" s="15" t="s">
        <v>366</v>
      </c>
      <c r="C854">
        <v>20</v>
      </c>
      <c r="D854" s="6" t="s">
        <v>1783</v>
      </c>
      <c r="E854" t="s">
        <v>1271</v>
      </c>
      <c r="F854"/>
      <c r="G854"/>
      <c r="H854"/>
      <c r="I854"/>
      <c r="J854" t="s">
        <v>1072</v>
      </c>
      <c r="K854" t="s">
        <v>1788</v>
      </c>
      <c r="L854" t="s">
        <v>375</v>
      </c>
      <c r="M854" t="s">
        <v>47</v>
      </c>
      <c r="N854">
        <v>100</v>
      </c>
      <c r="O854" t="s">
        <v>1789</v>
      </c>
      <c r="P854" t="s">
        <v>1810</v>
      </c>
      <c r="Q854" t="s">
        <v>103</v>
      </c>
      <c r="R854" t="s">
        <v>413</v>
      </c>
      <c r="S854" t="s">
        <v>412</v>
      </c>
      <c r="T854" t="s">
        <v>409</v>
      </c>
      <c r="U854" t="s">
        <v>213</v>
      </c>
      <c r="V854" t="s">
        <v>1464</v>
      </c>
      <c r="W854" s="15" t="s">
        <v>900</v>
      </c>
      <c r="X854" t="s">
        <v>896</v>
      </c>
      <c r="Y854" s="15" t="s">
        <v>908</v>
      </c>
      <c r="Z854" s="15">
        <f t="shared" si="97"/>
        <v>1</v>
      </c>
      <c r="AC854" s="15" t="s">
        <v>1450</v>
      </c>
      <c r="AD854" s="15">
        <f t="shared" si="129"/>
        <v>12</v>
      </c>
      <c r="AE854">
        <v>2</v>
      </c>
      <c r="AF854">
        <v>2</v>
      </c>
      <c r="AG854">
        <v>0</v>
      </c>
      <c r="AH854">
        <v>0</v>
      </c>
      <c r="AI854">
        <v>3</v>
      </c>
      <c r="AJ854">
        <v>5</v>
      </c>
      <c r="AK854" t="str">
        <f t="shared" si="130"/>
        <v>Interna</v>
      </c>
      <c r="AL854" t="str">
        <f t="shared" si="131"/>
        <v>Médio</v>
      </c>
      <c r="AM854" t="str">
        <f t="shared" si="132"/>
        <v>NSA</v>
      </c>
      <c r="AN854" t="str">
        <f t="shared" si="134"/>
        <v>NSA</v>
      </c>
      <c r="AO854" t="str">
        <f t="shared" si="134"/>
        <v>Médio</v>
      </c>
      <c r="AP854" t="str">
        <f t="shared" si="134"/>
        <v>Alto</v>
      </c>
      <c r="AQ854" s="15" t="s">
        <v>409</v>
      </c>
    </row>
    <row r="855" spans="1:43" x14ac:dyDescent="0.3">
      <c r="A855" s="15" t="s">
        <v>3215</v>
      </c>
      <c r="B855" s="15" t="s">
        <v>366</v>
      </c>
      <c r="C855">
        <v>21</v>
      </c>
      <c r="D855" s="6" t="s">
        <v>1784</v>
      </c>
      <c r="E855" t="s">
        <v>1271</v>
      </c>
      <c r="F855"/>
      <c r="G855"/>
      <c r="H855"/>
      <c r="I855"/>
      <c r="J855" t="s">
        <v>1072</v>
      </c>
      <c r="K855" t="s">
        <v>1788</v>
      </c>
      <c r="L855" t="s">
        <v>1811</v>
      </c>
      <c r="M855" t="s">
        <v>39</v>
      </c>
      <c r="N855"/>
      <c r="O855" t="s">
        <v>1789</v>
      </c>
      <c r="P855" t="s">
        <v>1812</v>
      </c>
      <c r="Q855" t="s">
        <v>103</v>
      </c>
      <c r="R855" t="s">
        <v>413</v>
      </c>
      <c r="S855" t="s">
        <v>412</v>
      </c>
      <c r="T855" t="s">
        <v>409</v>
      </c>
      <c r="U855" t="s">
        <v>213</v>
      </c>
      <c r="V855" t="s">
        <v>1464</v>
      </c>
      <c r="W855" s="15" t="s">
        <v>900</v>
      </c>
      <c r="X855" t="s">
        <v>896</v>
      </c>
      <c r="Y855" s="15" t="s">
        <v>908</v>
      </c>
      <c r="Z855" s="15">
        <f t="shared" si="97"/>
        <v>1</v>
      </c>
      <c r="AC855" s="15" t="s">
        <v>1450</v>
      </c>
      <c r="AD855" s="15">
        <f t="shared" si="129"/>
        <v>8</v>
      </c>
      <c r="AE855">
        <v>2</v>
      </c>
      <c r="AF855">
        <v>1</v>
      </c>
      <c r="AG855">
        <v>0</v>
      </c>
      <c r="AH855">
        <v>5</v>
      </c>
      <c r="AI855">
        <v>0</v>
      </c>
      <c r="AJ855">
        <v>0</v>
      </c>
      <c r="AK855" t="str">
        <f t="shared" si="130"/>
        <v>Interna</v>
      </c>
      <c r="AL855" t="str">
        <f t="shared" si="131"/>
        <v>Baixo</v>
      </c>
      <c r="AM855" t="str">
        <f t="shared" si="132"/>
        <v>NSA</v>
      </c>
      <c r="AN855" t="str">
        <f t="shared" si="134"/>
        <v>Alto</v>
      </c>
      <c r="AO855" t="str">
        <f t="shared" si="134"/>
        <v>NSA</v>
      </c>
      <c r="AP855" t="str">
        <f t="shared" si="134"/>
        <v>NSA</v>
      </c>
      <c r="AQ855" s="15" t="s">
        <v>409</v>
      </c>
    </row>
    <row r="856" spans="1:43" x14ac:dyDescent="0.3">
      <c r="A856" s="15" t="s">
        <v>3215</v>
      </c>
      <c r="B856" s="15" t="s">
        <v>366</v>
      </c>
      <c r="C856">
        <v>22</v>
      </c>
      <c r="D856" s="6" t="s">
        <v>1785</v>
      </c>
      <c r="E856" t="s">
        <v>1271</v>
      </c>
      <c r="F856"/>
      <c r="G856"/>
      <c r="H856"/>
      <c r="I856"/>
      <c r="J856" t="s">
        <v>1072</v>
      </c>
      <c r="K856" t="s">
        <v>1788</v>
      </c>
      <c r="L856" t="s">
        <v>376</v>
      </c>
      <c r="M856" t="s">
        <v>47</v>
      </c>
      <c r="N856">
        <v>20</v>
      </c>
      <c r="O856" t="s">
        <v>1789</v>
      </c>
      <c r="P856" t="s">
        <v>1813</v>
      </c>
      <c r="Q856" t="s">
        <v>103</v>
      </c>
      <c r="R856" t="s">
        <v>413</v>
      </c>
      <c r="S856" t="s">
        <v>412</v>
      </c>
      <c r="T856" t="s">
        <v>409</v>
      </c>
      <c r="U856" t="s">
        <v>213</v>
      </c>
      <c r="V856" t="s">
        <v>1464</v>
      </c>
      <c r="W856" s="15" t="s">
        <v>900</v>
      </c>
      <c r="X856" t="s">
        <v>896</v>
      </c>
      <c r="Y856" s="15" t="s">
        <v>908</v>
      </c>
      <c r="Z856" s="15">
        <f t="shared" si="97"/>
        <v>1</v>
      </c>
      <c r="AC856" s="15" t="s">
        <v>1450</v>
      </c>
      <c r="AD856" s="15">
        <f t="shared" si="129"/>
        <v>8</v>
      </c>
      <c r="AE856">
        <v>2</v>
      </c>
      <c r="AF856">
        <v>1</v>
      </c>
      <c r="AG856">
        <v>0</v>
      </c>
      <c r="AH856">
        <v>5</v>
      </c>
      <c r="AI856">
        <v>0</v>
      </c>
      <c r="AJ856">
        <v>0</v>
      </c>
      <c r="AK856" t="str">
        <f t="shared" si="130"/>
        <v>Interna</v>
      </c>
      <c r="AL856" t="str">
        <f t="shared" si="131"/>
        <v>Baixo</v>
      </c>
      <c r="AM856" t="str">
        <f t="shared" si="132"/>
        <v>NSA</v>
      </c>
      <c r="AN856" t="str">
        <f t="shared" si="134"/>
        <v>Alto</v>
      </c>
      <c r="AO856" t="str">
        <f t="shared" si="134"/>
        <v>NSA</v>
      </c>
      <c r="AP856" t="str">
        <f t="shared" si="134"/>
        <v>NSA</v>
      </c>
      <c r="AQ856" s="15" t="s">
        <v>409</v>
      </c>
    </row>
    <row r="857" spans="1:43" x14ac:dyDescent="0.3">
      <c r="A857" s="15" t="s">
        <v>3215</v>
      </c>
      <c r="B857" s="15" t="s">
        <v>366</v>
      </c>
      <c r="C857">
        <v>23</v>
      </c>
      <c r="D857" s="6" t="s">
        <v>1711</v>
      </c>
      <c r="E857" t="s">
        <v>1271</v>
      </c>
      <c r="F857"/>
      <c r="G857"/>
      <c r="H857"/>
      <c r="I857"/>
      <c r="J857" t="s">
        <v>1072</v>
      </c>
      <c r="K857" t="s">
        <v>1788</v>
      </c>
      <c r="L857" t="s">
        <v>377</v>
      </c>
      <c r="M857" t="s">
        <v>47</v>
      </c>
      <c r="N857">
        <v>500</v>
      </c>
      <c r="O857" t="s">
        <v>1789</v>
      </c>
      <c r="P857" t="s">
        <v>1814</v>
      </c>
      <c r="Q857" t="s">
        <v>103</v>
      </c>
      <c r="R857" t="s">
        <v>413</v>
      </c>
      <c r="S857" t="s">
        <v>412</v>
      </c>
      <c r="T857" t="s">
        <v>409</v>
      </c>
      <c r="U857" t="s">
        <v>213</v>
      </c>
      <c r="V857" t="s">
        <v>1464</v>
      </c>
      <c r="W857" s="15" t="s">
        <v>900</v>
      </c>
      <c r="X857" t="s">
        <v>896</v>
      </c>
      <c r="Y857" s="15" t="s">
        <v>908</v>
      </c>
      <c r="Z857" s="15">
        <f t="shared" si="97"/>
        <v>1</v>
      </c>
      <c r="AC857" s="15" t="s">
        <v>1450</v>
      </c>
      <c r="AD857" s="15">
        <f t="shared" si="129"/>
        <v>8</v>
      </c>
      <c r="AE857">
        <v>2</v>
      </c>
      <c r="AF857">
        <v>1</v>
      </c>
      <c r="AG857">
        <v>0</v>
      </c>
      <c r="AH857">
        <v>5</v>
      </c>
      <c r="AI857">
        <v>0</v>
      </c>
      <c r="AJ857">
        <v>0</v>
      </c>
      <c r="AK857" t="str">
        <f t="shared" si="130"/>
        <v>Interna</v>
      </c>
      <c r="AL857" t="str">
        <f t="shared" si="131"/>
        <v>Baixo</v>
      </c>
      <c r="AM857" t="str">
        <f t="shared" si="132"/>
        <v>NSA</v>
      </c>
      <c r="AN857" t="str">
        <f t="shared" si="134"/>
        <v>Alto</v>
      </c>
      <c r="AO857" t="str">
        <f t="shared" si="134"/>
        <v>NSA</v>
      </c>
      <c r="AP857" t="str">
        <f t="shared" si="134"/>
        <v>NSA</v>
      </c>
      <c r="AQ857" s="15" t="s">
        <v>409</v>
      </c>
    </row>
    <row r="858" spans="1:43" x14ac:dyDescent="0.3">
      <c r="A858" s="15" t="s">
        <v>3215</v>
      </c>
      <c r="B858" s="15" t="s">
        <v>366</v>
      </c>
      <c r="C858">
        <v>24</v>
      </c>
      <c r="D858" s="6" t="s">
        <v>1786</v>
      </c>
      <c r="E858" t="s">
        <v>1271</v>
      </c>
      <c r="F858"/>
      <c r="G858"/>
      <c r="H858"/>
      <c r="I858"/>
      <c r="J858" t="s">
        <v>1072</v>
      </c>
      <c r="K858" t="s">
        <v>1788</v>
      </c>
      <c r="L858" t="s">
        <v>378</v>
      </c>
      <c r="M858" t="s">
        <v>47</v>
      </c>
      <c r="N858">
        <v>100</v>
      </c>
      <c r="O858" t="s">
        <v>1789</v>
      </c>
      <c r="P858" t="s">
        <v>1815</v>
      </c>
      <c r="Q858" t="s">
        <v>103</v>
      </c>
      <c r="R858" t="s">
        <v>413</v>
      </c>
      <c r="S858" t="s">
        <v>412</v>
      </c>
      <c r="T858" t="s">
        <v>409</v>
      </c>
      <c r="U858" t="s">
        <v>213</v>
      </c>
      <c r="V858" t="s">
        <v>1464</v>
      </c>
      <c r="W858" s="15" t="s">
        <v>900</v>
      </c>
      <c r="X858" t="s">
        <v>896</v>
      </c>
      <c r="Y858" s="15" t="s">
        <v>908</v>
      </c>
      <c r="Z858" s="15">
        <f t="shared" si="97"/>
        <v>1</v>
      </c>
      <c r="AC858" s="15" t="s">
        <v>1450</v>
      </c>
      <c r="AD858" s="15">
        <f t="shared" si="129"/>
        <v>9</v>
      </c>
      <c r="AE858">
        <v>2</v>
      </c>
      <c r="AF858">
        <v>1</v>
      </c>
      <c r="AG858">
        <v>0</v>
      </c>
      <c r="AH858">
        <v>5</v>
      </c>
      <c r="AI858">
        <v>1</v>
      </c>
      <c r="AJ858">
        <v>0</v>
      </c>
      <c r="AK858" t="str">
        <f t="shared" si="130"/>
        <v>Interna</v>
      </c>
      <c r="AL858" t="str">
        <f t="shared" si="131"/>
        <v>Baixo</v>
      </c>
      <c r="AM858" t="str">
        <f t="shared" si="132"/>
        <v>NSA</v>
      </c>
      <c r="AN858" t="str">
        <f t="shared" si="134"/>
        <v>Alto</v>
      </c>
      <c r="AO858" t="str">
        <f t="shared" si="134"/>
        <v>Baixo</v>
      </c>
      <c r="AP858" t="str">
        <f t="shared" si="134"/>
        <v>NSA</v>
      </c>
      <c r="AQ858" s="15" t="s">
        <v>409</v>
      </c>
    </row>
    <row r="859" spans="1:43" x14ac:dyDescent="0.3">
      <c r="A859" s="15" t="s">
        <v>3215</v>
      </c>
      <c r="B859" s="15" t="s">
        <v>366</v>
      </c>
      <c r="C859">
        <v>25</v>
      </c>
      <c r="D859" s="6" t="s">
        <v>77</v>
      </c>
      <c r="E859" t="s">
        <v>1271</v>
      </c>
      <c r="F859"/>
      <c r="G859"/>
      <c r="H859"/>
      <c r="I859"/>
      <c r="J859" t="s">
        <v>1072</v>
      </c>
      <c r="K859" t="s">
        <v>1788</v>
      </c>
      <c r="L859" t="s">
        <v>239</v>
      </c>
      <c r="M859" t="s">
        <v>47</v>
      </c>
      <c r="N859">
        <v>100</v>
      </c>
      <c r="O859" t="s">
        <v>1789</v>
      </c>
      <c r="P859" t="s">
        <v>1816</v>
      </c>
      <c r="Q859" t="s">
        <v>103</v>
      </c>
      <c r="R859" t="s">
        <v>413</v>
      </c>
      <c r="S859" t="s">
        <v>412</v>
      </c>
      <c r="T859" t="s">
        <v>409</v>
      </c>
      <c r="U859" t="s">
        <v>213</v>
      </c>
      <c r="V859" t="s">
        <v>1464</v>
      </c>
      <c r="W859" s="15" t="s">
        <v>900</v>
      </c>
      <c r="X859" t="s">
        <v>896</v>
      </c>
      <c r="Y859" s="15" t="s">
        <v>908</v>
      </c>
      <c r="Z859" s="15">
        <f t="shared" si="97"/>
        <v>1</v>
      </c>
      <c r="AC859" s="15" t="s">
        <v>1450</v>
      </c>
      <c r="AD859" s="15">
        <f t="shared" si="129"/>
        <v>9</v>
      </c>
      <c r="AE859">
        <v>2</v>
      </c>
      <c r="AF859">
        <v>1</v>
      </c>
      <c r="AG859">
        <v>0</v>
      </c>
      <c r="AH859">
        <v>5</v>
      </c>
      <c r="AI859">
        <v>0</v>
      </c>
      <c r="AJ859">
        <v>1</v>
      </c>
      <c r="AK859" t="str">
        <f t="shared" si="130"/>
        <v>Interna</v>
      </c>
      <c r="AL859" t="str">
        <f t="shared" si="131"/>
        <v>Baixo</v>
      </c>
      <c r="AM859" t="str">
        <f t="shared" si="132"/>
        <v>NSA</v>
      </c>
      <c r="AN859" t="str">
        <f t="shared" si="134"/>
        <v>Alto</v>
      </c>
      <c r="AO859" t="str">
        <f t="shared" si="134"/>
        <v>NSA</v>
      </c>
      <c r="AP859" t="str">
        <f t="shared" si="134"/>
        <v>Baixo</v>
      </c>
      <c r="AQ859" s="15" t="s">
        <v>409</v>
      </c>
    </row>
    <row r="860" spans="1:43" x14ac:dyDescent="0.3">
      <c r="A860" s="15" t="s">
        <v>3215</v>
      </c>
      <c r="B860" s="15" t="s">
        <v>366</v>
      </c>
      <c r="C860">
        <v>26</v>
      </c>
      <c r="D860" s="6" t="s">
        <v>1787</v>
      </c>
      <c r="E860" t="s">
        <v>1271</v>
      </c>
      <c r="F860"/>
      <c r="G860"/>
      <c r="H860"/>
      <c r="I860"/>
      <c r="J860" t="s">
        <v>1072</v>
      </c>
      <c r="K860" t="s">
        <v>1788</v>
      </c>
      <c r="L860" t="s">
        <v>379</v>
      </c>
      <c r="M860" t="s">
        <v>47</v>
      </c>
      <c r="N860">
        <v>100</v>
      </c>
      <c r="O860" t="s">
        <v>1789</v>
      </c>
      <c r="P860" t="s">
        <v>1817</v>
      </c>
      <c r="Q860" t="s">
        <v>103</v>
      </c>
      <c r="R860" t="s">
        <v>413</v>
      </c>
      <c r="S860" t="s">
        <v>412</v>
      </c>
      <c r="T860" t="s">
        <v>409</v>
      </c>
      <c r="U860" t="s">
        <v>213</v>
      </c>
      <c r="V860" t="s">
        <v>1464</v>
      </c>
      <c r="W860" s="15" t="s">
        <v>900</v>
      </c>
      <c r="X860" t="s">
        <v>896</v>
      </c>
      <c r="Y860" s="15" t="s">
        <v>908</v>
      </c>
      <c r="Z860" s="15">
        <f t="shared" si="97"/>
        <v>1</v>
      </c>
      <c r="AC860" s="15" t="s">
        <v>1450</v>
      </c>
      <c r="AD860" s="15">
        <f t="shared" si="129"/>
        <v>9</v>
      </c>
      <c r="AE860">
        <v>2</v>
      </c>
      <c r="AF860">
        <v>1</v>
      </c>
      <c r="AG860">
        <v>0</v>
      </c>
      <c r="AH860">
        <v>5</v>
      </c>
      <c r="AI860">
        <v>1</v>
      </c>
      <c r="AJ860">
        <v>0</v>
      </c>
      <c r="AK860" t="str">
        <f t="shared" si="130"/>
        <v>Interna</v>
      </c>
      <c r="AL860" t="str">
        <f t="shared" si="131"/>
        <v>Baixo</v>
      </c>
      <c r="AM860" t="str">
        <f t="shared" si="132"/>
        <v>NSA</v>
      </c>
      <c r="AN860" t="str">
        <f t="shared" si="134"/>
        <v>Alto</v>
      </c>
      <c r="AO860" t="str">
        <f t="shared" si="134"/>
        <v>Baixo</v>
      </c>
      <c r="AP860" t="str">
        <f t="shared" si="134"/>
        <v>NSA</v>
      </c>
      <c r="AQ860" s="15" t="s">
        <v>409</v>
      </c>
    </row>
    <row r="861" spans="1:43" x14ac:dyDescent="0.3">
      <c r="A861" s="15" t="s">
        <v>3215</v>
      </c>
      <c r="B861" s="15" t="s">
        <v>366</v>
      </c>
      <c r="C861">
        <v>27</v>
      </c>
      <c r="D861" s="6" t="s">
        <v>1551</v>
      </c>
      <c r="E861" t="s">
        <v>1271</v>
      </c>
      <c r="F861"/>
      <c r="G861"/>
      <c r="H861"/>
      <c r="I861"/>
      <c r="J861" t="s">
        <v>1072</v>
      </c>
      <c r="K861" t="s">
        <v>1788</v>
      </c>
      <c r="L861" t="s">
        <v>380</v>
      </c>
      <c r="M861" t="s">
        <v>47</v>
      </c>
      <c r="N861">
        <v>100</v>
      </c>
      <c r="O861" t="s">
        <v>1789</v>
      </c>
      <c r="P861" t="s">
        <v>1818</v>
      </c>
      <c r="Q861" t="s">
        <v>103</v>
      </c>
      <c r="R861" t="s">
        <v>413</v>
      </c>
      <c r="S861" t="s">
        <v>412</v>
      </c>
      <c r="T861" t="s">
        <v>409</v>
      </c>
      <c r="U861" t="s">
        <v>213</v>
      </c>
      <c r="V861" t="s">
        <v>1464</v>
      </c>
      <c r="W861" s="15" t="s">
        <v>900</v>
      </c>
      <c r="X861" t="s">
        <v>896</v>
      </c>
      <c r="Y861" s="15" t="s">
        <v>908</v>
      </c>
      <c r="Z861" s="15">
        <f t="shared" ref="Z861:Z863" si="135">IF(LEN(V861)&gt;0,IF(LEN(W861)&gt;0,IF(LEN(X861)&gt;0,IF(LEN(Y861)&gt;0,1,""),""),""),"")</f>
        <v>1</v>
      </c>
      <c r="AC861" s="15" t="s">
        <v>1450</v>
      </c>
      <c r="AD861" s="15">
        <f t="shared" si="129"/>
        <v>9</v>
      </c>
      <c r="AE861">
        <v>2</v>
      </c>
      <c r="AF861">
        <v>2</v>
      </c>
      <c r="AG861">
        <v>0</v>
      </c>
      <c r="AH861">
        <v>5</v>
      </c>
      <c r="AI861">
        <v>0</v>
      </c>
      <c r="AJ861">
        <v>0</v>
      </c>
      <c r="AK861" t="str">
        <f t="shared" si="130"/>
        <v>Interna</v>
      </c>
      <c r="AL861" t="str">
        <f t="shared" si="131"/>
        <v>Médio</v>
      </c>
      <c r="AM861" t="str">
        <f t="shared" si="132"/>
        <v>NSA</v>
      </c>
      <c r="AN861" t="str">
        <f t="shared" si="134"/>
        <v>Alto</v>
      </c>
      <c r="AO861" t="str">
        <f t="shared" si="134"/>
        <v>NSA</v>
      </c>
      <c r="AP861" t="str">
        <f t="shared" si="134"/>
        <v>NSA</v>
      </c>
      <c r="AQ861" s="15" t="s">
        <v>409</v>
      </c>
    </row>
    <row r="862" spans="1:43" x14ac:dyDescent="0.3">
      <c r="A862" s="15" t="s">
        <v>3215</v>
      </c>
      <c r="B862" s="15" t="s">
        <v>366</v>
      </c>
      <c r="C862">
        <v>28</v>
      </c>
      <c r="D862" s="6" t="s">
        <v>1070</v>
      </c>
      <c r="E862" t="s">
        <v>1271</v>
      </c>
      <c r="F862"/>
      <c r="G862"/>
      <c r="H862"/>
      <c r="I862"/>
      <c r="J862" t="s">
        <v>1072</v>
      </c>
      <c r="K862" t="s">
        <v>1788</v>
      </c>
      <c r="L862" t="s">
        <v>287</v>
      </c>
      <c r="M862" t="s">
        <v>39</v>
      </c>
      <c r="N862"/>
      <c r="O862" t="s">
        <v>1789</v>
      </c>
      <c r="P862" t="s">
        <v>1819</v>
      </c>
      <c r="Q862" t="s">
        <v>103</v>
      </c>
      <c r="R862" t="s">
        <v>413</v>
      </c>
      <c r="S862" t="s">
        <v>412</v>
      </c>
      <c r="T862" t="s">
        <v>409</v>
      </c>
      <c r="U862" t="s">
        <v>213</v>
      </c>
      <c r="V862" t="s">
        <v>1464</v>
      </c>
      <c r="W862" s="15" t="s">
        <v>900</v>
      </c>
      <c r="X862" t="s">
        <v>896</v>
      </c>
      <c r="Y862" s="15" t="s">
        <v>908</v>
      </c>
      <c r="Z862" s="15">
        <f t="shared" si="135"/>
        <v>1</v>
      </c>
      <c r="AA862" s="15" t="s">
        <v>1339</v>
      </c>
      <c r="AB862" s="15" t="s">
        <v>906</v>
      </c>
      <c r="AC862" s="15" t="s">
        <v>1450</v>
      </c>
      <c r="AD862" s="15">
        <f t="shared" si="129"/>
        <v>10</v>
      </c>
      <c r="AE862">
        <v>2</v>
      </c>
      <c r="AF862">
        <v>2</v>
      </c>
      <c r="AG862">
        <v>0</v>
      </c>
      <c r="AH862">
        <v>5</v>
      </c>
      <c r="AI862">
        <v>1</v>
      </c>
      <c r="AJ862">
        <v>0</v>
      </c>
      <c r="AK862" t="str">
        <f t="shared" si="130"/>
        <v>Interna</v>
      </c>
      <c r="AL862" t="str">
        <f t="shared" si="131"/>
        <v>Médio</v>
      </c>
      <c r="AM862" t="str">
        <f t="shared" si="132"/>
        <v>NSA</v>
      </c>
      <c r="AN862" t="str">
        <f t="shared" si="134"/>
        <v>Alto</v>
      </c>
      <c r="AO862" t="str">
        <f t="shared" si="134"/>
        <v>Baixo</v>
      </c>
      <c r="AP862" t="str">
        <f t="shared" si="134"/>
        <v>NSA</v>
      </c>
      <c r="AQ862" s="15" t="s">
        <v>409</v>
      </c>
    </row>
    <row r="863" spans="1:43" x14ac:dyDescent="0.3">
      <c r="A863" s="15" t="s">
        <v>3215</v>
      </c>
      <c r="B863" s="15" t="s">
        <v>366</v>
      </c>
      <c r="C863">
        <v>29</v>
      </c>
      <c r="D863" s="6" t="s">
        <v>1561</v>
      </c>
      <c r="E863" t="s">
        <v>1271</v>
      </c>
      <c r="F863"/>
      <c r="G863"/>
      <c r="H863"/>
      <c r="I863"/>
      <c r="J863" t="s">
        <v>1072</v>
      </c>
      <c r="K863" t="s">
        <v>1788</v>
      </c>
      <c r="L863" t="s">
        <v>1579</v>
      </c>
      <c r="M863" t="s">
        <v>39</v>
      </c>
      <c r="N863"/>
      <c r="O863" t="s">
        <v>1789</v>
      </c>
      <c r="P863" t="s">
        <v>1820</v>
      </c>
      <c r="Q863" t="s">
        <v>103</v>
      </c>
      <c r="R863" t="s">
        <v>413</v>
      </c>
      <c r="S863" t="s">
        <v>412</v>
      </c>
      <c r="T863" t="s">
        <v>409</v>
      </c>
      <c r="U863" t="s">
        <v>213</v>
      </c>
      <c r="V863" t="s">
        <v>1464</v>
      </c>
      <c r="W863" s="15" t="s">
        <v>900</v>
      </c>
      <c r="X863" t="s">
        <v>896</v>
      </c>
      <c r="Y863" s="15" t="s">
        <v>908</v>
      </c>
      <c r="Z863" s="15">
        <f t="shared" si="135"/>
        <v>1</v>
      </c>
      <c r="AA863" s="15" t="s">
        <v>1339</v>
      </c>
      <c r="AB863" s="15" t="s">
        <v>906</v>
      </c>
      <c r="AC863" s="15" t="s">
        <v>1450</v>
      </c>
      <c r="AD863" s="15">
        <f t="shared" si="129"/>
        <v>10</v>
      </c>
      <c r="AE863">
        <v>2</v>
      </c>
      <c r="AF863">
        <v>1</v>
      </c>
      <c r="AG863">
        <v>1</v>
      </c>
      <c r="AH863">
        <v>5</v>
      </c>
      <c r="AI863">
        <v>1</v>
      </c>
      <c r="AJ863">
        <v>0</v>
      </c>
      <c r="AK863" t="str">
        <f t="shared" si="130"/>
        <v>Interna</v>
      </c>
      <c r="AL863" t="str">
        <f t="shared" si="131"/>
        <v>Baixo</v>
      </c>
      <c r="AM863" t="str">
        <f t="shared" si="132"/>
        <v>Formato</v>
      </c>
      <c r="AN863" t="str">
        <f t="shared" si="134"/>
        <v>Alto</v>
      </c>
      <c r="AO863" t="str">
        <f t="shared" si="134"/>
        <v>Baixo</v>
      </c>
      <c r="AP863" t="str">
        <f t="shared" si="134"/>
        <v>NSA</v>
      </c>
      <c r="AQ863" s="15" t="s">
        <v>409</v>
      </c>
    </row>
    <row r="864" spans="1:43" x14ac:dyDescent="0.3">
      <c r="A864" s="15" t="s">
        <v>1185</v>
      </c>
      <c r="B864" s="15" t="s">
        <v>69</v>
      </c>
      <c r="C864" s="15">
        <v>1</v>
      </c>
      <c r="D864" s="15" t="s">
        <v>1205</v>
      </c>
      <c r="E864" s="15" t="s">
        <v>1271</v>
      </c>
      <c r="J864" s="15" t="s">
        <v>1072</v>
      </c>
      <c r="K864" s="15" t="s">
        <v>1928</v>
      </c>
      <c r="L864" s="15" t="s">
        <v>312</v>
      </c>
      <c r="M864" s="15" t="s">
        <v>1929</v>
      </c>
      <c r="N864" s="15" t="s">
        <v>1890</v>
      </c>
      <c r="O864" s="15" t="s">
        <v>1930</v>
      </c>
      <c r="P864" s="15" t="s">
        <v>1931</v>
      </c>
      <c r="Q864" s="15" t="s">
        <v>410</v>
      </c>
      <c r="R864" s="15" t="s">
        <v>411</v>
      </c>
      <c r="S864" s="15" t="s">
        <v>412</v>
      </c>
      <c r="T864" t="s">
        <v>409</v>
      </c>
      <c r="U864" t="s">
        <v>213</v>
      </c>
      <c r="V864" t="s">
        <v>1464</v>
      </c>
      <c r="W864" s="15" t="s">
        <v>900</v>
      </c>
      <c r="X864" t="s">
        <v>896</v>
      </c>
      <c r="Y864" s="15" t="s">
        <v>908</v>
      </c>
      <c r="Z864" s="15">
        <f t="shared" ref="Z864:Z927" si="136">IF(LEN(V864)&gt;0,IF(LEN(W864)&gt;0,IF(LEN(X864)&gt;0,IF(LEN(Y864)&gt;0,1,""),""),""),"")</f>
        <v>1</v>
      </c>
      <c r="AA864" s="15" t="s">
        <v>1339</v>
      </c>
      <c r="AB864" s="15" t="s">
        <v>906</v>
      </c>
      <c r="AC864" s="15" t="s">
        <v>1956</v>
      </c>
      <c r="AD864" s="15">
        <f t="shared" ref="AD864:AD927" si="137">SUM(AE864:AJ864)</f>
        <v>6</v>
      </c>
      <c r="AE864">
        <v>2</v>
      </c>
      <c r="AF864">
        <v>1</v>
      </c>
      <c r="AG864">
        <v>1</v>
      </c>
      <c r="AH864">
        <v>1</v>
      </c>
      <c r="AI864">
        <v>1</v>
      </c>
      <c r="AJ864">
        <v>0</v>
      </c>
      <c r="AK864" t="str">
        <f t="shared" ref="AK864:AK876" si="138">IF(AE864=4,"Confidencial",IF(AE864=3,"Restrita",IF(AE864=2,"Interna","Publica")))</f>
        <v>Interna</v>
      </c>
      <c r="AL864" t="str">
        <f t="shared" ref="AL864:AL877" si="139">IF(AF864=3,"Alto",IF(AF864=2,"Médio","Baixo"))</f>
        <v>Baixo</v>
      </c>
      <c r="AM864" t="str">
        <f t="shared" ref="AM864:AM877" si="140">IF(AG864=4,"Complexo",IF(AG864=3,"Combinação",IF(AG864=2,"Cumulativa",IF(AG864=1,"Formato","NSA"))))</f>
        <v>Formato</v>
      </c>
      <c r="AN864" t="str">
        <f t="shared" ref="AN864:AN877" si="141">IF(AH864=5,"Alto",IF(AH864=3,"Médio",IF(AH864=1,"Baixo","NSA")))</f>
        <v>Baixo</v>
      </c>
      <c r="AO864" t="str">
        <f t="shared" ref="AO864:AO877" si="142">IF(AI864=5,"Alto",IF(AI864=3,"Médio",IF(AI864=1,"Baixo","NSA")))</f>
        <v>Baixo</v>
      </c>
      <c r="AP864" t="str">
        <f t="shared" ref="AP864:AP877" si="143">IF(AJ864=5,"Alto",IF(AJ864=3,"Médio",IF(AJ864=1,"Baixo","NSA")))</f>
        <v>NSA</v>
      </c>
      <c r="AQ864" s="15" t="s">
        <v>409</v>
      </c>
    </row>
    <row r="865" spans="1:43" x14ac:dyDescent="0.3">
      <c r="A865" s="15" t="s">
        <v>1185</v>
      </c>
      <c r="B865" s="15" t="s">
        <v>69</v>
      </c>
      <c r="C865" s="15">
        <v>2</v>
      </c>
      <c r="D865" s="15" t="s">
        <v>1206</v>
      </c>
      <c r="E865" s="15" t="s">
        <v>1271</v>
      </c>
      <c r="J865" s="15" t="s">
        <v>1072</v>
      </c>
      <c r="K865" s="15" t="s">
        <v>1928</v>
      </c>
      <c r="L865" s="15" t="s">
        <v>313</v>
      </c>
      <c r="M865" s="15" t="s">
        <v>1929</v>
      </c>
      <c r="N865" s="15" t="s">
        <v>1890</v>
      </c>
      <c r="O865" s="15" t="s">
        <v>1930</v>
      </c>
      <c r="P865" s="15" t="s">
        <v>1932</v>
      </c>
      <c r="Q865" s="15" t="s">
        <v>410</v>
      </c>
      <c r="R865" s="15" t="s">
        <v>411</v>
      </c>
      <c r="S865" s="15" t="s">
        <v>412</v>
      </c>
      <c r="T865" t="s">
        <v>409</v>
      </c>
      <c r="U865" t="s">
        <v>213</v>
      </c>
      <c r="V865" t="s">
        <v>1464</v>
      </c>
      <c r="W865" s="15" t="s">
        <v>900</v>
      </c>
      <c r="X865" t="s">
        <v>896</v>
      </c>
      <c r="Y865" s="15" t="s">
        <v>908</v>
      </c>
      <c r="Z865" s="15">
        <f t="shared" si="136"/>
        <v>1</v>
      </c>
      <c r="AA865" s="15" t="s">
        <v>1339</v>
      </c>
      <c r="AB865" s="15" t="s">
        <v>906</v>
      </c>
      <c r="AC865" s="15" t="s">
        <v>1956</v>
      </c>
      <c r="AD865" s="15">
        <f t="shared" si="137"/>
        <v>6</v>
      </c>
      <c r="AE865">
        <v>2</v>
      </c>
      <c r="AF865">
        <v>1</v>
      </c>
      <c r="AG865">
        <v>1</v>
      </c>
      <c r="AH865">
        <v>1</v>
      </c>
      <c r="AI865">
        <v>1</v>
      </c>
      <c r="AJ865">
        <v>0</v>
      </c>
      <c r="AK865" t="str">
        <f t="shared" si="138"/>
        <v>Interna</v>
      </c>
      <c r="AL865" t="str">
        <f t="shared" si="139"/>
        <v>Baixo</v>
      </c>
      <c r="AM865" t="str">
        <f t="shared" si="140"/>
        <v>Formato</v>
      </c>
      <c r="AN865" t="str">
        <f t="shared" si="141"/>
        <v>Baixo</v>
      </c>
      <c r="AO865" t="str">
        <f t="shared" si="142"/>
        <v>Baixo</v>
      </c>
      <c r="AP865" t="str">
        <f t="shared" si="143"/>
        <v>NSA</v>
      </c>
      <c r="AQ865" s="15" t="s">
        <v>409</v>
      </c>
    </row>
    <row r="866" spans="1:43" x14ac:dyDescent="0.3">
      <c r="A866" s="15" t="s">
        <v>1185</v>
      </c>
      <c r="B866" s="15" t="s">
        <v>69</v>
      </c>
      <c r="C866" s="15">
        <v>3</v>
      </c>
      <c r="D866" s="15" t="s">
        <v>1918</v>
      </c>
      <c r="E866" s="15" t="s">
        <v>1271</v>
      </c>
      <c r="F866" s="15" t="s">
        <v>1919</v>
      </c>
      <c r="J866" s="15" t="s">
        <v>1072</v>
      </c>
      <c r="K866" s="15" t="s">
        <v>1928</v>
      </c>
      <c r="L866" s="15" t="s">
        <v>1933</v>
      </c>
      <c r="M866" s="15" t="s">
        <v>1934</v>
      </c>
      <c r="N866" s="15" t="s">
        <v>1890</v>
      </c>
      <c r="O866" s="15" t="s">
        <v>1930</v>
      </c>
      <c r="P866" s="15" t="s">
        <v>1935</v>
      </c>
      <c r="Q866" s="15" t="s">
        <v>410</v>
      </c>
      <c r="R866" s="15" t="s">
        <v>411</v>
      </c>
      <c r="S866" s="15" t="s">
        <v>412</v>
      </c>
      <c r="T866" t="s">
        <v>409</v>
      </c>
      <c r="U866" t="s">
        <v>213</v>
      </c>
      <c r="V866" t="s">
        <v>1464</v>
      </c>
      <c r="W866" s="15" t="s">
        <v>900</v>
      </c>
      <c r="X866" t="s">
        <v>896</v>
      </c>
      <c r="Y866" s="15" t="s">
        <v>908</v>
      </c>
      <c r="Z866" s="15">
        <f t="shared" si="136"/>
        <v>1</v>
      </c>
      <c r="AC866" s="15" t="s">
        <v>1956</v>
      </c>
      <c r="AD866" s="15">
        <f t="shared" si="137"/>
        <v>6</v>
      </c>
      <c r="AE866">
        <v>2</v>
      </c>
      <c r="AF866">
        <v>1</v>
      </c>
      <c r="AG866">
        <v>1</v>
      </c>
      <c r="AH866">
        <v>1</v>
      </c>
      <c r="AI866">
        <v>1</v>
      </c>
      <c r="AJ866">
        <v>0</v>
      </c>
      <c r="AK866" t="str">
        <f t="shared" si="138"/>
        <v>Interna</v>
      </c>
      <c r="AL866" t="str">
        <f t="shared" si="139"/>
        <v>Baixo</v>
      </c>
      <c r="AM866" t="str">
        <f t="shared" si="140"/>
        <v>Formato</v>
      </c>
      <c r="AN866" t="str">
        <f t="shared" si="141"/>
        <v>Baixo</v>
      </c>
      <c r="AO866" t="str">
        <f t="shared" si="142"/>
        <v>Baixo</v>
      </c>
      <c r="AP866" t="str">
        <f t="shared" si="143"/>
        <v>NSA</v>
      </c>
      <c r="AQ866" s="15" t="s">
        <v>409</v>
      </c>
    </row>
    <row r="867" spans="1:43" x14ac:dyDescent="0.3">
      <c r="A867" s="15" t="s">
        <v>1185</v>
      </c>
      <c r="B867" s="15" t="s">
        <v>69</v>
      </c>
      <c r="C867" s="15">
        <v>4</v>
      </c>
      <c r="D867" s="15" t="s">
        <v>1581</v>
      </c>
      <c r="E867" s="15" t="s">
        <v>1271</v>
      </c>
      <c r="J867" s="15" t="s">
        <v>1072</v>
      </c>
      <c r="K867" s="15" t="s">
        <v>1928</v>
      </c>
      <c r="L867" s="15" t="s">
        <v>1936</v>
      </c>
      <c r="M867" s="15" t="s">
        <v>47</v>
      </c>
      <c r="N867" s="15" t="b">
        <v>0</v>
      </c>
      <c r="O867" s="15" t="s">
        <v>1930</v>
      </c>
      <c r="P867" s="15" t="s">
        <v>1937</v>
      </c>
      <c r="Q867" s="15" t="s">
        <v>410</v>
      </c>
      <c r="R867" s="15" t="s">
        <v>411</v>
      </c>
      <c r="S867" s="15" t="s">
        <v>412</v>
      </c>
      <c r="T867" t="s">
        <v>409</v>
      </c>
      <c r="U867" t="s">
        <v>213</v>
      </c>
      <c r="V867" t="s">
        <v>1464</v>
      </c>
      <c r="W867" s="15" t="s">
        <v>900</v>
      </c>
      <c r="X867" t="s">
        <v>896</v>
      </c>
      <c r="Y867" s="15" t="s">
        <v>908</v>
      </c>
      <c r="Z867" s="15">
        <f t="shared" si="136"/>
        <v>1</v>
      </c>
      <c r="AC867" s="15" t="s">
        <v>1956</v>
      </c>
      <c r="AD867" s="15">
        <f t="shared" si="137"/>
        <v>5</v>
      </c>
      <c r="AE867">
        <v>1</v>
      </c>
      <c r="AF867">
        <v>1</v>
      </c>
      <c r="AG867">
        <v>1</v>
      </c>
      <c r="AH867">
        <v>1</v>
      </c>
      <c r="AI867">
        <v>1</v>
      </c>
      <c r="AJ867">
        <v>0</v>
      </c>
      <c r="AK867" t="str">
        <f t="shared" si="138"/>
        <v>Publica</v>
      </c>
      <c r="AL867" t="str">
        <f t="shared" si="139"/>
        <v>Baixo</v>
      </c>
      <c r="AM867" t="str">
        <f t="shared" si="140"/>
        <v>Formato</v>
      </c>
      <c r="AN867" t="str">
        <f t="shared" si="141"/>
        <v>Baixo</v>
      </c>
      <c r="AO867" t="str">
        <f t="shared" si="142"/>
        <v>Baixo</v>
      </c>
      <c r="AP867" t="str">
        <f t="shared" si="143"/>
        <v>NSA</v>
      </c>
      <c r="AQ867" s="15" t="s">
        <v>409</v>
      </c>
    </row>
    <row r="868" spans="1:43" ht="18" customHeight="1" x14ac:dyDescent="0.3">
      <c r="A868" s="15" t="s">
        <v>1185</v>
      </c>
      <c r="B868" s="15" t="s">
        <v>69</v>
      </c>
      <c r="C868" s="15">
        <v>5</v>
      </c>
      <c r="D868" s="40" t="s">
        <v>1216</v>
      </c>
      <c r="E868" s="15" t="s">
        <v>1271</v>
      </c>
      <c r="J868" s="15" t="s">
        <v>1072</v>
      </c>
      <c r="K868" s="15" t="s">
        <v>1928</v>
      </c>
      <c r="L868" s="15" t="s">
        <v>1938</v>
      </c>
      <c r="M868" s="15" t="s">
        <v>47</v>
      </c>
      <c r="N868" s="15" t="b">
        <v>0</v>
      </c>
      <c r="O868" s="15" t="s">
        <v>1930</v>
      </c>
      <c r="P868" s="15" t="s">
        <v>1939</v>
      </c>
      <c r="Q868" s="15" t="s">
        <v>410</v>
      </c>
      <c r="R868" s="15" t="s">
        <v>411</v>
      </c>
      <c r="S868" s="15" t="s">
        <v>412</v>
      </c>
      <c r="T868" t="s">
        <v>409</v>
      </c>
      <c r="U868" t="s">
        <v>213</v>
      </c>
      <c r="V868" t="s">
        <v>1464</v>
      </c>
      <c r="W868" s="15" t="s">
        <v>900</v>
      </c>
      <c r="X868" t="s">
        <v>896</v>
      </c>
      <c r="Y868" s="15" t="s">
        <v>908</v>
      </c>
      <c r="Z868" s="15">
        <f t="shared" si="136"/>
        <v>1</v>
      </c>
      <c r="AC868" s="15" t="s">
        <v>1956</v>
      </c>
      <c r="AD868" s="15">
        <f t="shared" si="137"/>
        <v>6</v>
      </c>
      <c r="AE868">
        <v>2</v>
      </c>
      <c r="AF868">
        <v>1</v>
      </c>
      <c r="AG868">
        <v>1</v>
      </c>
      <c r="AH868">
        <v>1</v>
      </c>
      <c r="AI868">
        <v>1</v>
      </c>
      <c r="AJ868">
        <v>0</v>
      </c>
      <c r="AK868" t="str">
        <f t="shared" si="138"/>
        <v>Interna</v>
      </c>
      <c r="AL868" t="str">
        <f t="shared" si="139"/>
        <v>Baixo</v>
      </c>
      <c r="AM868" t="str">
        <f t="shared" si="140"/>
        <v>Formato</v>
      </c>
      <c r="AN868" t="str">
        <f t="shared" si="141"/>
        <v>Baixo</v>
      </c>
      <c r="AO868" t="str">
        <f t="shared" si="142"/>
        <v>Baixo</v>
      </c>
      <c r="AP868" t="str">
        <f t="shared" si="143"/>
        <v>NSA</v>
      </c>
      <c r="AQ868" s="15" t="s">
        <v>409</v>
      </c>
    </row>
    <row r="869" spans="1:43" x14ac:dyDescent="0.3">
      <c r="A869" s="15" t="s">
        <v>1185</v>
      </c>
      <c r="B869" s="15" t="s">
        <v>69</v>
      </c>
      <c r="C869" s="15">
        <v>6</v>
      </c>
      <c r="D869" s="15" t="s">
        <v>1920</v>
      </c>
      <c r="E869" s="15" t="s">
        <v>1271</v>
      </c>
      <c r="J869" s="15" t="s">
        <v>1072</v>
      </c>
      <c r="K869" s="15" t="s">
        <v>1928</v>
      </c>
      <c r="L869" s="15" t="s">
        <v>1940</v>
      </c>
      <c r="M869" s="15" t="s">
        <v>47</v>
      </c>
      <c r="N869" s="15" t="b">
        <v>0</v>
      </c>
      <c r="O869" s="15" t="s">
        <v>1930</v>
      </c>
      <c r="P869" s="15" t="s">
        <v>1941</v>
      </c>
      <c r="Q869" s="15" t="s">
        <v>410</v>
      </c>
      <c r="R869" s="15" t="s">
        <v>411</v>
      </c>
      <c r="S869" s="15" t="s">
        <v>412</v>
      </c>
      <c r="T869" t="s">
        <v>409</v>
      </c>
      <c r="U869" t="s">
        <v>213</v>
      </c>
      <c r="V869" t="s">
        <v>1464</v>
      </c>
      <c r="W869" s="15" t="s">
        <v>900</v>
      </c>
      <c r="X869" t="s">
        <v>896</v>
      </c>
      <c r="Y869" s="15" t="s">
        <v>908</v>
      </c>
      <c r="Z869" s="15">
        <f t="shared" si="136"/>
        <v>1</v>
      </c>
      <c r="AC869" s="15" t="s">
        <v>1956</v>
      </c>
      <c r="AD869" s="15">
        <f t="shared" si="137"/>
        <v>6</v>
      </c>
      <c r="AE869">
        <v>2</v>
      </c>
      <c r="AF869">
        <v>1</v>
      </c>
      <c r="AG869">
        <v>1</v>
      </c>
      <c r="AH869">
        <v>1</v>
      </c>
      <c r="AI869">
        <v>1</v>
      </c>
      <c r="AJ869">
        <v>0</v>
      </c>
      <c r="AK869" t="str">
        <f t="shared" si="138"/>
        <v>Interna</v>
      </c>
      <c r="AL869" t="str">
        <f t="shared" si="139"/>
        <v>Baixo</v>
      </c>
      <c r="AM869" t="str">
        <f t="shared" si="140"/>
        <v>Formato</v>
      </c>
      <c r="AN869" t="str">
        <f t="shared" si="141"/>
        <v>Baixo</v>
      </c>
      <c r="AO869" t="str">
        <f t="shared" si="142"/>
        <v>Baixo</v>
      </c>
      <c r="AP869" t="str">
        <f t="shared" si="143"/>
        <v>NSA</v>
      </c>
      <c r="AQ869" s="15" t="s">
        <v>409</v>
      </c>
    </row>
    <row r="870" spans="1:43" x14ac:dyDescent="0.3">
      <c r="A870" s="15" t="s">
        <v>1185</v>
      </c>
      <c r="B870" s="15" t="s">
        <v>69</v>
      </c>
      <c r="C870" s="15">
        <v>7</v>
      </c>
      <c r="D870" s="15" t="s">
        <v>1921</v>
      </c>
      <c r="E870" s="15" t="s">
        <v>1271</v>
      </c>
      <c r="J870" s="15" t="s">
        <v>1072</v>
      </c>
      <c r="K870" s="15" t="s">
        <v>1928</v>
      </c>
      <c r="L870" s="15" t="s">
        <v>1942</v>
      </c>
      <c r="M870" s="15" t="s">
        <v>1934</v>
      </c>
      <c r="N870" s="15" t="s">
        <v>1890</v>
      </c>
      <c r="O870" s="15" t="s">
        <v>1930</v>
      </c>
      <c r="P870" s="15" t="s">
        <v>1943</v>
      </c>
      <c r="Q870" s="15" t="s">
        <v>410</v>
      </c>
      <c r="R870" s="15" t="s">
        <v>411</v>
      </c>
      <c r="S870" s="15" t="s">
        <v>412</v>
      </c>
      <c r="T870" t="s">
        <v>409</v>
      </c>
      <c r="U870" t="s">
        <v>213</v>
      </c>
      <c r="V870" t="s">
        <v>1464</v>
      </c>
      <c r="W870" s="15" t="s">
        <v>900</v>
      </c>
      <c r="X870" t="s">
        <v>896</v>
      </c>
      <c r="Y870" s="15" t="s">
        <v>908</v>
      </c>
      <c r="Z870" s="15">
        <f t="shared" si="136"/>
        <v>1</v>
      </c>
      <c r="AC870" s="15" t="s">
        <v>1956</v>
      </c>
      <c r="AD870" s="15">
        <f t="shared" si="137"/>
        <v>6</v>
      </c>
      <c r="AE870">
        <v>2</v>
      </c>
      <c r="AF870">
        <v>1</v>
      </c>
      <c r="AG870">
        <v>1</v>
      </c>
      <c r="AH870">
        <v>1</v>
      </c>
      <c r="AI870">
        <v>1</v>
      </c>
      <c r="AJ870">
        <v>0</v>
      </c>
      <c r="AK870" t="str">
        <f t="shared" si="138"/>
        <v>Interna</v>
      </c>
      <c r="AL870" t="str">
        <f t="shared" si="139"/>
        <v>Baixo</v>
      </c>
      <c r="AM870" t="str">
        <f t="shared" si="140"/>
        <v>Formato</v>
      </c>
      <c r="AN870" t="str">
        <f t="shared" si="141"/>
        <v>Baixo</v>
      </c>
      <c r="AO870" t="str">
        <f t="shared" si="142"/>
        <v>Baixo</v>
      </c>
      <c r="AP870" t="str">
        <f t="shared" si="143"/>
        <v>NSA</v>
      </c>
      <c r="AQ870" s="15" t="s">
        <v>409</v>
      </c>
    </row>
    <row r="871" spans="1:43" x14ac:dyDescent="0.3">
      <c r="A871" s="15" t="s">
        <v>1185</v>
      </c>
      <c r="B871" s="15" t="s">
        <v>69</v>
      </c>
      <c r="C871" s="15">
        <v>8</v>
      </c>
      <c r="D871" s="15" t="s">
        <v>1922</v>
      </c>
      <c r="E871" s="15" t="s">
        <v>1271</v>
      </c>
      <c r="J871" s="15" t="s">
        <v>1072</v>
      </c>
      <c r="K871" s="15" t="s">
        <v>1928</v>
      </c>
      <c r="L871" s="15" t="s">
        <v>1944</v>
      </c>
      <c r="M871" s="15" t="s">
        <v>47</v>
      </c>
      <c r="N871" s="15" t="b">
        <v>0</v>
      </c>
      <c r="O871" s="15" t="s">
        <v>1930</v>
      </c>
      <c r="P871" s="15" t="s">
        <v>1945</v>
      </c>
      <c r="Q871" s="15" t="s">
        <v>410</v>
      </c>
      <c r="R871" s="15" t="s">
        <v>411</v>
      </c>
      <c r="S871" s="15" t="s">
        <v>412</v>
      </c>
      <c r="T871" t="s">
        <v>409</v>
      </c>
      <c r="U871" t="s">
        <v>213</v>
      </c>
      <c r="V871" t="s">
        <v>1464</v>
      </c>
      <c r="W871" s="15" t="s">
        <v>900</v>
      </c>
      <c r="X871" t="s">
        <v>896</v>
      </c>
      <c r="Y871" s="15" t="s">
        <v>908</v>
      </c>
      <c r="Z871" s="15">
        <f t="shared" si="136"/>
        <v>1</v>
      </c>
      <c r="AC871" s="15" t="s">
        <v>1956</v>
      </c>
      <c r="AD871" s="15">
        <f t="shared" si="137"/>
        <v>6</v>
      </c>
      <c r="AE871">
        <v>2</v>
      </c>
      <c r="AF871">
        <v>1</v>
      </c>
      <c r="AG871">
        <v>1</v>
      </c>
      <c r="AH871">
        <v>1</v>
      </c>
      <c r="AI871">
        <v>1</v>
      </c>
      <c r="AJ871">
        <v>0</v>
      </c>
      <c r="AK871" t="str">
        <f t="shared" si="138"/>
        <v>Interna</v>
      </c>
      <c r="AL871" t="str">
        <f t="shared" si="139"/>
        <v>Baixo</v>
      </c>
      <c r="AM871" t="str">
        <f t="shared" si="140"/>
        <v>Formato</v>
      </c>
      <c r="AN871" t="str">
        <f t="shared" si="141"/>
        <v>Baixo</v>
      </c>
      <c r="AO871" t="str">
        <f t="shared" si="142"/>
        <v>Baixo</v>
      </c>
      <c r="AP871" t="str">
        <f t="shared" si="143"/>
        <v>NSA</v>
      </c>
      <c r="AQ871" s="15" t="s">
        <v>409</v>
      </c>
    </row>
    <row r="872" spans="1:43" x14ac:dyDescent="0.3">
      <c r="A872" s="15" t="s">
        <v>1185</v>
      </c>
      <c r="B872" s="15" t="s">
        <v>69</v>
      </c>
      <c r="C872" s="15">
        <v>9</v>
      </c>
      <c r="D872" s="15" t="s">
        <v>1923</v>
      </c>
      <c r="E872" s="15" t="s">
        <v>1271</v>
      </c>
      <c r="J872" s="15" t="s">
        <v>1072</v>
      </c>
      <c r="K872" s="15" t="s">
        <v>1928</v>
      </c>
      <c r="L872" s="15" t="s">
        <v>305</v>
      </c>
      <c r="M872" s="15" t="s">
        <v>101</v>
      </c>
      <c r="N872" s="15" t="b">
        <v>0</v>
      </c>
      <c r="O872" s="15" t="s">
        <v>1930</v>
      </c>
      <c r="P872" s="15" t="s">
        <v>1946</v>
      </c>
      <c r="Q872" s="15" t="s">
        <v>410</v>
      </c>
      <c r="R872" s="15" t="s">
        <v>411</v>
      </c>
      <c r="S872" s="15" t="s">
        <v>412</v>
      </c>
      <c r="T872" t="s">
        <v>409</v>
      </c>
      <c r="U872" t="s">
        <v>213</v>
      </c>
      <c r="V872" t="s">
        <v>1464</v>
      </c>
      <c r="W872" s="15" t="s">
        <v>900</v>
      </c>
      <c r="X872" t="s">
        <v>896</v>
      </c>
      <c r="Y872" s="15" t="s">
        <v>908</v>
      </c>
      <c r="Z872" s="15">
        <f t="shared" si="136"/>
        <v>1</v>
      </c>
      <c r="AC872" s="15" t="s">
        <v>1956</v>
      </c>
      <c r="AD872" s="15">
        <f t="shared" si="137"/>
        <v>19</v>
      </c>
      <c r="AE872">
        <v>2</v>
      </c>
      <c r="AF872">
        <v>1</v>
      </c>
      <c r="AG872">
        <v>1</v>
      </c>
      <c r="AH872">
        <v>5</v>
      </c>
      <c r="AI872">
        <v>5</v>
      </c>
      <c r="AJ872">
        <v>5</v>
      </c>
      <c r="AK872" t="str">
        <f t="shared" si="138"/>
        <v>Interna</v>
      </c>
      <c r="AL872" t="str">
        <f t="shared" si="139"/>
        <v>Baixo</v>
      </c>
      <c r="AM872" t="str">
        <f t="shared" si="140"/>
        <v>Formato</v>
      </c>
      <c r="AN872" t="str">
        <f t="shared" si="141"/>
        <v>Alto</v>
      </c>
      <c r="AO872" t="str">
        <f t="shared" si="142"/>
        <v>Alto</v>
      </c>
      <c r="AP872" t="str">
        <f t="shared" si="143"/>
        <v>Alto</v>
      </c>
      <c r="AQ872" s="15" t="s">
        <v>409</v>
      </c>
    </row>
    <row r="873" spans="1:43" x14ac:dyDescent="0.3">
      <c r="A873" s="15" t="s">
        <v>1185</v>
      </c>
      <c r="B873" s="15" t="s">
        <v>69</v>
      </c>
      <c r="C873" s="15">
        <v>10</v>
      </c>
      <c r="D873" s="15" t="s">
        <v>1924</v>
      </c>
      <c r="E873" s="15" t="s">
        <v>1271</v>
      </c>
      <c r="J873" s="15" t="s">
        <v>1072</v>
      </c>
      <c r="K873" s="15" t="s">
        <v>1928</v>
      </c>
      <c r="L873" s="15" t="s">
        <v>1947</v>
      </c>
      <c r="M873" s="15" t="s">
        <v>101</v>
      </c>
      <c r="N873" s="15" t="b">
        <v>0</v>
      </c>
      <c r="O873" s="15" t="s">
        <v>1930</v>
      </c>
      <c r="P873" s="15" t="s">
        <v>1948</v>
      </c>
      <c r="Q873" s="15" t="s">
        <v>410</v>
      </c>
      <c r="R873" s="15" t="s">
        <v>411</v>
      </c>
      <c r="S873" s="15" t="s">
        <v>412</v>
      </c>
      <c r="T873" t="s">
        <v>409</v>
      </c>
      <c r="U873" t="s">
        <v>213</v>
      </c>
      <c r="V873" t="s">
        <v>1464</v>
      </c>
      <c r="W873" s="15" t="s">
        <v>900</v>
      </c>
      <c r="X873" t="s">
        <v>896</v>
      </c>
      <c r="Y873" s="15" t="s">
        <v>908</v>
      </c>
      <c r="Z873" s="15">
        <f t="shared" si="136"/>
        <v>1</v>
      </c>
      <c r="AC873" s="15" t="s">
        <v>1956</v>
      </c>
      <c r="AD873" s="15">
        <f t="shared" si="137"/>
        <v>6</v>
      </c>
      <c r="AE873">
        <v>2</v>
      </c>
      <c r="AF873">
        <v>1</v>
      </c>
      <c r="AG873">
        <v>1</v>
      </c>
      <c r="AH873">
        <v>1</v>
      </c>
      <c r="AI873">
        <v>1</v>
      </c>
      <c r="AJ873">
        <v>0</v>
      </c>
      <c r="AK873" t="str">
        <f t="shared" si="138"/>
        <v>Interna</v>
      </c>
      <c r="AL873" t="str">
        <f t="shared" si="139"/>
        <v>Baixo</v>
      </c>
      <c r="AM873" t="str">
        <f t="shared" si="140"/>
        <v>Formato</v>
      </c>
      <c r="AN873" t="str">
        <f t="shared" si="141"/>
        <v>Baixo</v>
      </c>
      <c r="AO873" t="str">
        <f t="shared" si="142"/>
        <v>Baixo</v>
      </c>
      <c r="AP873" t="str">
        <f t="shared" si="143"/>
        <v>NSA</v>
      </c>
      <c r="AQ873" s="15" t="s">
        <v>409</v>
      </c>
    </row>
    <row r="874" spans="1:43" x14ac:dyDescent="0.3">
      <c r="A874" s="15" t="s">
        <v>1185</v>
      </c>
      <c r="B874" s="15" t="s">
        <v>69</v>
      </c>
      <c r="C874" s="15">
        <v>11</v>
      </c>
      <c r="D874" s="15" t="s">
        <v>1925</v>
      </c>
      <c r="E874" s="15" t="s">
        <v>1271</v>
      </c>
      <c r="J874" s="15" t="s">
        <v>1072</v>
      </c>
      <c r="K874" s="15" t="s">
        <v>1928</v>
      </c>
      <c r="L874" s="15" t="s">
        <v>1949</v>
      </c>
      <c r="M874" s="15" t="s">
        <v>47</v>
      </c>
      <c r="N874" s="15" t="b">
        <v>0</v>
      </c>
      <c r="O874" s="15" t="s">
        <v>1930</v>
      </c>
      <c r="P874" s="15" t="s">
        <v>1950</v>
      </c>
      <c r="Q874" s="15" t="s">
        <v>410</v>
      </c>
      <c r="R874" s="15" t="s">
        <v>411</v>
      </c>
      <c r="S874" s="15" t="s">
        <v>412</v>
      </c>
      <c r="T874" t="s">
        <v>409</v>
      </c>
      <c r="U874" t="s">
        <v>213</v>
      </c>
      <c r="V874" t="s">
        <v>1464</v>
      </c>
      <c r="W874" s="15" t="s">
        <v>900</v>
      </c>
      <c r="X874" t="s">
        <v>896</v>
      </c>
      <c r="Y874" s="15" t="s">
        <v>908</v>
      </c>
      <c r="Z874" s="15">
        <f t="shared" si="136"/>
        <v>1</v>
      </c>
      <c r="AC874" s="15" t="s">
        <v>1956</v>
      </c>
      <c r="AD874" s="15">
        <f t="shared" si="137"/>
        <v>5</v>
      </c>
      <c r="AE874">
        <v>1</v>
      </c>
      <c r="AF874">
        <v>1</v>
      </c>
      <c r="AG874">
        <v>1</v>
      </c>
      <c r="AH874">
        <v>1</v>
      </c>
      <c r="AI874">
        <v>1</v>
      </c>
      <c r="AJ874">
        <v>0</v>
      </c>
      <c r="AK874" t="str">
        <f t="shared" si="138"/>
        <v>Publica</v>
      </c>
      <c r="AL874" t="str">
        <f t="shared" si="139"/>
        <v>Baixo</v>
      </c>
      <c r="AM874" t="str">
        <f t="shared" si="140"/>
        <v>Formato</v>
      </c>
      <c r="AN874" t="str">
        <f t="shared" si="141"/>
        <v>Baixo</v>
      </c>
      <c r="AO874" t="str">
        <f t="shared" si="142"/>
        <v>Baixo</v>
      </c>
      <c r="AP874" t="str">
        <f t="shared" si="143"/>
        <v>NSA</v>
      </c>
      <c r="AQ874" s="15" t="s">
        <v>409</v>
      </c>
    </row>
    <row r="875" spans="1:43" x14ac:dyDescent="0.3">
      <c r="A875" s="15" t="s">
        <v>1185</v>
      </c>
      <c r="B875" s="15" t="s">
        <v>69</v>
      </c>
      <c r="C875" s="15">
        <v>12</v>
      </c>
      <c r="D875" s="15" t="s">
        <v>1926</v>
      </c>
      <c r="E875" s="15" t="s">
        <v>1271</v>
      </c>
      <c r="J875" s="15" t="s">
        <v>1072</v>
      </c>
      <c r="K875" s="15" t="s">
        <v>1928</v>
      </c>
      <c r="L875" s="15" t="s">
        <v>1951</v>
      </c>
      <c r="M875" s="15" t="s">
        <v>47</v>
      </c>
      <c r="N875" s="15" t="b">
        <v>0</v>
      </c>
      <c r="O875" s="15" t="s">
        <v>1930</v>
      </c>
      <c r="P875" s="15" t="s">
        <v>1952</v>
      </c>
      <c r="Q875" s="15" t="s">
        <v>410</v>
      </c>
      <c r="R875" s="15" t="s">
        <v>411</v>
      </c>
      <c r="S875" s="15" t="s">
        <v>412</v>
      </c>
      <c r="T875" t="s">
        <v>409</v>
      </c>
      <c r="U875" t="s">
        <v>213</v>
      </c>
      <c r="V875" t="s">
        <v>1464</v>
      </c>
      <c r="W875" s="15" t="s">
        <v>900</v>
      </c>
      <c r="X875" t="s">
        <v>896</v>
      </c>
      <c r="Y875" s="15" t="s">
        <v>908</v>
      </c>
      <c r="Z875" s="15">
        <f t="shared" si="136"/>
        <v>1</v>
      </c>
      <c r="AC875" s="15" t="s">
        <v>1956</v>
      </c>
      <c r="AD875" s="15">
        <f t="shared" si="137"/>
        <v>6</v>
      </c>
      <c r="AE875">
        <v>2</v>
      </c>
      <c r="AF875">
        <v>1</v>
      </c>
      <c r="AG875">
        <v>1</v>
      </c>
      <c r="AH875">
        <v>1</v>
      </c>
      <c r="AI875">
        <v>1</v>
      </c>
      <c r="AJ875">
        <v>0</v>
      </c>
      <c r="AK875" t="str">
        <f t="shared" si="138"/>
        <v>Interna</v>
      </c>
      <c r="AL875" t="str">
        <f t="shared" si="139"/>
        <v>Baixo</v>
      </c>
      <c r="AM875" t="str">
        <f t="shared" si="140"/>
        <v>Formato</v>
      </c>
      <c r="AN875" t="str">
        <f t="shared" si="141"/>
        <v>Baixo</v>
      </c>
      <c r="AO875" t="str">
        <f t="shared" si="142"/>
        <v>Baixo</v>
      </c>
      <c r="AP875" t="str">
        <f t="shared" si="143"/>
        <v>NSA</v>
      </c>
      <c r="AQ875" s="15" t="s">
        <v>409</v>
      </c>
    </row>
    <row r="876" spans="1:43" x14ac:dyDescent="0.3">
      <c r="A876" s="15" t="s">
        <v>1185</v>
      </c>
      <c r="B876" s="15" t="s">
        <v>69</v>
      </c>
      <c r="C876" s="15">
        <v>13</v>
      </c>
      <c r="D876" s="15" t="s">
        <v>1927</v>
      </c>
      <c r="E876" s="15" t="s">
        <v>1271</v>
      </c>
      <c r="J876" s="15" t="s">
        <v>1072</v>
      </c>
      <c r="K876" s="15" t="s">
        <v>1928</v>
      </c>
      <c r="L876" s="15" t="s">
        <v>1953</v>
      </c>
      <c r="M876" s="15" t="s">
        <v>47</v>
      </c>
      <c r="N876" s="15" t="b">
        <v>0</v>
      </c>
      <c r="O876" s="15" t="s">
        <v>1930</v>
      </c>
      <c r="P876" s="15" t="s">
        <v>1954</v>
      </c>
      <c r="Q876" s="15" t="s">
        <v>410</v>
      </c>
      <c r="R876" s="15" t="s">
        <v>411</v>
      </c>
      <c r="S876" s="15" t="s">
        <v>412</v>
      </c>
      <c r="T876" t="s">
        <v>409</v>
      </c>
      <c r="U876" t="s">
        <v>213</v>
      </c>
      <c r="V876" t="s">
        <v>1464</v>
      </c>
      <c r="W876" s="15" t="s">
        <v>900</v>
      </c>
      <c r="X876" t="s">
        <v>896</v>
      </c>
      <c r="Y876" s="15" t="s">
        <v>908</v>
      </c>
      <c r="Z876" s="15">
        <f t="shared" si="136"/>
        <v>1</v>
      </c>
      <c r="AC876" s="15" t="s">
        <v>1956</v>
      </c>
      <c r="AD876" s="15">
        <f t="shared" si="137"/>
        <v>6</v>
      </c>
      <c r="AE876">
        <v>2</v>
      </c>
      <c r="AF876">
        <v>1</v>
      </c>
      <c r="AG876">
        <v>1</v>
      </c>
      <c r="AH876">
        <v>1</v>
      </c>
      <c r="AI876">
        <v>1</v>
      </c>
      <c r="AJ876">
        <v>0</v>
      </c>
      <c r="AK876" t="str">
        <f t="shared" si="138"/>
        <v>Interna</v>
      </c>
      <c r="AL876" t="str">
        <f t="shared" si="139"/>
        <v>Baixo</v>
      </c>
      <c r="AM876" t="str">
        <f t="shared" si="140"/>
        <v>Formato</v>
      </c>
      <c r="AN876" t="str">
        <f t="shared" si="141"/>
        <v>Baixo</v>
      </c>
      <c r="AO876" t="str">
        <f t="shared" si="142"/>
        <v>Baixo</v>
      </c>
      <c r="AP876" t="str">
        <f t="shared" si="143"/>
        <v>NSA</v>
      </c>
      <c r="AQ876" s="15" t="s">
        <v>409</v>
      </c>
    </row>
    <row r="877" spans="1:43" x14ac:dyDescent="0.3">
      <c r="A877" s="15" t="s">
        <v>1185</v>
      </c>
      <c r="B877" s="15" t="s">
        <v>69</v>
      </c>
      <c r="C877" s="15">
        <v>14</v>
      </c>
      <c r="D877" s="15" t="s">
        <v>1070</v>
      </c>
      <c r="E877" s="15" t="s">
        <v>40</v>
      </c>
      <c r="J877" s="15" t="s">
        <v>1072</v>
      </c>
      <c r="K877" s="15" t="s">
        <v>1928</v>
      </c>
      <c r="L877" s="15" t="s">
        <v>287</v>
      </c>
      <c r="M877" s="15" t="s">
        <v>40</v>
      </c>
      <c r="N877" s="15" t="s">
        <v>1890</v>
      </c>
      <c r="O877" s="15" t="s">
        <v>1930</v>
      </c>
      <c r="P877" s="15" t="s">
        <v>1955</v>
      </c>
      <c r="Q877" s="15" t="s">
        <v>410</v>
      </c>
      <c r="R877" s="15" t="s">
        <v>411</v>
      </c>
      <c r="S877" s="15" t="s">
        <v>412</v>
      </c>
      <c r="T877" t="s">
        <v>409</v>
      </c>
      <c r="U877" t="s">
        <v>213</v>
      </c>
      <c r="V877" t="s">
        <v>1464</v>
      </c>
      <c r="W877" s="15" t="s">
        <v>900</v>
      </c>
      <c r="X877" t="s">
        <v>896</v>
      </c>
      <c r="Y877" s="15" t="s">
        <v>908</v>
      </c>
      <c r="Z877" s="15">
        <f t="shared" si="136"/>
        <v>1</v>
      </c>
      <c r="AA877" s="15" t="s">
        <v>1339</v>
      </c>
      <c r="AB877" s="15" t="s">
        <v>906</v>
      </c>
      <c r="AC877" s="15" t="s">
        <v>1956</v>
      </c>
      <c r="AD877" s="15">
        <f t="shared" si="137"/>
        <v>6</v>
      </c>
      <c r="AE877">
        <v>2</v>
      </c>
      <c r="AF877">
        <v>1</v>
      </c>
      <c r="AG877">
        <v>1</v>
      </c>
      <c r="AH877">
        <v>1</v>
      </c>
      <c r="AI877">
        <v>1</v>
      </c>
      <c r="AJ877">
        <v>0</v>
      </c>
      <c r="AK877" t="str">
        <f>IF(AE877=4,"Confidencial",IF(AE877=3,"Restrita",IF(AE877=2,"Interna","Publica")))</f>
        <v>Interna</v>
      </c>
      <c r="AL877" t="str">
        <f t="shared" si="139"/>
        <v>Baixo</v>
      </c>
      <c r="AM877" t="str">
        <f t="shared" si="140"/>
        <v>Formato</v>
      </c>
      <c r="AN877" t="str">
        <f t="shared" si="141"/>
        <v>Baixo</v>
      </c>
      <c r="AO877" t="str">
        <f t="shared" si="142"/>
        <v>Baixo</v>
      </c>
      <c r="AP877" t="str">
        <f t="shared" si="143"/>
        <v>NSA</v>
      </c>
      <c r="AQ877" s="15" t="s">
        <v>409</v>
      </c>
    </row>
    <row r="878" spans="1:43" x14ac:dyDescent="0.3">
      <c r="A878" s="15" t="s">
        <v>3275</v>
      </c>
      <c r="B878" s="15" t="s">
        <v>1957</v>
      </c>
      <c r="C878" s="15">
        <v>1</v>
      </c>
      <c r="D878" s="15" t="s">
        <v>1958</v>
      </c>
      <c r="E878" s="15" t="s">
        <v>1271</v>
      </c>
      <c r="J878" s="15" t="s">
        <v>1072</v>
      </c>
      <c r="K878" s="15" t="s">
        <v>1977</v>
      </c>
      <c r="L878" s="15" t="s">
        <v>1978</v>
      </c>
      <c r="M878" s="15" t="s">
        <v>47</v>
      </c>
      <c r="N878" s="15">
        <v>4000</v>
      </c>
      <c r="O878" s="15" t="s">
        <v>1979</v>
      </c>
      <c r="P878" s="15" t="s">
        <v>1980</v>
      </c>
      <c r="Q878" s="15" t="s">
        <v>103</v>
      </c>
      <c r="R878" s="15" t="s">
        <v>3134</v>
      </c>
      <c r="S878" s="15" t="s">
        <v>3135</v>
      </c>
      <c r="T878" s="15" t="s">
        <v>1465</v>
      </c>
      <c r="U878" s="15" t="s">
        <v>1466</v>
      </c>
      <c r="V878" s="15" t="s">
        <v>2018</v>
      </c>
      <c r="W878" s="15" t="s">
        <v>3141</v>
      </c>
      <c r="X878" s="15" t="s">
        <v>3131</v>
      </c>
      <c r="Y878" s="15" t="s">
        <v>908</v>
      </c>
      <c r="Z878" s="15">
        <f t="shared" si="136"/>
        <v>1</v>
      </c>
      <c r="AA878" s="15" t="s">
        <v>1339</v>
      </c>
      <c r="AB878" s="15" t="s">
        <v>3157</v>
      </c>
      <c r="AC878" s="15" t="s">
        <v>3143</v>
      </c>
      <c r="AD878" s="15">
        <f t="shared" si="137"/>
        <v>7</v>
      </c>
      <c r="AE878" s="15">
        <v>2</v>
      </c>
      <c r="AF878" s="15">
        <v>1</v>
      </c>
      <c r="AG878" s="15">
        <v>1</v>
      </c>
      <c r="AH878" s="15">
        <v>1</v>
      </c>
      <c r="AI878" s="15">
        <v>1</v>
      </c>
      <c r="AJ878" s="15">
        <v>1</v>
      </c>
      <c r="AK878" t="str">
        <f t="shared" ref="AK878:AK941" si="144">IF(AE878=4,"Confidencial",IF(AE878=3,"Restrita",IF(AE878=2,"Interna","Publica")))</f>
        <v>Interna</v>
      </c>
      <c r="AL878" t="str">
        <f t="shared" ref="AL878:AL941" si="145">IF(AF878=3,"Alto",IF(AF878=2,"Médio","Baixo"))</f>
        <v>Baixo</v>
      </c>
      <c r="AM878" t="str">
        <f t="shared" ref="AM878:AM941" si="146">IF(AG878=4,"Complexo",IF(AG878=3,"Combinação",IF(AG878=2,"Cumulativa",IF(AG878=1,"Formato","NSA"))))</f>
        <v>Formato</v>
      </c>
      <c r="AN878" t="str">
        <f t="shared" ref="AN878:AN941" si="147">IF(AH878=5,"Alto",IF(AH878=3,"Médio",IF(AH878=1,"Baixo","NSA")))</f>
        <v>Baixo</v>
      </c>
      <c r="AO878" t="str">
        <f t="shared" ref="AO878:AO941" si="148">IF(AI878=5,"Alto",IF(AI878=3,"Médio",IF(AI878=1,"Baixo","NSA")))</f>
        <v>Baixo</v>
      </c>
      <c r="AP878" t="str">
        <f t="shared" ref="AP878:AP941" si="149">IF(AJ878=5,"Alto",IF(AJ878=3,"Médio",IF(AJ878=1,"Baixo","NSA")))</f>
        <v>Baixo</v>
      </c>
      <c r="AQ878" s="15" t="s">
        <v>1976</v>
      </c>
    </row>
    <row r="879" spans="1:43" x14ac:dyDescent="0.3">
      <c r="A879" s="15" t="s">
        <v>3275</v>
      </c>
      <c r="B879" s="15" t="s">
        <v>1957</v>
      </c>
      <c r="C879" s="15">
        <v>2</v>
      </c>
      <c r="D879" s="15" t="s">
        <v>1959</v>
      </c>
      <c r="E879" s="15" t="s">
        <v>1271</v>
      </c>
      <c r="J879" s="15" t="s">
        <v>1072</v>
      </c>
      <c r="K879" s="15" t="s">
        <v>1977</v>
      </c>
      <c r="L879" s="15" t="s">
        <v>1981</v>
      </c>
      <c r="M879" s="15" t="s">
        <v>47</v>
      </c>
      <c r="N879" s="15">
        <v>4000</v>
      </c>
      <c r="O879" s="15" t="s">
        <v>1979</v>
      </c>
      <c r="P879" s="15" t="s">
        <v>1982</v>
      </c>
      <c r="Q879" s="15" t="s">
        <v>103</v>
      </c>
      <c r="R879" s="15" t="s">
        <v>3134</v>
      </c>
      <c r="S879" s="15" t="s">
        <v>3135</v>
      </c>
      <c r="T879" s="15" t="s">
        <v>1465</v>
      </c>
      <c r="U879" s="15" t="s">
        <v>1466</v>
      </c>
      <c r="V879" s="15" t="s">
        <v>2018</v>
      </c>
      <c r="W879" s="15" t="s">
        <v>3141</v>
      </c>
      <c r="X879" s="15" t="s">
        <v>3131</v>
      </c>
      <c r="Y879" s="15" t="s">
        <v>908</v>
      </c>
      <c r="Z879" s="15">
        <f t="shared" si="136"/>
        <v>1</v>
      </c>
      <c r="AA879" s="15" t="s">
        <v>1340</v>
      </c>
      <c r="AB879" s="15" t="s">
        <v>3158</v>
      </c>
      <c r="AC879" s="15" t="s">
        <v>3143</v>
      </c>
      <c r="AD879" s="15">
        <f t="shared" si="137"/>
        <v>13</v>
      </c>
      <c r="AE879" s="15">
        <v>3</v>
      </c>
      <c r="AF879" s="15">
        <v>1</v>
      </c>
      <c r="AG879" s="15">
        <v>0</v>
      </c>
      <c r="AH879" s="15">
        <v>3</v>
      </c>
      <c r="AI879" s="15">
        <v>3</v>
      </c>
      <c r="AJ879" s="15">
        <v>3</v>
      </c>
      <c r="AK879" t="str">
        <f t="shared" si="144"/>
        <v>Restrita</v>
      </c>
      <c r="AL879" t="str">
        <f t="shared" si="145"/>
        <v>Baixo</v>
      </c>
      <c r="AM879" t="str">
        <f t="shared" si="146"/>
        <v>NSA</v>
      </c>
      <c r="AN879" t="str">
        <f t="shared" si="147"/>
        <v>Médio</v>
      </c>
      <c r="AO879" t="str">
        <f t="shared" si="148"/>
        <v>Médio</v>
      </c>
      <c r="AP879" t="str">
        <f t="shared" si="149"/>
        <v>Médio</v>
      </c>
      <c r="AQ879" s="15" t="s">
        <v>1976</v>
      </c>
    </row>
    <row r="880" spans="1:43" x14ac:dyDescent="0.3">
      <c r="A880" s="15" t="s">
        <v>3275</v>
      </c>
      <c r="B880" s="15" t="s">
        <v>1957</v>
      </c>
      <c r="C880" s="15">
        <v>3</v>
      </c>
      <c r="D880" s="15" t="s">
        <v>1960</v>
      </c>
      <c r="E880" s="15" t="s">
        <v>1271</v>
      </c>
      <c r="J880" s="15" t="s">
        <v>1072</v>
      </c>
      <c r="K880" s="15" t="s">
        <v>1977</v>
      </c>
      <c r="L880" s="15" t="s">
        <v>1983</v>
      </c>
      <c r="M880" s="15" t="s">
        <v>47</v>
      </c>
      <c r="N880" s="15">
        <v>4000</v>
      </c>
      <c r="O880" s="15" t="s">
        <v>1979</v>
      </c>
      <c r="P880" s="15" t="s">
        <v>1984</v>
      </c>
      <c r="Q880" s="15" t="s">
        <v>103</v>
      </c>
      <c r="R880" s="15" t="s">
        <v>3134</v>
      </c>
      <c r="S880" s="15" t="s">
        <v>3135</v>
      </c>
      <c r="T880" s="15" t="s">
        <v>1465</v>
      </c>
      <c r="U880" s="15" t="s">
        <v>1466</v>
      </c>
      <c r="V880" s="15" t="s">
        <v>2018</v>
      </c>
      <c r="W880" s="15" t="s">
        <v>3141</v>
      </c>
      <c r="X880" s="15" t="s">
        <v>3131</v>
      </c>
      <c r="Y880" s="15" t="s">
        <v>908</v>
      </c>
      <c r="Z880" s="15">
        <f t="shared" si="136"/>
        <v>1</v>
      </c>
      <c r="AA880" s="15" t="s">
        <v>1339</v>
      </c>
      <c r="AB880" s="15" t="s">
        <v>1876</v>
      </c>
      <c r="AC880" s="15" t="s">
        <v>3143</v>
      </c>
      <c r="AD880" s="15">
        <f t="shared" si="137"/>
        <v>13</v>
      </c>
      <c r="AE880" s="15">
        <v>3</v>
      </c>
      <c r="AF880" s="15">
        <v>1</v>
      </c>
      <c r="AG880" s="15">
        <v>0</v>
      </c>
      <c r="AH880" s="15">
        <v>3</v>
      </c>
      <c r="AI880" s="15">
        <v>3</v>
      </c>
      <c r="AJ880" s="15">
        <v>3</v>
      </c>
      <c r="AK880" t="str">
        <f t="shared" si="144"/>
        <v>Restrita</v>
      </c>
      <c r="AL880" t="str">
        <f t="shared" si="145"/>
        <v>Baixo</v>
      </c>
      <c r="AM880" t="str">
        <f t="shared" si="146"/>
        <v>NSA</v>
      </c>
      <c r="AN880" t="str">
        <f t="shared" si="147"/>
        <v>Médio</v>
      </c>
      <c r="AO880" t="str">
        <f t="shared" si="148"/>
        <v>Médio</v>
      </c>
      <c r="AP880" t="str">
        <f t="shared" si="149"/>
        <v>Médio</v>
      </c>
      <c r="AQ880" s="15" t="s">
        <v>1976</v>
      </c>
    </row>
    <row r="881" spans="1:43" x14ac:dyDescent="0.3">
      <c r="A881" s="15" t="s">
        <v>3275</v>
      </c>
      <c r="B881" s="15" t="s">
        <v>1957</v>
      </c>
      <c r="C881" s="15">
        <v>4</v>
      </c>
      <c r="D881" s="15" t="s">
        <v>1961</v>
      </c>
      <c r="E881" s="15" t="s">
        <v>1271</v>
      </c>
      <c r="J881" s="15" t="s">
        <v>1072</v>
      </c>
      <c r="K881" s="15" t="s">
        <v>1977</v>
      </c>
      <c r="L881" s="15" t="s">
        <v>1985</v>
      </c>
      <c r="M881" s="15" t="s">
        <v>47</v>
      </c>
      <c r="N881" s="15">
        <v>4000</v>
      </c>
      <c r="O881" s="15" t="s">
        <v>1979</v>
      </c>
      <c r="P881" s="15" t="s">
        <v>1986</v>
      </c>
      <c r="Q881" s="15" t="s">
        <v>103</v>
      </c>
      <c r="R881" s="15" t="s">
        <v>3134</v>
      </c>
      <c r="S881" s="15" t="s">
        <v>3135</v>
      </c>
      <c r="T881" s="15" t="s">
        <v>1465</v>
      </c>
      <c r="U881" s="15" t="s">
        <v>1466</v>
      </c>
      <c r="V881" s="15" t="s">
        <v>2018</v>
      </c>
      <c r="W881" s="15" t="s">
        <v>3141</v>
      </c>
      <c r="X881" s="15" t="s">
        <v>3131</v>
      </c>
      <c r="Y881" s="15" t="s">
        <v>908</v>
      </c>
      <c r="Z881" s="15">
        <f t="shared" si="136"/>
        <v>1</v>
      </c>
      <c r="AA881" s="15" t="s">
        <v>1340</v>
      </c>
      <c r="AB881" s="15" t="s">
        <v>3158</v>
      </c>
      <c r="AC881" s="15" t="s">
        <v>3143</v>
      </c>
      <c r="AD881" s="15">
        <f t="shared" si="137"/>
        <v>13</v>
      </c>
      <c r="AE881" s="15">
        <v>3</v>
      </c>
      <c r="AF881" s="15">
        <v>1</v>
      </c>
      <c r="AG881" s="15">
        <v>0</v>
      </c>
      <c r="AH881" s="15">
        <v>3</v>
      </c>
      <c r="AI881" s="15">
        <v>3</v>
      </c>
      <c r="AJ881" s="15">
        <v>3</v>
      </c>
      <c r="AK881" t="str">
        <f t="shared" si="144"/>
        <v>Restrita</v>
      </c>
      <c r="AL881" t="str">
        <f t="shared" si="145"/>
        <v>Baixo</v>
      </c>
      <c r="AM881" t="str">
        <f t="shared" si="146"/>
        <v>NSA</v>
      </c>
      <c r="AN881" t="str">
        <f t="shared" si="147"/>
        <v>Médio</v>
      </c>
      <c r="AO881" t="str">
        <f t="shared" si="148"/>
        <v>Médio</v>
      </c>
      <c r="AP881" t="str">
        <f t="shared" si="149"/>
        <v>Médio</v>
      </c>
      <c r="AQ881" s="15" t="s">
        <v>1976</v>
      </c>
    </row>
    <row r="882" spans="1:43" x14ac:dyDescent="0.3">
      <c r="A882" s="15" t="s">
        <v>3275</v>
      </c>
      <c r="B882" s="15" t="s">
        <v>1957</v>
      </c>
      <c r="C882" s="15">
        <v>5</v>
      </c>
      <c r="D882" s="15" t="s">
        <v>1962</v>
      </c>
      <c r="E882" s="15" t="s">
        <v>1271</v>
      </c>
      <c r="J882" s="15" t="s">
        <v>1072</v>
      </c>
      <c r="K882" s="15" t="s">
        <v>1977</v>
      </c>
      <c r="L882" s="15" t="s">
        <v>1987</v>
      </c>
      <c r="M882" s="15" t="s">
        <v>47</v>
      </c>
      <c r="N882" s="15">
        <v>4000</v>
      </c>
      <c r="O882" s="15" t="s">
        <v>1979</v>
      </c>
      <c r="P882" s="15" t="s">
        <v>1988</v>
      </c>
      <c r="Q882" s="15" t="s">
        <v>103</v>
      </c>
      <c r="R882" s="15" t="s">
        <v>3134</v>
      </c>
      <c r="S882" s="15" t="s">
        <v>3135</v>
      </c>
      <c r="T882" s="15" t="s">
        <v>1465</v>
      </c>
      <c r="U882" s="15" t="s">
        <v>1466</v>
      </c>
      <c r="V882" s="15" t="s">
        <v>2018</v>
      </c>
      <c r="W882" s="15" t="s">
        <v>3141</v>
      </c>
      <c r="X882" s="15" t="s">
        <v>3131</v>
      </c>
      <c r="Y882" s="15" t="s">
        <v>908</v>
      </c>
      <c r="Z882" s="15">
        <f t="shared" si="136"/>
        <v>1</v>
      </c>
      <c r="AA882" s="15" t="s">
        <v>1339</v>
      </c>
      <c r="AB882" s="15" t="s">
        <v>1876</v>
      </c>
      <c r="AC882" s="15" t="s">
        <v>3143</v>
      </c>
      <c r="AD882" s="15">
        <f t="shared" si="137"/>
        <v>7</v>
      </c>
      <c r="AE882" s="15">
        <v>2</v>
      </c>
      <c r="AF882" s="15">
        <v>1</v>
      </c>
      <c r="AG882" s="15">
        <v>1</v>
      </c>
      <c r="AH882" s="15">
        <v>1</v>
      </c>
      <c r="AI882" s="15">
        <v>1</v>
      </c>
      <c r="AJ882" s="15">
        <v>1</v>
      </c>
      <c r="AK882" t="str">
        <f t="shared" si="144"/>
        <v>Interna</v>
      </c>
      <c r="AL882" t="str">
        <f t="shared" si="145"/>
        <v>Baixo</v>
      </c>
      <c r="AM882" t="str">
        <f t="shared" si="146"/>
        <v>Formato</v>
      </c>
      <c r="AN882" t="str">
        <f t="shared" si="147"/>
        <v>Baixo</v>
      </c>
      <c r="AO882" t="str">
        <f t="shared" si="148"/>
        <v>Baixo</v>
      </c>
      <c r="AP882" t="str">
        <f t="shared" si="149"/>
        <v>Baixo</v>
      </c>
      <c r="AQ882" s="15" t="s">
        <v>1976</v>
      </c>
    </row>
    <row r="883" spans="1:43" x14ac:dyDescent="0.3">
      <c r="A883" s="15" t="s">
        <v>3275</v>
      </c>
      <c r="B883" s="15" t="s">
        <v>1957</v>
      </c>
      <c r="C883" s="15">
        <v>6</v>
      </c>
      <c r="D883" s="15" t="s">
        <v>1963</v>
      </c>
      <c r="E883" s="15" t="s">
        <v>1271</v>
      </c>
      <c r="J883" s="15" t="s">
        <v>1072</v>
      </c>
      <c r="K883" s="15" t="s">
        <v>1977</v>
      </c>
      <c r="L883" s="15" t="s">
        <v>1989</v>
      </c>
      <c r="M883" s="15" t="s">
        <v>47</v>
      </c>
      <c r="N883" s="15">
        <v>4000</v>
      </c>
      <c r="O883" s="15" t="s">
        <v>1979</v>
      </c>
      <c r="P883" s="15" t="s">
        <v>1990</v>
      </c>
      <c r="Q883" s="15" t="s">
        <v>103</v>
      </c>
      <c r="R883" s="15" t="s">
        <v>3134</v>
      </c>
      <c r="S883" s="15" t="s">
        <v>3135</v>
      </c>
      <c r="T883" s="15" t="s">
        <v>1465</v>
      </c>
      <c r="U883" s="15" t="s">
        <v>1466</v>
      </c>
      <c r="V883" s="15" t="s">
        <v>2018</v>
      </c>
      <c r="W883" s="15" t="s">
        <v>3141</v>
      </c>
      <c r="X883" s="15" t="s">
        <v>3131</v>
      </c>
      <c r="Y883" s="15" t="s">
        <v>908</v>
      </c>
      <c r="Z883" s="15">
        <f t="shared" si="136"/>
        <v>1</v>
      </c>
      <c r="AA883" s="15" t="s">
        <v>1339</v>
      </c>
      <c r="AB883" s="15" t="s">
        <v>1876</v>
      </c>
      <c r="AC883" s="15" t="s">
        <v>3143</v>
      </c>
      <c r="AD883" s="15">
        <f t="shared" si="137"/>
        <v>6</v>
      </c>
      <c r="AE883" s="15">
        <v>2</v>
      </c>
      <c r="AF883" s="15">
        <v>1</v>
      </c>
      <c r="AG883" s="15">
        <v>0</v>
      </c>
      <c r="AH883" s="15">
        <v>1</v>
      </c>
      <c r="AI883" s="15">
        <v>1</v>
      </c>
      <c r="AJ883" s="15">
        <v>1</v>
      </c>
      <c r="AK883" t="str">
        <f t="shared" si="144"/>
        <v>Interna</v>
      </c>
      <c r="AL883" t="str">
        <f t="shared" si="145"/>
        <v>Baixo</v>
      </c>
      <c r="AM883" t="str">
        <f t="shared" si="146"/>
        <v>NSA</v>
      </c>
      <c r="AN883" t="str">
        <f t="shared" si="147"/>
        <v>Baixo</v>
      </c>
      <c r="AO883" t="str">
        <f t="shared" si="148"/>
        <v>Baixo</v>
      </c>
      <c r="AP883" t="str">
        <f t="shared" si="149"/>
        <v>Baixo</v>
      </c>
      <c r="AQ883" s="15" t="s">
        <v>1976</v>
      </c>
    </row>
    <row r="884" spans="1:43" x14ac:dyDescent="0.3">
      <c r="A884" s="15" t="s">
        <v>3275</v>
      </c>
      <c r="B884" s="15" t="s">
        <v>1957</v>
      </c>
      <c r="C884" s="15">
        <v>7</v>
      </c>
      <c r="D884" s="15" t="s">
        <v>1964</v>
      </c>
      <c r="E884" s="15" t="s">
        <v>1271</v>
      </c>
      <c r="J884" s="15" t="s">
        <v>1072</v>
      </c>
      <c r="K884" s="15" t="s">
        <v>1977</v>
      </c>
      <c r="L884" s="15" t="s">
        <v>1991</v>
      </c>
      <c r="M884" s="15" t="s">
        <v>47</v>
      </c>
      <c r="N884" s="15">
        <v>4000</v>
      </c>
      <c r="O884" s="15" t="s">
        <v>1979</v>
      </c>
      <c r="P884" s="15" t="s">
        <v>1992</v>
      </c>
      <c r="Q884" s="15" t="s">
        <v>103</v>
      </c>
      <c r="R884" s="15" t="s">
        <v>3134</v>
      </c>
      <c r="S884" s="15" t="s">
        <v>3135</v>
      </c>
      <c r="T884" s="15" t="s">
        <v>1465</v>
      </c>
      <c r="U884" s="15" t="s">
        <v>1466</v>
      </c>
      <c r="V884" s="15" t="s">
        <v>2018</v>
      </c>
      <c r="W884" s="15" t="s">
        <v>3141</v>
      </c>
      <c r="X884" s="15" t="s">
        <v>3131</v>
      </c>
      <c r="Y884" s="15" t="s">
        <v>908</v>
      </c>
      <c r="Z884" s="15">
        <f t="shared" si="136"/>
        <v>1</v>
      </c>
      <c r="AA884" s="15" t="s">
        <v>1339</v>
      </c>
      <c r="AB884" s="15" t="s">
        <v>1876</v>
      </c>
      <c r="AC884" s="15" t="s">
        <v>3143</v>
      </c>
      <c r="AD884" s="15">
        <f t="shared" si="137"/>
        <v>7</v>
      </c>
      <c r="AE884" s="15">
        <v>1</v>
      </c>
      <c r="AF884" s="15">
        <v>1</v>
      </c>
      <c r="AG884" s="15">
        <v>2</v>
      </c>
      <c r="AH884" s="15">
        <v>1</v>
      </c>
      <c r="AI884" s="15">
        <v>1</v>
      </c>
      <c r="AJ884" s="15">
        <v>1</v>
      </c>
      <c r="AK884" t="str">
        <f t="shared" si="144"/>
        <v>Publica</v>
      </c>
      <c r="AL884" t="str">
        <f t="shared" si="145"/>
        <v>Baixo</v>
      </c>
      <c r="AM884" t="str">
        <f t="shared" si="146"/>
        <v>Cumulativa</v>
      </c>
      <c r="AN884" t="str">
        <f t="shared" si="147"/>
        <v>Baixo</v>
      </c>
      <c r="AO884" t="str">
        <f t="shared" si="148"/>
        <v>Baixo</v>
      </c>
      <c r="AP884" t="str">
        <f t="shared" si="149"/>
        <v>Baixo</v>
      </c>
      <c r="AQ884" s="15" t="s">
        <v>1976</v>
      </c>
    </row>
    <row r="885" spans="1:43" x14ac:dyDescent="0.3">
      <c r="A885" s="15" t="s">
        <v>3275</v>
      </c>
      <c r="B885" s="15" t="s">
        <v>1957</v>
      </c>
      <c r="C885" s="15">
        <v>8</v>
      </c>
      <c r="D885" s="15" t="s">
        <v>1965</v>
      </c>
      <c r="E885" s="15" t="s">
        <v>1271</v>
      </c>
      <c r="J885" s="15" t="s">
        <v>1072</v>
      </c>
      <c r="K885" s="15" t="s">
        <v>1977</v>
      </c>
      <c r="L885" s="15" t="s">
        <v>1993</v>
      </c>
      <c r="M885" s="15" t="s">
        <v>47</v>
      </c>
      <c r="N885" s="15">
        <v>4000</v>
      </c>
      <c r="O885" s="15" t="s">
        <v>1979</v>
      </c>
      <c r="P885" s="15" t="s">
        <v>1994</v>
      </c>
      <c r="Q885" s="15" t="s">
        <v>103</v>
      </c>
      <c r="R885" s="15" t="s">
        <v>3134</v>
      </c>
      <c r="S885" s="15" t="s">
        <v>3135</v>
      </c>
      <c r="T885" s="15" t="s">
        <v>1465</v>
      </c>
      <c r="U885" s="15" t="s">
        <v>1466</v>
      </c>
      <c r="V885" s="15" t="s">
        <v>2018</v>
      </c>
      <c r="W885" s="15" t="s">
        <v>3141</v>
      </c>
      <c r="X885" s="15" t="s">
        <v>3131</v>
      </c>
      <c r="Y885" s="15" t="s">
        <v>908</v>
      </c>
      <c r="Z885" s="15">
        <f t="shared" si="136"/>
        <v>1</v>
      </c>
      <c r="AA885" s="15" t="s">
        <v>1339</v>
      </c>
      <c r="AB885" s="15" t="s">
        <v>1876</v>
      </c>
      <c r="AC885" s="15" t="s">
        <v>3143</v>
      </c>
      <c r="AD885" s="15">
        <f t="shared" si="137"/>
        <v>7</v>
      </c>
      <c r="AE885" s="15">
        <v>1</v>
      </c>
      <c r="AF885" s="15">
        <v>1</v>
      </c>
      <c r="AG885" s="15">
        <v>2</v>
      </c>
      <c r="AH885" s="15">
        <v>1</v>
      </c>
      <c r="AI885" s="15">
        <v>1</v>
      </c>
      <c r="AJ885" s="15">
        <v>1</v>
      </c>
      <c r="AK885" t="str">
        <f t="shared" si="144"/>
        <v>Publica</v>
      </c>
      <c r="AL885" t="str">
        <f t="shared" si="145"/>
        <v>Baixo</v>
      </c>
      <c r="AM885" t="str">
        <f t="shared" si="146"/>
        <v>Cumulativa</v>
      </c>
      <c r="AN885" t="str">
        <f t="shared" si="147"/>
        <v>Baixo</v>
      </c>
      <c r="AO885" t="str">
        <f t="shared" si="148"/>
        <v>Baixo</v>
      </c>
      <c r="AP885" t="str">
        <f t="shared" si="149"/>
        <v>Baixo</v>
      </c>
      <c r="AQ885" s="15" t="s">
        <v>1976</v>
      </c>
    </row>
    <row r="886" spans="1:43" x14ac:dyDescent="0.3">
      <c r="A886" s="15" t="s">
        <v>3275</v>
      </c>
      <c r="B886" s="15" t="s">
        <v>1957</v>
      </c>
      <c r="C886" s="15">
        <v>9</v>
      </c>
      <c r="D886" s="15" t="s">
        <v>1966</v>
      </c>
      <c r="E886" s="15" t="s">
        <v>1271</v>
      </c>
      <c r="J886" s="15" t="s">
        <v>1072</v>
      </c>
      <c r="K886" s="15" t="s">
        <v>1977</v>
      </c>
      <c r="L886" s="15" t="s">
        <v>1995</v>
      </c>
      <c r="M886" s="15" t="s">
        <v>47</v>
      </c>
      <c r="N886" s="15">
        <v>4000</v>
      </c>
      <c r="O886" s="15" t="s">
        <v>1979</v>
      </c>
      <c r="P886" s="15" t="s">
        <v>1996</v>
      </c>
      <c r="Q886" s="15" t="s">
        <v>103</v>
      </c>
      <c r="R886" s="15" t="s">
        <v>3134</v>
      </c>
      <c r="S886" s="15" t="s">
        <v>3135</v>
      </c>
      <c r="T886" s="15" t="s">
        <v>1465</v>
      </c>
      <c r="U886" s="15" t="s">
        <v>1466</v>
      </c>
      <c r="V886" s="15" t="s">
        <v>2018</v>
      </c>
      <c r="W886" s="15" t="s">
        <v>3141</v>
      </c>
      <c r="X886" s="15" t="s">
        <v>3131</v>
      </c>
      <c r="Y886" s="15" t="s">
        <v>908</v>
      </c>
      <c r="Z886" s="15">
        <f t="shared" si="136"/>
        <v>1</v>
      </c>
      <c r="AA886" s="15" t="s">
        <v>1339</v>
      </c>
      <c r="AB886" s="15" t="s">
        <v>1876</v>
      </c>
      <c r="AC886" s="15" t="s">
        <v>3143</v>
      </c>
      <c r="AD886" s="15">
        <f t="shared" si="137"/>
        <v>7</v>
      </c>
      <c r="AE886" s="15">
        <v>1</v>
      </c>
      <c r="AF886" s="15">
        <v>1</v>
      </c>
      <c r="AG886" s="15">
        <v>2</v>
      </c>
      <c r="AH886" s="15">
        <v>1</v>
      </c>
      <c r="AI886" s="15">
        <v>1</v>
      </c>
      <c r="AJ886" s="15">
        <v>1</v>
      </c>
      <c r="AK886" t="str">
        <f t="shared" si="144"/>
        <v>Publica</v>
      </c>
      <c r="AL886" t="str">
        <f t="shared" si="145"/>
        <v>Baixo</v>
      </c>
      <c r="AM886" t="str">
        <f t="shared" si="146"/>
        <v>Cumulativa</v>
      </c>
      <c r="AN886" t="str">
        <f t="shared" si="147"/>
        <v>Baixo</v>
      </c>
      <c r="AO886" t="str">
        <f t="shared" si="148"/>
        <v>Baixo</v>
      </c>
      <c r="AP886" t="str">
        <f t="shared" si="149"/>
        <v>Baixo</v>
      </c>
      <c r="AQ886" s="15" t="s">
        <v>1976</v>
      </c>
    </row>
    <row r="887" spans="1:43" x14ac:dyDescent="0.3">
      <c r="A887" s="15" t="s">
        <v>3275</v>
      </c>
      <c r="B887" s="15" t="s">
        <v>1957</v>
      </c>
      <c r="C887" s="15">
        <v>10</v>
      </c>
      <c r="D887" s="15" t="s">
        <v>1967</v>
      </c>
      <c r="E887" s="15" t="s">
        <v>1271</v>
      </c>
      <c r="J887" s="15" t="s">
        <v>1072</v>
      </c>
      <c r="K887" s="15" t="s">
        <v>1977</v>
      </c>
      <c r="L887" s="15" t="s">
        <v>1997</v>
      </c>
      <c r="M887" s="15" t="s">
        <v>47</v>
      </c>
      <c r="N887" s="15">
        <v>4000</v>
      </c>
      <c r="O887" s="15" t="s">
        <v>1979</v>
      </c>
      <c r="P887" s="15" t="s">
        <v>1998</v>
      </c>
      <c r="Q887" s="15" t="s">
        <v>103</v>
      </c>
      <c r="R887" s="15" t="s">
        <v>3134</v>
      </c>
      <c r="S887" s="15" t="s">
        <v>3135</v>
      </c>
      <c r="T887" s="15" t="s">
        <v>1465</v>
      </c>
      <c r="U887" s="15" t="s">
        <v>1466</v>
      </c>
      <c r="V887" s="15" t="s">
        <v>2018</v>
      </c>
      <c r="W887" s="15" t="s">
        <v>3141</v>
      </c>
      <c r="X887" s="15" t="s">
        <v>3131</v>
      </c>
      <c r="Y887" s="15" t="s">
        <v>908</v>
      </c>
      <c r="Z887" s="15">
        <f t="shared" si="136"/>
        <v>1</v>
      </c>
      <c r="AA887" s="15" t="s">
        <v>1339</v>
      </c>
      <c r="AB887" s="15" t="s">
        <v>1876</v>
      </c>
      <c r="AC887" s="15" t="s">
        <v>3143</v>
      </c>
      <c r="AD887" s="15">
        <f t="shared" si="137"/>
        <v>7</v>
      </c>
      <c r="AE887" s="15">
        <v>1</v>
      </c>
      <c r="AF887" s="15">
        <v>1</v>
      </c>
      <c r="AG887" s="15">
        <v>2</v>
      </c>
      <c r="AH887" s="15">
        <v>1</v>
      </c>
      <c r="AI887" s="15">
        <v>1</v>
      </c>
      <c r="AJ887" s="15">
        <v>1</v>
      </c>
      <c r="AK887" t="str">
        <f t="shared" si="144"/>
        <v>Publica</v>
      </c>
      <c r="AL887" t="str">
        <f t="shared" si="145"/>
        <v>Baixo</v>
      </c>
      <c r="AM887" t="str">
        <f t="shared" si="146"/>
        <v>Cumulativa</v>
      </c>
      <c r="AN887" t="str">
        <f t="shared" si="147"/>
        <v>Baixo</v>
      </c>
      <c r="AO887" t="str">
        <f t="shared" si="148"/>
        <v>Baixo</v>
      </c>
      <c r="AP887" t="str">
        <f t="shared" si="149"/>
        <v>Baixo</v>
      </c>
      <c r="AQ887" s="15" t="s">
        <v>1976</v>
      </c>
    </row>
    <row r="888" spans="1:43" x14ac:dyDescent="0.3">
      <c r="A888" s="15" t="s">
        <v>3275</v>
      </c>
      <c r="B888" s="15" t="s">
        <v>1957</v>
      </c>
      <c r="C888" s="15">
        <v>11</v>
      </c>
      <c r="D888" s="15" t="s">
        <v>1968</v>
      </c>
      <c r="E888" s="15" t="s">
        <v>1271</v>
      </c>
      <c r="J888" s="15" t="s">
        <v>1072</v>
      </c>
      <c r="K888" s="15" t="s">
        <v>1977</v>
      </c>
      <c r="L888" s="15" t="s">
        <v>1999</v>
      </c>
      <c r="M888" s="15" t="s">
        <v>47</v>
      </c>
      <c r="N888" s="15">
        <v>4000</v>
      </c>
      <c r="O888" s="15" t="s">
        <v>1979</v>
      </c>
      <c r="P888" s="15" t="s">
        <v>2000</v>
      </c>
      <c r="Q888" s="15" t="s">
        <v>103</v>
      </c>
      <c r="R888" s="15" t="s">
        <v>3134</v>
      </c>
      <c r="S888" s="15" t="s">
        <v>3135</v>
      </c>
      <c r="T888" s="15" t="s">
        <v>1465</v>
      </c>
      <c r="U888" s="15" t="s">
        <v>1466</v>
      </c>
      <c r="V888" s="15" t="s">
        <v>2018</v>
      </c>
      <c r="W888" s="15" t="s">
        <v>3141</v>
      </c>
      <c r="X888" s="15" t="s">
        <v>3131</v>
      </c>
      <c r="Y888" s="15" t="s">
        <v>908</v>
      </c>
      <c r="Z888" s="15">
        <f t="shared" si="136"/>
        <v>1</v>
      </c>
      <c r="AA888" s="15" t="s">
        <v>1339</v>
      </c>
      <c r="AB888" s="15" t="s">
        <v>1876</v>
      </c>
      <c r="AC888" s="15" t="s">
        <v>3143</v>
      </c>
      <c r="AD888" s="15">
        <f t="shared" si="137"/>
        <v>7</v>
      </c>
      <c r="AE888" s="15">
        <v>3</v>
      </c>
      <c r="AF888" s="15">
        <v>1</v>
      </c>
      <c r="AG888" s="15">
        <v>0</v>
      </c>
      <c r="AH888" s="15">
        <v>1</v>
      </c>
      <c r="AI888" s="15">
        <v>1</v>
      </c>
      <c r="AJ888" s="15">
        <v>1</v>
      </c>
      <c r="AK888" t="str">
        <f t="shared" si="144"/>
        <v>Restrita</v>
      </c>
      <c r="AL888" t="str">
        <f t="shared" si="145"/>
        <v>Baixo</v>
      </c>
      <c r="AM888" t="str">
        <f t="shared" si="146"/>
        <v>NSA</v>
      </c>
      <c r="AN888" t="str">
        <f t="shared" si="147"/>
        <v>Baixo</v>
      </c>
      <c r="AO888" t="str">
        <f t="shared" si="148"/>
        <v>Baixo</v>
      </c>
      <c r="AP888" t="str">
        <f t="shared" si="149"/>
        <v>Baixo</v>
      </c>
      <c r="AQ888" s="15" t="s">
        <v>1976</v>
      </c>
    </row>
    <row r="889" spans="1:43" x14ac:dyDescent="0.3">
      <c r="A889" s="15" t="s">
        <v>3275</v>
      </c>
      <c r="B889" s="15" t="s">
        <v>1957</v>
      </c>
      <c r="C889" s="15">
        <v>12</v>
      </c>
      <c r="D889" s="15" t="s">
        <v>1969</v>
      </c>
      <c r="E889" s="15" t="s">
        <v>1271</v>
      </c>
      <c r="J889" s="15" t="s">
        <v>1072</v>
      </c>
      <c r="K889" s="15" t="s">
        <v>1977</v>
      </c>
      <c r="L889" s="15" t="s">
        <v>2001</v>
      </c>
      <c r="M889" s="15" t="s">
        <v>47</v>
      </c>
      <c r="N889" s="15">
        <v>4000</v>
      </c>
      <c r="O889" s="15" t="s">
        <v>1979</v>
      </c>
      <c r="P889" s="15" t="s">
        <v>2002</v>
      </c>
      <c r="Q889" s="15" t="s">
        <v>103</v>
      </c>
      <c r="R889" s="15" t="s">
        <v>3134</v>
      </c>
      <c r="S889" s="15" t="s">
        <v>3135</v>
      </c>
      <c r="T889" s="15" t="s">
        <v>1465</v>
      </c>
      <c r="U889" s="15" t="s">
        <v>1466</v>
      </c>
      <c r="V889" s="15" t="s">
        <v>2018</v>
      </c>
      <c r="W889" s="15" t="s">
        <v>3141</v>
      </c>
      <c r="X889" s="15" t="s">
        <v>3131</v>
      </c>
      <c r="Y889" s="15" t="s">
        <v>908</v>
      </c>
      <c r="Z889" s="15">
        <f t="shared" si="136"/>
        <v>1</v>
      </c>
      <c r="AA889" s="15" t="s">
        <v>1339</v>
      </c>
      <c r="AB889" s="15" t="s">
        <v>1876</v>
      </c>
      <c r="AC889" s="15" t="s">
        <v>3143</v>
      </c>
      <c r="AD889" s="15">
        <f t="shared" si="137"/>
        <v>7</v>
      </c>
      <c r="AE889" s="15">
        <v>3</v>
      </c>
      <c r="AF889" s="15">
        <v>1</v>
      </c>
      <c r="AG889" s="15">
        <v>0</v>
      </c>
      <c r="AH889" s="15">
        <v>1</v>
      </c>
      <c r="AI889" s="15">
        <v>1</v>
      </c>
      <c r="AJ889" s="15">
        <v>1</v>
      </c>
      <c r="AK889" t="str">
        <f t="shared" si="144"/>
        <v>Restrita</v>
      </c>
      <c r="AL889" t="str">
        <f t="shared" si="145"/>
        <v>Baixo</v>
      </c>
      <c r="AM889" t="str">
        <f t="shared" si="146"/>
        <v>NSA</v>
      </c>
      <c r="AN889" t="str">
        <f t="shared" si="147"/>
        <v>Baixo</v>
      </c>
      <c r="AO889" t="str">
        <f t="shared" si="148"/>
        <v>Baixo</v>
      </c>
      <c r="AP889" t="str">
        <f t="shared" si="149"/>
        <v>Baixo</v>
      </c>
      <c r="AQ889" s="15" t="s">
        <v>1976</v>
      </c>
    </row>
    <row r="890" spans="1:43" x14ac:dyDescent="0.3">
      <c r="A890" s="15" t="s">
        <v>3275</v>
      </c>
      <c r="B890" s="15" t="s">
        <v>1957</v>
      </c>
      <c r="C890" s="15">
        <v>13</v>
      </c>
      <c r="D890" s="15" t="s">
        <v>1970</v>
      </c>
      <c r="E890" s="15" t="s">
        <v>1271</v>
      </c>
      <c r="J890" s="15" t="s">
        <v>1072</v>
      </c>
      <c r="K890" s="15" t="s">
        <v>1977</v>
      </c>
      <c r="L890" s="15" t="s">
        <v>2003</v>
      </c>
      <c r="M890" s="15" t="s">
        <v>47</v>
      </c>
      <c r="N890" s="15">
        <v>4000</v>
      </c>
      <c r="O890" s="15" t="s">
        <v>1979</v>
      </c>
      <c r="P890" s="15" t="s">
        <v>2004</v>
      </c>
      <c r="Q890" s="15" t="s">
        <v>103</v>
      </c>
      <c r="R890" s="15" t="s">
        <v>3134</v>
      </c>
      <c r="S890" s="15" t="s">
        <v>3135</v>
      </c>
      <c r="T890" s="15" t="s">
        <v>1465</v>
      </c>
      <c r="U890" s="15" t="s">
        <v>1466</v>
      </c>
      <c r="V890" s="15" t="s">
        <v>2018</v>
      </c>
      <c r="W890" s="15" t="s">
        <v>3141</v>
      </c>
      <c r="X890" s="15" t="s">
        <v>3131</v>
      </c>
      <c r="Y890" s="15" t="s">
        <v>908</v>
      </c>
      <c r="Z890" s="15">
        <f t="shared" si="136"/>
        <v>1</v>
      </c>
      <c r="AA890" s="15" t="s">
        <v>1339</v>
      </c>
      <c r="AB890" s="15" t="s">
        <v>1876</v>
      </c>
      <c r="AC890" s="15" t="s">
        <v>3143</v>
      </c>
      <c r="AD890" s="15">
        <f t="shared" si="137"/>
        <v>10</v>
      </c>
      <c r="AE890" s="15">
        <v>2</v>
      </c>
      <c r="AF890" s="15">
        <v>1</v>
      </c>
      <c r="AG890" s="15">
        <v>4</v>
      </c>
      <c r="AH890" s="15">
        <v>1</v>
      </c>
      <c r="AI890" s="15">
        <v>1</v>
      </c>
      <c r="AJ890" s="15">
        <v>1</v>
      </c>
      <c r="AK890" t="str">
        <f t="shared" si="144"/>
        <v>Interna</v>
      </c>
      <c r="AL890" t="str">
        <f t="shared" si="145"/>
        <v>Baixo</v>
      </c>
      <c r="AM890" t="str">
        <f t="shared" si="146"/>
        <v>Complexo</v>
      </c>
      <c r="AN890" t="str">
        <f t="shared" si="147"/>
        <v>Baixo</v>
      </c>
      <c r="AO890" t="str">
        <f t="shared" si="148"/>
        <v>Baixo</v>
      </c>
      <c r="AP890" t="str">
        <f t="shared" si="149"/>
        <v>Baixo</v>
      </c>
      <c r="AQ890" s="15" t="s">
        <v>1976</v>
      </c>
    </row>
    <row r="891" spans="1:43" x14ac:dyDescent="0.3">
      <c r="A891" s="15" t="s">
        <v>3275</v>
      </c>
      <c r="B891" s="15" t="s">
        <v>1957</v>
      </c>
      <c r="C891" s="15">
        <v>14</v>
      </c>
      <c r="D891" s="15" t="s">
        <v>1971</v>
      </c>
      <c r="E891" s="15" t="s">
        <v>1271</v>
      </c>
      <c r="J891" s="15" t="s">
        <v>1072</v>
      </c>
      <c r="K891" s="15" t="s">
        <v>1977</v>
      </c>
      <c r="L891" s="15" t="s">
        <v>2005</v>
      </c>
      <c r="M891" s="15" t="s">
        <v>47</v>
      </c>
      <c r="N891" s="15">
        <v>4000</v>
      </c>
      <c r="O891" s="15" t="s">
        <v>1979</v>
      </c>
      <c r="P891" s="15" t="s">
        <v>2006</v>
      </c>
      <c r="Q891" s="15" t="s">
        <v>103</v>
      </c>
      <c r="R891" s="15" t="s">
        <v>3134</v>
      </c>
      <c r="S891" s="15" t="s">
        <v>3135</v>
      </c>
      <c r="T891" s="15" t="s">
        <v>1465</v>
      </c>
      <c r="U891" s="15" t="s">
        <v>1466</v>
      </c>
      <c r="V891" s="15" t="s">
        <v>2018</v>
      </c>
      <c r="W891" s="15" t="s">
        <v>3141</v>
      </c>
      <c r="X891" s="15" t="s">
        <v>3131</v>
      </c>
      <c r="Y891" s="15" t="s">
        <v>908</v>
      </c>
      <c r="Z891" s="15">
        <f t="shared" si="136"/>
        <v>1</v>
      </c>
      <c r="AA891" s="15" t="s">
        <v>1339</v>
      </c>
      <c r="AB891" s="15" t="s">
        <v>1876</v>
      </c>
      <c r="AC891" s="15" t="s">
        <v>3143</v>
      </c>
      <c r="AD891" s="15">
        <f t="shared" si="137"/>
        <v>10</v>
      </c>
      <c r="AE891" s="15">
        <v>2</v>
      </c>
      <c r="AF891" s="15">
        <v>1</v>
      </c>
      <c r="AG891" s="15">
        <v>4</v>
      </c>
      <c r="AH891" s="15">
        <v>1</v>
      </c>
      <c r="AI891" s="15">
        <v>1</v>
      </c>
      <c r="AJ891" s="15">
        <v>1</v>
      </c>
      <c r="AK891" t="str">
        <f t="shared" si="144"/>
        <v>Interna</v>
      </c>
      <c r="AL891" t="str">
        <f t="shared" si="145"/>
        <v>Baixo</v>
      </c>
      <c r="AM891" t="str">
        <f t="shared" si="146"/>
        <v>Complexo</v>
      </c>
      <c r="AN891" t="str">
        <f t="shared" si="147"/>
        <v>Baixo</v>
      </c>
      <c r="AO891" t="str">
        <f t="shared" si="148"/>
        <v>Baixo</v>
      </c>
      <c r="AP891" t="str">
        <f t="shared" si="149"/>
        <v>Baixo</v>
      </c>
      <c r="AQ891" s="15" t="s">
        <v>1976</v>
      </c>
    </row>
    <row r="892" spans="1:43" x14ac:dyDescent="0.3">
      <c r="A892" s="15" t="s">
        <v>3275</v>
      </c>
      <c r="B892" s="15" t="s">
        <v>1957</v>
      </c>
      <c r="C892" s="15">
        <v>15</v>
      </c>
      <c r="D892" s="15" t="s">
        <v>1972</v>
      </c>
      <c r="E892" s="15" t="s">
        <v>1271</v>
      </c>
      <c r="J892" s="15" t="s">
        <v>1072</v>
      </c>
      <c r="K892" s="15" t="s">
        <v>1977</v>
      </c>
      <c r="L892" s="15" t="s">
        <v>2007</v>
      </c>
      <c r="M892" s="15" t="s">
        <v>47</v>
      </c>
      <c r="N892" s="15">
        <v>4000</v>
      </c>
      <c r="O892" s="15" t="s">
        <v>1979</v>
      </c>
      <c r="P892" s="15" t="s">
        <v>2008</v>
      </c>
      <c r="Q892" s="15" t="s">
        <v>103</v>
      </c>
      <c r="R892" s="15" t="s">
        <v>3134</v>
      </c>
      <c r="S892" s="15" t="s">
        <v>3135</v>
      </c>
      <c r="T892" s="15" t="s">
        <v>1465</v>
      </c>
      <c r="U892" s="15" t="s">
        <v>1466</v>
      </c>
      <c r="V892" s="15" t="s">
        <v>2018</v>
      </c>
      <c r="W892" s="15" t="s">
        <v>3141</v>
      </c>
      <c r="X892" s="15" t="s">
        <v>3131</v>
      </c>
      <c r="Y892" s="15" t="s">
        <v>908</v>
      </c>
      <c r="Z892" s="15">
        <f t="shared" si="136"/>
        <v>1</v>
      </c>
      <c r="AA892" s="15" t="s">
        <v>1339</v>
      </c>
      <c r="AB892" s="15" t="s">
        <v>1876</v>
      </c>
      <c r="AC892" s="15" t="s">
        <v>3143</v>
      </c>
      <c r="AD892" s="15">
        <f t="shared" si="137"/>
        <v>10</v>
      </c>
      <c r="AE892" s="15">
        <v>2</v>
      </c>
      <c r="AF892" s="15">
        <v>1</v>
      </c>
      <c r="AG892" s="15">
        <v>4</v>
      </c>
      <c r="AH892" s="15">
        <v>1</v>
      </c>
      <c r="AI892" s="15">
        <v>1</v>
      </c>
      <c r="AJ892" s="15">
        <v>1</v>
      </c>
      <c r="AK892" t="str">
        <f t="shared" si="144"/>
        <v>Interna</v>
      </c>
      <c r="AL892" t="str">
        <f t="shared" si="145"/>
        <v>Baixo</v>
      </c>
      <c r="AM892" t="str">
        <f t="shared" si="146"/>
        <v>Complexo</v>
      </c>
      <c r="AN892" t="str">
        <f t="shared" si="147"/>
        <v>Baixo</v>
      </c>
      <c r="AO892" t="str">
        <f t="shared" si="148"/>
        <v>Baixo</v>
      </c>
      <c r="AP892" t="str">
        <f t="shared" si="149"/>
        <v>Baixo</v>
      </c>
      <c r="AQ892" s="15" t="s">
        <v>1976</v>
      </c>
    </row>
    <row r="893" spans="1:43" x14ac:dyDescent="0.3">
      <c r="A893" s="15" t="s">
        <v>3275</v>
      </c>
      <c r="B893" s="15" t="s">
        <v>1957</v>
      </c>
      <c r="C893" s="15">
        <v>16</v>
      </c>
      <c r="D893" s="15" t="s">
        <v>1973</v>
      </c>
      <c r="E893" s="15" t="s">
        <v>1271</v>
      </c>
      <c r="J893" s="15" t="s">
        <v>1072</v>
      </c>
      <c r="K893" s="15" t="s">
        <v>1977</v>
      </c>
      <c r="L893" s="15" t="s">
        <v>2009</v>
      </c>
      <c r="M893" s="15" t="s">
        <v>47</v>
      </c>
      <c r="N893" s="15">
        <v>4000</v>
      </c>
      <c r="O893" s="15" t="s">
        <v>1979</v>
      </c>
      <c r="P893" s="15" t="s">
        <v>2010</v>
      </c>
      <c r="Q893" s="15" t="s">
        <v>103</v>
      </c>
      <c r="R893" s="15" t="s">
        <v>3134</v>
      </c>
      <c r="S893" s="15" t="s">
        <v>3135</v>
      </c>
      <c r="T893" s="15" t="s">
        <v>1465</v>
      </c>
      <c r="U893" s="15" t="s">
        <v>1466</v>
      </c>
      <c r="V893" s="15" t="s">
        <v>2018</v>
      </c>
      <c r="W893" s="15" t="s">
        <v>3141</v>
      </c>
      <c r="X893" s="15" t="s">
        <v>3131</v>
      </c>
      <c r="Y893" s="15" t="s">
        <v>908</v>
      </c>
      <c r="Z893" s="15">
        <f t="shared" si="136"/>
        <v>1</v>
      </c>
      <c r="AA893" s="15" t="s">
        <v>1339</v>
      </c>
      <c r="AB893" s="15" t="s">
        <v>1876</v>
      </c>
      <c r="AC893" s="15" t="s">
        <v>3143</v>
      </c>
      <c r="AD893" s="15">
        <f t="shared" si="137"/>
        <v>10</v>
      </c>
      <c r="AE893" s="15">
        <v>2</v>
      </c>
      <c r="AF893" s="15">
        <v>1</v>
      </c>
      <c r="AG893" s="15">
        <v>4</v>
      </c>
      <c r="AH893" s="15">
        <v>1</v>
      </c>
      <c r="AI893" s="15">
        <v>1</v>
      </c>
      <c r="AJ893" s="15">
        <v>1</v>
      </c>
      <c r="AK893" t="str">
        <f t="shared" si="144"/>
        <v>Interna</v>
      </c>
      <c r="AL893" t="str">
        <f t="shared" si="145"/>
        <v>Baixo</v>
      </c>
      <c r="AM893" t="str">
        <f t="shared" si="146"/>
        <v>Complexo</v>
      </c>
      <c r="AN893" t="str">
        <f t="shared" si="147"/>
        <v>Baixo</v>
      </c>
      <c r="AO893" t="str">
        <f t="shared" si="148"/>
        <v>Baixo</v>
      </c>
      <c r="AP893" t="str">
        <f t="shared" si="149"/>
        <v>Baixo</v>
      </c>
      <c r="AQ893" s="15" t="s">
        <v>1976</v>
      </c>
    </row>
    <row r="894" spans="1:43" x14ac:dyDescent="0.3">
      <c r="A894" s="15" t="s">
        <v>3275</v>
      </c>
      <c r="B894" s="15" t="s">
        <v>1957</v>
      </c>
      <c r="C894" s="15">
        <v>17</v>
      </c>
      <c r="D894" s="15" t="s">
        <v>1974</v>
      </c>
      <c r="E894" s="15" t="s">
        <v>1271</v>
      </c>
      <c r="J894" s="15" t="s">
        <v>1072</v>
      </c>
      <c r="K894" s="15" t="s">
        <v>1977</v>
      </c>
      <c r="L894" s="15" t="s">
        <v>2011</v>
      </c>
      <c r="M894" s="15" t="s">
        <v>47</v>
      </c>
      <c r="N894" s="15">
        <v>4000</v>
      </c>
      <c r="O894" s="15" t="s">
        <v>1979</v>
      </c>
      <c r="P894" s="15" t="s">
        <v>2012</v>
      </c>
      <c r="Q894" s="15" t="s">
        <v>103</v>
      </c>
      <c r="R894" s="15" t="s">
        <v>3134</v>
      </c>
      <c r="S894" s="15" t="s">
        <v>3135</v>
      </c>
      <c r="T894" s="15" t="s">
        <v>1465</v>
      </c>
      <c r="U894" s="15" t="s">
        <v>1466</v>
      </c>
      <c r="V894" s="15" t="s">
        <v>2018</v>
      </c>
      <c r="W894" s="15" t="s">
        <v>3141</v>
      </c>
      <c r="X894" s="15" t="s">
        <v>3131</v>
      </c>
      <c r="Y894" s="15" t="s">
        <v>908</v>
      </c>
      <c r="Z894" s="15">
        <f t="shared" si="136"/>
        <v>1</v>
      </c>
      <c r="AA894" s="15" t="s">
        <v>1339</v>
      </c>
      <c r="AB894" s="15" t="s">
        <v>1876</v>
      </c>
      <c r="AC894" s="15" t="s">
        <v>3143</v>
      </c>
      <c r="AD894" s="15">
        <f t="shared" si="137"/>
        <v>10</v>
      </c>
      <c r="AE894" s="15">
        <v>2</v>
      </c>
      <c r="AF894" s="15">
        <v>1</v>
      </c>
      <c r="AG894" s="15">
        <v>4</v>
      </c>
      <c r="AH894" s="15">
        <v>1</v>
      </c>
      <c r="AI894" s="15">
        <v>1</v>
      </c>
      <c r="AJ894" s="15">
        <v>1</v>
      </c>
      <c r="AK894" t="str">
        <f t="shared" si="144"/>
        <v>Interna</v>
      </c>
      <c r="AL894" t="str">
        <f t="shared" si="145"/>
        <v>Baixo</v>
      </c>
      <c r="AM894" t="str">
        <f t="shared" si="146"/>
        <v>Complexo</v>
      </c>
      <c r="AN894" t="str">
        <f t="shared" si="147"/>
        <v>Baixo</v>
      </c>
      <c r="AO894" t="str">
        <f t="shared" si="148"/>
        <v>Baixo</v>
      </c>
      <c r="AP894" t="str">
        <f t="shared" si="149"/>
        <v>Baixo</v>
      </c>
      <c r="AQ894" s="15" t="s">
        <v>1976</v>
      </c>
    </row>
    <row r="895" spans="1:43" x14ac:dyDescent="0.3">
      <c r="A895" s="15" t="s">
        <v>3275</v>
      </c>
      <c r="B895" s="15" t="s">
        <v>1957</v>
      </c>
      <c r="C895" s="15">
        <v>18</v>
      </c>
      <c r="D895" s="15" t="s">
        <v>1975</v>
      </c>
      <c r="E895" s="15" t="s">
        <v>1271</v>
      </c>
      <c r="J895" s="15" t="s">
        <v>1072</v>
      </c>
      <c r="K895" s="15" t="s">
        <v>1977</v>
      </c>
      <c r="L895" s="15" t="s">
        <v>2013</v>
      </c>
      <c r="M895" s="15" t="s">
        <v>47</v>
      </c>
      <c r="N895" s="15">
        <v>4000</v>
      </c>
      <c r="O895" s="15" t="s">
        <v>1979</v>
      </c>
      <c r="P895" s="15" t="s">
        <v>2014</v>
      </c>
      <c r="Q895" s="15" t="s">
        <v>103</v>
      </c>
      <c r="R895" s="15" t="s">
        <v>3134</v>
      </c>
      <c r="S895" s="15" t="s">
        <v>3135</v>
      </c>
      <c r="T895" s="15" t="s">
        <v>1465</v>
      </c>
      <c r="U895" s="15" t="s">
        <v>1466</v>
      </c>
      <c r="V895" s="15" t="s">
        <v>2018</v>
      </c>
      <c r="W895" s="15" t="s">
        <v>3141</v>
      </c>
      <c r="X895" s="15" t="s">
        <v>3131</v>
      </c>
      <c r="Y895" s="15" t="s">
        <v>908</v>
      </c>
      <c r="Z895" s="15">
        <f t="shared" si="136"/>
        <v>1</v>
      </c>
      <c r="AA895" s="15" t="s">
        <v>1339</v>
      </c>
      <c r="AB895" s="15" t="s">
        <v>1876</v>
      </c>
      <c r="AC895" s="15" t="s">
        <v>3143</v>
      </c>
      <c r="AD895" s="15">
        <f t="shared" si="137"/>
        <v>10</v>
      </c>
      <c r="AE895" s="15">
        <v>2</v>
      </c>
      <c r="AF895" s="15">
        <v>1</v>
      </c>
      <c r="AG895" s="15">
        <v>4</v>
      </c>
      <c r="AH895" s="15">
        <v>1</v>
      </c>
      <c r="AI895" s="15">
        <v>1</v>
      </c>
      <c r="AJ895" s="15">
        <v>1</v>
      </c>
      <c r="AK895" t="str">
        <f t="shared" si="144"/>
        <v>Interna</v>
      </c>
      <c r="AL895" t="str">
        <f t="shared" si="145"/>
        <v>Baixo</v>
      </c>
      <c r="AM895" t="str">
        <f t="shared" si="146"/>
        <v>Complexo</v>
      </c>
      <c r="AN895" t="str">
        <f t="shared" si="147"/>
        <v>Baixo</v>
      </c>
      <c r="AO895" t="str">
        <f t="shared" si="148"/>
        <v>Baixo</v>
      </c>
      <c r="AP895" t="str">
        <f t="shared" si="149"/>
        <v>Baixo</v>
      </c>
      <c r="AQ895" s="15" t="s">
        <v>1976</v>
      </c>
    </row>
    <row r="896" spans="1:43" x14ac:dyDescent="0.3">
      <c r="A896" s="15" t="s">
        <v>3275</v>
      </c>
      <c r="B896" s="15" t="s">
        <v>1957</v>
      </c>
      <c r="C896" s="15">
        <v>19</v>
      </c>
      <c r="D896" s="15" t="s">
        <v>1070</v>
      </c>
      <c r="E896" s="15" t="s">
        <v>1233</v>
      </c>
      <c r="J896" s="15" t="s">
        <v>1072</v>
      </c>
      <c r="K896" s="15" t="s">
        <v>1977</v>
      </c>
      <c r="L896" s="15" t="s">
        <v>287</v>
      </c>
      <c r="M896" s="15" t="s">
        <v>40</v>
      </c>
      <c r="O896" s="15" t="s">
        <v>1979</v>
      </c>
      <c r="P896" s="15" t="s">
        <v>1202</v>
      </c>
      <c r="Q896" s="15" t="s">
        <v>103</v>
      </c>
      <c r="R896" s="15" t="s">
        <v>3134</v>
      </c>
      <c r="S896" s="15" t="s">
        <v>3135</v>
      </c>
      <c r="T896" s="15" t="s">
        <v>1465</v>
      </c>
      <c r="U896" s="15" t="s">
        <v>1466</v>
      </c>
      <c r="V896" s="15" t="s">
        <v>2018</v>
      </c>
      <c r="W896" s="15" t="s">
        <v>3141</v>
      </c>
      <c r="X896" s="15" t="s">
        <v>3131</v>
      </c>
      <c r="Y896" s="15" t="s">
        <v>908</v>
      </c>
      <c r="Z896" s="15">
        <f t="shared" si="136"/>
        <v>1</v>
      </c>
      <c r="AA896" s="15" t="s">
        <v>1339</v>
      </c>
      <c r="AB896" s="15" t="s">
        <v>3157</v>
      </c>
      <c r="AC896" s="15" t="s">
        <v>3143</v>
      </c>
      <c r="AD896" s="15">
        <f t="shared" si="137"/>
        <v>7</v>
      </c>
      <c r="AE896" s="15">
        <v>2</v>
      </c>
      <c r="AF896" s="15">
        <v>1</v>
      </c>
      <c r="AG896" s="15">
        <v>1</v>
      </c>
      <c r="AH896" s="15">
        <v>1</v>
      </c>
      <c r="AI896" s="15">
        <v>1</v>
      </c>
      <c r="AJ896" s="15">
        <v>1</v>
      </c>
      <c r="AK896" t="str">
        <f t="shared" si="144"/>
        <v>Interna</v>
      </c>
      <c r="AL896" t="str">
        <f t="shared" si="145"/>
        <v>Baixo</v>
      </c>
      <c r="AM896" t="str">
        <f t="shared" si="146"/>
        <v>Formato</v>
      </c>
      <c r="AN896" t="str">
        <f t="shared" si="147"/>
        <v>Baixo</v>
      </c>
      <c r="AO896" t="str">
        <f t="shared" si="148"/>
        <v>Baixo</v>
      </c>
      <c r="AP896" t="str">
        <f t="shared" si="149"/>
        <v>Baixo</v>
      </c>
      <c r="AQ896" s="15" t="s">
        <v>1976</v>
      </c>
    </row>
    <row r="897" spans="1:43" x14ac:dyDescent="0.3">
      <c r="A897" s="15" t="s">
        <v>3275</v>
      </c>
      <c r="J897" s="15" t="s">
        <v>1072</v>
      </c>
      <c r="K897" s="15" t="s">
        <v>1977</v>
      </c>
      <c r="L897" s="15" t="s">
        <v>2015</v>
      </c>
      <c r="M897" s="15" t="s">
        <v>40</v>
      </c>
      <c r="O897" s="15" t="s">
        <v>1979</v>
      </c>
      <c r="P897" s="15" t="s">
        <v>1202</v>
      </c>
      <c r="Q897" s="15" t="s">
        <v>103</v>
      </c>
      <c r="R897" s="15" t="s">
        <v>3134</v>
      </c>
      <c r="S897" s="15" t="s">
        <v>3135</v>
      </c>
      <c r="T897" s="15" t="s">
        <v>1465</v>
      </c>
      <c r="U897" s="15" t="s">
        <v>1466</v>
      </c>
      <c r="V897" s="15" t="s">
        <v>2018</v>
      </c>
      <c r="W897" s="15" t="s">
        <v>3141</v>
      </c>
      <c r="X897" s="15" t="s">
        <v>3131</v>
      </c>
      <c r="Y897" s="15" t="s">
        <v>908</v>
      </c>
      <c r="Z897" s="15">
        <f t="shared" si="136"/>
        <v>1</v>
      </c>
      <c r="AA897" s="15" t="s">
        <v>1339</v>
      </c>
      <c r="AB897" s="15" t="s">
        <v>3157</v>
      </c>
      <c r="AC897" s="15" t="s">
        <v>3143</v>
      </c>
      <c r="AD897" s="15">
        <f t="shared" si="137"/>
        <v>7</v>
      </c>
      <c r="AE897" s="15">
        <v>2</v>
      </c>
      <c r="AF897" s="15">
        <v>1</v>
      </c>
      <c r="AG897" s="15">
        <v>1</v>
      </c>
      <c r="AH897" s="15">
        <v>1</v>
      </c>
      <c r="AI897" s="15">
        <v>1</v>
      </c>
      <c r="AJ897" s="15">
        <v>1</v>
      </c>
      <c r="AK897" t="str">
        <f t="shared" si="144"/>
        <v>Interna</v>
      </c>
      <c r="AL897" t="str">
        <f t="shared" si="145"/>
        <v>Baixo</v>
      </c>
      <c r="AM897" t="str">
        <f t="shared" si="146"/>
        <v>Formato</v>
      </c>
      <c r="AN897" t="str">
        <f t="shared" si="147"/>
        <v>Baixo</v>
      </c>
      <c r="AO897" t="str">
        <f t="shared" si="148"/>
        <v>Baixo</v>
      </c>
      <c r="AP897" t="str">
        <f t="shared" si="149"/>
        <v>Baixo</v>
      </c>
      <c r="AQ897" s="15" t="s">
        <v>1976</v>
      </c>
    </row>
    <row r="898" spans="1:43" x14ac:dyDescent="0.3">
      <c r="A898" s="15" t="s">
        <v>3275</v>
      </c>
      <c r="J898" s="15" t="s">
        <v>1072</v>
      </c>
      <c r="K898" s="15" t="s">
        <v>1977</v>
      </c>
      <c r="L898" s="15" t="s">
        <v>2016</v>
      </c>
      <c r="M898" s="15" t="s">
        <v>47</v>
      </c>
      <c r="O898" s="15" t="s">
        <v>1979</v>
      </c>
      <c r="P898" s="15" t="s">
        <v>2017</v>
      </c>
      <c r="Q898" s="15" t="s">
        <v>103</v>
      </c>
      <c r="R898" s="15" t="s">
        <v>3134</v>
      </c>
      <c r="S898" s="15" t="s">
        <v>3135</v>
      </c>
      <c r="T898" s="15" t="s">
        <v>1465</v>
      </c>
      <c r="U898" s="15" t="s">
        <v>1466</v>
      </c>
      <c r="V898" s="15" t="s">
        <v>2018</v>
      </c>
      <c r="W898" s="15" t="s">
        <v>3141</v>
      </c>
      <c r="X898" s="15" t="s">
        <v>3131</v>
      </c>
      <c r="Y898" s="15" t="s">
        <v>908</v>
      </c>
      <c r="Z898" s="15">
        <f t="shared" si="136"/>
        <v>1</v>
      </c>
      <c r="AA898" s="15" t="s">
        <v>1339</v>
      </c>
      <c r="AB898" s="15" t="s">
        <v>3157</v>
      </c>
      <c r="AC898" s="15" t="s">
        <v>3143</v>
      </c>
      <c r="AD898" s="15">
        <f t="shared" si="137"/>
        <v>7</v>
      </c>
      <c r="AE898" s="15">
        <v>2</v>
      </c>
      <c r="AF898" s="15">
        <v>1</v>
      </c>
      <c r="AG898" s="15">
        <v>1</v>
      </c>
      <c r="AH898" s="15">
        <v>1</v>
      </c>
      <c r="AI898" s="15">
        <v>1</v>
      </c>
      <c r="AJ898" s="15">
        <v>1</v>
      </c>
      <c r="AK898" t="str">
        <f t="shared" si="144"/>
        <v>Interna</v>
      </c>
      <c r="AL898" t="str">
        <f t="shared" si="145"/>
        <v>Baixo</v>
      </c>
      <c r="AM898" t="str">
        <f t="shared" si="146"/>
        <v>Formato</v>
      </c>
      <c r="AN898" t="str">
        <f t="shared" si="147"/>
        <v>Baixo</v>
      </c>
      <c r="AO898" t="str">
        <f t="shared" si="148"/>
        <v>Baixo</v>
      </c>
      <c r="AP898" t="str">
        <f t="shared" si="149"/>
        <v>Baixo</v>
      </c>
      <c r="AQ898" s="15" t="s">
        <v>1976</v>
      </c>
    </row>
    <row r="899" spans="1:43" x14ac:dyDescent="0.3">
      <c r="A899" s="15" t="s">
        <v>3395</v>
      </c>
      <c r="B899" s="15" t="s">
        <v>2019</v>
      </c>
      <c r="C899" s="15">
        <v>1</v>
      </c>
      <c r="D899" s="15" t="s">
        <v>1551</v>
      </c>
      <c r="E899" s="15" t="s">
        <v>1271</v>
      </c>
      <c r="J899" s="15" t="s">
        <v>1072</v>
      </c>
      <c r="K899" s="15" t="s">
        <v>2305</v>
      </c>
      <c r="L899" s="15" t="s">
        <v>2306</v>
      </c>
      <c r="M899" s="15" t="s">
        <v>39</v>
      </c>
      <c r="O899" s="15" t="s">
        <v>2307</v>
      </c>
      <c r="P899" s="15" t="s">
        <v>2308</v>
      </c>
      <c r="Q899" s="15" t="s">
        <v>103</v>
      </c>
      <c r="R899" s="15" t="s">
        <v>3134</v>
      </c>
      <c r="S899" s="15" t="s">
        <v>3135</v>
      </c>
      <c r="T899" s="15" t="s">
        <v>1465</v>
      </c>
      <c r="U899" s="15" t="s">
        <v>1466</v>
      </c>
      <c r="V899" s="15" t="s">
        <v>2018</v>
      </c>
      <c r="W899" s="15" t="s">
        <v>3141</v>
      </c>
      <c r="X899" s="15" t="s">
        <v>3132</v>
      </c>
      <c r="Y899" s="15" t="s">
        <v>908</v>
      </c>
      <c r="Z899" s="15">
        <f t="shared" si="136"/>
        <v>1</v>
      </c>
      <c r="AC899" s="15" t="s">
        <v>3144</v>
      </c>
      <c r="AD899" s="15">
        <f t="shared" si="137"/>
        <v>7</v>
      </c>
      <c r="AE899" s="15">
        <v>2</v>
      </c>
      <c r="AF899" s="15">
        <v>1</v>
      </c>
      <c r="AG899" s="15">
        <v>3</v>
      </c>
      <c r="AH899" s="15">
        <v>1</v>
      </c>
      <c r="AI899" s="15">
        <v>0</v>
      </c>
      <c r="AJ899" s="15">
        <v>0</v>
      </c>
      <c r="AK899" t="str">
        <f t="shared" si="144"/>
        <v>Interna</v>
      </c>
      <c r="AL899" t="str">
        <f t="shared" si="145"/>
        <v>Baixo</v>
      </c>
      <c r="AM899" t="str">
        <f t="shared" si="146"/>
        <v>Combinação</v>
      </c>
      <c r="AN899" t="str">
        <f t="shared" si="147"/>
        <v>Baixo</v>
      </c>
      <c r="AO899" t="str">
        <f t="shared" si="148"/>
        <v>NSA</v>
      </c>
      <c r="AP899" t="str">
        <f t="shared" si="149"/>
        <v>NSA</v>
      </c>
      <c r="AQ899" s="15" t="s">
        <v>2304</v>
      </c>
    </row>
    <row r="900" spans="1:43" x14ac:dyDescent="0.3">
      <c r="A900" s="15" t="s">
        <v>3395</v>
      </c>
      <c r="B900" s="15" t="s">
        <v>2019</v>
      </c>
      <c r="C900" s="15">
        <v>2</v>
      </c>
      <c r="D900" s="15" t="s">
        <v>2020</v>
      </c>
      <c r="E900" s="15" t="s">
        <v>1271</v>
      </c>
      <c r="J900" s="15" t="s">
        <v>1072</v>
      </c>
      <c r="K900" s="15" t="s">
        <v>2305</v>
      </c>
      <c r="L900" s="15" t="s">
        <v>2309</v>
      </c>
      <c r="M900" s="15" t="s">
        <v>40</v>
      </c>
      <c r="O900" s="15" t="s">
        <v>2307</v>
      </c>
      <c r="P900" s="15" t="s">
        <v>2310</v>
      </c>
      <c r="Q900" s="15" t="s">
        <v>103</v>
      </c>
      <c r="R900" s="15" t="s">
        <v>3134</v>
      </c>
      <c r="S900" s="15" t="s">
        <v>3135</v>
      </c>
      <c r="T900" s="15" t="s">
        <v>1465</v>
      </c>
      <c r="U900" s="15" t="s">
        <v>1466</v>
      </c>
      <c r="V900" s="15" t="s">
        <v>2018</v>
      </c>
      <c r="W900" s="15" t="s">
        <v>3141</v>
      </c>
      <c r="X900" s="15" t="s">
        <v>3132</v>
      </c>
      <c r="Y900" s="15" t="s">
        <v>908</v>
      </c>
      <c r="Z900" s="15">
        <f t="shared" si="136"/>
        <v>1</v>
      </c>
      <c r="AC900" s="15" t="s">
        <v>3144</v>
      </c>
      <c r="AD900" s="15">
        <f t="shared" si="137"/>
        <v>6</v>
      </c>
      <c r="AE900" s="15">
        <v>2</v>
      </c>
      <c r="AF900" s="15">
        <v>1</v>
      </c>
      <c r="AG900" s="15">
        <v>0</v>
      </c>
      <c r="AH900" s="15">
        <v>1</v>
      </c>
      <c r="AI900" s="15">
        <v>1</v>
      </c>
      <c r="AJ900" s="15">
        <v>1</v>
      </c>
      <c r="AK900" t="str">
        <f t="shared" si="144"/>
        <v>Interna</v>
      </c>
      <c r="AL900" t="str">
        <f t="shared" si="145"/>
        <v>Baixo</v>
      </c>
      <c r="AM900" t="str">
        <f t="shared" si="146"/>
        <v>NSA</v>
      </c>
      <c r="AN900" t="str">
        <f t="shared" si="147"/>
        <v>Baixo</v>
      </c>
      <c r="AO900" t="str">
        <f t="shared" si="148"/>
        <v>Baixo</v>
      </c>
      <c r="AP900" t="str">
        <f t="shared" si="149"/>
        <v>Baixo</v>
      </c>
      <c r="AQ900" s="15" t="s">
        <v>2304</v>
      </c>
    </row>
    <row r="901" spans="1:43" x14ac:dyDescent="0.3">
      <c r="A901" s="15" t="s">
        <v>3395</v>
      </c>
      <c r="B901" s="15" t="s">
        <v>2019</v>
      </c>
      <c r="C901" s="15">
        <v>3</v>
      </c>
      <c r="D901" s="15" t="s">
        <v>2021</v>
      </c>
      <c r="E901" s="15" t="s">
        <v>1271</v>
      </c>
      <c r="J901" s="15" t="s">
        <v>1072</v>
      </c>
      <c r="K901" s="15" t="s">
        <v>2305</v>
      </c>
      <c r="L901" s="15" t="s">
        <v>1981</v>
      </c>
      <c r="M901" s="15" t="s">
        <v>47</v>
      </c>
      <c r="N901" s="15">
        <v>40</v>
      </c>
      <c r="O901" s="15" t="s">
        <v>2307</v>
      </c>
      <c r="P901" s="15" t="s">
        <v>2311</v>
      </c>
      <c r="Q901" s="15" t="s">
        <v>103</v>
      </c>
      <c r="R901" s="15" t="s">
        <v>3134</v>
      </c>
      <c r="S901" s="15" t="s">
        <v>3135</v>
      </c>
      <c r="T901" s="15" t="s">
        <v>1465</v>
      </c>
      <c r="U901" s="15" t="s">
        <v>1466</v>
      </c>
      <c r="V901" s="15" t="s">
        <v>2018</v>
      </c>
      <c r="W901" s="15" t="s">
        <v>3141</v>
      </c>
      <c r="X901" s="15" t="s">
        <v>3132</v>
      </c>
      <c r="Y901" s="15" t="s">
        <v>908</v>
      </c>
      <c r="Z901" s="15">
        <f t="shared" si="136"/>
        <v>1</v>
      </c>
      <c r="AA901" s="15" t="s">
        <v>1340</v>
      </c>
      <c r="AB901" s="15" t="s">
        <v>3163</v>
      </c>
      <c r="AC901" s="15" t="s">
        <v>3144</v>
      </c>
      <c r="AD901" s="15">
        <f t="shared" si="137"/>
        <v>13</v>
      </c>
      <c r="AE901" s="15">
        <v>3</v>
      </c>
      <c r="AF901" s="15">
        <v>1</v>
      </c>
      <c r="AG901" s="15">
        <v>0</v>
      </c>
      <c r="AH901" s="15">
        <v>3</v>
      </c>
      <c r="AI901" s="15">
        <v>3</v>
      </c>
      <c r="AJ901" s="15">
        <v>3</v>
      </c>
      <c r="AK901" t="str">
        <f t="shared" si="144"/>
        <v>Restrita</v>
      </c>
      <c r="AL901" t="str">
        <f t="shared" si="145"/>
        <v>Baixo</v>
      </c>
      <c r="AM901" t="str">
        <f t="shared" si="146"/>
        <v>NSA</v>
      </c>
      <c r="AN901" t="str">
        <f t="shared" si="147"/>
        <v>Médio</v>
      </c>
      <c r="AO901" t="str">
        <f t="shared" si="148"/>
        <v>Médio</v>
      </c>
      <c r="AP901" t="str">
        <f t="shared" si="149"/>
        <v>Médio</v>
      </c>
      <c r="AQ901" s="15" t="s">
        <v>2304</v>
      </c>
    </row>
    <row r="902" spans="1:43" x14ac:dyDescent="0.3">
      <c r="A902" s="15" t="s">
        <v>3395</v>
      </c>
      <c r="B902" s="15" t="s">
        <v>2019</v>
      </c>
      <c r="C902" s="15">
        <v>4</v>
      </c>
      <c r="D902" s="15" t="s">
        <v>2022</v>
      </c>
      <c r="E902" s="15" t="s">
        <v>1271</v>
      </c>
      <c r="J902" s="15" t="s">
        <v>1072</v>
      </c>
      <c r="K902" s="15" t="s">
        <v>2305</v>
      </c>
      <c r="L902" s="15" t="s">
        <v>1983</v>
      </c>
      <c r="M902" s="15" t="s">
        <v>47</v>
      </c>
      <c r="N902" s="15">
        <v>50</v>
      </c>
      <c r="O902" s="15" t="s">
        <v>2307</v>
      </c>
      <c r="P902" s="15" t="s">
        <v>2312</v>
      </c>
      <c r="Q902" s="15" t="s">
        <v>103</v>
      </c>
      <c r="R902" s="15" t="s">
        <v>3134</v>
      </c>
      <c r="S902" s="15" t="s">
        <v>3135</v>
      </c>
      <c r="T902" s="15" t="s">
        <v>1465</v>
      </c>
      <c r="U902" s="15" t="s">
        <v>1466</v>
      </c>
      <c r="V902" s="15" t="s">
        <v>2018</v>
      </c>
      <c r="W902" s="15" t="s">
        <v>3141</v>
      </c>
      <c r="X902" s="15" t="s">
        <v>3132</v>
      </c>
      <c r="Y902" s="15" t="s">
        <v>908</v>
      </c>
      <c r="Z902" s="15">
        <f t="shared" si="136"/>
        <v>1</v>
      </c>
      <c r="AA902" s="15" t="s">
        <v>1340</v>
      </c>
      <c r="AB902" s="15" t="s">
        <v>3163</v>
      </c>
      <c r="AC902" s="15" t="s">
        <v>3144</v>
      </c>
      <c r="AD902" s="15">
        <f t="shared" si="137"/>
        <v>13</v>
      </c>
      <c r="AE902" s="15">
        <v>3</v>
      </c>
      <c r="AF902" s="15">
        <v>1</v>
      </c>
      <c r="AG902" s="15">
        <v>0</v>
      </c>
      <c r="AH902" s="15">
        <v>3</v>
      </c>
      <c r="AI902" s="15">
        <v>3</v>
      </c>
      <c r="AJ902" s="15">
        <v>3</v>
      </c>
      <c r="AK902" t="str">
        <f t="shared" si="144"/>
        <v>Restrita</v>
      </c>
      <c r="AL902" t="str">
        <f t="shared" si="145"/>
        <v>Baixo</v>
      </c>
      <c r="AM902" t="str">
        <f t="shared" si="146"/>
        <v>NSA</v>
      </c>
      <c r="AN902" t="str">
        <f t="shared" si="147"/>
        <v>Médio</v>
      </c>
      <c r="AO902" t="str">
        <f t="shared" si="148"/>
        <v>Médio</v>
      </c>
      <c r="AP902" t="str">
        <f t="shared" si="149"/>
        <v>Médio</v>
      </c>
      <c r="AQ902" s="15" t="s">
        <v>2304</v>
      </c>
    </row>
    <row r="903" spans="1:43" x14ac:dyDescent="0.3">
      <c r="A903" s="15" t="s">
        <v>3395</v>
      </c>
      <c r="B903" s="15" t="s">
        <v>2019</v>
      </c>
      <c r="C903" s="15">
        <v>5</v>
      </c>
      <c r="D903" s="15" t="s">
        <v>2023</v>
      </c>
      <c r="E903" s="15" t="s">
        <v>1271</v>
      </c>
      <c r="J903" s="15" t="s">
        <v>1072</v>
      </c>
      <c r="K903" s="15" t="s">
        <v>2305</v>
      </c>
      <c r="L903" s="15" t="s">
        <v>2313</v>
      </c>
      <c r="M903" s="15" t="s">
        <v>39</v>
      </c>
      <c r="O903" s="15" t="s">
        <v>2307</v>
      </c>
      <c r="P903" s="15" t="s">
        <v>2314</v>
      </c>
      <c r="Q903" s="15" t="s">
        <v>103</v>
      </c>
      <c r="R903" s="15" t="s">
        <v>3134</v>
      </c>
      <c r="S903" s="15" t="s">
        <v>3135</v>
      </c>
      <c r="T903" s="15" t="s">
        <v>1465</v>
      </c>
      <c r="U903" s="15" t="s">
        <v>1466</v>
      </c>
      <c r="V903" s="15" t="s">
        <v>2018</v>
      </c>
      <c r="W903" s="15" t="s">
        <v>3141</v>
      </c>
      <c r="X903" s="15" t="s">
        <v>3132</v>
      </c>
      <c r="Y903" s="15" t="s">
        <v>908</v>
      </c>
      <c r="Z903" s="15">
        <f t="shared" si="136"/>
        <v>1</v>
      </c>
      <c r="AC903" s="15" t="s">
        <v>3144</v>
      </c>
      <c r="AD903" s="15">
        <f t="shared" si="137"/>
        <v>7</v>
      </c>
      <c r="AE903" s="15">
        <v>3</v>
      </c>
      <c r="AF903" s="15">
        <v>1</v>
      </c>
      <c r="AG903" s="15">
        <v>0</v>
      </c>
      <c r="AH903" s="15">
        <v>1</v>
      </c>
      <c r="AI903" s="15">
        <v>1</v>
      </c>
      <c r="AJ903" s="15">
        <v>1</v>
      </c>
      <c r="AK903" t="str">
        <f t="shared" si="144"/>
        <v>Restrita</v>
      </c>
      <c r="AL903" t="str">
        <f t="shared" si="145"/>
        <v>Baixo</v>
      </c>
      <c r="AM903" t="str">
        <f t="shared" si="146"/>
        <v>NSA</v>
      </c>
      <c r="AN903" t="str">
        <f t="shared" si="147"/>
        <v>Baixo</v>
      </c>
      <c r="AO903" t="str">
        <f t="shared" si="148"/>
        <v>Baixo</v>
      </c>
      <c r="AP903" t="str">
        <f t="shared" si="149"/>
        <v>Baixo</v>
      </c>
      <c r="AQ903" s="15" t="s">
        <v>2304</v>
      </c>
    </row>
    <row r="904" spans="1:43" x14ac:dyDescent="0.3">
      <c r="A904" s="15" t="s">
        <v>3395</v>
      </c>
      <c r="B904" s="15" t="s">
        <v>2019</v>
      </c>
      <c r="C904" s="15">
        <v>6</v>
      </c>
      <c r="D904" s="15" t="s">
        <v>2024</v>
      </c>
      <c r="E904" s="15" t="s">
        <v>1271</v>
      </c>
      <c r="J904" s="15" t="s">
        <v>1072</v>
      </c>
      <c r="K904" s="15" t="s">
        <v>2305</v>
      </c>
      <c r="L904" s="15" t="s">
        <v>2315</v>
      </c>
      <c r="M904" s="15" t="s">
        <v>39</v>
      </c>
      <c r="O904" s="15" t="s">
        <v>2307</v>
      </c>
      <c r="P904" s="15" t="s">
        <v>2316</v>
      </c>
      <c r="Q904" s="15" t="s">
        <v>103</v>
      </c>
      <c r="R904" s="15" t="s">
        <v>3134</v>
      </c>
      <c r="S904" s="15" t="s">
        <v>3135</v>
      </c>
      <c r="T904" s="15" t="s">
        <v>1465</v>
      </c>
      <c r="U904" s="15" t="s">
        <v>1466</v>
      </c>
      <c r="V904" s="15" t="s">
        <v>2018</v>
      </c>
      <c r="W904" s="15" t="s">
        <v>3141</v>
      </c>
      <c r="X904" s="15" t="s">
        <v>3132</v>
      </c>
      <c r="Y904" s="15" t="s">
        <v>908</v>
      </c>
      <c r="Z904" s="15">
        <f t="shared" si="136"/>
        <v>1</v>
      </c>
      <c r="AC904" s="15" t="s">
        <v>3144</v>
      </c>
      <c r="AD904" s="15">
        <f t="shared" si="137"/>
        <v>6</v>
      </c>
      <c r="AE904" s="15">
        <v>2</v>
      </c>
      <c r="AF904" s="15">
        <v>1</v>
      </c>
      <c r="AG904" s="15">
        <v>0</v>
      </c>
      <c r="AH904" s="15">
        <v>1</v>
      </c>
      <c r="AI904" s="15">
        <v>1</v>
      </c>
      <c r="AJ904" s="15">
        <v>1</v>
      </c>
      <c r="AK904" t="str">
        <f t="shared" si="144"/>
        <v>Interna</v>
      </c>
      <c r="AL904" t="str">
        <f t="shared" si="145"/>
        <v>Baixo</v>
      </c>
      <c r="AM904" t="str">
        <f t="shared" si="146"/>
        <v>NSA</v>
      </c>
      <c r="AN904" t="str">
        <f t="shared" si="147"/>
        <v>Baixo</v>
      </c>
      <c r="AO904" t="str">
        <f t="shared" si="148"/>
        <v>Baixo</v>
      </c>
      <c r="AP904" t="str">
        <f t="shared" si="149"/>
        <v>Baixo</v>
      </c>
      <c r="AQ904" s="15" t="s">
        <v>2304</v>
      </c>
    </row>
    <row r="905" spans="1:43" x14ac:dyDescent="0.3">
      <c r="A905" s="15" t="s">
        <v>3395</v>
      </c>
      <c r="B905" s="15" t="s">
        <v>2019</v>
      </c>
      <c r="C905" s="15">
        <v>7</v>
      </c>
      <c r="D905" s="15" t="s">
        <v>2025</v>
      </c>
      <c r="E905" s="15" t="s">
        <v>1271</v>
      </c>
      <c r="J905" s="15" t="s">
        <v>1072</v>
      </c>
      <c r="K905" s="15" t="s">
        <v>2305</v>
      </c>
      <c r="L905" s="15" t="s">
        <v>2317</v>
      </c>
      <c r="M905" s="15" t="s">
        <v>39</v>
      </c>
      <c r="O905" s="15" t="s">
        <v>2307</v>
      </c>
      <c r="P905" s="15" t="s">
        <v>2318</v>
      </c>
      <c r="Q905" s="15" t="s">
        <v>103</v>
      </c>
      <c r="R905" s="15" t="s">
        <v>3134</v>
      </c>
      <c r="S905" s="15" t="s">
        <v>3135</v>
      </c>
      <c r="T905" s="15" t="s">
        <v>1465</v>
      </c>
      <c r="U905" s="15" t="s">
        <v>1466</v>
      </c>
      <c r="V905" s="15" t="s">
        <v>2018</v>
      </c>
      <c r="W905" s="15" t="s">
        <v>3141</v>
      </c>
      <c r="X905" s="15" t="s">
        <v>3132</v>
      </c>
      <c r="Y905" s="15" t="s">
        <v>908</v>
      </c>
      <c r="Z905" s="15">
        <f t="shared" si="136"/>
        <v>1</v>
      </c>
      <c r="AC905" s="15" t="s">
        <v>3144</v>
      </c>
      <c r="AD905" s="15">
        <f t="shared" si="137"/>
        <v>6</v>
      </c>
      <c r="AE905" s="15">
        <v>2</v>
      </c>
      <c r="AF905" s="15">
        <v>1</v>
      </c>
      <c r="AG905" s="15">
        <v>0</v>
      </c>
      <c r="AH905" s="15">
        <v>1</v>
      </c>
      <c r="AI905" s="15">
        <v>1</v>
      </c>
      <c r="AJ905" s="15">
        <v>1</v>
      </c>
      <c r="AK905" t="str">
        <f t="shared" si="144"/>
        <v>Interna</v>
      </c>
      <c r="AL905" t="str">
        <f t="shared" si="145"/>
        <v>Baixo</v>
      </c>
      <c r="AM905" t="str">
        <f t="shared" si="146"/>
        <v>NSA</v>
      </c>
      <c r="AN905" t="str">
        <f t="shared" si="147"/>
        <v>Baixo</v>
      </c>
      <c r="AO905" t="str">
        <f t="shared" si="148"/>
        <v>Baixo</v>
      </c>
      <c r="AP905" t="str">
        <f t="shared" si="149"/>
        <v>Baixo</v>
      </c>
      <c r="AQ905" s="15" t="s">
        <v>2304</v>
      </c>
    </row>
    <row r="906" spans="1:43" x14ac:dyDescent="0.3">
      <c r="A906" s="15" t="s">
        <v>3395</v>
      </c>
      <c r="B906" s="15" t="s">
        <v>2019</v>
      </c>
      <c r="C906" s="15">
        <v>8</v>
      </c>
      <c r="D906" s="15" t="s">
        <v>2026</v>
      </c>
      <c r="E906" s="15" t="s">
        <v>1271</v>
      </c>
      <c r="J906" s="15" t="s">
        <v>1072</v>
      </c>
      <c r="K906" s="15" t="s">
        <v>2305</v>
      </c>
      <c r="L906" s="15" t="s">
        <v>2319</v>
      </c>
      <c r="M906" s="15" t="s">
        <v>39</v>
      </c>
      <c r="O906" s="15" t="s">
        <v>2307</v>
      </c>
      <c r="P906" s="15" t="s">
        <v>2320</v>
      </c>
      <c r="Q906" s="15" t="s">
        <v>103</v>
      </c>
      <c r="R906" s="15" t="s">
        <v>3134</v>
      </c>
      <c r="S906" s="15" t="s">
        <v>3135</v>
      </c>
      <c r="T906" s="15" t="s">
        <v>1465</v>
      </c>
      <c r="U906" s="15" t="s">
        <v>1466</v>
      </c>
      <c r="V906" s="15" t="s">
        <v>2018</v>
      </c>
      <c r="W906" s="15" t="s">
        <v>3141</v>
      </c>
      <c r="X906" s="15" t="s">
        <v>3132</v>
      </c>
      <c r="Y906" s="15" t="s">
        <v>908</v>
      </c>
      <c r="Z906" s="15">
        <f t="shared" si="136"/>
        <v>1</v>
      </c>
      <c r="AC906" s="15" t="s">
        <v>3144</v>
      </c>
      <c r="AD906" s="15">
        <f t="shared" si="137"/>
        <v>6</v>
      </c>
      <c r="AE906" s="15">
        <v>2</v>
      </c>
      <c r="AF906" s="15">
        <v>1</v>
      </c>
      <c r="AG906" s="15">
        <v>0</v>
      </c>
      <c r="AH906" s="15">
        <v>1</v>
      </c>
      <c r="AI906" s="15">
        <v>1</v>
      </c>
      <c r="AJ906" s="15">
        <v>1</v>
      </c>
      <c r="AK906" t="str">
        <f t="shared" si="144"/>
        <v>Interna</v>
      </c>
      <c r="AL906" t="str">
        <f t="shared" si="145"/>
        <v>Baixo</v>
      </c>
      <c r="AM906" t="str">
        <f t="shared" si="146"/>
        <v>NSA</v>
      </c>
      <c r="AN906" t="str">
        <f t="shared" si="147"/>
        <v>Baixo</v>
      </c>
      <c r="AO906" t="str">
        <f t="shared" si="148"/>
        <v>Baixo</v>
      </c>
      <c r="AP906" t="str">
        <f t="shared" si="149"/>
        <v>Baixo</v>
      </c>
      <c r="AQ906" s="15" t="s">
        <v>2304</v>
      </c>
    </row>
    <row r="907" spans="1:43" x14ac:dyDescent="0.3">
      <c r="A907" s="15" t="s">
        <v>3395</v>
      </c>
      <c r="B907" s="15" t="s">
        <v>2019</v>
      </c>
      <c r="C907" s="15">
        <v>9</v>
      </c>
      <c r="D907" s="15" t="s">
        <v>2027</v>
      </c>
      <c r="E907" s="15" t="s">
        <v>1271</v>
      </c>
      <c r="J907" s="15" t="s">
        <v>1072</v>
      </c>
      <c r="K907" s="15" t="s">
        <v>2305</v>
      </c>
      <c r="L907" s="15" t="s">
        <v>2321</v>
      </c>
      <c r="M907" s="15" t="s">
        <v>39</v>
      </c>
      <c r="O907" s="15" t="s">
        <v>2307</v>
      </c>
      <c r="P907" s="15" t="s">
        <v>2322</v>
      </c>
      <c r="Q907" s="15" t="s">
        <v>103</v>
      </c>
      <c r="R907" s="15" t="s">
        <v>3134</v>
      </c>
      <c r="S907" s="15" t="s">
        <v>3135</v>
      </c>
      <c r="T907" s="15" t="s">
        <v>1465</v>
      </c>
      <c r="U907" s="15" t="s">
        <v>1466</v>
      </c>
      <c r="V907" s="15" t="s">
        <v>2018</v>
      </c>
      <c r="W907" s="15" t="s">
        <v>3141</v>
      </c>
      <c r="X907" s="15" t="s">
        <v>3132</v>
      </c>
      <c r="Y907" s="15" t="s">
        <v>908</v>
      </c>
      <c r="Z907" s="15">
        <f t="shared" si="136"/>
        <v>1</v>
      </c>
      <c r="AC907" s="15" t="s">
        <v>3144</v>
      </c>
      <c r="AD907" s="15">
        <f t="shared" si="137"/>
        <v>8</v>
      </c>
      <c r="AE907" s="15">
        <v>2</v>
      </c>
      <c r="AF907" s="15">
        <v>1</v>
      </c>
      <c r="AG907" s="15">
        <v>2</v>
      </c>
      <c r="AH907" s="15">
        <v>1</v>
      </c>
      <c r="AI907" s="15">
        <v>1</v>
      </c>
      <c r="AJ907" s="15">
        <v>1</v>
      </c>
      <c r="AK907" t="str">
        <f t="shared" si="144"/>
        <v>Interna</v>
      </c>
      <c r="AL907" t="str">
        <f t="shared" si="145"/>
        <v>Baixo</v>
      </c>
      <c r="AM907" t="str">
        <f t="shared" si="146"/>
        <v>Cumulativa</v>
      </c>
      <c r="AN907" t="str">
        <f t="shared" si="147"/>
        <v>Baixo</v>
      </c>
      <c r="AO907" t="str">
        <f t="shared" si="148"/>
        <v>Baixo</v>
      </c>
      <c r="AP907" t="str">
        <f t="shared" si="149"/>
        <v>Baixo</v>
      </c>
      <c r="AQ907" s="15" t="s">
        <v>2304</v>
      </c>
    </row>
    <row r="908" spans="1:43" x14ac:dyDescent="0.3">
      <c r="A908" s="15" t="s">
        <v>3395</v>
      </c>
      <c r="B908" s="15" t="s">
        <v>2019</v>
      </c>
      <c r="C908" s="15">
        <v>10</v>
      </c>
      <c r="D908" s="15" t="s">
        <v>2028</v>
      </c>
      <c r="E908" s="15" t="s">
        <v>1271</v>
      </c>
      <c r="J908" s="15" t="s">
        <v>1072</v>
      </c>
      <c r="K908" s="15" t="s">
        <v>2305</v>
      </c>
      <c r="L908" s="15" t="s">
        <v>2323</v>
      </c>
      <c r="M908" s="15" t="s">
        <v>39</v>
      </c>
      <c r="O908" s="15" t="s">
        <v>2307</v>
      </c>
      <c r="P908" s="15" t="s">
        <v>2324</v>
      </c>
      <c r="Q908" s="15" t="s">
        <v>103</v>
      </c>
      <c r="R908" s="15" t="s">
        <v>3134</v>
      </c>
      <c r="S908" s="15" t="s">
        <v>3135</v>
      </c>
      <c r="T908" s="15" t="s">
        <v>1465</v>
      </c>
      <c r="U908" s="15" t="s">
        <v>1466</v>
      </c>
      <c r="V908" s="15" t="s">
        <v>2018</v>
      </c>
      <c r="W908" s="15" t="s">
        <v>3141</v>
      </c>
      <c r="X908" s="15" t="s">
        <v>3132</v>
      </c>
      <c r="Y908" s="15" t="s">
        <v>908</v>
      </c>
      <c r="Z908" s="15">
        <f t="shared" si="136"/>
        <v>1</v>
      </c>
      <c r="AC908" s="15" t="s">
        <v>3144</v>
      </c>
      <c r="AD908" s="15">
        <f t="shared" si="137"/>
        <v>8</v>
      </c>
      <c r="AE908" s="15">
        <v>2</v>
      </c>
      <c r="AF908" s="15">
        <v>1</v>
      </c>
      <c r="AG908" s="15">
        <v>2</v>
      </c>
      <c r="AH908" s="15">
        <v>1</v>
      </c>
      <c r="AI908" s="15">
        <v>1</v>
      </c>
      <c r="AJ908" s="15">
        <v>1</v>
      </c>
      <c r="AK908" t="str">
        <f t="shared" si="144"/>
        <v>Interna</v>
      </c>
      <c r="AL908" t="str">
        <f t="shared" si="145"/>
        <v>Baixo</v>
      </c>
      <c r="AM908" t="str">
        <f t="shared" si="146"/>
        <v>Cumulativa</v>
      </c>
      <c r="AN908" t="str">
        <f t="shared" si="147"/>
        <v>Baixo</v>
      </c>
      <c r="AO908" t="str">
        <f t="shared" si="148"/>
        <v>Baixo</v>
      </c>
      <c r="AP908" t="str">
        <f t="shared" si="149"/>
        <v>Baixo</v>
      </c>
      <c r="AQ908" s="15" t="s">
        <v>2304</v>
      </c>
    </row>
    <row r="909" spans="1:43" x14ac:dyDescent="0.3">
      <c r="A909" s="15" t="s">
        <v>3395</v>
      </c>
      <c r="B909" s="15" t="s">
        <v>2019</v>
      </c>
      <c r="C909" s="15">
        <v>11</v>
      </c>
      <c r="D909" s="15" t="s">
        <v>2029</v>
      </c>
      <c r="E909" s="15" t="s">
        <v>1271</v>
      </c>
      <c r="J909" s="15" t="s">
        <v>1072</v>
      </c>
      <c r="K909" s="15" t="s">
        <v>2305</v>
      </c>
      <c r="L909" s="15" t="s">
        <v>2325</v>
      </c>
      <c r="M909" s="15" t="s">
        <v>39</v>
      </c>
      <c r="O909" s="15" t="s">
        <v>2307</v>
      </c>
      <c r="P909" s="15" t="s">
        <v>2326</v>
      </c>
      <c r="Q909" s="15" t="s">
        <v>103</v>
      </c>
      <c r="R909" s="15" t="s">
        <v>3134</v>
      </c>
      <c r="S909" s="15" t="s">
        <v>3135</v>
      </c>
      <c r="T909" s="15" t="s">
        <v>1465</v>
      </c>
      <c r="U909" s="15" t="s">
        <v>1466</v>
      </c>
      <c r="V909" s="15" t="s">
        <v>2018</v>
      </c>
      <c r="W909" s="15" t="s">
        <v>3141</v>
      </c>
      <c r="X909" s="15" t="s">
        <v>3132</v>
      </c>
      <c r="Y909" s="15" t="s">
        <v>908</v>
      </c>
      <c r="Z909" s="15">
        <f t="shared" si="136"/>
        <v>1</v>
      </c>
      <c r="AC909" s="15" t="s">
        <v>3144</v>
      </c>
      <c r="AD909" s="15">
        <f t="shared" si="137"/>
        <v>6</v>
      </c>
      <c r="AE909" s="15">
        <v>2</v>
      </c>
      <c r="AF909" s="15">
        <v>1</v>
      </c>
      <c r="AG909" s="15">
        <v>0</v>
      </c>
      <c r="AH909" s="15">
        <v>1</v>
      </c>
      <c r="AI909" s="15">
        <v>1</v>
      </c>
      <c r="AJ909" s="15">
        <v>1</v>
      </c>
      <c r="AK909" t="str">
        <f t="shared" si="144"/>
        <v>Interna</v>
      </c>
      <c r="AL909" t="str">
        <f t="shared" si="145"/>
        <v>Baixo</v>
      </c>
      <c r="AM909" t="str">
        <f t="shared" si="146"/>
        <v>NSA</v>
      </c>
      <c r="AN909" t="str">
        <f t="shared" si="147"/>
        <v>Baixo</v>
      </c>
      <c r="AO909" t="str">
        <f t="shared" si="148"/>
        <v>Baixo</v>
      </c>
      <c r="AP909" t="str">
        <f t="shared" si="149"/>
        <v>Baixo</v>
      </c>
      <c r="AQ909" s="15" t="s">
        <v>2304</v>
      </c>
    </row>
    <row r="910" spans="1:43" x14ac:dyDescent="0.3">
      <c r="A910" s="15" t="s">
        <v>3395</v>
      </c>
      <c r="B910" s="15" t="s">
        <v>2019</v>
      </c>
      <c r="C910" s="15">
        <v>12</v>
      </c>
      <c r="D910" s="15" t="s">
        <v>2030</v>
      </c>
      <c r="E910" s="15" t="s">
        <v>1271</v>
      </c>
      <c r="J910" s="15" t="s">
        <v>1072</v>
      </c>
      <c r="K910" s="15" t="s">
        <v>2305</v>
      </c>
      <c r="L910" s="15" t="s">
        <v>2327</v>
      </c>
      <c r="M910" s="15" t="s">
        <v>39</v>
      </c>
      <c r="O910" s="15" t="s">
        <v>2307</v>
      </c>
      <c r="P910" s="15" t="s">
        <v>2328</v>
      </c>
      <c r="Q910" s="15" t="s">
        <v>103</v>
      </c>
      <c r="R910" s="15" t="s">
        <v>3134</v>
      </c>
      <c r="S910" s="15" t="s">
        <v>3135</v>
      </c>
      <c r="T910" s="15" t="s">
        <v>1465</v>
      </c>
      <c r="U910" s="15" t="s">
        <v>1466</v>
      </c>
      <c r="V910" s="15" t="s">
        <v>2018</v>
      </c>
      <c r="W910" s="15" t="s">
        <v>3141</v>
      </c>
      <c r="X910" s="15" t="s">
        <v>3132</v>
      </c>
      <c r="Y910" s="15" t="s">
        <v>908</v>
      </c>
      <c r="Z910" s="15">
        <f t="shared" si="136"/>
        <v>1</v>
      </c>
      <c r="AC910" s="15" t="s">
        <v>3144</v>
      </c>
      <c r="AD910" s="15">
        <f t="shared" si="137"/>
        <v>6</v>
      </c>
      <c r="AE910" s="15">
        <v>2</v>
      </c>
      <c r="AF910" s="15">
        <v>1</v>
      </c>
      <c r="AG910" s="15">
        <v>0</v>
      </c>
      <c r="AH910" s="15">
        <v>1</v>
      </c>
      <c r="AI910" s="15">
        <v>1</v>
      </c>
      <c r="AJ910" s="15">
        <v>1</v>
      </c>
      <c r="AK910" t="str">
        <f t="shared" si="144"/>
        <v>Interna</v>
      </c>
      <c r="AL910" t="str">
        <f t="shared" si="145"/>
        <v>Baixo</v>
      </c>
      <c r="AM910" t="str">
        <f t="shared" si="146"/>
        <v>NSA</v>
      </c>
      <c r="AN910" t="str">
        <f t="shared" si="147"/>
        <v>Baixo</v>
      </c>
      <c r="AO910" t="str">
        <f t="shared" si="148"/>
        <v>Baixo</v>
      </c>
      <c r="AP910" t="str">
        <f t="shared" si="149"/>
        <v>Baixo</v>
      </c>
      <c r="AQ910" s="15" t="s">
        <v>2304</v>
      </c>
    </row>
    <row r="911" spans="1:43" x14ac:dyDescent="0.3">
      <c r="A911" s="15" t="s">
        <v>3395</v>
      </c>
      <c r="B911" s="15" t="s">
        <v>2019</v>
      </c>
      <c r="C911" s="15">
        <v>13</v>
      </c>
      <c r="D911" s="15" t="s">
        <v>2031</v>
      </c>
      <c r="E911" s="15" t="s">
        <v>1271</v>
      </c>
      <c r="J911" s="15" t="s">
        <v>1072</v>
      </c>
      <c r="K911" s="15" t="s">
        <v>2305</v>
      </c>
      <c r="L911" s="15" t="s">
        <v>2329</v>
      </c>
      <c r="M911" s="15" t="s">
        <v>39</v>
      </c>
      <c r="O911" s="15" t="s">
        <v>2307</v>
      </c>
      <c r="P911" s="15" t="s">
        <v>2330</v>
      </c>
      <c r="Q911" s="15" t="s">
        <v>103</v>
      </c>
      <c r="R911" s="15" t="s">
        <v>3134</v>
      </c>
      <c r="S911" s="15" t="s">
        <v>3135</v>
      </c>
      <c r="T911" s="15" t="s">
        <v>1465</v>
      </c>
      <c r="U911" s="15" t="s">
        <v>1466</v>
      </c>
      <c r="V911" s="15" t="s">
        <v>2018</v>
      </c>
      <c r="W911" s="15" t="s">
        <v>3141</v>
      </c>
      <c r="X911" s="15" t="s">
        <v>3132</v>
      </c>
      <c r="Y911" s="15" t="s">
        <v>908</v>
      </c>
      <c r="Z911" s="15">
        <f t="shared" si="136"/>
        <v>1</v>
      </c>
      <c r="AC911" s="15" t="s">
        <v>3144</v>
      </c>
      <c r="AD911" s="15">
        <f t="shared" si="137"/>
        <v>6</v>
      </c>
      <c r="AE911" s="15">
        <v>2</v>
      </c>
      <c r="AF911" s="15">
        <v>1</v>
      </c>
      <c r="AG911" s="15">
        <v>0</v>
      </c>
      <c r="AH911" s="15">
        <v>1</v>
      </c>
      <c r="AI911" s="15">
        <v>1</v>
      </c>
      <c r="AJ911" s="15">
        <v>1</v>
      </c>
      <c r="AK911" t="str">
        <f t="shared" si="144"/>
        <v>Interna</v>
      </c>
      <c r="AL911" t="str">
        <f t="shared" si="145"/>
        <v>Baixo</v>
      </c>
      <c r="AM911" t="str">
        <f t="shared" si="146"/>
        <v>NSA</v>
      </c>
      <c r="AN911" t="str">
        <f t="shared" si="147"/>
        <v>Baixo</v>
      </c>
      <c r="AO911" t="str">
        <f t="shared" si="148"/>
        <v>Baixo</v>
      </c>
      <c r="AP911" t="str">
        <f t="shared" si="149"/>
        <v>Baixo</v>
      </c>
      <c r="AQ911" s="15" t="s">
        <v>2304</v>
      </c>
    </row>
    <row r="912" spans="1:43" x14ac:dyDescent="0.3">
      <c r="A912" s="15" t="s">
        <v>3395</v>
      </c>
      <c r="B912" s="15" t="s">
        <v>2019</v>
      </c>
      <c r="C912" s="15">
        <v>14</v>
      </c>
      <c r="D912" s="15" t="s">
        <v>1070</v>
      </c>
      <c r="E912" s="15" t="s">
        <v>40</v>
      </c>
      <c r="J912" s="15" t="s">
        <v>1072</v>
      </c>
      <c r="K912" s="15" t="s">
        <v>2305</v>
      </c>
      <c r="L912" s="15" t="s">
        <v>287</v>
      </c>
      <c r="M912" s="15" t="s">
        <v>40</v>
      </c>
      <c r="O912" s="15" t="s">
        <v>2307</v>
      </c>
      <c r="P912" s="15" t="s">
        <v>2331</v>
      </c>
      <c r="Q912" s="15" t="s">
        <v>103</v>
      </c>
      <c r="R912" s="15" t="s">
        <v>3134</v>
      </c>
      <c r="S912" s="15" t="s">
        <v>3135</v>
      </c>
      <c r="T912" s="15" t="s">
        <v>1465</v>
      </c>
      <c r="U912" s="15" t="s">
        <v>1466</v>
      </c>
      <c r="V912" s="15" t="s">
        <v>2018</v>
      </c>
      <c r="W912" s="15" t="s">
        <v>3141</v>
      </c>
      <c r="X912" s="15" t="s">
        <v>3132</v>
      </c>
      <c r="Y912" s="15" t="s">
        <v>908</v>
      </c>
      <c r="Z912" s="15">
        <f t="shared" si="136"/>
        <v>1</v>
      </c>
      <c r="AC912" s="15" t="s">
        <v>3144</v>
      </c>
      <c r="AD912" s="15">
        <f t="shared" si="137"/>
        <v>6</v>
      </c>
      <c r="AE912" s="15">
        <v>2</v>
      </c>
      <c r="AF912" s="15">
        <v>1</v>
      </c>
      <c r="AG912" s="15">
        <v>0</v>
      </c>
      <c r="AH912" s="15">
        <v>1</v>
      </c>
      <c r="AI912" s="15">
        <v>1</v>
      </c>
      <c r="AJ912" s="15">
        <v>1</v>
      </c>
      <c r="AK912" t="str">
        <f t="shared" si="144"/>
        <v>Interna</v>
      </c>
      <c r="AL912" t="str">
        <f t="shared" si="145"/>
        <v>Baixo</v>
      </c>
      <c r="AM912" t="str">
        <f t="shared" si="146"/>
        <v>NSA</v>
      </c>
      <c r="AN912" t="str">
        <f t="shared" si="147"/>
        <v>Baixo</v>
      </c>
      <c r="AO912" t="str">
        <f t="shared" si="148"/>
        <v>Baixo</v>
      </c>
      <c r="AP912" t="str">
        <f t="shared" si="149"/>
        <v>Baixo</v>
      </c>
      <c r="AQ912" s="15" t="s">
        <v>2304</v>
      </c>
    </row>
    <row r="913" spans="1:43" x14ac:dyDescent="0.3">
      <c r="A913" s="15" t="s">
        <v>3395</v>
      </c>
      <c r="B913" s="15" t="s">
        <v>2032</v>
      </c>
      <c r="C913" s="15">
        <v>1</v>
      </c>
      <c r="D913" s="15" t="s">
        <v>1551</v>
      </c>
      <c r="E913" s="15" t="s">
        <v>1271</v>
      </c>
      <c r="J913" s="15" t="s">
        <v>1072</v>
      </c>
      <c r="K913" s="15" t="s">
        <v>2332</v>
      </c>
      <c r="L913" s="15" t="s">
        <v>2333</v>
      </c>
      <c r="M913" s="15" t="s">
        <v>39</v>
      </c>
      <c r="O913" s="15" t="s">
        <v>2334</v>
      </c>
      <c r="P913" s="15" t="s">
        <v>2335</v>
      </c>
      <c r="Q913" s="15" t="s">
        <v>103</v>
      </c>
      <c r="R913" s="15" t="s">
        <v>3134</v>
      </c>
      <c r="S913" s="15" t="s">
        <v>3135</v>
      </c>
      <c r="T913" s="15" t="s">
        <v>1465</v>
      </c>
      <c r="U913" s="15" t="s">
        <v>1466</v>
      </c>
      <c r="V913" s="15" t="s">
        <v>2018</v>
      </c>
      <c r="W913" s="15" t="s">
        <v>3141</v>
      </c>
      <c r="X913" s="15" t="s">
        <v>3132</v>
      </c>
      <c r="Y913" s="15" t="s">
        <v>908</v>
      </c>
      <c r="Z913" s="15">
        <f t="shared" si="136"/>
        <v>1</v>
      </c>
      <c r="AC913" s="15" t="s">
        <v>3144</v>
      </c>
      <c r="AD913" s="15">
        <f t="shared" si="137"/>
        <v>7</v>
      </c>
      <c r="AE913" s="15">
        <v>2</v>
      </c>
      <c r="AF913" s="15">
        <v>1</v>
      </c>
      <c r="AG913" s="15">
        <v>1</v>
      </c>
      <c r="AH913" s="15">
        <v>1</v>
      </c>
      <c r="AI913" s="15">
        <v>1</v>
      </c>
      <c r="AJ913" s="15">
        <v>1</v>
      </c>
      <c r="AK913" t="str">
        <f t="shared" si="144"/>
        <v>Interna</v>
      </c>
      <c r="AL913" t="str">
        <f t="shared" si="145"/>
        <v>Baixo</v>
      </c>
      <c r="AM913" t="str">
        <f t="shared" si="146"/>
        <v>Formato</v>
      </c>
      <c r="AN913" t="str">
        <f t="shared" si="147"/>
        <v>Baixo</v>
      </c>
      <c r="AO913" t="str">
        <f t="shared" si="148"/>
        <v>Baixo</v>
      </c>
      <c r="AP913" t="str">
        <f t="shared" si="149"/>
        <v>Baixo</v>
      </c>
      <c r="AQ913" s="15" t="s">
        <v>2304</v>
      </c>
    </row>
    <row r="914" spans="1:43" x14ac:dyDescent="0.3">
      <c r="A914" s="15" t="s">
        <v>3395</v>
      </c>
      <c r="B914" s="15" t="s">
        <v>2032</v>
      </c>
      <c r="C914" s="15">
        <v>2</v>
      </c>
      <c r="D914" s="15" t="s">
        <v>2020</v>
      </c>
      <c r="E914" s="15" t="s">
        <v>1271</v>
      </c>
      <c r="J914" s="15" t="s">
        <v>1072</v>
      </c>
      <c r="K914" s="15" t="s">
        <v>2332</v>
      </c>
      <c r="L914" s="15" t="s">
        <v>2309</v>
      </c>
      <c r="M914" s="15" t="s">
        <v>40</v>
      </c>
      <c r="O914" s="15" t="s">
        <v>2334</v>
      </c>
      <c r="P914" s="15" t="s">
        <v>2336</v>
      </c>
      <c r="Q914" s="15" t="s">
        <v>103</v>
      </c>
      <c r="R914" s="15" t="s">
        <v>3134</v>
      </c>
      <c r="S914" s="15" t="s">
        <v>3135</v>
      </c>
      <c r="T914" s="15" t="s">
        <v>1465</v>
      </c>
      <c r="U914" s="15" t="s">
        <v>1466</v>
      </c>
      <c r="V914" s="15" t="s">
        <v>2018</v>
      </c>
      <c r="W914" s="15" t="s">
        <v>3141</v>
      </c>
      <c r="X914" s="15" t="s">
        <v>3132</v>
      </c>
      <c r="Y914" s="15" t="s">
        <v>908</v>
      </c>
      <c r="Z914" s="15">
        <f t="shared" si="136"/>
        <v>1</v>
      </c>
      <c r="AC914" s="15" t="s">
        <v>3144</v>
      </c>
      <c r="AD914" s="15">
        <f t="shared" si="137"/>
        <v>6</v>
      </c>
      <c r="AE914" s="15">
        <v>2</v>
      </c>
      <c r="AF914" s="15">
        <v>1</v>
      </c>
      <c r="AG914" s="15">
        <v>0</v>
      </c>
      <c r="AH914" s="15">
        <v>1</v>
      </c>
      <c r="AI914" s="15">
        <v>1</v>
      </c>
      <c r="AJ914" s="15">
        <v>1</v>
      </c>
      <c r="AK914" t="str">
        <f t="shared" si="144"/>
        <v>Interna</v>
      </c>
      <c r="AL914" t="str">
        <f t="shared" si="145"/>
        <v>Baixo</v>
      </c>
      <c r="AM914" t="str">
        <f t="shared" si="146"/>
        <v>NSA</v>
      </c>
      <c r="AN914" t="str">
        <f t="shared" si="147"/>
        <v>Baixo</v>
      </c>
      <c r="AO914" t="str">
        <f t="shared" si="148"/>
        <v>Baixo</v>
      </c>
      <c r="AP914" t="str">
        <f t="shared" si="149"/>
        <v>Baixo</v>
      </c>
      <c r="AQ914" s="15" t="s">
        <v>2304</v>
      </c>
    </row>
    <row r="915" spans="1:43" x14ac:dyDescent="0.3">
      <c r="A915" s="15" t="s">
        <v>3395</v>
      </c>
      <c r="B915" s="15" t="s">
        <v>2032</v>
      </c>
      <c r="C915" s="15">
        <v>3</v>
      </c>
      <c r="D915" s="15" t="s">
        <v>2021</v>
      </c>
      <c r="E915" s="15" t="s">
        <v>1271</v>
      </c>
      <c r="J915" s="15" t="s">
        <v>1072</v>
      </c>
      <c r="K915" s="15" t="s">
        <v>2332</v>
      </c>
      <c r="L915" s="15" t="s">
        <v>1981</v>
      </c>
      <c r="M915" s="15" t="s">
        <v>47</v>
      </c>
      <c r="N915" s="15">
        <v>40</v>
      </c>
      <c r="O915" s="15" t="s">
        <v>2334</v>
      </c>
      <c r="P915" s="15" t="s">
        <v>2337</v>
      </c>
      <c r="Q915" s="15" t="s">
        <v>103</v>
      </c>
      <c r="R915" s="15" t="s">
        <v>3134</v>
      </c>
      <c r="S915" s="15" t="s">
        <v>3135</v>
      </c>
      <c r="T915" s="15" t="s">
        <v>1465</v>
      </c>
      <c r="U915" s="15" t="s">
        <v>1466</v>
      </c>
      <c r="V915" s="15" t="s">
        <v>2018</v>
      </c>
      <c r="W915" s="15" t="s">
        <v>3141</v>
      </c>
      <c r="X915" s="15" t="s">
        <v>3132</v>
      </c>
      <c r="Y915" s="15" t="s">
        <v>908</v>
      </c>
      <c r="Z915" s="15">
        <f t="shared" si="136"/>
        <v>1</v>
      </c>
      <c r="AA915" s="15" t="s">
        <v>1340</v>
      </c>
      <c r="AB915" s="15" t="s">
        <v>3163</v>
      </c>
      <c r="AC915" s="15" t="s">
        <v>3144</v>
      </c>
      <c r="AD915" s="15">
        <f t="shared" si="137"/>
        <v>13</v>
      </c>
      <c r="AE915" s="15">
        <v>3</v>
      </c>
      <c r="AF915" s="15">
        <v>1</v>
      </c>
      <c r="AG915" s="15">
        <v>0</v>
      </c>
      <c r="AH915" s="15">
        <v>3</v>
      </c>
      <c r="AI915" s="15">
        <v>3</v>
      </c>
      <c r="AJ915" s="15">
        <v>3</v>
      </c>
      <c r="AK915" t="str">
        <f t="shared" si="144"/>
        <v>Restrita</v>
      </c>
      <c r="AL915" t="str">
        <f t="shared" si="145"/>
        <v>Baixo</v>
      </c>
      <c r="AM915" t="str">
        <f t="shared" si="146"/>
        <v>NSA</v>
      </c>
      <c r="AN915" t="str">
        <f t="shared" si="147"/>
        <v>Médio</v>
      </c>
      <c r="AO915" t="str">
        <f t="shared" si="148"/>
        <v>Médio</v>
      </c>
      <c r="AP915" t="str">
        <f t="shared" si="149"/>
        <v>Médio</v>
      </c>
      <c r="AQ915" s="15" t="s">
        <v>2304</v>
      </c>
    </row>
    <row r="916" spans="1:43" x14ac:dyDescent="0.3">
      <c r="A916" s="15" t="s">
        <v>3395</v>
      </c>
      <c r="B916" s="15" t="s">
        <v>2032</v>
      </c>
      <c r="C916" s="15">
        <v>4</v>
      </c>
      <c r="D916" s="15" t="s">
        <v>2033</v>
      </c>
      <c r="E916" s="15" t="s">
        <v>1271</v>
      </c>
      <c r="J916" s="15" t="s">
        <v>1072</v>
      </c>
      <c r="K916" s="15" t="s">
        <v>2332</v>
      </c>
      <c r="L916" s="15" t="s">
        <v>2338</v>
      </c>
      <c r="M916" s="15" t="s">
        <v>39</v>
      </c>
      <c r="O916" s="15" t="s">
        <v>2334</v>
      </c>
      <c r="P916" s="15" t="s">
        <v>2339</v>
      </c>
      <c r="Q916" s="15" t="s">
        <v>103</v>
      </c>
      <c r="R916" s="15" t="s">
        <v>3134</v>
      </c>
      <c r="S916" s="15" t="s">
        <v>3135</v>
      </c>
      <c r="T916" s="15" t="s">
        <v>1465</v>
      </c>
      <c r="U916" s="15" t="s">
        <v>1466</v>
      </c>
      <c r="V916" s="15" t="s">
        <v>2018</v>
      </c>
      <c r="W916" s="15" t="s">
        <v>3141</v>
      </c>
      <c r="X916" s="15" t="s">
        <v>3132</v>
      </c>
      <c r="Y916" s="15" t="s">
        <v>908</v>
      </c>
      <c r="Z916" s="15">
        <f t="shared" si="136"/>
        <v>1</v>
      </c>
      <c r="AC916" s="15" t="s">
        <v>3144</v>
      </c>
      <c r="AD916" s="15">
        <f t="shared" si="137"/>
        <v>6</v>
      </c>
      <c r="AE916" s="15">
        <v>2</v>
      </c>
      <c r="AF916" s="15">
        <v>1</v>
      </c>
      <c r="AG916" s="15">
        <v>0</v>
      </c>
      <c r="AH916" s="15">
        <v>1</v>
      </c>
      <c r="AI916" s="15">
        <v>1</v>
      </c>
      <c r="AJ916" s="15">
        <v>1</v>
      </c>
      <c r="AK916" t="str">
        <f t="shared" si="144"/>
        <v>Interna</v>
      </c>
      <c r="AL916" t="str">
        <f t="shared" si="145"/>
        <v>Baixo</v>
      </c>
      <c r="AM916" t="str">
        <f t="shared" si="146"/>
        <v>NSA</v>
      </c>
      <c r="AN916" t="str">
        <f t="shared" si="147"/>
        <v>Baixo</v>
      </c>
      <c r="AO916" t="str">
        <f t="shared" si="148"/>
        <v>Baixo</v>
      </c>
      <c r="AP916" t="str">
        <f t="shared" si="149"/>
        <v>Baixo</v>
      </c>
      <c r="AQ916" s="15" t="s">
        <v>2304</v>
      </c>
    </row>
    <row r="917" spans="1:43" x14ac:dyDescent="0.3">
      <c r="A917" s="15" t="s">
        <v>3395</v>
      </c>
      <c r="B917" s="15" t="s">
        <v>2032</v>
      </c>
      <c r="C917" s="15">
        <v>5</v>
      </c>
      <c r="D917" s="15" t="s">
        <v>2022</v>
      </c>
      <c r="E917" s="15" t="s">
        <v>1271</v>
      </c>
      <c r="J917" s="15" t="s">
        <v>1072</v>
      </c>
      <c r="K917" s="15" t="s">
        <v>2332</v>
      </c>
      <c r="L917" s="15" t="s">
        <v>1983</v>
      </c>
      <c r="M917" s="15" t="s">
        <v>47</v>
      </c>
      <c r="N917" s="15">
        <v>50</v>
      </c>
      <c r="O917" s="15" t="s">
        <v>2334</v>
      </c>
      <c r="P917" s="15" t="s">
        <v>2340</v>
      </c>
      <c r="Q917" s="15" t="s">
        <v>103</v>
      </c>
      <c r="R917" s="15" t="s">
        <v>3134</v>
      </c>
      <c r="S917" s="15" t="s">
        <v>3135</v>
      </c>
      <c r="T917" s="15" t="s">
        <v>1465</v>
      </c>
      <c r="U917" s="15" t="s">
        <v>1466</v>
      </c>
      <c r="V917" s="15" t="s">
        <v>2018</v>
      </c>
      <c r="W917" s="15" t="s">
        <v>3141</v>
      </c>
      <c r="X917" s="15" t="s">
        <v>3132</v>
      </c>
      <c r="Y917" s="15" t="s">
        <v>908</v>
      </c>
      <c r="Z917" s="15">
        <f t="shared" si="136"/>
        <v>1</v>
      </c>
      <c r="AA917" s="15" t="s">
        <v>1340</v>
      </c>
      <c r="AB917" s="15" t="s">
        <v>3163</v>
      </c>
      <c r="AC917" s="15" t="s">
        <v>3144</v>
      </c>
      <c r="AD917" s="15">
        <f t="shared" si="137"/>
        <v>13</v>
      </c>
      <c r="AE917" s="15">
        <v>3</v>
      </c>
      <c r="AF917" s="15">
        <v>1</v>
      </c>
      <c r="AG917" s="15">
        <v>0</v>
      </c>
      <c r="AH917" s="15">
        <v>3</v>
      </c>
      <c r="AI917" s="15">
        <v>3</v>
      </c>
      <c r="AJ917" s="15">
        <v>3</v>
      </c>
      <c r="AK917" t="str">
        <f t="shared" si="144"/>
        <v>Restrita</v>
      </c>
      <c r="AL917" t="str">
        <f t="shared" si="145"/>
        <v>Baixo</v>
      </c>
      <c r="AM917" t="str">
        <f t="shared" si="146"/>
        <v>NSA</v>
      </c>
      <c r="AN917" t="str">
        <f t="shared" si="147"/>
        <v>Médio</v>
      </c>
      <c r="AO917" t="str">
        <f t="shared" si="148"/>
        <v>Médio</v>
      </c>
      <c r="AP917" t="str">
        <f t="shared" si="149"/>
        <v>Médio</v>
      </c>
      <c r="AQ917" s="15" t="s">
        <v>2304</v>
      </c>
    </row>
    <row r="918" spans="1:43" x14ac:dyDescent="0.3">
      <c r="A918" s="15" t="s">
        <v>3395</v>
      </c>
      <c r="B918" s="15" t="s">
        <v>2032</v>
      </c>
      <c r="C918" s="15">
        <v>6</v>
      </c>
      <c r="D918" s="15" t="s">
        <v>1216</v>
      </c>
      <c r="E918" s="15" t="s">
        <v>1271</v>
      </c>
      <c r="J918" s="15" t="s">
        <v>1072</v>
      </c>
      <c r="K918" s="15" t="s">
        <v>2332</v>
      </c>
      <c r="L918" s="15" t="s">
        <v>2341</v>
      </c>
      <c r="M918" s="15" t="s">
        <v>39</v>
      </c>
      <c r="O918" s="15" t="s">
        <v>2334</v>
      </c>
      <c r="P918" s="15" t="s">
        <v>2342</v>
      </c>
      <c r="Q918" s="15" t="s">
        <v>103</v>
      </c>
      <c r="R918" s="15" t="s">
        <v>3134</v>
      </c>
      <c r="S918" s="15" t="s">
        <v>3135</v>
      </c>
      <c r="T918" s="15" t="s">
        <v>1465</v>
      </c>
      <c r="U918" s="15" t="s">
        <v>1466</v>
      </c>
      <c r="V918" s="15" t="s">
        <v>2018</v>
      </c>
      <c r="W918" s="15" t="s">
        <v>3141</v>
      </c>
      <c r="X918" s="15" t="s">
        <v>3132</v>
      </c>
      <c r="Y918" s="15" t="s">
        <v>908</v>
      </c>
      <c r="Z918" s="15">
        <f t="shared" si="136"/>
        <v>1</v>
      </c>
      <c r="AC918" s="15" t="s">
        <v>3144</v>
      </c>
      <c r="AD918" s="15">
        <f t="shared" si="137"/>
        <v>6</v>
      </c>
      <c r="AE918" s="15">
        <v>2</v>
      </c>
      <c r="AF918" s="15">
        <v>1</v>
      </c>
      <c r="AG918" s="15">
        <v>0</v>
      </c>
      <c r="AH918" s="15">
        <v>1</v>
      </c>
      <c r="AI918" s="15">
        <v>1</v>
      </c>
      <c r="AJ918" s="15">
        <v>1</v>
      </c>
      <c r="AK918" t="str">
        <f t="shared" si="144"/>
        <v>Interna</v>
      </c>
      <c r="AL918" t="str">
        <f t="shared" si="145"/>
        <v>Baixo</v>
      </c>
      <c r="AM918" t="str">
        <f t="shared" si="146"/>
        <v>NSA</v>
      </c>
      <c r="AN918" t="str">
        <f t="shared" si="147"/>
        <v>Baixo</v>
      </c>
      <c r="AO918" t="str">
        <f t="shared" si="148"/>
        <v>Baixo</v>
      </c>
      <c r="AP918" t="str">
        <f t="shared" si="149"/>
        <v>Baixo</v>
      </c>
      <c r="AQ918" s="15" t="s">
        <v>2304</v>
      </c>
    </row>
    <row r="919" spans="1:43" x14ac:dyDescent="0.3">
      <c r="A919" s="15" t="s">
        <v>3395</v>
      </c>
      <c r="B919" s="15" t="s">
        <v>2032</v>
      </c>
      <c r="C919" s="15">
        <v>7</v>
      </c>
      <c r="D919" s="15" t="s">
        <v>2034</v>
      </c>
      <c r="E919" s="15" t="s">
        <v>1271</v>
      </c>
      <c r="J919" s="15" t="s">
        <v>1072</v>
      </c>
      <c r="K919" s="15" t="s">
        <v>2332</v>
      </c>
      <c r="L919" s="15" t="s">
        <v>2343</v>
      </c>
      <c r="M919" s="15" t="s">
        <v>39</v>
      </c>
      <c r="O919" s="15" t="s">
        <v>2334</v>
      </c>
      <c r="P919" s="15" t="s">
        <v>2344</v>
      </c>
      <c r="Q919" s="15" t="s">
        <v>103</v>
      </c>
      <c r="R919" s="15" t="s">
        <v>3134</v>
      </c>
      <c r="S919" s="15" t="s">
        <v>3135</v>
      </c>
      <c r="T919" s="15" t="s">
        <v>1465</v>
      </c>
      <c r="U919" s="15" t="s">
        <v>1466</v>
      </c>
      <c r="V919" s="15" t="s">
        <v>2018</v>
      </c>
      <c r="W919" s="15" t="s">
        <v>3141</v>
      </c>
      <c r="X919" s="15" t="s">
        <v>3132</v>
      </c>
      <c r="Y919" s="15" t="s">
        <v>908</v>
      </c>
      <c r="Z919" s="15">
        <f t="shared" si="136"/>
        <v>1</v>
      </c>
      <c r="AC919" s="15" t="s">
        <v>3144</v>
      </c>
      <c r="AD919" s="15">
        <f t="shared" si="137"/>
        <v>6</v>
      </c>
      <c r="AE919" s="15">
        <v>2</v>
      </c>
      <c r="AF919" s="15">
        <v>1</v>
      </c>
      <c r="AG919" s="15">
        <v>0</v>
      </c>
      <c r="AH919" s="15">
        <v>1</v>
      </c>
      <c r="AI919" s="15">
        <v>1</v>
      </c>
      <c r="AJ919" s="15">
        <v>1</v>
      </c>
      <c r="AK919" t="str">
        <f t="shared" si="144"/>
        <v>Interna</v>
      </c>
      <c r="AL919" t="str">
        <f t="shared" si="145"/>
        <v>Baixo</v>
      </c>
      <c r="AM919" t="str">
        <f t="shared" si="146"/>
        <v>NSA</v>
      </c>
      <c r="AN919" t="str">
        <f t="shared" si="147"/>
        <v>Baixo</v>
      </c>
      <c r="AO919" t="str">
        <f t="shared" si="148"/>
        <v>Baixo</v>
      </c>
      <c r="AP919" t="str">
        <f t="shared" si="149"/>
        <v>Baixo</v>
      </c>
      <c r="AQ919" s="15" t="s">
        <v>2304</v>
      </c>
    </row>
    <row r="920" spans="1:43" x14ac:dyDescent="0.3">
      <c r="A920" s="15" t="s">
        <v>3395</v>
      </c>
      <c r="B920" s="15" t="s">
        <v>2032</v>
      </c>
      <c r="C920" s="15">
        <v>8</v>
      </c>
      <c r="D920" s="15" t="s">
        <v>2035</v>
      </c>
      <c r="E920" s="15" t="s">
        <v>1271</v>
      </c>
      <c r="J920" s="15" t="s">
        <v>1072</v>
      </c>
      <c r="K920" s="15" t="s">
        <v>2332</v>
      </c>
      <c r="L920" s="15" t="s">
        <v>2345</v>
      </c>
      <c r="M920" s="15" t="s">
        <v>39</v>
      </c>
      <c r="O920" s="15" t="s">
        <v>2334</v>
      </c>
      <c r="P920" s="15" t="s">
        <v>2346</v>
      </c>
      <c r="Q920" s="15" t="s">
        <v>103</v>
      </c>
      <c r="R920" s="15" t="s">
        <v>3134</v>
      </c>
      <c r="S920" s="15" t="s">
        <v>3135</v>
      </c>
      <c r="T920" s="15" t="s">
        <v>1465</v>
      </c>
      <c r="U920" s="15" t="s">
        <v>1466</v>
      </c>
      <c r="V920" s="15" t="s">
        <v>2018</v>
      </c>
      <c r="W920" s="15" t="s">
        <v>3141</v>
      </c>
      <c r="X920" s="15" t="s">
        <v>3132</v>
      </c>
      <c r="Y920" s="15" t="s">
        <v>908</v>
      </c>
      <c r="Z920" s="15">
        <f t="shared" si="136"/>
        <v>1</v>
      </c>
      <c r="AC920" s="15" t="s">
        <v>3144</v>
      </c>
      <c r="AD920" s="15">
        <f t="shared" si="137"/>
        <v>8</v>
      </c>
      <c r="AE920" s="15">
        <v>2</v>
      </c>
      <c r="AF920" s="15">
        <v>1</v>
      </c>
      <c r="AG920" s="15">
        <v>2</v>
      </c>
      <c r="AH920" s="15">
        <v>1</v>
      </c>
      <c r="AI920" s="15">
        <v>1</v>
      </c>
      <c r="AJ920" s="15">
        <v>1</v>
      </c>
      <c r="AK920" t="str">
        <f t="shared" si="144"/>
        <v>Interna</v>
      </c>
      <c r="AL920" t="str">
        <f t="shared" si="145"/>
        <v>Baixo</v>
      </c>
      <c r="AM920" t="str">
        <f t="shared" si="146"/>
        <v>Cumulativa</v>
      </c>
      <c r="AN920" t="str">
        <f t="shared" si="147"/>
        <v>Baixo</v>
      </c>
      <c r="AO920" t="str">
        <f t="shared" si="148"/>
        <v>Baixo</v>
      </c>
      <c r="AP920" t="str">
        <f t="shared" si="149"/>
        <v>Baixo</v>
      </c>
      <c r="AQ920" s="15" t="s">
        <v>2304</v>
      </c>
    </row>
    <row r="921" spans="1:43" x14ac:dyDescent="0.3">
      <c r="A921" s="15" t="s">
        <v>3395</v>
      </c>
      <c r="B921" s="15" t="s">
        <v>2032</v>
      </c>
      <c r="C921" s="15">
        <v>9</v>
      </c>
      <c r="D921" s="15" t="s">
        <v>2036</v>
      </c>
      <c r="E921" s="15" t="s">
        <v>1271</v>
      </c>
      <c r="J921" s="15" t="s">
        <v>1072</v>
      </c>
      <c r="K921" s="15" t="s">
        <v>2332</v>
      </c>
      <c r="L921" s="15" t="s">
        <v>2347</v>
      </c>
      <c r="M921" s="15" t="s">
        <v>39</v>
      </c>
      <c r="O921" s="15" t="s">
        <v>2334</v>
      </c>
      <c r="P921" s="15" t="s">
        <v>2348</v>
      </c>
      <c r="Q921" s="15" t="s">
        <v>103</v>
      </c>
      <c r="R921" s="15" t="s">
        <v>3134</v>
      </c>
      <c r="S921" s="15" t="s">
        <v>3135</v>
      </c>
      <c r="T921" s="15" t="s">
        <v>1465</v>
      </c>
      <c r="U921" s="15" t="s">
        <v>1466</v>
      </c>
      <c r="V921" s="15" t="s">
        <v>2018</v>
      </c>
      <c r="W921" s="15" t="s">
        <v>3141</v>
      </c>
      <c r="X921" s="15" t="s">
        <v>3132</v>
      </c>
      <c r="Y921" s="15" t="s">
        <v>908</v>
      </c>
      <c r="Z921" s="15">
        <f t="shared" si="136"/>
        <v>1</v>
      </c>
      <c r="AC921" s="15" t="s">
        <v>3144</v>
      </c>
      <c r="AD921" s="15">
        <f t="shared" si="137"/>
        <v>11</v>
      </c>
      <c r="AE921" s="15">
        <v>3</v>
      </c>
      <c r="AF921" s="15">
        <v>1</v>
      </c>
      <c r="AG921" s="15">
        <v>4</v>
      </c>
      <c r="AH921" s="15">
        <v>1</v>
      </c>
      <c r="AI921" s="15">
        <v>1</v>
      </c>
      <c r="AJ921" s="15">
        <v>1</v>
      </c>
      <c r="AK921" t="str">
        <f t="shared" si="144"/>
        <v>Restrita</v>
      </c>
      <c r="AL921" t="str">
        <f t="shared" si="145"/>
        <v>Baixo</v>
      </c>
      <c r="AM921" t="str">
        <f t="shared" si="146"/>
        <v>Complexo</v>
      </c>
      <c r="AN921" t="str">
        <f t="shared" si="147"/>
        <v>Baixo</v>
      </c>
      <c r="AO921" t="str">
        <f t="shared" si="148"/>
        <v>Baixo</v>
      </c>
      <c r="AP921" t="str">
        <f t="shared" si="149"/>
        <v>Baixo</v>
      </c>
      <c r="AQ921" s="15" t="s">
        <v>2304</v>
      </c>
    </row>
    <row r="922" spans="1:43" x14ac:dyDescent="0.3">
      <c r="A922" s="15" t="s">
        <v>3395</v>
      </c>
      <c r="B922" s="15" t="s">
        <v>2032</v>
      </c>
      <c r="C922" s="15">
        <v>10</v>
      </c>
      <c r="D922" s="15" t="s">
        <v>2037</v>
      </c>
      <c r="E922" s="15" t="s">
        <v>1271</v>
      </c>
      <c r="J922" s="15" t="s">
        <v>1072</v>
      </c>
      <c r="K922" s="15" t="s">
        <v>2332</v>
      </c>
      <c r="L922" s="15" t="s">
        <v>2349</v>
      </c>
      <c r="M922" s="15" t="s">
        <v>39</v>
      </c>
      <c r="O922" s="15" t="s">
        <v>2334</v>
      </c>
      <c r="P922" s="15" t="s">
        <v>2350</v>
      </c>
      <c r="Q922" s="15" t="s">
        <v>103</v>
      </c>
      <c r="R922" s="15" t="s">
        <v>3134</v>
      </c>
      <c r="S922" s="15" t="s">
        <v>3135</v>
      </c>
      <c r="T922" s="15" t="s">
        <v>1465</v>
      </c>
      <c r="U922" s="15" t="s">
        <v>1466</v>
      </c>
      <c r="V922" s="15" t="s">
        <v>2018</v>
      </c>
      <c r="W922" s="15" t="s">
        <v>3141</v>
      </c>
      <c r="X922" s="15" t="s">
        <v>3132</v>
      </c>
      <c r="Y922" s="15" t="s">
        <v>908</v>
      </c>
      <c r="Z922" s="15">
        <f t="shared" si="136"/>
        <v>1</v>
      </c>
      <c r="AC922" s="15" t="s">
        <v>3144</v>
      </c>
      <c r="AD922" s="15">
        <f t="shared" si="137"/>
        <v>11</v>
      </c>
      <c r="AE922" s="15">
        <v>3</v>
      </c>
      <c r="AF922" s="15">
        <v>1</v>
      </c>
      <c r="AG922" s="15">
        <v>4</v>
      </c>
      <c r="AH922" s="15">
        <v>1</v>
      </c>
      <c r="AI922" s="15">
        <v>1</v>
      </c>
      <c r="AJ922" s="15">
        <v>1</v>
      </c>
      <c r="AK922" t="str">
        <f t="shared" si="144"/>
        <v>Restrita</v>
      </c>
      <c r="AL922" t="str">
        <f t="shared" si="145"/>
        <v>Baixo</v>
      </c>
      <c r="AM922" t="str">
        <f t="shared" si="146"/>
        <v>Complexo</v>
      </c>
      <c r="AN922" t="str">
        <f t="shared" si="147"/>
        <v>Baixo</v>
      </c>
      <c r="AO922" t="str">
        <f t="shared" si="148"/>
        <v>Baixo</v>
      </c>
      <c r="AP922" t="str">
        <f t="shared" si="149"/>
        <v>Baixo</v>
      </c>
      <c r="AQ922" s="15" t="s">
        <v>2304</v>
      </c>
    </row>
    <row r="923" spans="1:43" x14ac:dyDescent="0.3">
      <c r="A923" s="15" t="s">
        <v>3395</v>
      </c>
      <c r="B923" s="15" t="s">
        <v>2032</v>
      </c>
      <c r="C923" s="15">
        <v>11</v>
      </c>
      <c r="D923" s="15" t="s">
        <v>2038</v>
      </c>
      <c r="E923" s="15" t="s">
        <v>1271</v>
      </c>
      <c r="J923" s="15" t="s">
        <v>1072</v>
      </c>
      <c r="K923" s="15" t="s">
        <v>2332</v>
      </c>
      <c r="L923" s="15" t="s">
        <v>2351</v>
      </c>
      <c r="M923" s="15" t="s">
        <v>39</v>
      </c>
      <c r="O923" s="15" t="s">
        <v>2334</v>
      </c>
      <c r="P923" s="15" t="s">
        <v>2352</v>
      </c>
      <c r="Q923" s="15" t="s">
        <v>103</v>
      </c>
      <c r="R923" s="15" t="s">
        <v>3134</v>
      </c>
      <c r="S923" s="15" t="s">
        <v>3135</v>
      </c>
      <c r="T923" s="15" t="s">
        <v>1465</v>
      </c>
      <c r="U923" s="15" t="s">
        <v>1466</v>
      </c>
      <c r="V923" s="15" t="s">
        <v>2018</v>
      </c>
      <c r="W923" s="15" t="s">
        <v>3141</v>
      </c>
      <c r="X923" s="15" t="s">
        <v>3132</v>
      </c>
      <c r="Y923" s="15" t="s">
        <v>908</v>
      </c>
      <c r="Z923" s="15">
        <f t="shared" si="136"/>
        <v>1</v>
      </c>
      <c r="AC923" s="15" t="s">
        <v>3144</v>
      </c>
      <c r="AD923" s="15">
        <f t="shared" si="137"/>
        <v>11</v>
      </c>
      <c r="AE923" s="15">
        <v>3</v>
      </c>
      <c r="AF923" s="15">
        <v>1</v>
      </c>
      <c r="AG923" s="15">
        <v>4</v>
      </c>
      <c r="AH923" s="15">
        <v>1</v>
      </c>
      <c r="AI923" s="15">
        <v>1</v>
      </c>
      <c r="AJ923" s="15">
        <v>1</v>
      </c>
      <c r="AK923" t="str">
        <f t="shared" si="144"/>
        <v>Restrita</v>
      </c>
      <c r="AL923" t="str">
        <f t="shared" si="145"/>
        <v>Baixo</v>
      </c>
      <c r="AM923" t="str">
        <f t="shared" si="146"/>
        <v>Complexo</v>
      </c>
      <c r="AN923" t="str">
        <f t="shared" si="147"/>
        <v>Baixo</v>
      </c>
      <c r="AO923" t="str">
        <f t="shared" si="148"/>
        <v>Baixo</v>
      </c>
      <c r="AP923" t="str">
        <f t="shared" si="149"/>
        <v>Baixo</v>
      </c>
      <c r="AQ923" s="15" t="s">
        <v>2304</v>
      </c>
    </row>
    <row r="924" spans="1:43" x14ac:dyDescent="0.3">
      <c r="A924" s="15" t="s">
        <v>3395</v>
      </c>
      <c r="B924" s="15" t="s">
        <v>2032</v>
      </c>
      <c r="C924" s="15">
        <v>12</v>
      </c>
      <c r="D924" s="15" t="s">
        <v>2039</v>
      </c>
      <c r="E924" s="15" t="s">
        <v>1271</v>
      </c>
      <c r="J924" s="15" t="s">
        <v>1072</v>
      </c>
      <c r="K924" s="15" t="s">
        <v>2332</v>
      </c>
      <c r="L924" s="15" t="s">
        <v>2353</v>
      </c>
      <c r="M924" s="15" t="s">
        <v>39</v>
      </c>
      <c r="O924" s="15" t="s">
        <v>2334</v>
      </c>
      <c r="P924" s="15" t="s">
        <v>2354</v>
      </c>
      <c r="Q924" s="15" t="s">
        <v>103</v>
      </c>
      <c r="R924" s="15" t="s">
        <v>3134</v>
      </c>
      <c r="S924" s="15" t="s">
        <v>3135</v>
      </c>
      <c r="T924" s="15" t="s">
        <v>1465</v>
      </c>
      <c r="U924" s="15" t="s">
        <v>1466</v>
      </c>
      <c r="V924" s="15" t="s">
        <v>2018</v>
      </c>
      <c r="W924" s="15" t="s">
        <v>3141</v>
      </c>
      <c r="X924" s="15" t="s">
        <v>3132</v>
      </c>
      <c r="Y924" s="15" t="s">
        <v>908</v>
      </c>
      <c r="Z924" s="15">
        <f t="shared" si="136"/>
        <v>1</v>
      </c>
      <c r="AC924" s="15" t="s">
        <v>3144</v>
      </c>
      <c r="AD924" s="15">
        <f t="shared" si="137"/>
        <v>11</v>
      </c>
      <c r="AE924" s="15">
        <v>3</v>
      </c>
      <c r="AF924" s="15">
        <v>1</v>
      </c>
      <c r="AG924" s="15">
        <v>4</v>
      </c>
      <c r="AH924" s="15">
        <v>1</v>
      </c>
      <c r="AI924" s="15">
        <v>1</v>
      </c>
      <c r="AJ924" s="15">
        <v>1</v>
      </c>
      <c r="AK924" t="str">
        <f t="shared" si="144"/>
        <v>Restrita</v>
      </c>
      <c r="AL924" t="str">
        <f t="shared" si="145"/>
        <v>Baixo</v>
      </c>
      <c r="AM924" t="str">
        <f t="shared" si="146"/>
        <v>Complexo</v>
      </c>
      <c r="AN924" t="str">
        <f t="shared" si="147"/>
        <v>Baixo</v>
      </c>
      <c r="AO924" t="str">
        <f t="shared" si="148"/>
        <v>Baixo</v>
      </c>
      <c r="AP924" t="str">
        <f t="shared" si="149"/>
        <v>Baixo</v>
      </c>
      <c r="AQ924" s="15" t="s">
        <v>2304</v>
      </c>
    </row>
    <row r="925" spans="1:43" x14ac:dyDescent="0.3">
      <c r="A925" s="15" t="s">
        <v>3395</v>
      </c>
      <c r="B925" s="15" t="s">
        <v>2032</v>
      </c>
      <c r="C925" s="15">
        <v>13</v>
      </c>
      <c r="D925" s="15" t="s">
        <v>2040</v>
      </c>
      <c r="E925" s="15" t="s">
        <v>1271</v>
      </c>
      <c r="J925" s="15" t="s">
        <v>1072</v>
      </c>
      <c r="K925" s="15" t="s">
        <v>2332</v>
      </c>
      <c r="L925" s="15" t="s">
        <v>2355</v>
      </c>
      <c r="M925" s="15" t="s">
        <v>39</v>
      </c>
      <c r="O925" s="15" t="s">
        <v>2334</v>
      </c>
      <c r="P925" s="15" t="s">
        <v>2356</v>
      </c>
      <c r="Q925" s="15" t="s">
        <v>103</v>
      </c>
      <c r="R925" s="15" t="s">
        <v>3134</v>
      </c>
      <c r="S925" s="15" t="s">
        <v>3135</v>
      </c>
      <c r="T925" s="15" t="s">
        <v>1465</v>
      </c>
      <c r="U925" s="15" t="s">
        <v>1466</v>
      </c>
      <c r="V925" s="15" t="s">
        <v>2018</v>
      </c>
      <c r="W925" s="15" t="s">
        <v>3141</v>
      </c>
      <c r="X925" s="15" t="s">
        <v>3132</v>
      </c>
      <c r="Y925" s="15" t="s">
        <v>908</v>
      </c>
      <c r="Z925" s="15">
        <f t="shared" si="136"/>
        <v>1</v>
      </c>
      <c r="AC925" s="15" t="s">
        <v>3144</v>
      </c>
      <c r="AD925" s="15">
        <f t="shared" si="137"/>
        <v>11</v>
      </c>
      <c r="AE925" s="15">
        <v>3</v>
      </c>
      <c r="AF925" s="15">
        <v>1</v>
      </c>
      <c r="AG925" s="15">
        <v>4</v>
      </c>
      <c r="AH925" s="15">
        <v>1</v>
      </c>
      <c r="AI925" s="15">
        <v>1</v>
      </c>
      <c r="AJ925" s="15">
        <v>1</v>
      </c>
      <c r="AK925" t="str">
        <f t="shared" si="144"/>
        <v>Restrita</v>
      </c>
      <c r="AL925" t="str">
        <f t="shared" si="145"/>
        <v>Baixo</v>
      </c>
      <c r="AM925" t="str">
        <f t="shared" si="146"/>
        <v>Complexo</v>
      </c>
      <c r="AN925" t="str">
        <f t="shared" si="147"/>
        <v>Baixo</v>
      </c>
      <c r="AO925" t="str">
        <f t="shared" si="148"/>
        <v>Baixo</v>
      </c>
      <c r="AP925" t="str">
        <f t="shared" si="149"/>
        <v>Baixo</v>
      </c>
      <c r="AQ925" s="15" t="s">
        <v>2304</v>
      </c>
    </row>
    <row r="926" spans="1:43" x14ac:dyDescent="0.3">
      <c r="A926" s="15" t="s">
        <v>3395</v>
      </c>
      <c r="B926" s="15" t="s">
        <v>2032</v>
      </c>
      <c r="C926" s="15">
        <v>14</v>
      </c>
      <c r="D926" s="15" t="s">
        <v>2041</v>
      </c>
      <c r="E926" s="15" t="s">
        <v>1271</v>
      </c>
      <c r="J926" s="15" t="s">
        <v>1072</v>
      </c>
      <c r="K926" s="15" t="s">
        <v>2332</v>
      </c>
      <c r="L926" s="15" t="s">
        <v>2357</v>
      </c>
      <c r="M926" s="15" t="s">
        <v>39</v>
      </c>
      <c r="O926" s="15" t="s">
        <v>2334</v>
      </c>
      <c r="P926" s="15" t="s">
        <v>2358</v>
      </c>
      <c r="Q926" s="15" t="s">
        <v>103</v>
      </c>
      <c r="R926" s="15" t="s">
        <v>3134</v>
      </c>
      <c r="S926" s="15" t="s">
        <v>3135</v>
      </c>
      <c r="T926" s="15" t="s">
        <v>1465</v>
      </c>
      <c r="U926" s="15" t="s">
        <v>1466</v>
      </c>
      <c r="V926" s="15" t="s">
        <v>2018</v>
      </c>
      <c r="W926" s="15" t="s">
        <v>3141</v>
      </c>
      <c r="X926" s="15" t="s">
        <v>3132</v>
      </c>
      <c r="Y926" s="15" t="s">
        <v>908</v>
      </c>
      <c r="Z926" s="15">
        <f t="shared" si="136"/>
        <v>1</v>
      </c>
      <c r="AC926" s="15" t="s">
        <v>3144</v>
      </c>
      <c r="AD926" s="15">
        <f t="shared" si="137"/>
        <v>11</v>
      </c>
      <c r="AE926" s="15">
        <v>3</v>
      </c>
      <c r="AF926" s="15">
        <v>1</v>
      </c>
      <c r="AG926" s="15">
        <v>4</v>
      </c>
      <c r="AH926" s="15">
        <v>1</v>
      </c>
      <c r="AI926" s="15">
        <v>1</v>
      </c>
      <c r="AJ926" s="15">
        <v>1</v>
      </c>
      <c r="AK926" t="str">
        <f t="shared" si="144"/>
        <v>Restrita</v>
      </c>
      <c r="AL926" t="str">
        <f t="shared" si="145"/>
        <v>Baixo</v>
      </c>
      <c r="AM926" t="str">
        <f t="shared" si="146"/>
        <v>Complexo</v>
      </c>
      <c r="AN926" t="str">
        <f t="shared" si="147"/>
        <v>Baixo</v>
      </c>
      <c r="AO926" t="str">
        <f t="shared" si="148"/>
        <v>Baixo</v>
      </c>
      <c r="AP926" t="str">
        <f t="shared" si="149"/>
        <v>Baixo</v>
      </c>
      <c r="AQ926" s="15" t="s">
        <v>2304</v>
      </c>
    </row>
    <row r="927" spans="1:43" x14ac:dyDescent="0.3">
      <c r="A927" s="15" t="s">
        <v>3395</v>
      </c>
      <c r="B927" s="15" t="s">
        <v>2032</v>
      </c>
      <c r="C927" s="15">
        <v>15</v>
      </c>
      <c r="D927" s="15" t="s">
        <v>2042</v>
      </c>
      <c r="E927" s="15" t="s">
        <v>1271</v>
      </c>
      <c r="J927" s="15" t="s">
        <v>1072</v>
      </c>
      <c r="K927" s="15" t="s">
        <v>2332</v>
      </c>
      <c r="L927" s="15" t="s">
        <v>2359</v>
      </c>
      <c r="M927" s="15" t="s">
        <v>39</v>
      </c>
      <c r="O927" s="15" t="s">
        <v>2334</v>
      </c>
      <c r="P927" s="15" t="s">
        <v>2360</v>
      </c>
      <c r="Q927" s="15" t="s">
        <v>103</v>
      </c>
      <c r="R927" s="15" t="s">
        <v>3134</v>
      </c>
      <c r="S927" s="15" t="s">
        <v>3135</v>
      </c>
      <c r="T927" s="15" t="s">
        <v>1465</v>
      </c>
      <c r="U927" s="15" t="s">
        <v>1466</v>
      </c>
      <c r="V927" s="15" t="s">
        <v>2018</v>
      </c>
      <c r="W927" s="15" t="s">
        <v>3141</v>
      </c>
      <c r="X927" s="15" t="s">
        <v>3132</v>
      </c>
      <c r="Y927" s="15" t="s">
        <v>908</v>
      </c>
      <c r="Z927" s="15">
        <f t="shared" si="136"/>
        <v>1</v>
      </c>
      <c r="AC927" s="15" t="s">
        <v>3144</v>
      </c>
      <c r="AD927" s="15">
        <f t="shared" si="137"/>
        <v>11</v>
      </c>
      <c r="AE927" s="15">
        <v>3</v>
      </c>
      <c r="AF927" s="15">
        <v>1</v>
      </c>
      <c r="AG927" s="15">
        <v>4</v>
      </c>
      <c r="AH927" s="15">
        <v>1</v>
      </c>
      <c r="AI927" s="15">
        <v>1</v>
      </c>
      <c r="AJ927" s="15">
        <v>1</v>
      </c>
      <c r="AK927" t="str">
        <f t="shared" si="144"/>
        <v>Restrita</v>
      </c>
      <c r="AL927" t="str">
        <f t="shared" si="145"/>
        <v>Baixo</v>
      </c>
      <c r="AM927" t="str">
        <f t="shared" si="146"/>
        <v>Complexo</v>
      </c>
      <c r="AN927" t="str">
        <f t="shared" si="147"/>
        <v>Baixo</v>
      </c>
      <c r="AO927" t="str">
        <f t="shared" si="148"/>
        <v>Baixo</v>
      </c>
      <c r="AP927" t="str">
        <f t="shared" si="149"/>
        <v>Baixo</v>
      </c>
      <c r="AQ927" s="15" t="s">
        <v>2304</v>
      </c>
    </row>
    <row r="928" spans="1:43" x14ac:dyDescent="0.3">
      <c r="A928" s="15" t="s">
        <v>3395</v>
      </c>
      <c r="B928" s="15" t="s">
        <v>2032</v>
      </c>
      <c r="C928" s="15">
        <v>16</v>
      </c>
      <c r="D928" s="15" t="s">
        <v>2043</v>
      </c>
      <c r="E928" s="15" t="s">
        <v>1271</v>
      </c>
      <c r="J928" s="15" t="s">
        <v>1072</v>
      </c>
      <c r="K928" s="15" t="s">
        <v>2332</v>
      </c>
      <c r="L928" s="15" t="s">
        <v>2361</v>
      </c>
      <c r="M928" s="15" t="s">
        <v>39</v>
      </c>
      <c r="O928" s="15" t="s">
        <v>2334</v>
      </c>
      <c r="P928" s="15" t="s">
        <v>2362</v>
      </c>
      <c r="Q928" s="15" t="s">
        <v>103</v>
      </c>
      <c r="R928" s="15" t="s">
        <v>3134</v>
      </c>
      <c r="S928" s="15" t="s">
        <v>3135</v>
      </c>
      <c r="T928" s="15" t="s">
        <v>1465</v>
      </c>
      <c r="U928" s="15" t="s">
        <v>1466</v>
      </c>
      <c r="V928" s="15" t="s">
        <v>2018</v>
      </c>
      <c r="W928" s="15" t="s">
        <v>3141</v>
      </c>
      <c r="X928" s="15" t="s">
        <v>3132</v>
      </c>
      <c r="Y928" s="15" t="s">
        <v>908</v>
      </c>
      <c r="Z928" s="15">
        <f t="shared" ref="Z928:Z991" si="150">IF(LEN(V928)&gt;0,IF(LEN(W928)&gt;0,IF(LEN(X928)&gt;0,IF(LEN(Y928)&gt;0,1,""),""),""),"")</f>
        <v>1</v>
      </c>
      <c r="AC928" s="15" t="s">
        <v>3144</v>
      </c>
      <c r="AD928" s="15">
        <f t="shared" ref="AD928:AD991" si="151">SUM(AE928:AJ928)</f>
        <v>11</v>
      </c>
      <c r="AE928" s="15">
        <v>3</v>
      </c>
      <c r="AF928" s="15">
        <v>1</v>
      </c>
      <c r="AG928" s="15">
        <v>4</v>
      </c>
      <c r="AH928" s="15">
        <v>1</v>
      </c>
      <c r="AI928" s="15">
        <v>1</v>
      </c>
      <c r="AJ928" s="15">
        <v>1</v>
      </c>
      <c r="AK928" t="str">
        <f t="shared" si="144"/>
        <v>Restrita</v>
      </c>
      <c r="AL928" t="str">
        <f t="shared" si="145"/>
        <v>Baixo</v>
      </c>
      <c r="AM928" t="str">
        <f t="shared" si="146"/>
        <v>Complexo</v>
      </c>
      <c r="AN928" t="str">
        <f t="shared" si="147"/>
        <v>Baixo</v>
      </c>
      <c r="AO928" t="str">
        <f t="shared" si="148"/>
        <v>Baixo</v>
      </c>
      <c r="AP928" t="str">
        <f t="shared" si="149"/>
        <v>Baixo</v>
      </c>
      <c r="AQ928" s="15" t="s">
        <v>2304</v>
      </c>
    </row>
    <row r="929" spans="1:43" x14ac:dyDescent="0.3">
      <c r="A929" s="15" t="s">
        <v>3395</v>
      </c>
      <c r="B929" s="15" t="s">
        <v>2032</v>
      </c>
      <c r="C929" s="15">
        <v>17</v>
      </c>
      <c r="D929" s="15" t="s">
        <v>2044</v>
      </c>
      <c r="E929" s="15" t="s">
        <v>1271</v>
      </c>
      <c r="J929" s="15" t="s">
        <v>1072</v>
      </c>
      <c r="K929" s="15" t="s">
        <v>2332</v>
      </c>
      <c r="L929" s="15" t="s">
        <v>2363</v>
      </c>
      <c r="M929" s="15" t="s">
        <v>39</v>
      </c>
      <c r="O929" s="15" t="s">
        <v>2334</v>
      </c>
      <c r="P929" s="15" t="s">
        <v>2364</v>
      </c>
      <c r="Q929" s="15" t="s">
        <v>103</v>
      </c>
      <c r="R929" s="15" t="s">
        <v>3134</v>
      </c>
      <c r="S929" s="15" t="s">
        <v>3135</v>
      </c>
      <c r="T929" s="15" t="s">
        <v>1465</v>
      </c>
      <c r="U929" s="15" t="s">
        <v>1466</v>
      </c>
      <c r="V929" s="15" t="s">
        <v>2018</v>
      </c>
      <c r="W929" s="15" t="s">
        <v>3141</v>
      </c>
      <c r="X929" s="15" t="s">
        <v>3132</v>
      </c>
      <c r="Y929" s="15" t="s">
        <v>908</v>
      </c>
      <c r="Z929" s="15">
        <f t="shared" si="150"/>
        <v>1</v>
      </c>
      <c r="AC929" s="15" t="s">
        <v>3144</v>
      </c>
      <c r="AD929" s="15">
        <f t="shared" si="151"/>
        <v>8</v>
      </c>
      <c r="AE929" s="15">
        <v>2</v>
      </c>
      <c r="AF929" s="15">
        <v>1</v>
      </c>
      <c r="AG929" s="15">
        <v>2</v>
      </c>
      <c r="AH929" s="15">
        <v>1</v>
      </c>
      <c r="AI929" s="15">
        <v>1</v>
      </c>
      <c r="AJ929" s="15">
        <v>1</v>
      </c>
      <c r="AK929" t="str">
        <f t="shared" si="144"/>
        <v>Interna</v>
      </c>
      <c r="AL929" t="str">
        <f t="shared" si="145"/>
        <v>Baixo</v>
      </c>
      <c r="AM929" t="str">
        <f t="shared" si="146"/>
        <v>Cumulativa</v>
      </c>
      <c r="AN929" t="str">
        <f t="shared" si="147"/>
        <v>Baixo</v>
      </c>
      <c r="AO929" t="str">
        <f t="shared" si="148"/>
        <v>Baixo</v>
      </c>
      <c r="AP929" t="str">
        <f t="shared" si="149"/>
        <v>Baixo</v>
      </c>
      <c r="AQ929" s="15" t="s">
        <v>2304</v>
      </c>
    </row>
    <row r="930" spans="1:43" x14ac:dyDescent="0.3">
      <c r="A930" s="15" t="s">
        <v>3395</v>
      </c>
      <c r="B930" s="15" t="s">
        <v>2032</v>
      </c>
      <c r="C930" s="15">
        <v>18</v>
      </c>
      <c r="D930" s="15" t="s">
        <v>2045</v>
      </c>
      <c r="E930" s="15" t="s">
        <v>1271</v>
      </c>
      <c r="J930" s="15" t="s">
        <v>1072</v>
      </c>
      <c r="K930" s="15" t="s">
        <v>2332</v>
      </c>
      <c r="L930" s="15" t="s">
        <v>2365</v>
      </c>
      <c r="M930" s="15" t="s">
        <v>39</v>
      </c>
      <c r="O930" s="15" t="s">
        <v>2334</v>
      </c>
      <c r="P930" s="15" t="s">
        <v>2366</v>
      </c>
      <c r="Q930" s="15" t="s">
        <v>103</v>
      </c>
      <c r="R930" s="15" t="s">
        <v>3134</v>
      </c>
      <c r="S930" s="15" t="s">
        <v>3135</v>
      </c>
      <c r="T930" s="15" t="s">
        <v>1465</v>
      </c>
      <c r="U930" s="15" t="s">
        <v>1466</v>
      </c>
      <c r="V930" s="15" t="s">
        <v>2018</v>
      </c>
      <c r="W930" s="15" t="s">
        <v>3141</v>
      </c>
      <c r="X930" s="15" t="s">
        <v>3132</v>
      </c>
      <c r="Y930" s="15" t="s">
        <v>908</v>
      </c>
      <c r="Z930" s="15">
        <f t="shared" si="150"/>
        <v>1</v>
      </c>
      <c r="AC930" s="15" t="s">
        <v>3144</v>
      </c>
      <c r="AD930" s="15">
        <f t="shared" si="151"/>
        <v>9</v>
      </c>
      <c r="AE930" s="15">
        <v>3</v>
      </c>
      <c r="AF930" s="15">
        <v>1</v>
      </c>
      <c r="AG930" s="15">
        <v>2</v>
      </c>
      <c r="AH930" s="15">
        <v>1</v>
      </c>
      <c r="AI930" s="15">
        <v>1</v>
      </c>
      <c r="AJ930" s="15">
        <v>1</v>
      </c>
      <c r="AK930" t="str">
        <f t="shared" si="144"/>
        <v>Restrita</v>
      </c>
      <c r="AL930" t="str">
        <f t="shared" si="145"/>
        <v>Baixo</v>
      </c>
      <c r="AM930" t="str">
        <f t="shared" si="146"/>
        <v>Cumulativa</v>
      </c>
      <c r="AN930" t="str">
        <f t="shared" si="147"/>
        <v>Baixo</v>
      </c>
      <c r="AO930" t="str">
        <f t="shared" si="148"/>
        <v>Baixo</v>
      </c>
      <c r="AP930" t="str">
        <f t="shared" si="149"/>
        <v>Baixo</v>
      </c>
      <c r="AQ930" s="15" t="s">
        <v>2304</v>
      </c>
    </row>
    <row r="931" spans="1:43" x14ac:dyDescent="0.3">
      <c r="A931" s="15" t="s">
        <v>3395</v>
      </c>
      <c r="B931" s="15" t="s">
        <v>2032</v>
      </c>
      <c r="C931" s="15">
        <v>19</v>
      </c>
      <c r="D931" s="15" t="s">
        <v>1070</v>
      </c>
      <c r="E931" s="15" t="s">
        <v>40</v>
      </c>
      <c r="J931" s="15" t="s">
        <v>1072</v>
      </c>
      <c r="K931" s="15" t="s">
        <v>2332</v>
      </c>
      <c r="L931" s="15" t="s">
        <v>287</v>
      </c>
      <c r="M931" s="15" t="s">
        <v>40</v>
      </c>
      <c r="O931" s="15" t="s">
        <v>2334</v>
      </c>
      <c r="P931" s="15" t="s">
        <v>2367</v>
      </c>
      <c r="Q931" s="15" t="s">
        <v>103</v>
      </c>
      <c r="R931" s="15" t="s">
        <v>3134</v>
      </c>
      <c r="S931" s="15" t="s">
        <v>3135</v>
      </c>
      <c r="T931" s="15" t="s">
        <v>1465</v>
      </c>
      <c r="U931" s="15" t="s">
        <v>1466</v>
      </c>
      <c r="V931" s="15" t="s">
        <v>2018</v>
      </c>
      <c r="W931" s="15" t="s">
        <v>3141</v>
      </c>
      <c r="X931" s="15" t="s">
        <v>3132</v>
      </c>
      <c r="Y931" s="15" t="s">
        <v>908</v>
      </c>
      <c r="Z931" s="15">
        <f t="shared" si="150"/>
        <v>1</v>
      </c>
      <c r="AC931" s="15" t="s">
        <v>3144</v>
      </c>
      <c r="AD931" s="15">
        <f t="shared" si="151"/>
        <v>6</v>
      </c>
      <c r="AE931" s="15">
        <v>2</v>
      </c>
      <c r="AF931" s="15">
        <v>1</v>
      </c>
      <c r="AG931" s="15">
        <v>0</v>
      </c>
      <c r="AH931" s="15">
        <v>1</v>
      </c>
      <c r="AI931" s="15">
        <v>1</v>
      </c>
      <c r="AJ931" s="15">
        <v>1</v>
      </c>
      <c r="AK931" t="str">
        <f t="shared" si="144"/>
        <v>Interna</v>
      </c>
      <c r="AL931" t="str">
        <f t="shared" si="145"/>
        <v>Baixo</v>
      </c>
      <c r="AM931" t="str">
        <f t="shared" si="146"/>
        <v>NSA</v>
      </c>
      <c r="AN931" t="str">
        <f t="shared" si="147"/>
        <v>Baixo</v>
      </c>
      <c r="AO931" t="str">
        <f t="shared" si="148"/>
        <v>Baixo</v>
      </c>
      <c r="AP931" t="str">
        <f t="shared" si="149"/>
        <v>Baixo</v>
      </c>
      <c r="AQ931" s="15" t="s">
        <v>2304</v>
      </c>
    </row>
    <row r="932" spans="1:43" x14ac:dyDescent="0.3">
      <c r="A932" s="15" t="s">
        <v>3395</v>
      </c>
      <c r="B932" s="15" t="s">
        <v>2046</v>
      </c>
      <c r="C932" s="15">
        <v>1</v>
      </c>
      <c r="D932" s="15" t="s">
        <v>1551</v>
      </c>
      <c r="E932" s="15" t="s">
        <v>1271</v>
      </c>
      <c r="J932" s="15" t="s">
        <v>1072</v>
      </c>
      <c r="K932" s="15" t="s">
        <v>2368</v>
      </c>
      <c r="L932" s="15" t="s">
        <v>2369</v>
      </c>
      <c r="M932" s="15" t="s">
        <v>39</v>
      </c>
      <c r="O932" s="15" t="s">
        <v>2370</v>
      </c>
      <c r="P932" s="15" t="s">
        <v>2371</v>
      </c>
      <c r="Q932" s="15" t="s">
        <v>103</v>
      </c>
      <c r="R932" s="15" t="s">
        <v>3134</v>
      </c>
      <c r="S932" s="15" t="s">
        <v>3135</v>
      </c>
      <c r="T932" s="15" t="s">
        <v>1465</v>
      </c>
      <c r="U932" s="15" t="s">
        <v>1466</v>
      </c>
      <c r="V932" s="15" t="s">
        <v>2018</v>
      </c>
      <c r="W932" s="15" t="s">
        <v>3141</v>
      </c>
      <c r="X932" s="15" t="s">
        <v>3132</v>
      </c>
      <c r="Y932" s="15" t="s">
        <v>908</v>
      </c>
      <c r="Z932" s="15">
        <f t="shared" si="150"/>
        <v>1</v>
      </c>
      <c r="AC932" s="15" t="s">
        <v>3144</v>
      </c>
      <c r="AD932" s="15">
        <f t="shared" si="151"/>
        <v>7</v>
      </c>
      <c r="AE932" s="15">
        <v>2</v>
      </c>
      <c r="AF932" s="15">
        <v>1</v>
      </c>
      <c r="AG932" s="15">
        <v>1</v>
      </c>
      <c r="AH932" s="15">
        <v>1</v>
      </c>
      <c r="AI932" s="15">
        <v>1</v>
      </c>
      <c r="AJ932" s="15">
        <v>1</v>
      </c>
      <c r="AK932" t="str">
        <f t="shared" si="144"/>
        <v>Interna</v>
      </c>
      <c r="AL932" t="str">
        <f t="shared" si="145"/>
        <v>Baixo</v>
      </c>
      <c r="AM932" t="str">
        <f t="shared" si="146"/>
        <v>Formato</v>
      </c>
      <c r="AN932" t="str">
        <f t="shared" si="147"/>
        <v>Baixo</v>
      </c>
      <c r="AO932" t="str">
        <f t="shared" si="148"/>
        <v>Baixo</v>
      </c>
      <c r="AP932" t="str">
        <f t="shared" si="149"/>
        <v>Baixo</v>
      </c>
      <c r="AQ932" s="15" t="s">
        <v>2304</v>
      </c>
    </row>
    <row r="933" spans="1:43" x14ac:dyDescent="0.3">
      <c r="A933" s="15" t="s">
        <v>3395</v>
      </c>
      <c r="B933" s="15" t="s">
        <v>2046</v>
      </c>
      <c r="C933" s="15">
        <v>2</v>
      </c>
      <c r="D933" s="15" t="s">
        <v>2020</v>
      </c>
      <c r="E933" s="15" t="s">
        <v>1271</v>
      </c>
      <c r="J933" s="15" t="s">
        <v>1072</v>
      </c>
      <c r="K933" s="15" t="s">
        <v>2368</v>
      </c>
      <c r="L933" s="15" t="s">
        <v>2309</v>
      </c>
      <c r="M933" s="15" t="s">
        <v>40</v>
      </c>
      <c r="O933" s="15" t="s">
        <v>2370</v>
      </c>
      <c r="P933" s="15" t="s">
        <v>2372</v>
      </c>
      <c r="Q933" s="15" t="s">
        <v>103</v>
      </c>
      <c r="R933" s="15" t="s">
        <v>3134</v>
      </c>
      <c r="S933" s="15" t="s">
        <v>3135</v>
      </c>
      <c r="T933" s="15" t="s">
        <v>1465</v>
      </c>
      <c r="U933" s="15" t="s">
        <v>1466</v>
      </c>
      <c r="V933" s="15" t="s">
        <v>2018</v>
      </c>
      <c r="W933" s="15" t="s">
        <v>3141</v>
      </c>
      <c r="X933" s="15" t="s">
        <v>3132</v>
      </c>
      <c r="Y933" s="15" t="s">
        <v>908</v>
      </c>
      <c r="Z933" s="15">
        <f t="shared" si="150"/>
        <v>1</v>
      </c>
      <c r="AC933" s="15" t="s">
        <v>3144</v>
      </c>
      <c r="AD933" s="15">
        <f t="shared" si="151"/>
        <v>6</v>
      </c>
      <c r="AE933" s="15">
        <v>2</v>
      </c>
      <c r="AF933" s="15">
        <v>1</v>
      </c>
      <c r="AG933" s="15">
        <v>0</v>
      </c>
      <c r="AH933" s="15">
        <v>1</v>
      </c>
      <c r="AI933" s="15">
        <v>1</v>
      </c>
      <c r="AJ933" s="15">
        <v>1</v>
      </c>
      <c r="AK933" t="str">
        <f t="shared" si="144"/>
        <v>Interna</v>
      </c>
      <c r="AL933" t="str">
        <f t="shared" si="145"/>
        <v>Baixo</v>
      </c>
      <c r="AM933" t="str">
        <f t="shared" si="146"/>
        <v>NSA</v>
      </c>
      <c r="AN933" t="str">
        <f t="shared" si="147"/>
        <v>Baixo</v>
      </c>
      <c r="AO933" t="str">
        <f t="shared" si="148"/>
        <v>Baixo</v>
      </c>
      <c r="AP933" t="str">
        <f t="shared" si="149"/>
        <v>Baixo</v>
      </c>
      <c r="AQ933" s="15" t="s">
        <v>2304</v>
      </c>
    </row>
    <row r="934" spans="1:43" x14ac:dyDescent="0.3">
      <c r="A934" s="15" t="s">
        <v>3395</v>
      </c>
      <c r="B934" s="15" t="s">
        <v>2046</v>
      </c>
      <c r="C934" s="15">
        <v>3</v>
      </c>
      <c r="D934" s="15" t="s">
        <v>2021</v>
      </c>
      <c r="E934" s="15" t="s">
        <v>1271</v>
      </c>
      <c r="J934" s="15" t="s">
        <v>1072</v>
      </c>
      <c r="K934" s="15" t="s">
        <v>2368</v>
      </c>
      <c r="L934" s="15" t="s">
        <v>1981</v>
      </c>
      <c r="M934" s="15" t="s">
        <v>47</v>
      </c>
      <c r="N934" s="15">
        <v>40</v>
      </c>
      <c r="O934" s="15" t="s">
        <v>2370</v>
      </c>
      <c r="P934" s="15" t="s">
        <v>2373</v>
      </c>
      <c r="Q934" s="15" t="s">
        <v>103</v>
      </c>
      <c r="R934" s="15" t="s">
        <v>3134</v>
      </c>
      <c r="S934" s="15" t="s">
        <v>3135</v>
      </c>
      <c r="T934" s="15" t="s">
        <v>1465</v>
      </c>
      <c r="U934" s="15" t="s">
        <v>1466</v>
      </c>
      <c r="V934" s="15" t="s">
        <v>2018</v>
      </c>
      <c r="W934" s="15" t="s">
        <v>3141</v>
      </c>
      <c r="X934" s="15" t="s">
        <v>3132</v>
      </c>
      <c r="Y934" s="15" t="s">
        <v>908</v>
      </c>
      <c r="Z934" s="15">
        <f t="shared" si="150"/>
        <v>1</v>
      </c>
      <c r="AA934" s="15" t="s">
        <v>1340</v>
      </c>
      <c r="AB934" s="15" t="s">
        <v>3163</v>
      </c>
      <c r="AC934" s="15" t="s">
        <v>3144</v>
      </c>
      <c r="AD934" s="15">
        <f t="shared" si="151"/>
        <v>13</v>
      </c>
      <c r="AE934" s="15">
        <v>3</v>
      </c>
      <c r="AF934" s="15">
        <v>1</v>
      </c>
      <c r="AG934" s="15">
        <v>0</v>
      </c>
      <c r="AH934" s="15">
        <v>3</v>
      </c>
      <c r="AI934" s="15">
        <v>3</v>
      </c>
      <c r="AJ934" s="15">
        <v>3</v>
      </c>
      <c r="AK934" t="str">
        <f t="shared" si="144"/>
        <v>Restrita</v>
      </c>
      <c r="AL934" t="str">
        <f t="shared" si="145"/>
        <v>Baixo</v>
      </c>
      <c r="AM934" t="str">
        <f t="shared" si="146"/>
        <v>NSA</v>
      </c>
      <c r="AN934" t="str">
        <f t="shared" si="147"/>
        <v>Médio</v>
      </c>
      <c r="AO934" t="str">
        <f t="shared" si="148"/>
        <v>Médio</v>
      </c>
      <c r="AP934" t="str">
        <f t="shared" si="149"/>
        <v>Médio</v>
      </c>
      <c r="AQ934" s="15" t="s">
        <v>2304</v>
      </c>
    </row>
    <row r="935" spans="1:43" x14ac:dyDescent="0.3">
      <c r="A935" s="15" t="s">
        <v>3395</v>
      </c>
      <c r="B935" s="15" t="s">
        <v>2046</v>
      </c>
      <c r="C935" s="15">
        <v>4</v>
      </c>
      <c r="D935" s="15" t="s">
        <v>2033</v>
      </c>
      <c r="E935" s="15" t="s">
        <v>1271</v>
      </c>
      <c r="J935" s="15" t="s">
        <v>1072</v>
      </c>
      <c r="K935" s="15" t="s">
        <v>2368</v>
      </c>
      <c r="L935" s="15" t="s">
        <v>2338</v>
      </c>
      <c r="M935" s="15" t="s">
        <v>39</v>
      </c>
      <c r="O935" s="15" t="s">
        <v>2370</v>
      </c>
      <c r="P935" s="15" t="s">
        <v>2374</v>
      </c>
      <c r="Q935" s="15" t="s">
        <v>103</v>
      </c>
      <c r="R935" s="15" t="s">
        <v>3134</v>
      </c>
      <c r="S935" s="15" t="s">
        <v>3135</v>
      </c>
      <c r="T935" s="15" t="s">
        <v>1465</v>
      </c>
      <c r="U935" s="15" t="s">
        <v>1466</v>
      </c>
      <c r="V935" s="15" t="s">
        <v>2018</v>
      </c>
      <c r="W935" s="15" t="s">
        <v>3141</v>
      </c>
      <c r="X935" s="15" t="s">
        <v>3132</v>
      </c>
      <c r="Y935" s="15" t="s">
        <v>908</v>
      </c>
      <c r="Z935" s="15">
        <f t="shared" si="150"/>
        <v>1</v>
      </c>
      <c r="AC935" s="15" t="s">
        <v>3144</v>
      </c>
      <c r="AD935" s="15">
        <f t="shared" si="151"/>
        <v>6</v>
      </c>
      <c r="AE935" s="15">
        <v>2</v>
      </c>
      <c r="AF935" s="15">
        <v>1</v>
      </c>
      <c r="AG935" s="15">
        <v>0</v>
      </c>
      <c r="AH935" s="15">
        <v>1</v>
      </c>
      <c r="AI935" s="15">
        <v>1</v>
      </c>
      <c r="AJ935" s="15">
        <v>1</v>
      </c>
      <c r="AK935" t="str">
        <f t="shared" si="144"/>
        <v>Interna</v>
      </c>
      <c r="AL935" t="str">
        <f t="shared" si="145"/>
        <v>Baixo</v>
      </c>
      <c r="AM935" t="str">
        <f t="shared" si="146"/>
        <v>NSA</v>
      </c>
      <c r="AN935" t="str">
        <f t="shared" si="147"/>
        <v>Baixo</v>
      </c>
      <c r="AO935" t="str">
        <f t="shared" si="148"/>
        <v>Baixo</v>
      </c>
      <c r="AP935" t="str">
        <f t="shared" si="149"/>
        <v>Baixo</v>
      </c>
      <c r="AQ935" s="15" t="s">
        <v>2304</v>
      </c>
    </row>
    <row r="936" spans="1:43" x14ac:dyDescent="0.3">
      <c r="A936" s="15" t="s">
        <v>3395</v>
      </c>
      <c r="B936" s="15" t="s">
        <v>2046</v>
      </c>
      <c r="C936" s="15">
        <v>5</v>
      </c>
      <c r="D936" s="15" t="s">
        <v>2022</v>
      </c>
      <c r="E936" s="15" t="s">
        <v>1271</v>
      </c>
      <c r="J936" s="15" t="s">
        <v>1072</v>
      </c>
      <c r="K936" s="15" t="s">
        <v>2368</v>
      </c>
      <c r="L936" s="15" t="s">
        <v>1983</v>
      </c>
      <c r="M936" s="15" t="s">
        <v>47</v>
      </c>
      <c r="N936" s="15">
        <v>50</v>
      </c>
      <c r="O936" s="15" t="s">
        <v>2370</v>
      </c>
      <c r="P936" s="15" t="s">
        <v>2375</v>
      </c>
      <c r="Q936" s="15" t="s">
        <v>103</v>
      </c>
      <c r="R936" s="15" t="s">
        <v>3134</v>
      </c>
      <c r="S936" s="15" t="s">
        <v>3135</v>
      </c>
      <c r="T936" s="15" t="s">
        <v>1465</v>
      </c>
      <c r="U936" s="15" t="s">
        <v>1466</v>
      </c>
      <c r="V936" s="15" t="s">
        <v>2018</v>
      </c>
      <c r="W936" s="15" t="s">
        <v>3141</v>
      </c>
      <c r="X936" s="15" t="s">
        <v>3132</v>
      </c>
      <c r="Y936" s="15" t="s">
        <v>908</v>
      </c>
      <c r="Z936" s="15">
        <f t="shared" si="150"/>
        <v>1</v>
      </c>
      <c r="AA936" s="15" t="s">
        <v>1340</v>
      </c>
      <c r="AB936" s="15" t="s">
        <v>3163</v>
      </c>
      <c r="AC936" s="15" t="s">
        <v>3144</v>
      </c>
      <c r="AD936" s="15">
        <f t="shared" si="151"/>
        <v>13</v>
      </c>
      <c r="AE936" s="15">
        <v>3</v>
      </c>
      <c r="AF936" s="15">
        <v>1</v>
      </c>
      <c r="AG936" s="15">
        <v>0</v>
      </c>
      <c r="AH936" s="15">
        <v>3</v>
      </c>
      <c r="AI936" s="15">
        <v>3</v>
      </c>
      <c r="AJ936" s="15">
        <v>3</v>
      </c>
      <c r="AK936" t="str">
        <f t="shared" si="144"/>
        <v>Restrita</v>
      </c>
      <c r="AL936" t="str">
        <f t="shared" si="145"/>
        <v>Baixo</v>
      </c>
      <c r="AM936" t="str">
        <f t="shared" si="146"/>
        <v>NSA</v>
      </c>
      <c r="AN936" t="str">
        <f t="shared" si="147"/>
        <v>Médio</v>
      </c>
      <c r="AO936" t="str">
        <f t="shared" si="148"/>
        <v>Médio</v>
      </c>
      <c r="AP936" t="str">
        <f t="shared" si="149"/>
        <v>Médio</v>
      </c>
      <c r="AQ936" s="15" t="s">
        <v>2304</v>
      </c>
    </row>
    <row r="937" spans="1:43" x14ac:dyDescent="0.3">
      <c r="A937" s="15" t="s">
        <v>3395</v>
      </c>
      <c r="B937" s="15" t="s">
        <v>2046</v>
      </c>
      <c r="C937" s="15">
        <v>6</v>
      </c>
      <c r="D937" s="15" t="s">
        <v>1216</v>
      </c>
      <c r="E937" s="15" t="s">
        <v>1271</v>
      </c>
      <c r="J937" s="15" t="s">
        <v>1072</v>
      </c>
      <c r="K937" s="15" t="s">
        <v>2368</v>
      </c>
      <c r="L937" s="15" t="s">
        <v>2341</v>
      </c>
      <c r="M937" s="15" t="s">
        <v>39</v>
      </c>
      <c r="O937" s="15" t="s">
        <v>2370</v>
      </c>
      <c r="P937" s="15" t="s">
        <v>2376</v>
      </c>
      <c r="Q937" s="15" t="s">
        <v>103</v>
      </c>
      <c r="R937" s="15" t="s">
        <v>3134</v>
      </c>
      <c r="S937" s="15" t="s">
        <v>3135</v>
      </c>
      <c r="T937" s="15" t="s">
        <v>1465</v>
      </c>
      <c r="U937" s="15" t="s">
        <v>1466</v>
      </c>
      <c r="V937" s="15" t="s">
        <v>2018</v>
      </c>
      <c r="W937" s="15" t="s">
        <v>3141</v>
      </c>
      <c r="X937" s="15" t="s">
        <v>3132</v>
      </c>
      <c r="Y937" s="15" t="s">
        <v>908</v>
      </c>
      <c r="Z937" s="15">
        <f t="shared" si="150"/>
        <v>1</v>
      </c>
      <c r="AC937" s="15" t="s">
        <v>3144</v>
      </c>
      <c r="AD937" s="15">
        <f t="shared" si="151"/>
        <v>6</v>
      </c>
      <c r="AE937" s="15">
        <v>2</v>
      </c>
      <c r="AF937" s="15">
        <v>1</v>
      </c>
      <c r="AG937" s="15">
        <v>0</v>
      </c>
      <c r="AH937" s="15">
        <v>1</v>
      </c>
      <c r="AI937" s="15">
        <v>1</v>
      </c>
      <c r="AJ937" s="15">
        <v>1</v>
      </c>
      <c r="AK937" t="str">
        <f t="shared" si="144"/>
        <v>Interna</v>
      </c>
      <c r="AL937" t="str">
        <f t="shared" si="145"/>
        <v>Baixo</v>
      </c>
      <c r="AM937" t="str">
        <f t="shared" si="146"/>
        <v>NSA</v>
      </c>
      <c r="AN937" t="str">
        <f t="shared" si="147"/>
        <v>Baixo</v>
      </c>
      <c r="AO937" t="str">
        <f t="shared" si="148"/>
        <v>Baixo</v>
      </c>
      <c r="AP937" t="str">
        <f t="shared" si="149"/>
        <v>Baixo</v>
      </c>
      <c r="AQ937" s="15" t="s">
        <v>2304</v>
      </c>
    </row>
    <row r="938" spans="1:43" x14ac:dyDescent="0.3">
      <c r="A938" s="15" t="s">
        <v>3395</v>
      </c>
      <c r="B938" s="15" t="s">
        <v>2046</v>
      </c>
      <c r="C938" s="15">
        <v>7</v>
      </c>
      <c r="D938" s="15" t="s">
        <v>2034</v>
      </c>
      <c r="E938" s="15" t="s">
        <v>1271</v>
      </c>
      <c r="J938" s="15" t="s">
        <v>1072</v>
      </c>
      <c r="K938" s="15" t="s">
        <v>2368</v>
      </c>
      <c r="L938" s="15" t="s">
        <v>2343</v>
      </c>
      <c r="M938" s="15" t="s">
        <v>39</v>
      </c>
      <c r="O938" s="15" t="s">
        <v>2370</v>
      </c>
      <c r="P938" s="15" t="s">
        <v>2377</v>
      </c>
      <c r="Q938" s="15" t="s">
        <v>103</v>
      </c>
      <c r="R938" s="15" t="s">
        <v>3134</v>
      </c>
      <c r="S938" s="15" t="s">
        <v>3135</v>
      </c>
      <c r="T938" s="15" t="s">
        <v>1465</v>
      </c>
      <c r="U938" s="15" t="s">
        <v>1466</v>
      </c>
      <c r="V938" s="15" t="s">
        <v>2018</v>
      </c>
      <c r="W938" s="15" t="s">
        <v>3141</v>
      </c>
      <c r="X938" s="15" t="s">
        <v>3132</v>
      </c>
      <c r="Y938" s="15" t="s">
        <v>908</v>
      </c>
      <c r="Z938" s="15">
        <f t="shared" si="150"/>
        <v>1</v>
      </c>
      <c r="AC938" s="15" t="s">
        <v>3144</v>
      </c>
      <c r="AD938" s="15">
        <f t="shared" si="151"/>
        <v>6</v>
      </c>
      <c r="AE938" s="15">
        <v>2</v>
      </c>
      <c r="AF938" s="15">
        <v>1</v>
      </c>
      <c r="AG938" s="15">
        <v>0</v>
      </c>
      <c r="AH938" s="15">
        <v>1</v>
      </c>
      <c r="AI938" s="15">
        <v>1</v>
      </c>
      <c r="AJ938" s="15">
        <v>1</v>
      </c>
      <c r="AK938" t="str">
        <f t="shared" si="144"/>
        <v>Interna</v>
      </c>
      <c r="AL938" t="str">
        <f t="shared" si="145"/>
        <v>Baixo</v>
      </c>
      <c r="AM938" t="str">
        <f t="shared" si="146"/>
        <v>NSA</v>
      </c>
      <c r="AN938" t="str">
        <f t="shared" si="147"/>
        <v>Baixo</v>
      </c>
      <c r="AO938" t="str">
        <f t="shared" si="148"/>
        <v>Baixo</v>
      </c>
      <c r="AP938" t="str">
        <f t="shared" si="149"/>
        <v>Baixo</v>
      </c>
      <c r="AQ938" s="15" t="s">
        <v>2304</v>
      </c>
    </row>
    <row r="939" spans="1:43" x14ac:dyDescent="0.3">
      <c r="A939" s="15" t="s">
        <v>3395</v>
      </c>
      <c r="B939" s="15" t="s">
        <v>2046</v>
      </c>
      <c r="C939" s="15">
        <v>8</v>
      </c>
      <c r="D939" s="15" t="s">
        <v>2035</v>
      </c>
      <c r="E939" s="15" t="s">
        <v>1271</v>
      </c>
      <c r="J939" s="15" t="s">
        <v>1072</v>
      </c>
      <c r="K939" s="15" t="s">
        <v>2368</v>
      </c>
      <c r="L939" s="15" t="s">
        <v>2345</v>
      </c>
      <c r="M939" s="15" t="s">
        <v>39</v>
      </c>
      <c r="O939" s="15" t="s">
        <v>2370</v>
      </c>
      <c r="P939" s="15" t="s">
        <v>2378</v>
      </c>
      <c r="Q939" s="15" t="s">
        <v>103</v>
      </c>
      <c r="R939" s="15" t="s">
        <v>3134</v>
      </c>
      <c r="S939" s="15" t="s">
        <v>3135</v>
      </c>
      <c r="T939" s="15" t="s">
        <v>1465</v>
      </c>
      <c r="U939" s="15" t="s">
        <v>1466</v>
      </c>
      <c r="V939" s="15" t="s">
        <v>2018</v>
      </c>
      <c r="W939" s="15" t="s">
        <v>3141</v>
      </c>
      <c r="X939" s="15" t="s">
        <v>3132</v>
      </c>
      <c r="Y939" s="15" t="s">
        <v>908</v>
      </c>
      <c r="Z939" s="15">
        <f t="shared" si="150"/>
        <v>1</v>
      </c>
      <c r="AC939" s="15" t="s">
        <v>3144</v>
      </c>
      <c r="AD939" s="15">
        <f t="shared" si="151"/>
        <v>8</v>
      </c>
      <c r="AE939" s="15">
        <v>2</v>
      </c>
      <c r="AF939" s="15">
        <v>1</v>
      </c>
      <c r="AG939" s="15">
        <v>2</v>
      </c>
      <c r="AH939" s="15">
        <v>1</v>
      </c>
      <c r="AI939" s="15">
        <v>1</v>
      </c>
      <c r="AJ939" s="15">
        <v>1</v>
      </c>
      <c r="AK939" t="str">
        <f t="shared" si="144"/>
        <v>Interna</v>
      </c>
      <c r="AL939" t="str">
        <f t="shared" si="145"/>
        <v>Baixo</v>
      </c>
      <c r="AM939" t="str">
        <f t="shared" si="146"/>
        <v>Cumulativa</v>
      </c>
      <c r="AN939" t="str">
        <f t="shared" si="147"/>
        <v>Baixo</v>
      </c>
      <c r="AO939" t="str">
        <f t="shared" si="148"/>
        <v>Baixo</v>
      </c>
      <c r="AP939" t="str">
        <f t="shared" si="149"/>
        <v>Baixo</v>
      </c>
      <c r="AQ939" s="15" t="s">
        <v>2304</v>
      </c>
    </row>
    <row r="940" spans="1:43" x14ac:dyDescent="0.3">
      <c r="A940" s="15" t="s">
        <v>3395</v>
      </c>
      <c r="B940" s="15" t="s">
        <v>2046</v>
      </c>
      <c r="C940" s="15">
        <v>9</v>
      </c>
      <c r="D940" s="15" t="s">
        <v>2047</v>
      </c>
      <c r="E940" s="15" t="s">
        <v>1271</v>
      </c>
      <c r="J940" s="15" t="s">
        <v>1072</v>
      </c>
      <c r="K940" s="15" t="s">
        <v>2368</v>
      </c>
      <c r="L940" s="15" t="s">
        <v>2379</v>
      </c>
      <c r="M940" s="15" t="s">
        <v>39</v>
      </c>
      <c r="O940" s="15" t="s">
        <v>2370</v>
      </c>
      <c r="P940" s="15" t="s">
        <v>2380</v>
      </c>
      <c r="Q940" s="15" t="s">
        <v>103</v>
      </c>
      <c r="R940" s="15" t="s">
        <v>3134</v>
      </c>
      <c r="S940" s="15" t="s">
        <v>3135</v>
      </c>
      <c r="T940" s="15" t="s">
        <v>1465</v>
      </c>
      <c r="U940" s="15" t="s">
        <v>1466</v>
      </c>
      <c r="V940" s="15" t="s">
        <v>2018</v>
      </c>
      <c r="W940" s="15" t="s">
        <v>3141</v>
      </c>
      <c r="X940" s="15" t="s">
        <v>3132</v>
      </c>
      <c r="Y940" s="15" t="s">
        <v>908</v>
      </c>
      <c r="Z940" s="15">
        <f t="shared" si="150"/>
        <v>1</v>
      </c>
      <c r="AC940" s="15" t="s">
        <v>3144</v>
      </c>
      <c r="AD940" s="15">
        <f t="shared" si="151"/>
        <v>7</v>
      </c>
      <c r="AE940" s="15">
        <v>3</v>
      </c>
      <c r="AF940" s="15">
        <v>1</v>
      </c>
      <c r="AG940" s="15">
        <v>0</v>
      </c>
      <c r="AH940" s="15">
        <v>1</v>
      </c>
      <c r="AI940" s="15">
        <v>1</v>
      </c>
      <c r="AJ940" s="15">
        <v>1</v>
      </c>
      <c r="AK940" t="str">
        <f t="shared" si="144"/>
        <v>Restrita</v>
      </c>
      <c r="AL940" t="str">
        <f t="shared" si="145"/>
        <v>Baixo</v>
      </c>
      <c r="AM940" t="str">
        <f t="shared" si="146"/>
        <v>NSA</v>
      </c>
      <c r="AN940" t="str">
        <f t="shared" si="147"/>
        <v>Baixo</v>
      </c>
      <c r="AO940" t="str">
        <f t="shared" si="148"/>
        <v>Baixo</v>
      </c>
      <c r="AP940" t="str">
        <f t="shared" si="149"/>
        <v>Baixo</v>
      </c>
      <c r="AQ940" s="15" t="s">
        <v>2304</v>
      </c>
    </row>
    <row r="941" spans="1:43" x14ac:dyDescent="0.3">
      <c r="A941" s="15" t="s">
        <v>3395</v>
      </c>
      <c r="B941" s="15" t="s">
        <v>2046</v>
      </c>
      <c r="C941" s="15">
        <v>10</v>
      </c>
      <c r="D941" s="15" t="s">
        <v>2048</v>
      </c>
      <c r="E941" s="15" t="s">
        <v>1271</v>
      </c>
      <c r="J941" s="15" t="s">
        <v>1072</v>
      </c>
      <c r="K941" s="15" t="s">
        <v>2368</v>
      </c>
      <c r="L941" s="15" t="s">
        <v>2381</v>
      </c>
      <c r="M941" s="15" t="s">
        <v>39</v>
      </c>
      <c r="O941" s="15" t="s">
        <v>2370</v>
      </c>
      <c r="P941" s="15" t="s">
        <v>2382</v>
      </c>
      <c r="Q941" s="15" t="s">
        <v>103</v>
      </c>
      <c r="R941" s="15" t="s">
        <v>3134</v>
      </c>
      <c r="S941" s="15" t="s">
        <v>3135</v>
      </c>
      <c r="T941" s="15" t="s">
        <v>1465</v>
      </c>
      <c r="U941" s="15" t="s">
        <v>1466</v>
      </c>
      <c r="V941" s="15" t="s">
        <v>2018</v>
      </c>
      <c r="W941" s="15" t="s">
        <v>3141</v>
      </c>
      <c r="X941" s="15" t="s">
        <v>3132</v>
      </c>
      <c r="Y941" s="15" t="s">
        <v>908</v>
      </c>
      <c r="Z941" s="15">
        <f t="shared" si="150"/>
        <v>1</v>
      </c>
      <c r="AC941" s="15" t="s">
        <v>3144</v>
      </c>
      <c r="AD941" s="15">
        <f t="shared" si="151"/>
        <v>10</v>
      </c>
      <c r="AE941" s="15">
        <v>2</v>
      </c>
      <c r="AF941" s="15">
        <v>1</v>
      </c>
      <c r="AG941" s="15">
        <v>4</v>
      </c>
      <c r="AH941" s="15">
        <v>1</v>
      </c>
      <c r="AI941" s="15">
        <v>1</v>
      </c>
      <c r="AJ941" s="15">
        <v>1</v>
      </c>
      <c r="AK941" t="str">
        <f t="shared" si="144"/>
        <v>Interna</v>
      </c>
      <c r="AL941" t="str">
        <f t="shared" si="145"/>
        <v>Baixo</v>
      </c>
      <c r="AM941" t="str">
        <f t="shared" si="146"/>
        <v>Complexo</v>
      </c>
      <c r="AN941" t="str">
        <f t="shared" si="147"/>
        <v>Baixo</v>
      </c>
      <c r="AO941" t="str">
        <f t="shared" si="148"/>
        <v>Baixo</v>
      </c>
      <c r="AP941" t="str">
        <f t="shared" si="149"/>
        <v>Baixo</v>
      </c>
      <c r="AQ941" s="15" t="s">
        <v>2304</v>
      </c>
    </row>
    <row r="942" spans="1:43" x14ac:dyDescent="0.3">
      <c r="A942" s="15" t="s">
        <v>3395</v>
      </c>
      <c r="B942" s="15" t="s">
        <v>2046</v>
      </c>
      <c r="C942" s="15">
        <v>11</v>
      </c>
      <c r="D942" s="15" t="s">
        <v>2049</v>
      </c>
      <c r="E942" s="15" t="s">
        <v>1271</v>
      </c>
      <c r="J942" s="15" t="s">
        <v>1072</v>
      </c>
      <c r="K942" s="15" t="s">
        <v>2368</v>
      </c>
      <c r="L942" s="15" t="s">
        <v>2383</v>
      </c>
      <c r="M942" s="15" t="s">
        <v>39</v>
      </c>
      <c r="O942" s="15" t="s">
        <v>2370</v>
      </c>
      <c r="P942" s="15" t="s">
        <v>2384</v>
      </c>
      <c r="Q942" s="15" t="s">
        <v>103</v>
      </c>
      <c r="R942" s="15" t="s">
        <v>3134</v>
      </c>
      <c r="S942" s="15" t="s">
        <v>3135</v>
      </c>
      <c r="T942" s="15" t="s">
        <v>1465</v>
      </c>
      <c r="U942" s="15" t="s">
        <v>1466</v>
      </c>
      <c r="V942" s="15" t="s">
        <v>2018</v>
      </c>
      <c r="W942" s="15" t="s">
        <v>3141</v>
      </c>
      <c r="X942" s="15" t="s">
        <v>3132</v>
      </c>
      <c r="Y942" s="15" t="s">
        <v>908</v>
      </c>
      <c r="Z942" s="15">
        <f t="shared" si="150"/>
        <v>1</v>
      </c>
      <c r="AC942" s="15" t="s">
        <v>3144</v>
      </c>
      <c r="AD942" s="15">
        <f t="shared" si="151"/>
        <v>10</v>
      </c>
      <c r="AE942" s="15">
        <v>2</v>
      </c>
      <c r="AF942" s="15">
        <v>1</v>
      </c>
      <c r="AG942" s="15">
        <v>4</v>
      </c>
      <c r="AH942" s="15">
        <v>1</v>
      </c>
      <c r="AI942" s="15">
        <v>1</v>
      </c>
      <c r="AJ942" s="15">
        <v>1</v>
      </c>
      <c r="AK942" t="str">
        <f t="shared" ref="AK942:AK1005" si="152">IF(AE942=4,"Confidencial",IF(AE942=3,"Restrita",IF(AE942=2,"Interna","Publica")))</f>
        <v>Interna</v>
      </c>
      <c r="AL942" t="str">
        <f t="shared" ref="AL942:AL1005" si="153">IF(AF942=3,"Alto",IF(AF942=2,"Médio","Baixo"))</f>
        <v>Baixo</v>
      </c>
      <c r="AM942" t="str">
        <f t="shared" ref="AM942:AM1005" si="154">IF(AG942=4,"Complexo",IF(AG942=3,"Combinação",IF(AG942=2,"Cumulativa",IF(AG942=1,"Formato","NSA"))))</f>
        <v>Complexo</v>
      </c>
      <c r="AN942" t="str">
        <f t="shared" ref="AN942:AN1005" si="155">IF(AH942=5,"Alto",IF(AH942=3,"Médio",IF(AH942=1,"Baixo","NSA")))</f>
        <v>Baixo</v>
      </c>
      <c r="AO942" t="str">
        <f t="shared" ref="AO942:AO1005" si="156">IF(AI942=5,"Alto",IF(AI942=3,"Médio",IF(AI942=1,"Baixo","NSA")))</f>
        <v>Baixo</v>
      </c>
      <c r="AP942" t="str">
        <f t="shared" ref="AP942:AP1005" si="157">IF(AJ942=5,"Alto",IF(AJ942=3,"Médio",IF(AJ942=1,"Baixo","NSA")))</f>
        <v>Baixo</v>
      </c>
      <c r="AQ942" s="15" t="s">
        <v>2304</v>
      </c>
    </row>
    <row r="943" spans="1:43" x14ac:dyDescent="0.3">
      <c r="A943" s="15" t="s">
        <v>3395</v>
      </c>
      <c r="B943" s="15" t="s">
        <v>2046</v>
      </c>
      <c r="C943" s="15">
        <v>12</v>
      </c>
      <c r="D943" s="15" t="s">
        <v>2050</v>
      </c>
      <c r="E943" s="15" t="s">
        <v>1271</v>
      </c>
      <c r="J943" s="15" t="s">
        <v>1072</v>
      </c>
      <c r="K943" s="15" t="s">
        <v>2368</v>
      </c>
      <c r="L943" s="15" t="s">
        <v>2385</v>
      </c>
      <c r="M943" s="15" t="s">
        <v>39</v>
      </c>
      <c r="O943" s="15" t="s">
        <v>2370</v>
      </c>
      <c r="P943" s="15" t="s">
        <v>2386</v>
      </c>
      <c r="Q943" s="15" t="s">
        <v>103</v>
      </c>
      <c r="R943" s="15" t="s">
        <v>3134</v>
      </c>
      <c r="S943" s="15" t="s">
        <v>3135</v>
      </c>
      <c r="T943" s="15" t="s">
        <v>1465</v>
      </c>
      <c r="U943" s="15" t="s">
        <v>1466</v>
      </c>
      <c r="V943" s="15" t="s">
        <v>2018</v>
      </c>
      <c r="W943" s="15" t="s">
        <v>3141</v>
      </c>
      <c r="X943" s="15" t="s">
        <v>3132</v>
      </c>
      <c r="Y943" s="15" t="s">
        <v>908</v>
      </c>
      <c r="Z943" s="15">
        <f t="shared" si="150"/>
        <v>1</v>
      </c>
      <c r="AC943" s="15" t="s">
        <v>3144</v>
      </c>
      <c r="AD943" s="15">
        <f t="shared" si="151"/>
        <v>10</v>
      </c>
      <c r="AE943" s="15">
        <v>2</v>
      </c>
      <c r="AF943" s="15">
        <v>1</v>
      </c>
      <c r="AG943" s="15">
        <v>4</v>
      </c>
      <c r="AH943" s="15">
        <v>1</v>
      </c>
      <c r="AI943" s="15">
        <v>1</v>
      </c>
      <c r="AJ943" s="15">
        <v>1</v>
      </c>
      <c r="AK943" t="str">
        <f t="shared" si="152"/>
        <v>Interna</v>
      </c>
      <c r="AL943" t="str">
        <f t="shared" si="153"/>
        <v>Baixo</v>
      </c>
      <c r="AM943" t="str">
        <f t="shared" si="154"/>
        <v>Complexo</v>
      </c>
      <c r="AN943" t="str">
        <f t="shared" si="155"/>
        <v>Baixo</v>
      </c>
      <c r="AO943" t="str">
        <f t="shared" si="156"/>
        <v>Baixo</v>
      </c>
      <c r="AP943" t="str">
        <f t="shared" si="157"/>
        <v>Baixo</v>
      </c>
      <c r="AQ943" s="15" t="s">
        <v>2304</v>
      </c>
    </row>
    <row r="944" spans="1:43" x14ac:dyDescent="0.3">
      <c r="A944" s="15" t="s">
        <v>3395</v>
      </c>
      <c r="B944" s="15" t="s">
        <v>2046</v>
      </c>
      <c r="C944" s="15">
        <v>13</v>
      </c>
      <c r="D944" s="15" t="s">
        <v>2051</v>
      </c>
      <c r="E944" s="15" t="s">
        <v>1271</v>
      </c>
      <c r="J944" s="15" t="s">
        <v>1072</v>
      </c>
      <c r="K944" s="15" t="s">
        <v>2368</v>
      </c>
      <c r="L944" s="15" t="s">
        <v>2387</v>
      </c>
      <c r="M944" s="15" t="s">
        <v>39</v>
      </c>
      <c r="O944" s="15" t="s">
        <v>2370</v>
      </c>
      <c r="P944" s="15" t="s">
        <v>2388</v>
      </c>
      <c r="Q944" s="15" t="s">
        <v>103</v>
      </c>
      <c r="R944" s="15" t="s">
        <v>3134</v>
      </c>
      <c r="S944" s="15" t="s">
        <v>3135</v>
      </c>
      <c r="T944" s="15" t="s">
        <v>1465</v>
      </c>
      <c r="U944" s="15" t="s">
        <v>1466</v>
      </c>
      <c r="V944" s="15" t="s">
        <v>2018</v>
      </c>
      <c r="W944" s="15" t="s">
        <v>3141</v>
      </c>
      <c r="X944" s="15" t="s">
        <v>3132</v>
      </c>
      <c r="Y944" s="15" t="s">
        <v>908</v>
      </c>
      <c r="Z944" s="15">
        <f t="shared" si="150"/>
        <v>1</v>
      </c>
      <c r="AC944" s="15" t="s">
        <v>3144</v>
      </c>
      <c r="AD944" s="15">
        <f t="shared" si="151"/>
        <v>10</v>
      </c>
      <c r="AE944" s="15">
        <v>2</v>
      </c>
      <c r="AF944" s="15">
        <v>1</v>
      </c>
      <c r="AG944" s="15">
        <v>4</v>
      </c>
      <c r="AH944" s="15">
        <v>1</v>
      </c>
      <c r="AI944" s="15">
        <v>1</v>
      </c>
      <c r="AJ944" s="15">
        <v>1</v>
      </c>
      <c r="AK944" t="str">
        <f t="shared" si="152"/>
        <v>Interna</v>
      </c>
      <c r="AL944" t="str">
        <f t="shared" si="153"/>
        <v>Baixo</v>
      </c>
      <c r="AM944" t="str">
        <f t="shared" si="154"/>
        <v>Complexo</v>
      </c>
      <c r="AN944" t="str">
        <f t="shared" si="155"/>
        <v>Baixo</v>
      </c>
      <c r="AO944" t="str">
        <f t="shared" si="156"/>
        <v>Baixo</v>
      </c>
      <c r="AP944" t="str">
        <f t="shared" si="157"/>
        <v>Baixo</v>
      </c>
      <c r="AQ944" s="15" t="s">
        <v>2304</v>
      </c>
    </row>
    <row r="945" spans="1:43" x14ac:dyDescent="0.3">
      <c r="A945" s="15" t="s">
        <v>3395</v>
      </c>
      <c r="B945" s="15" t="s">
        <v>2046</v>
      </c>
      <c r="C945" s="15">
        <v>14</v>
      </c>
      <c r="D945" s="15" t="s">
        <v>2039</v>
      </c>
      <c r="E945" s="15" t="s">
        <v>1271</v>
      </c>
      <c r="J945" s="15" t="s">
        <v>1072</v>
      </c>
      <c r="K945" s="15" t="s">
        <v>2368</v>
      </c>
      <c r="L945" s="15" t="s">
        <v>2353</v>
      </c>
      <c r="M945" s="15" t="s">
        <v>39</v>
      </c>
      <c r="O945" s="15" t="s">
        <v>2370</v>
      </c>
      <c r="P945" s="15" t="s">
        <v>2389</v>
      </c>
      <c r="Q945" s="15" t="s">
        <v>103</v>
      </c>
      <c r="R945" s="15" t="s">
        <v>3134</v>
      </c>
      <c r="S945" s="15" t="s">
        <v>3135</v>
      </c>
      <c r="T945" s="15" t="s">
        <v>1465</v>
      </c>
      <c r="U945" s="15" t="s">
        <v>1466</v>
      </c>
      <c r="V945" s="15" t="s">
        <v>2018</v>
      </c>
      <c r="W945" s="15" t="s">
        <v>3141</v>
      </c>
      <c r="X945" s="15" t="s">
        <v>3132</v>
      </c>
      <c r="Y945" s="15" t="s">
        <v>908</v>
      </c>
      <c r="Z945" s="15">
        <f t="shared" si="150"/>
        <v>1</v>
      </c>
      <c r="AC945" s="15" t="s">
        <v>3144</v>
      </c>
      <c r="AD945" s="15">
        <f t="shared" si="151"/>
        <v>10</v>
      </c>
      <c r="AE945" s="15">
        <v>2</v>
      </c>
      <c r="AF945" s="15">
        <v>1</v>
      </c>
      <c r="AG945" s="15">
        <v>4</v>
      </c>
      <c r="AH945" s="15">
        <v>1</v>
      </c>
      <c r="AI945" s="15">
        <v>1</v>
      </c>
      <c r="AJ945" s="15">
        <v>1</v>
      </c>
      <c r="AK945" t="str">
        <f t="shared" si="152"/>
        <v>Interna</v>
      </c>
      <c r="AL945" t="str">
        <f t="shared" si="153"/>
        <v>Baixo</v>
      </c>
      <c r="AM945" t="str">
        <f t="shared" si="154"/>
        <v>Complexo</v>
      </c>
      <c r="AN945" t="str">
        <f t="shared" si="155"/>
        <v>Baixo</v>
      </c>
      <c r="AO945" t="str">
        <f t="shared" si="156"/>
        <v>Baixo</v>
      </c>
      <c r="AP945" t="str">
        <f t="shared" si="157"/>
        <v>Baixo</v>
      </c>
      <c r="AQ945" s="15" t="s">
        <v>2304</v>
      </c>
    </row>
    <row r="946" spans="1:43" x14ac:dyDescent="0.3">
      <c r="A946" s="15" t="s">
        <v>3395</v>
      </c>
      <c r="B946" s="15" t="s">
        <v>2046</v>
      </c>
      <c r="C946" s="15">
        <v>15</v>
      </c>
      <c r="D946" s="15" t="s">
        <v>2052</v>
      </c>
      <c r="E946" s="15" t="s">
        <v>1271</v>
      </c>
      <c r="J946" s="15" t="s">
        <v>1072</v>
      </c>
      <c r="K946" s="15" t="s">
        <v>2368</v>
      </c>
      <c r="L946" s="15" t="s">
        <v>2390</v>
      </c>
      <c r="M946" s="15" t="s">
        <v>39</v>
      </c>
      <c r="O946" s="15" t="s">
        <v>2370</v>
      </c>
      <c r="P946" s="15" t="s">
        <v>2391</v>
      </c>
      <c r="Q946" s="15" t="s">
        <v>103</v>
      </c>
      <c r="R946" s="15" t="s">
        <v>3134</v>
      </c>
      <c r="S946" s="15" t="s">
        <v>3135</v>
      </c>
      <c r="T946" s="15" t="s">
        <v>1465</v>
      </c>
      <c r="U946" s="15" t="s">
        <v>1466</v>
      </c>
      <c r="V946" s="15" t="s">
        <v>2018</v>
      </c>
      <c r="W946" s="15" t="s">
        <v>3141</v>
      </c>
      <c r="X946" s="15" t="s">
        <v>3132</v>
      </c>
      <c r="Y946" s="15" t="s">
        <v>908</v>
      </c>
      <c r="Z946" s="15">
        <f t="shared" si="150"/>
        <v>1</v>
      </c>
      <c r="AC946" s="15" t="s">
        <v>3144</v>
      </c>
      <c r="AD946" s="15">
        <f t="shared" si="151"/>
        <v>10</v>
      </c>
      <c r="AE946" s="15">
        <v>2</v>
      </c>
      <c r="AF946" s="15">
        <v>1</v>
      </c>
      <c r="AG946" s="15">
        <v>4</v>
      </c>
      <c r="AH946" s="15">
        <v>1</v>
      </c>
      <c r="AI946" s="15">
        <v>1</v>
      </c>
      <c r="AJ946" s="15">
        <v>1</v>
      </c>
      <c r="AK946" t="str">
        <f t="shared" si="152"/>
        <v>Interna</v>
      </c>
      <c r="AL946" t="str">
        <f t="shared" si="153"/>
        <v>Baixo</v>
      </c>
      <c r="AM946" t="str">
        <f t="shared" si="154"/>
        <v>Complexo</v>
      </c>
      <c r="AN946" t="str">
        <f t="shared" si="155"/>
        <v>Baixo</v>
      </c>
      <c r="AO946" t="str">
        <f t="shared" si="156"/>
        <v>Baixo</v>
      </c>
      <c r="AP946" t="str">
        <f t="shared" si="157"/>
        <v>Baixo</v>
      </c>
      <c r="AQ946" s="15" t="s">
        <v>2304</v>
      </c>
    </row>
    <row r="947" spans="1:43" x14ac:dyDescent="0.3">
      <c r="A947" s="15" t="s">
        <v>3395</v>
      </c>
      <c r="B947" s="15" t="s">
        <v>2046</v>
      </c>
      <c r="C947" s="15">
        <v>16</v>
      </c>
      <c r="D947" s="15" t="s">
        <v>2053</v>
      </c>
      <c r="E947" s="15" t="s">
        <v>1271</v>
      </c>
      <c r="J947" s="15" t="s">
        <v>1072</v>
      </c>
      <c r="K947" s="15" t="s">
        <v>2368</v>
      </c>
      <c r="L947" s="15" t="s">
        <v>2392</v>
      </c>
      <c r="M947" s="15" t="s">
        <v>39</v>
      </c>
      <c r="O947" s="15" t="s">
        <v>2370</v>
      </c>
      <c r="P947" s="15" t="s">
        <v>2393</v>
      </c>
      <c r="Q947" s="15" t="s">
        <v>103</v>
      </c>
      <c r="R947" s="15" t="s">
        <v>3134</v>
      </c>
      <c r="S947" s="15" t="s">
        <v>3135</v>
      </c>
      <c r="T947" s="15" t="s">
        <v>1465</v>
      </c>
      <c r="U947" s="15" t="s">
        <v>1466</v>
      </c>
      <c r="V947" s="15" t="s">
        <v>2018</v>
      </c>
      <c r="W947" s="15" t="s">
        <v>3141</v>
      </c>
      <c r="X947" s="15" t="s">
        <v>3132</v>
      </c>
      <c r="Y947" s="15" t="s">
        <v>908</v>
      </c>
      <c r="Z947" s="15">
        <f t="shared" si="150"/>
        <v>1</v>
      </c>
      <c r="AC947" s="15" t="s">
        <v>3144</v>
      </c>
      <c r="AD947" s="15">
        <f t="shared" si="151"/>
        <v>10</v>
      </c>
      <c r="AE947" s="15">
        <v>2</v>
      </c>
      <c r="AF947" s="15">
        <v>1</v>
      </c>
      <c r="AG947" s="15">
        <v>4</v>
      </c>
      <c r="AH947" s="15">
        <v>1</v>
      </c>
      <c r="AI947" s="15">
        <v>1</v>
      </c>
      <c r="AJ947" s="15">
        <v>1</v>
      </c>
      <c r="AK947" t="str">
        <f t="shared" si="152"/>
        <v>Interna</v>
      </c>
      <c r="AL947" t="str">
        <f t="shared" si="153"/>
        <v>Baixo</v>
      </c>
      <c r="AM947" t="str">
        <f t="shared" si="154"/>
        <v>Complexo</v>
      </c>
      <c r="AN947" t="str">
        <f t="shared" si="155"/>
        <v>Baixo</v>
      </c>
      <c r="AO947" t="str">
        <f t="shared" si="156"/>
        <v>Baixo</v>
      </c>
      <c r="AP947" t="str">
        <f t="shared" si="157"/>
        <v>Baixo</v>
      </c>
      <c r="AQ947" s="15" t="s">
        <v>2304</v>
      </c>
    </row>
    <row r="948" spans="1:43" x14ac:dyDescent="0.3">
      <c r="A948" s="15" t="s">
        <v>3395</v>
      </c>
      <c r="B948" s="15" t="s">
        <v>2046</v>
      </c>
      <c r="C948" s="15">
        <v>17</v>
      </c>
      <c r="D948" s="15" t="s">
        <v>2054</v>
      </c>
      <c r="E948" s="15" t="s">
        <v>1271</v>
      </c>
      <c r="J948" s="15" t="s">
        <v>1072</v>
      </c>
      <c r="K948" s="15" t="s">
        <v>2368</v>
      </c>
      <c r="L948" s="15" t="s">
        <v>2394</v>
      </c>
      <c r="M948" s="15" t="s">
        <v>39</v>
      </c>
      <c r="O948" s="15" t="s">
        <v>2370</v>
      </c>
      <c r="P948" s="15" t="s">
        <v>2395</v>
      </c>
      <c r="Q948" s="15" t="s">
        <v>103</v>
      </c>
      <c r="R948" s="15" t="s">
        <v>3134</v>
      </c>
      <c r="S948" s="15" t="s">
        <v>3135</v>
      </c>
      <c r="T948" s="15" t="s">
        <v>1465</v>
      </c>
      <c r="U948" s="15" t="s">
        <v>1466</v>
      </c>
      <c r="V948" s="15" t="s">
        <v>2018</v>
      </c>
      <c r="W948" s="15" t="s">
        <v>3141</v>
      </c>
      <c r="X948" s="15" t="s">
        <v>3132</v>
      </c>
      <c r="Y948" s="15" t="s">
        <v>908</v>
      </c>
      <c r="Z948" s="15">
        <f t="shared" si="150"/>
        <v>1</v>
      </c>
      <c r="AC948" s="15" t="s">
        <v>3144</v>
      </c>
      <c r="AD948" s="15">
        <f t="shared" si="151"/>
        <v>10</v>
      </c>
      <c r="AE948" s="15">
        <v>2</v>
      </c>
      <c r="AF948" s="15">
        <v>1</v>
      </c>
      <c r="AG948" s="15">
        <v>4</v>
      </c>
      <c r="AH948" s="15">
        <v>1</v>
      </c>
      <c r="AI948" s="15">
        <v>1</v>
      </c>
      <c r="AJ948" s="15">
        <v>1</v>
      </c>
      <c r="AK948" t="str">
        <f t="shared" si="152"/>
        <v>Interna</v>
      </c>
      <c r="AL948" t="str">
        <f t="shared" si="153"/>
        <v>Baixo</v>
      </c>
      <c r="AM948" t="str">
        <f t="shared" si="154"/>
        <v>Complexo</v>
      </c>
      <c r="AN948" t="str">
        <f t="shared" si="155"/>
        <v>Baixo</v>
      </c>
      <c r="AO948" t="str">
        <f t="shared" si="156"/>
        <v>Baixo</v>
      </c>
      <c r="AP948" t="str">
        <f t="shared" si="157"/>
        <v>Baixo</v>
      </c>
      <c r="AQ948" s="15" t="s">
        <v>2304</v>
      </c>
    </row>
    <row r="949" spans="1:43" x14ac:dyDescent="0.3">
      <c r="A949" s="15" t="s">
        <v>3395</v>
      </c>
      <c r="B949" s="15" t="s">
        <v>2046</v>
      </c>
      <c r="C949" s="15">
        <v>18</v>
      </c>
      <c r="D949" s="15" t="s">
        <v>2055</v>
      </c>
      <c r="E949" s="15" t="s">
        <v>1271</v>
      </c>
      <c r="J949" s="15" t="s">
        <v>1072</v>
      </c>
      <c r="K949" s="15" t="s">
        <v>2368</v>
      </c>
      <c r="L949" s="15" t="s">
        <v>2396</v>
      </c>
      <c r="M949" s="15" t="s">
        <v>39</v>
      </c>
      <c r="O949" s="15" t="s">
        <v>2370</v>
      </c>
      <c r="P949" s="15" t="s">
        <v>2397</v>
      </c>
      <c r="Q949" s="15" t="s">
        <v>103</v>
      </c>
      <c r="R949" s="15" t="s">
        <v>3134</v>
      </c>
      <c r="S949" s="15" t="s">
        <v>3135</v>
      </c>
      <c r="T949" s="15" t="s">
        <v>1465</v>
      </c>
      <c r="U949" s="15" t="s">
        <v>1466</v>
      </c>
      <c r="V949" s="15" t="s">
        <v>2018</v>
      </c>
      <c r="W949" s="15" t="s">
        <v>3141</v>
      </c>
      <c r="X949" s="15" t="s">
        <v>3132</v>
      </c>
      <c r="Y949" s="15" t="s">
        <v>908</v>
      </c>
      <c r="Z949" s="15">
        <f t="shared" si="150"/>
        <v>1</v>
      </c>
      <c r="AC949" s="15" t="s">
        <v>3144</v>
      </c>
      <c r="AD949" s="15">
        <f t="shared" si="151"/>
        <v>10</v>
      </c>
      <c r="AE949" s="15">
        <v>2</v>
      </c>
      <c r="AF949" s="15">
        <v>1</v>
      </c>
      <c r="AG949" s="15">
        <v>4</v>
      </c>
      <c r="AH949" s="15">
        <v>1</v>
      </c>
      <c r="AI949" s="15">
        <v>1</v>
      </c>
      <c r="AJ949" s="15">
        <v>1</v>
      </c>
      <c r="AK949" t="str">
        <f t="shared" si="152"/>
        <v>Interna</v>
      </c>
      <c r="AL949" t="str">
        <f t="shared" si="153"/>
        <v>Baixo</v>
      </c>
      <c r="AM949" t="str">
        <f t="shared" si="154"/>
        <v>Complexo</v>
      </c>
      <c r="AN949" t="str">
        <f t="shared" si="155"/>
        <v>Baixo</v>
      </c>
      <c r="AO949" t="str">
        <f t="shared" si="156"/>
        <v>Baixo</v>
      </c>
      <c r="AP949" t="str">
        <f t="shared" si="157"/>
        <v>Baixo</v>
      </c>
      <c r="AQ949" s="15" t="s">
        <v>2304</v>
      </c>
    </row>
    <row r="950" spans="1:43" x14ac:dyDescent="0.3">
      <c r="A950" s="15" t="s">
        <v>3395</v>
      </c>
      <c r="B950" s="15" t="s">
        <v>2046</v>
      </c>
      <c r="C950" s="15">
        <v>19</v>
      </c>
      <c r="D950" s="15" t="s">
        <v>2056</v>
      </c>
      <c r="E950" s="15" t="s">
        <v>1271</v>
      </c>
      <c r="J950" s="15" t="s">
        <v>1072</v>
      </c>
      <c r="K950" s="15" t="s">
        <v>2368</v>
      </c>
      <c r="L950" s="15" t="s">
        <v>2398</v>
      </c>
      <c r="M950" s="15" t="s">
        <v>39</v>
      </c>
      <c r="O950" s="15" t="s">
        <v>2370</v>
      </c>
      <c r="P950" s="15" t="s">
        <v>2399</v>
      </c>
      <c r="Q950" s="15" t="s">
        <v>103</v>
      </c>
      <c r="R950" s="15" t="s">
        <v>3134</v>
      </c>
      <c r="S950" s="15" t="s">
        <v>3135</v>
      </c>
      <c r="T950" s="15" t="s">
        <v>1465</v>
      </c>
      <c r="U950" s="15" t="s">
        <v>1466</v>
      </c>
      <c r="V950" s="15" t="s">
        <v>2018</v>
      </c>
      <c r="W950" s="15" t="s">
        <v>3141</v>
      </c>
      <c r="X950" s="15" t="s">
        <v>3132</v>
      </c>
      <c r="Y950" s="15" t="s">
        <v>908</v>
      </c>
      <c r="Z950" s="15">
        <f t="shared" si="150"/>
        <v>1</v>
      </c>
      <c r="AC950" s="15" t="s">
        <v>3144</v>
      </c>
      <c r="AD950" s="15">
        <f t="shared" si="151"/>
        <v>10</v>
      </c>
      <c r="AE950" s="15">
        <v>2</v>
      </c>
      <c r="AF950" s="15">
        <v>1</v>
      </c>
      <c r="AG950" s="15">
        <v>4</v>
      </c>
      <c r="AH950" s="15">
        <v>1</v>
      </c>
      <c r="AI950" s="15">
        <v>1</v>
      </c>
      <c r="AJ950" s="15">
        <v>1</v>
      </c>
      <c r="AK950" t="str">
        <f t="shared" si="152"/>
        <v>Interna</v>
      </c>
      <c r="AL950" t="str">
        <f t="shared" si="153"/>
        <v>Baixo</v>
      </c>
      <c r="AM950" t="str">
        <f t="shared" si="154"/>
        <v>Complexo</v>
      </c>
      <c r="AN950" t="str">
        <f t="shared" si="155"/>
        <v>Baixo</v>
      </c>
      <c r="AO950" t="str">
        <f t="shared" si="156"/>
        <v>Baixo</v>
      </c>
      <c r="AP950" t="str">
        <f t="shared" si="157"/>
        <v>Baixo</v>
      </c>
      <c r="AQ950" s="15" t="s">
        <v>2304</v>
      </c>
    </row>
    <row r="951" spans="1:43" x14ac:dyDescent="0.3">
      <c r="A951" s="15" t="s">
        <v>3395</v>
      </c>
      <c r="B951" s="15" t="s">
        <v>2046</v>
      </c>
      <c r="C951" s="15">
        <v>20</v>
      </c>
      <c r="D951" s="15" t="s">
        <v>2057</v>
      </c>
      <c r="E951" s="15" t="s">
        <v>1271</v>
      </c>
      <c r="J951" s="15" t="s">
        <v>1072</v>
      </c>
      <c r="K951" s="15" t="s">
        <v>2368</v>
      </c>
      <c r="L951" s="15" t="s">
        <v>2400</v>
      </c>
      <c r="M951" s="15" t="s">
        <v>39</v>
      </c>
      <c r="O951" s="15" t="s">
        <v>2370</v>
      </c>
      <c r="P951" s="15" t="s">
        <v>2401</v>
      </c>
      <c r="Q951" s="15" t="s">
        <v>103</v>
      </c>
      <c r="R951" s="15" t="s">
        <v>3134</v>
      </c>
      <c r="S951" s="15" t="s">
        <v>3135</v>
      </c>
      <c r="T951" s="15" t="s">
        <v>1465</v>
      </c>
      <c r="U951" s="15" t="s">
        <v>1466</v>
      </c>
      <c r="V951" s="15" t="s">
        <v>2018</v>
      </c>
      <c r="W951" s="15" t="s">
        <v>3141</v>
      </c>
      <c r="X951" s="15" t="s">
        <v>3132</v>
      </c>
      <c r="Y951" s="15" t="s">
        <v>908</v>
      </c>
      <c r="Z951" s="15">
        <f t="shared" si="150"/>
        <v>1</v>
      </c>
      <c r="AC951" s="15" t="s">
        <v>3144</v>
      </c>
      <c r="AD951" s="15">
        <f t="shared" si="151"/>
        <v>10</v>
      </c>
      <c r="AE951" s="15">
        <v>2</v>
      </c>
      <c r="AF951" s="15">
        <v>1</v>
      </c>
      <c r="AG951" s="15">
        <v>4</v>
      </c>
      <c r="AH951" s="15">
        <v>1</v>
      </c>
      <c r="AI951" s="15">
        <v>1</v>
      </c>
      <c r="AJ951" s="15">
        <v>1</v>
      </c>
      <c r="AK951" t="str">
        <f t="shared" si="152"/>
        <v>Interna</v>
      </c>
      <c r="AL951" t="str">
        <f t="shared" si="153"/>
        <v>Baixo</v>
      </c>
      <c r="AM951" t="str">
        <f t="shared" si="154"/>
        <v>Complexo</v>
      </c>
      <c r="AN951" t="str">
        <f t="shared" si="155"/>
        <v>Baixo</v>
      </c>
      <c r="AO951" t="str">
        <f t="shared" si="156"/>
        <v>Baixo</v>
      </c>
      <c r="AP951" t="str">
        <f t="shared" si="157"/>
        <v>Baixo</v>
      </c>
      <c r="AQ951" s="15" t="s">
        <v>2304</v>
      </c>
    </row>
    <row r="952" spans="1:43" x14ac:dyDescent="0.3">
      <c r="A952" s="15" t="s">
        <v>3395</v>
      </c>
      <c r="B952" s="15" t="s">
        <v>2046</v>
      </c>
      <c r="C952" s="15">
        <v>21</v>
      </c>
      <c r="D952" s="15" t="s">
        <v>2058</v>
      </c>
      <c r="E952" s="15" t="s">
        <v>1271</v>
      </c>
      <c r="J952" s="15" t="s">
        <v>1072</v>
      </c>
      <c r="K952" s="15" t="s">
        <v>2368</v>
      </c>
      <c r="L952" s="15" t="s">
        <v>2402</v>
      </c>
      <c r="M952" s="15" t="s">
        <v>39</v>
      </c>
      <c r="O952" s="15" t="s">
        <v>2370</v>
      </c>
      <c r="P952" s="15" t="s">
        <v>2403</v>
      </c>
      <c r="Q952" s="15" t="s">
        <v>103</v>
      </c>
      <c r="R952" s="15" t="s">
        <v>3134</v>
      </c>
      <c r="S952" s="15" t="s">
        <v>3135</v>
      </c>
      <c r="T952" s="15" t="s">
        <v>1465</v>
      </c>
      <c r="U952" s="15" t="s">
        <v>1466</v>
      </c>
      <c r="V952" s="15" t="s">
        <v>2018</v>
      </c>
      <c r="W952" s="15" t="s">
        <v>3141</v>
      </c>
      <c r="X952" s="15" t="s">
        <v>3132</v>
      </c>
      <c r="Y952" s="15" t="s">
        <v>908</v>
      </c>
      <c r="Z952" s="15">
        <f t="shared" si="150"/>
        <v>1</v>
      </c>
      <c r="AC952" s="15" t="s">
        <v>3144</v>
      </c>
      <c r="AD952" s="15">
        <f t="shared" si="151"/>
        <v>10</v>
      </c>
      <c r="AE952" s="15">
        <v>2</v>
      </c>
      <c r="AF952" s="15">
        <v>1</v>
      </c>
      <c r="AG952" s="15">
        <v>4</v>
      </c>
      <c r="AH952" s="15">
        <v>1</v>
      </c>
      <c r="AI952" s="15">
        <v>1</v>
      </c>
      <c r="AJ952" s="15">
        <v>1</v>
      </c>
      <c r="AK952" t="str">
        <f t="shared" si="152"/>
        <v>Interna</v>
      </c>
      <c r="AL952" t="str">
        <f t="shared" si="153"/>
        <v>Baixo</v>
      </c>
      <c r="AM952" t="str">
        <f t="shared" si="154"/>
        <v>Complexo</v>
      </c>
      <c r="AN952" t="str">
        <f t="shared" si="155"/>
        <v>Baixo</v>
      </c>
      <c r="AO952" t="str">
        <f t="shared" si="156"/>
        <v>Baixo</v>
      </c>
      <c r="AP952" t="str">
        <f t="shared" si="157"/>
        <v>Baixo</v>
      </c>
      <c r="AQ952" s="15" t="s">
        <v>2304</v>
      </c>
    </row>
    <row r="953" spans="1:43" x14ac:dyDescent="0.3">
      <c r="A953" s="15" t="s">
        <v>3395</v>
      </c>
      <c r="B953" s="15" t="s">
        <v>2046</v>
      </c>
      <c r="C953" s="15">
        <v>22</v>
      </c>
      <c r="D953" s="15" t="s">
        <v>2059</v>
      </c>
      <c r="E953" s="15" t="s">
        <v>1271</v>
      </c>
      <c r="J953" s="15" t="s">
        <v>1072</v>
      </c>
      <c r="K953" s="15" t="s">
        <v>2368</v>
      </c>
      <c r="L953" s="15" t="s">
        <v>2404</v>
      </c>
      <c r="M953" s="15" t="s">
        <v>39</v>
      </c>
      <c r="O953" s="15" t="s">
        <v>2370</v>
      </c>
      <c r="P953" s="15" t="s">
        <v>2405</v>
      </c>
      <c r="Q953" s="15" t="s">
        <v>103</v>
      </c>
      <c r="R953" s="15" t="s">
        <v>3134</v>
      </c>
      <c r="S953" s="15" t="s">
        <v>3135</v>
      </c>
      <c r="T953" s="15" t="s">
        <v>1465</v>
      </c>
      <c r="U953" s="15" t="s">
        <v>1466</v>
      </c>
      <c r="V953" s="15" t="s">
        <v>2018</v>
      </c>
      <c r="W953" s="15" t="s">
        <v>3141</v>
      </c>
      <c r="X953" s="15" t="s">
        <v>3132</v>
      </c>
      <c r="Y953" s="15" t="s">
        <v>908</v>
      </c>
      <c r="Z953" s="15">
        <f t="shared" si="150"/>
        <v>1</v>
      </c>
      <c r="AC953" s="15" t="s">
        <v>3144</v>
      </c>
      <c r="AD953" s="15">
        <f t="shared" si="151"/>
        <v>10</v>
      </c>
      <c r="AE953" s="15">
        <v>2</v>
      </c>
      <c r="AF953" s="15">
        <v>1</v>
      </c>
      <c r="AG953" s="15">
        <v>4</v>
      </c>
      <c r="AH953" s="15">
        <v>1</v>
      </c>
      <c r="AI953" s="15">
        <v>1</v>
      </c>
      <c r="AJ953" s="15">
        <v>1</v>
      </c>
      <c r="AK953" t="str">
        <f t="shared" si="152"/>
        <v>Interna</v>
      </c>
      <c r="AL953" t="str">
        <f t="shared" si="153"/>
        <v>Baixo</v>
      </c>
      <c r="AM953" t="str">
        <f t="shared" si="154"/>
        <v>Complexo</v>
      </c>
      <c r="AN953" t="str">
        <f t="shared" si="155"/>
        <v>Baixo</v>
      </c>
      <c r="AO953" t="str">
        <f t="shared" si="156"/>
        <v>Baixo</v>
      </c>
      <c r="AP953" t="str">
        <f t="shared" si="157"/>
        <v>Baixo</v>
      </c>
      <c r="AQ953" s="15" t="s">
        <v>2304</v>
      </c>
    </row>
    <row r="954" spans="1:43" x14ac:dyDescent="0.3">
      <c r="A954" s="15" t="s">
        <v>3395</v>
      </c>
      <c r="B954" s="15" t="s">
        <v>2046</v>
      </c>
      <c r="C954" s="15">
        <v>23</v>
      </c>
      <c r="D954" s="15" t="s">
        <v>2060</v>
      </c>
      <c r="E954" s="15" t="s">
        <v>1271</v>
      </c>
      <c r="J954" s="15" t="s">
        <v>1072</v>
      </c>
      <c r="K954" s="15" t="s">
        <v>2368</v>
      </c>
      <c r="L954" s="15" t="s">
        <v>2406</v>
      </c>
      <c r="M954" s="15" t="s">
        <v>39</v>
      </c>
      <c r="O954" s="15" t="s">
        <v>2370</v>
      </c>
      <c r="P954" s="15" t="s">
        <v>2407</v>
      </c>
      <c r="Q954" s="15" t="s">
        <v>103</v>
      </c>
      <c r="R954" s="15" t="s">
        <v>3134</v>
      </c>
      <c r="S954" s="15" t="s">
        <v>3135</v>
      </c>
      <c r="T954" s="15" t="s">
        <v>1465</v>
      </c>
      <c r="U954" s="15" t="s">
        <v>1466</v>
      </c>
      <c r="V954" s="15" t="s">
        <v>2018</v>
      </c>
      <c r="W954" s="15" t="s">
        <v>3141</v>
      </c>
      <c r="X954" s="15" t="s">
        <v>3132</v>
      </c>
      <c r="Y954" s="15" t="s">
        <v>908</v>
      </c>
      <c r="Z954" s="15">
        <f t="shared" si="150"/>
        <v>1</v>
      </c>
      <c r="AC954" s="15" t="s">
        <v>3144</v>
      </c>
      <c r="AD954" s="15">
        <f t="shared" si="151"/>
        <v>10</v>
      </c>
      <c r="AE954" s="15">
        <v>2</v>
      </c>
      <c r="AF954" s="15">
        <v>1</v>
      </c>
      <c r="AG954" s="15">
        <v>4</v>
      </c>
      <c r="AH954" s="15">
        <v>1</v>
      </c>
      <c r="AI954" s="15">
        <v>1</v>
      </c>
      <c r="AJ954" s="15">
        <v>1</v>
      </c>
      <c r="AK954" t="str">
        <f t="shared" si="152"/>
        <v>Interna</v>
      </c>
      <c r="AL954" t="str">
        <f t="shared" si="153"/>
        <v>Baixo</v>
      </c>
      <c r="AM954" t="str">
        <f t="shared" si="154"/>
        <v>Complexo</v>
      </c>
      <c r="AN954" t="str">
        <f t="shared" si="155"/>
        <v>Baixo</v>
      </c>
      <c r="AO954" t="str">
        <f t="shared" si="156"/>
        <v>Baixo</v>
      </c>
      <c r="AP954" t="str">
        <f t="shared" si="157"/>
        <v>Baixo</v>
      </c>
      <c r="AQ954" s="15" t="s">
        <v>2304</v>
      </c>
    </row>
    <row r="955" spans="1:43" x14ac:dyDescent="0.3">
      <c r="A955" s="15" t="s">
        <v>3395</v>
      </c>
      <c r="B955" s="15" t="s">
        <v>2046</v>
      </c>
      <c r="C955" s="15">
        <v>24</v>
      </c>
      <c r="D955" s="15" t="s">
        <v>2061</v>
      </c>
      <c r="E955" s="15" t="s">
        <v>1271</v>
      </c>
      <c r="J955" s="15" t="s">
        <v>1072</v>
      </c>
      <c r="K955" s="15" t="s">
        <v>2368</v>
      </c>
      <c r="L955" s="15" t="s">
        <v>2408</v>
      </c>
      <c r="M955" s="15" t="s">
        <v>39</v>
      </c>
      <c r="O955" s="15" t="s">
        <v>2370</v>
      </c>
      <c r="P955" s="15" t="s">
        <v>2409</v>
      </c>
      <c r="Q955" s="15" t="s">
        <v>103</v>
      </c>
      <c r="R955" s="15" t="s">
        <v>3134</v>
      </c>
      <c r="S955" s="15" t="s">
        <v>3135</v>
      </c>
      <c r="T955" s="15" t="s">
        <v>1465</v>
      </c>
      <c r="U955" s="15" t="s">
        <v>1466</v>
      </c>
      <c r="V955" s="15" t="s">
        <v>2018</v>
      </c>
      <c r="W955" s="15" t="s">
        <v>3141</v>
      </c>
      <c r="X955" s="15" t="s">
        <v>3132</v>
      </c>
      <c r="Y955" s="15" t="s">
        <v>908</v>
      </c>
      <c r="Z955" s="15">
        <f t="shared" si="150"/>
        <v>1</v>
      </c>
      <c r="AC955" s="15" t="s">
        <v>3144</v>
      </c>
      <c r="AD955" s="15">
        <f t="shared" si="151"/>
        <v>10</v>
      </c>
      <c r="AE955" s="15">
        <v>2</v>
      </c>
      <c r="AF955" s="15">
        <v>1</v>
      </c>
      <c r="AG955" s="15">
        <v>4</v>
      </c>
      <c r="AH955" s="15">
        <v>1</v>
      </c>
      <c r="AI955" s="15">
        <v>1</v>
      </c>
      <c r="AJ955" s="15">
        <v>1</v>
      </c>
      <c r="AK955" t="str">
        <f t="shared" si="152"/>
        <v>Interna</v>
      </c>
      <c r="AL955" t="str">
        <f t="shared" si="153"/>
        <v>Baixo</v>
      </c>
      <c r="AM955" t="str">
        <f t="shared" si="154"/>
        <v>Complexo</v>
      </c>
      <c r="AN955" t="str">
        <f t="shared" si="155"/>
        <v>Baixo</v>
      </c>
      <c r="AO955" t="str">
        <f t="shared" si="156"/>
        <v>Baixo</v>
      </c>
      <c r="AP955" t="str">
        <f t="shared" si="157"/>
        <v>Baixo</v>
      </c>
      <c r="AQ955" s="15" t="s">
        <v>2304</v>
      </c>
    </row>
    <row r="956" spans="1:43" x14ac:dyDescent="0.3">
      <c r="A956" s="15" t="s">
        <v>3395</v>
      </c>
      <c r="B956" s="15" t="s">
        <v>2046</v>
      </c>
      <c r="C956" s="15">
        <v>25</v>
      </c>
      <c r="D956" s="15" t="s">
        <v>2062</v>
      </c>
      <c r="E956" s="15" t="s">
        <v>1271</v>
      </c>
      <c r="J956" s="15" t="s">
        <v>1072</v>
      </c>
      <c r="K956" s="15" t="s">
        <v>2368</v>
      </c>
      <c r="L956" s="15" t="s">
        <v>2410</v>
      </c>
      <c r="M956" s="15" t="s">
        <v>39</v>
      </c>
      <c r="O956" s="15" t="s">
        <v>2370</v>
      </c>
      <c r="P956" s="15" t="s">
        <v>2411</v>
      </c>
      <c r="Q956" s="15" t="s">
        <v>103</v>
      </c>
      <c r="R956" s="15" t="s">
        <v>3134</v>
      </c>
      <c r="S956" s="15" t="s">
        <v>3135</v>
      </c>
      <c r="T956" s="15" t="s">
        <v>1465</v>
      </c>
      <c r="U956" s="15" t="s">
        <v>1466</v>
      </c>
      <c r="V956" s="15" t="s">
        <v>2018</v>
      </c>
      <c r="W956" s="15" t="s">
        <v>3141</v>
      </c>
      <c r="X956" s="15" t="s">
        <v>3132</v>
      </c>
      <c r="Y956" s="15" t="s">
        <v>908</v>
      </c>
      <c r="Z956" s="15">
        <f t="shared" si="150"/>
        <v>1</v>
      </c>
      <c r="AC956" s="15" t="s">
        <v>3144</v>
      </c>
      <c r="AD956" s="15">
        <f t="shared" si="151"/>
        <v>10</v>
      </c>
      <c r="AE956" s="15">
        <v>2</v>
      </c>
      <c r="AF956" s="15">
        <v>1</v>
      </c>
      <c r="AG956" s="15">
        <v>4</v>
      </c>
      <c r="AH956" s="15">
        <v>1</v>
      </c>
      <c r="AI956" s="15">
        <v>1</v>
      </c>
      <c r="AJ956" s="15">
        <v>1</v>
      </c>
      <c r="AK956" t="str">
        <f t="shared" si="152"/>
        <v>Interna</v>
      </c>
      <c r="AL956" t="str">
        <f t="shared" si="153"/>
        <v>Baixo</v>
      </c>
      <c r="AM956" t="str">
        <f t="shared" si="154"/>
        <v>Complexo</v>
      </c>
      <c r="AN956" t="str">
        <f t="shared" si="155"/>
        <v>Baixo</v>
      </c>
      <c r="AO956" t="str">
        <f t="shared" si="156"/>
        <v>Baixo</v>
      </c>
      <c r="AP956" t="str">
        <f t="shared" si="157"/>
        <v>Baixo</v>
      </c>
      <c r="AQ956" s="15" t="s">
        <v>2304</v>
      </c>
    </row>
    <row r="957" spans="1:43" x14ac:dyDescent="0.3">
      <c r="A957" s="15" t="s">
        <v>3395</v>
      </c>
      <c r="B957" s="15" t="s">
        <v>2046</v>
      </c>
      <c r="C957" s="15">
        <v>26</v>
      </c>
      <c r="D957" s="15" t="s">
        <v>2063</v>
      </c>
      <c r="E957" s="15" t="s">
        <v>1271</v>
      </c>
      <c r="J957" s="15" t="s">
        <v>1072</v>
      </c>
      <c r="K957" s="15" t="s">
        <v>2368</v>
      </c>
      <c r="L957" s="15" t="s">
        <v>2412</v>
      </c>
      <c r="M957" s="15" t="s">
        <v>39</v>
      </c>
      <c r="O957" s="15" t="s">
        <v>2370</v>
      </c>
      <c r="P957" s="15" t="s">
        <v>2413</v>
      </c>
      <c r="Q957" s="15" t="s">
        <v>103</v>
      </c>
      <c r="R957" s="15" t="s">
        <v>3134</v>
      </c>
      <c r="S957" s="15" t="s">
        <v>3135</v>
      </c>
      <c r="T957" s="15" t="s">
        <v>1465</v>
      </c>
      <c r="U957" s="15" t="s">
        <v>1466</v>
      </c>
      <c r="V957" s="15" t="s">
        <v>2018</v>
      </c>
      <c r="W957" s="15" t="s">
        <v>3141</v>
      </c>
      <c r="X957" s="15" t="s">
        <v>3132</v>
      </c>
      <c r="Y957" s="15" t="s">
        <v>908</v>
      </c>
      <c r="Z957" s="15">
        <f t="shared" si="150"/>
        <v>1</v>
      </c>
      <c r="AC957" s="15" t="s">
        <v>3144</v>
      </c>
      <c r="AD957" s="15">
        <f t="shared" si="151"/>
        <v>10</v>
      </c>
      <c r="AE957" s="15">
        <v>2</v>
      </c>
      <c r="AF957" s="15">
        <v>1</v>
      </c>
      <c r="AG957" s="15">
        <v>4</v>
      </c>
      <c r="AH957" s="15">
        <v>1</v>
      </c>
      <c r="AI957" s="15">
        <v>1</v>
      </c>
      <c r="AJ957" s="15">
        <v>1</v>
      </c>
      <c r="AK957" t="str">
        <f t="shared" si="152"/>
        <v>Interna</v>
      </c>
      <c r="AL957" t="str">
        <f t="shared" si="153"/>
        <v>Baixo</v>
      </c>
      <c r="AM957" t="str">
        <f t="shared" si="154"/>
        <v>Complexo</v>
      </c>
      <c r="AN957" t="str">
        <f t="shared" si="155"/>
        <v>Baixo</v>
      </c>
      <c r="AO957" t="str">
        <f t="shared" si="156"/>
        <v>Baixo</v>
      </c>
      <c r="AP957" t="str">
        <f t="shared" si="157"/>
        <v>Baixo</v>
      </c>
      <c r="AQ957" s="15" t="s">
        <v>2304</v>
      </c>
    </row>
    <row r="958" spans="1:43" x14ac:dyDescent="0.3">
      <c r="A958" s="15" t="s">
        <v>3395</v>
      </c>
      <c r="B958" s="15" t="s">
        <v>2046</v>
      </c>
      <c r="C958" s="15">
        <v>27</v>
      </c>
      <c r="D958" s="15" t="s">
        <v>2064</v>
      </c>
      <c r="E958" s="15" t="s">
        <v>1271</v>
      </c>
      <c r="J958" s="15" t="s">
        <v>1072</v>
      </c>
      <c r="K958" s="15" t="s">
        <v>2368</v>
      </c>
      <c r="L958" s="15" t="s">
        <v>2414</v>
      </c>
      <c r="M958" s="15" t="s">
        <v>39</v>
      </c>
      <c r="O958" s="15" t="s">
        <v>2370</v>
      </c>
      <c r="P958" s="15" t="s">
        <v>2415</v>
      </c>
      <c r="Q958" s="15" t="s">
        <v>103</v>
      </c>
      <c r="R958" s="15" t="s">
        <v>3134</v>
      </c>
      <c r="S958" s="15" t="s">
        <v>3135</v>
      </c>
      <c r="T958" s="15" t="s">
        <v>1465</v>
      </c>
      <c r="U958" s="15" t="s">
        <v>1466</v>
      </c>
      <c r="V958" s="15" t="s">
        <v>2018</v>
      </c>
      <c r="W958" s="15" t="s">
        <v>3141</v>
      </c>
      <c r="X958" s="15" t="s">
        <v>3132</v>
      </c>
      <c r="Y958" s="15" t="s">
        <v>908</v>
      </c>
      <c r="Z958" s="15">
        <f t="shared" si="150"/>
        <v>1</v>
      </c>
      <c r="AC958" s="15" t="s">
        <v>3144</v>
      </c>
      <c r="AD958" s="15">
        <f t="shared" si="151"/>
        <v>10</v>
      </c>
      <c r="AE958" s="15">
        <v>2</v>
      </c>
      <c r="AF958" s="15">
        <v>1</v>
      </c>
      <c r="AG958" s="15">
        <v>4</v>
      </c>
      <c r="AH958" s="15">
        <v>1</v>
      </c>
      <c r="AI958" s="15">
        <v>1</v>
      </c>
      <c r="AJ958" s="15">
        <v>1</v>
      </c>
      <c r="AK958" t="str">
        <f t="shared" si="152"/>
        <v>Interna</v>
      </c>
      <c r="AL958" t="str">
        <f t="shared" si="153"/>
        <v>Baixo</v>
      </c>
      <c r="AM958" t="str">
        <f t="shared" si="154"/>
        <v>Complexo</v>
      </c>
      <c r="AN958" t="str">
        <f t="shared" si="155"/>
        <v>Baixo</v>
      </c>
      <c r="AO958" t="str">
        <f t="shared" si="156"/>
        <v>Baixo</v>
      </c>
      <c r="AP958" t="str">
        <f t="shared" si="157"/>
        <v>Baixo</v>
      </c>
      <c r="AQ958" s="15" t="s">
        <v>2304</v>
      </c>
    </row>
    <row r="959" spans="1:43" x14ac:dyDescent="0.3">
      <c r="A959" s="15" t="s">
        <v>3395</v>
      </c>
      <c r="B959" s="15" t="s">
        <v>2046</v>
      </c>
      <c r="C959" s="15">
        <v>28</v>
      </c>
      <c r="D959" s="15" t="s">
        <v>2065</v>
      </c>
      <c r="E959" s="15" t="s">
        <v>1271</v>
      </c>
      <c r="J959" s="15" t="s">
        <v>1072</v>
      </c>
      <c r="K959" s="15" t="s">
        <v>2368</v>
      </c>
      <c r="L959" s="15" t="s">
        <v>2416</v>
      </c>
      <c r="M959" s="15" t="s">
        <v>39</v>
      </c>
      <c r="O959" s="15" t="s">
        <v>2370</v>
      </c>
      <c r="P959" s="15" t="s">
        <v>2417</v>
      </c>
      <c r="Q959" s="15" t="s">
        <v>103</v>
      </c>
      <c r="R959" s="15" t="s">
        <v>3134</v>
      </c>
      <c r="S959" s="15" t="s">
        <v>3135</v>
      </c>
      <c r="T959" s="15" t="s">
        <v>1465</v>
      </c>
      <c r="U959" s="15" t="s">
        <v>1466</v>
      </c>
      <c r="V959" s="15" t="s">
        <v>2018</v>
      </c>
      <c r="W959" s="15" t="s">
        <v>3141</v>
      </c>
      <c r="X959" s="15" t="s">
        <v>3132</v>
      </c>
      <c r="Y959" s="15" t="s">
        <v>908</v>
      </c>
      <c r="Z959" s="15">
        <f t="shared" si="150"/>
        <v>1</v>
      </c>
      <c r="AC959" s="15" t="s">
        <v>3144</v>
      </c>
      <c r="AD959" s="15">
        <f t="shared" si="151"/>
        <v>10</v>
      </c>
      <c r="AE959" s="15">
        <v>2</v>
      </c>
      <c r="AF959" s="15">
        <v>1</v>
      </c>
      <c r="AG959" s="15">
        <v>4</v>
      </c>
      <c r="AH959" s="15">
        <v>1</v>
      </c>
      <c r="AI959" s="15">
        <v>1</v>
      </c>
      <c r="AJ959" s="15">
        <v>1</v>
      </c>
      <c r="AK959" t="str">
        <f t="shared" si="152"/>
        <v>Interna</v>
      </c>
      <c r="AL959" t="str">
        <f t="shared" si="153"/>
        <v>Baixo</v>
      </c>
      <c r="AM959" t="str">
        <f t="shared" si="154"/>
        <v>Complexo</v>
      </c>
      <c r="AN959" t="str">
        <f t="shared" si="155"/>
        <v>Baixo</v>
      </c>
      <c r="AO959" t="str">
        <f t="shared" si="156"/>
        <v>Baixo</v>
      </c>
      <c r="AP959" t="str">
        <f t="shared" si="157"/>
        <v>Baixo</v>
      </c>
      <c r="AQ959" s="15" t="s">
        <v>2304</v>
      </c>
    </row>
    <row r="960" spans="1:43" x14ac:dyDescent="0.3">
      <c r="A960" s="15" t="s">
        <v>3395</v>
      </c>
      <c r="B960" s="15" t="s">
        <v>2046</v>
      </c>
      <c r="C960" s="15">
        <v>29</v>
      </c>
      <c r="D960" s="15" t="s">
        <v>2066</v>
      </c>
      <c r="E960" s="15" t="s">
        <v>1271</v>
      </c>
      <c r="J960" s="15" t="s">
        <v>1072</v>
      </c>
      <c r="K960" s="15" t="s">
        <v>2368</v>
      </c>
      <c r="L960" s="15" t="s">
        <v>2418</v>
      </c>
      <c r="M960" s="15" t="s">
        <v>39</v>
      </c>
      <c r="O960" s="15" t="s">
        <v>2370</v>
      </c>
      <c r="P960" s="15" t="s">
        <v>2419</v>
      </c>
      <c r="Q960" s="15" t="s">
        <v>103</v>
      </c>
      <c r="R960" s="15" t="s">
        <v>3134</v>
      </c>
      <c r="S960" s="15" t="s">
        <v>3135</v>
      </c>
      <c r="T960" s="15" t="s">
        <v>1465</v>
      </c>
      <c r="U960" s="15" t="s">
        <v>1466</v>
      </c>
      <c r="V960" s="15" t="s">
        <v>2018</v>
      </c>
      <c r="W960" s="15" t="s">
        <v>3141</v>
      </c>
      <c r="X960" s="15" t="s">
        <v>3132</v>
      </c>
      <c r="Y960" s="15" t="s">
        <v>908</v>
      </c>
      <c r="Z960" s="15">
        <f t="shared" si="150"/>
        <v>1</v>
      </c>
      <c r="AC960" s="15" t="s">
        <v>3144</v>
      </c>
      <c r="AD960" s="15">
        <f t="shared" si="151"/>
        <v>10</v>
      </c>
      <c r="AE960" s="15">
        <v>2</v>
      </c>
      <c r="AF960" s="15">
        <v>1</v>
      </c>
      <c r="AG960" s="15">
        <v>4</v>
      </c>
      <c r="AH960" s="15">
        <v>1</v>
      </c>
      <c r="AI960" s="15">
        <v>1</v>
      </c>
      <c r="AJ960" s="15">
        <v>1</v>
      </c>
      <c r="AK960" t="str">
        <f t="shared" si="152"/>
        <v>Interna</v>
      </c>
      <c r="AL960" t="str">
        <f t="shared" si="153"/>
        <v>Baixo</v>
      </c>
      <c r="AM960" t="str">
        <f t="shared" si="154"/>
        <v>Complexo</v>
      </c>
      <c r="AN960" t="str">
        <f t="shared" si="155"/>
        <v>Baixo</v>
      </c>
      <c r="AO960" t="str">
        <f t="shared" si="156"/>
        <v>Baixo</v>
      </c>
      <c r="AP960" t="str">
        <f t="shared" si="157"/>
        <v>Baixo</v>
      </c>
      <c r="AQ960" s="15" t="s">
        <v>2304</v>
      </c>
    </row>
    <row r="961" spans="1:43" x14ac:dyDescent="0.3">
      <c r="A961" s="15" t="s">
        <v>3395</v>
      </c>
      <c r="B961" s="15" t="s">
        <v>2046</v>
      </c>
      <c r="C961" s="15">
        <v>30</v>
      </c>
      <c r="D961" s="15" t="s">
        <v>2067</v>
      </c>
      <c r="E961" s="15" t="s">
        <v>1271</v>
      </c>
      <c r="J961" s="15" t="s">
        <v>1072</v>
      </c>
      <c r="K961" s="15" t="s">
        <v>2368</v>
      </c>
      <c r="L961" s="15" t="s">
        <v>2420</v>
      </c>
      <c r="M961" s="15" t="s">
        <v>39</v>
      </c>
      <c r="O961" s="15" t="s">
        <v>2370</v>
      </c>
      <c r="P961" s="15" t="s">
        <v>2421</v>
      </c>
      <c r="Q961" s="15" t="s">
        <v>103</v>
      </c>
      <c r="R961" s="15" t="s">
        <v>3134</v>
      </c>
      <c r="S961" s="15" t="s">
        <v>3135</v>
      </c>
      <c r="T961" s="15" t="s">
        <v>1465</v>
      </c>
      <c r="U961" s="15" t="s">
        <v>1466</v>
      </c>
      <c r="V961" s="15" t="s">
        <v>2018</v>
      </c>
      <c r="W961" s="15" t="s">
        <v>3141</v>
      </c>
      <c r="X961" s="15" t="s">
        <v>3132</v>
      </c>
      <c r="Y961" s="15" t="s">
        <v>908</v>
      </c>
      <c r="Z961" s="15">
        <f t="shared" si="150"/>
        <v>1</v>
      </c>
      <c r="AC961" s="15" t="s">
        <v>3144</v>
      </c>
      <c r="AD961" s="15">
        <f t="shared" si="151"/>
        <v>10</v>
      </c>
      <c r="AE961" s="15">
        <v>2</v>
      </c>
      <c r="AF961" s="15">
        <v>1</v>
      </c>
      <c r="AG961" s="15">
        <v>4</v>
      </c>
      <c r="AH961" s="15">
        <v>1</v>
      </c>
      <c r="AI961" s="15">
        <v>1</v>
      </c>
      <c r="AJ961" s="15">
        <v>1</v>
      </c>
      <c r="AK961" t="str">
        <f t="shared" si="152"/>
        <v>Interna</v>
      </c>
      <c r="AL961" t="str">
        <f t="shared" si="153"/>
        <v>Baixo</v>
      </c>
      <c r="AM961" t="str">
        <f t="shared" si="154"/>
        <v>Complexo</v>
      </c>
      <c r="AN961" t="str">
        <f t="shared" si="155"/>
        <v>Baixo</v>
      </c>
      <c r="AO961" t="str">
        <f t="shared" si="156"/>
        <v>Baixo</v>
      </c>
      <c r="AP961" t="str">
        <f t="shared" si="157"/>
        <v>Baixo</v>
      </c>
      <c r="AQ961" s="15" t="s">
        <v>2304</v>
      </c>
    </row>
    <row r="962" spans="1:43" x14ac:dyDescent="0.3">
      <c r="A962" s="15" t="s">
        <v>3395</v>
      </c>
      <c r="B962" s="15" t="s">
        <v>2046</v>
      </c>
      <c r="C962" s="15">
        <v>31</v>
      </c>
      <c r="D962" s="15" t="s">
        <v>2068</v>
      </c>
      <c r="E962" s="15" t="s">
        <v>1271</v>
      </c>
      <c r="J962" s="15" t="s">
        <v>1072</v>
      </c>
      <c r="K962" s="15" t="s">
        <v>2368</v>
      </c>
      <c r="L962" s="15" t="s">
        <v>2422</v>
      </c>
      <c r="M962" s="15" t="s">
        <v>39</v>
      </c>
      <c r="O962" s="15" t="s">
        <v>2370</v>
      </c>
      <c r="P962" s="15" t="s">
        <v>2423</v>
      </c>
      <c r="Q962" s="15" t="s">
        <v>103</v>
      </c>
      <c r="R962" s="15" t="s">
        <v>3134</v>
      </c>
      <c r="S962" s="15" t="s">
        <v>3135</v>
      </c>
      <c r="T962" s="15" t="s">
        <v>1465</v>
      </c>
      <c r="U962" s="15" t="s">
        <v>1466</v>
      </c>
      <c r="V962" s="15" t="s">
        <v>2018</v>
      </c>
      <c r="W962" s="15" t="s">
        <v>3141</v>
      </c>
      <c r="X962" s="15" t="s">
        <v>3132</v>
      </c>
      <c r="Y962" s="15" t="s">
        <v>908</v>
      </c>
      <c r="Z962" s="15">
        <f t="shared" si="150"/>
        <v>1</v>
      </c>
      <c r="AC962" s="15" t="s">
        <v>3144</v>
      </c>
      <c r="AD962" s="15">
        <f t="shared" si="151"/>
        <v>10</v>
      </c>
      <c r="AE962" s="15">
        <v>2</v>
      </c>
      <c r="AF962" s="15">
        <v>1</v>
      </c>
      <c r="AG962" s="15">
        <v>4</v>
      </c>
      <c r="AH962" s="15">
        <v>1</v>
      </c>
      <c r="AI962" s="15">
        <v>1</v>
      </c>
      <c r="AJ962" s="15">
        <v>1</v>
      </c>
      <c r="AK962" t="str">
        <f t="shared" si="152"/>
        <v>Interna</v>
      </c>
      <c r="AL962" t="str">
        <f t="shared" si="153"/>
        <v>Baixo</v>
      </c>
      <c r="AM962" t="str">
        <f t="shared" si="154"/>
        <v>Complexo</v>
      </c>
      <c r="AN962" t="str">
        <f t="shared" si="155"/>
        <v>Baixo</v>
      </c>
      <c r="AO962" t="str">
        <f t="shared" si="156"/>
        <v>Baixo</v>
      </c>
      <c r="AP962" t="str">
        <f t="shared" si="157"/>
        <v>Baixo</v>
      </c>
      <c r="AQ962" s="15" t="s">
        <v>2304</v>
      </c>
    </row>
    <row r="963" spans="1:43" x14ac:dyDescent="0.3">
      <c r="A963" s="15" t="s">
        <v>3395</v>
      </c>
      <c r="B963" s="15" t="s">
        <v>2046</v>
      </c>
      <c r="C963" s="15">
        <v>32</v>
      </c>
      <c r="D963" s="15" t="s">
        <v>2069</v>
      </c>
      <c r="E963" s="15" t="s">
        <v>1271</v>
      </c>
      <c r="J963" s="15" t="s">
        <v>1072</v>
      </c>
      <c r="K963" s="15" t="s">
        <v>2368</v>
      </c>
      <c r="L963" s="15" t="s">
        <v>2424</v>
      </c>
      <c r="M963" s="15" t="s">
        <v>39</v>
      </c>
      <c r="O963" s="15" t="s">
        <v>2370</v>
      </c>
      <c r="P963" s="15" t="s">
        <v>2425</v>
      </c>
      <c r="Q963" s="15" t="s">
        <v>103</v>
      </c>
      <c r="R963" s="15" t="s">
        <v>3134</v>
      </c>
      <c r="S963" s="15" t="s">
        <v>3135</v>
      </c>
      <c r="T963" s="15" t="s">
        <v>1465</v>
      </c>
      <c r="U963" s="15" t="s">
        <v>1466</v>
      </c>
      <c r="V963" s="15" t="s">
        <v>2018</v>
      </c>
      <c r="W963" s="15" t="s">
        <v>3141</v>
      </c>
      <c r="X963" s="15" t="s">
        <v>3132</v>
      </c>
      <c r="Y963" s="15" t="s">
        <v>908</v>
      </c>
      <c r="Z963" s="15">
        <f t="shared" si="150"/>
        <v>1</v>
      </c>
      <c r="AC963" s="15" t="s">
        <v>3144</v>
      </c>
      <c r="AD963" s="15">
        <f t="shared" si="151"/>
        <v>10</v>
      </c>
      <c r="AE963" s="15">
        <v>2</v>
      </c>
      <c r="AF963" s="15">
        <v>1</v>
      </c>
      <c r="AG963" s="15">
        <v>4</v>
      </c>
      <c r="AH963" s="15">
        <v>1</v>
      </c>
      <c r="AI963" s="15">
        <v>1</v>
      </c>
      <c r="AJ963" s="15">
        <v>1</v>
      </c>
      <c r="AK963" t="str">
        <f t="shared" si="152"/>
        <v>Interna</v>
      </c>
      <c r="AL963" t="str">
        <f t="shared" si="153"/>
        <v>Baixo</v>
      </c>
      <c r="AM963" t="str">
        <f t="shared" si="154"/>
        <v>Complexo</v>
      </c>
      <c r="AN963" t="str">
        <f t="shared" si="155"/>
        <v>Baixo</v>
      </c>
      <c r="AO963" t="str">
        <f t="shared" si="156"/>
        <v>Baixo</v>
      </c>
      <c r="AP963" t="str">
        <f t="shared" si="157"/>
        <v>Baixo</v>
      </c>
      <c r="AQ963" s="15" t="s">
        <v>2304</v>
      </c>
    </row>
    <row r="964" spans="1:43" x14ac:dyDescent="0.3">
      <c r="A964" s="15" t="s">
        <v>3395</v>
      </c>
      <c r="B964" s="15" t="s">
        <v>2046</v>
      </c>
      <c r="C964" s="15">
        <v>33</v>
      </c>
      <c r="D964" s="15" t="s">
        <v>2070</v>
      </c>
      <c r="E964" s="15" t="s">
        <v>1271</v>
      </c>
      <c r="J964" s="15" t="s">
        <v>1072</v>
      </c>
      <c r="K964" s="15" t="s">
        <v>2368</v>
      </c>
      <c r="L964" s="15" t="s">
        <v>2426</v>
      </c>
      <c r="M964" s="15" t="s">
        <v>39</v>
      </c>
      <c r="O964" s="15" t="s">
        <v>2370</v>
      </c>
      <c r="P964" s="15" t="s">
        <v>2427</v>
      </c>
      <c r="Q964" s="15" t="s">
        <v>103</v>
      </c>
      <c r="R964" s="15" t="s">
        <v>3134</v>
      </c>
      <c r="S964" s="15" t="s">
        <v>3135</v>
      </c>
      <c r="T964" s="15" t="s">
        <v>1465</v>
      </c>
      <c r="U964" s="15" t="s">
        <v>1466</v>
      </c>
      <c r="V964" s="15" t="s">
        <v>2018</v>
      </c>
      <c r="W964" s="15" t="s">
        <v>3141</v>
      </c>
      <c r="X964" s="15" t="s">
        <v>3132</v>
      </c>
      <c r="Y964" s="15" t="s">
        <v>908</v>
      </c>
      <c r="Z964" s="15">
        <f t="shared" si="150"/>
        <v>1</v>
      </c>
      <c r="AC964" s="15" t="s">
        <v>3144</v>
      </c>
      <c r="AD964" s="15">
        <f t="shared" si="151"/>
        <v>10</v>
      </c>
      <c r="AE964" s="15">
        <v>2</v>
      </c>
      <c r="AF964" s="15">
        <v>1</v>
      </c>
      <c r="AG964" s="15">
        <v>4</v>
      </c>
      <c r="AH964" s="15">
        <v>1</v>
      </c>
      <c r="AI964" s="15">
        <v>1</v>
      </c>
      <c r="AJ964" s="15">
        <v>1</v>
      </c>
      <c r="AK964" t="str">
        <f t="shared" si="152"/>
        <v>Interna</v>
      </c>
      <c r="AL964" t="str">
        <f t="shared" si="153"/>
        <v>Baixo</v>
      </c>
      <c r="AM964" t="str">
        <f t="shared" si="154"/>
        <v>Complexo</v>
      </c>
      <c r="AN964" t="str">
        <f t="shared" si="155"/>
        <v>Baixo</v>
      </c>
      <c r="AO964" t="str">
        <f t="shared" si="156"/>
        <v>Baixo</v>
      </c>
      <c r="AP964" t="str">
        <f t="shared" si="157"/>
        <v>Baixo</v>
      </c>
      <c r="AQ964" s="15" t="s">
        <v>2304</v>
      </c>
    </row>
    <row r="965" spans="1:43" x14ac:dyDescent="0.3">
      <c r="A965" s="15" t="s">
        <v>3395</v>
      </c>
      <c r="B965" s="15" t="s">
        <v>2046</v>
      </c>
      <c r="C965" s="15">
        <v>34</v>
      </c>
      <c r="D965" s="15" t="s">
        <v>2071</v>
      </c>
      <c r="E965" s="15" t="s">
        <v>1271</v>
      </c>
      <c r="J965" s="15" t="s">
        <v>1072</v>
      </c>
      <c r="K965" s="15" t="s">
        <v>2368</v>
      </c>
      <c r="L965" s="15" t="s">
        <v>2428</v>
      </c>
      <c r="M965" s="15" t="s">
        <v>39</v>
      </c>
      <c r="O965" s="15" t="s">
        <v>2370</v>
      </c>
      <c r="P965" s="15" t="s">
        <v>2429</v>
      </c>
      <c r="Q965" s="15" t="s">
        <v>103</v>
      </c>
      <c r="R965" s="15" t="s">
        <v>3134</v>
      </c>
      <c r="S965" s="15" t="s">
        <v>3135</v>
      </c>
      <c r="T965" s="15" t="s">
        <v>1465</v>
      </c>
      <c r="U965" s="15" t="s">
        <v>1466</v>
      </c>
      <c r="V965" s="15" t="s">
        <v>2018</v>
      </c>
      <c r="W965" s="15" t="s">
        <v>3141</v>
      </c>
      <c r="X965" s="15" t="s">
        <v>3132</v>
      </c>
      <c r="Y965" s="15" t="s">
        <v>908</v>
      </c>
      <c r="Z965" s="15">
        <f t="shared" si="150"/>
        <v>1</v>
      </c>
      <c r="AC965" s="15" t="s">
        <v>3144</v>
      </c>
      <c r="AD965" s="15">
        <f t="shared" si="151"/>
        <v>10</v>
      </c>
      <c r="AE965" s="15">
        <v>2</v>
      </c>
      <c r="AF965" s="15">
        <v>1</v>
      </c>
      <c r="AG965" s="15">
        <v>4</v>
      </c>
      <c r="AH965" s="15">
        <v>1</v>
      </c>
      <c r="AI965" s="15">
        <v>1</v>
      </c>
      <c r="AJ965" s="15">
        <v>1</v>
      </c>
      <c r="AK965" t="str">
        <f t="shared" si="152"/>
        <v>Interna</v>
      </c>
      <c r="AL965" t="str">
        <f t="shared" si="153"/>
        <v>Baixo</v>
      </c>
      <c r="AM965" t="str">
        <f t="shared" si="154"/>
        <v>Complexo</v>
      </c>
      <c r="AN965" t="str">
        <f t="shared" si="155"/>
        <v>Baixo</v>
      </c>
      <c r="AO965" t="str">
        <f t="shared" si="156"/>
        <v>Baixo</v>
      </c>
      <c r="AP965" t="str">
        <f t="shared" si="157"/>
        <v>Baixo</v>
      </c>
      <c r="AQ965" s="15" t="s">
        <v>2304</v>
      </c>
    </row>
    <row r="966" spans="1:43" x14ac:dyDescent="0.3">
      <c r="A966" s="15" t="s">
        <v>3395</v>
      </c>
      <c r="B966" s="15" t="s">
        <v>2046</v>
      </c>
      <c r="C966" s="15">
        <v>35</v>
      </c>
      <c r="D966" s="15" t="s">
        <v>2072</v>
      </c>
      <c r="E966" s="15" t="s">
        <v>1271</v>
      </c>
      <c r="J966" s="15" t="s">
        <v>1072</v>
      </c>
      <c r="K966" s="15" t="s">
        <v>2368</v>
      </c>
      <c r="L966" s="15" t="s">
        <v>2430</v>
      </c>
      <c r="M966" s="15" t="s">
        <v>39</v>
      </c>
      <c r="O966" s="15" t="s">
        <v>2370</v>
      </c>
      <c r="P966" s="15" t="s">
        <v>2431</v>
      </c>
      <c r="Q966" s="15" t="s">
        <v>103</v>
      </c>
      <c r="R966" s="15" t="s">
        <v>3134</v>
      </c>
      <c r="S966" s="15" t="s">
        <v>3135</v>
      </c>
      <c r="T966" s="15" t="s">
        <v>1465</v>
      </c>
      <c r="U966" s="15" t="s">
        <v>1466</v>
      </c>
      <c r="V966" s="15" t="s">
        <v>2018</v>
      </c>
      <c r="W966" s="15" t="s">
        <v>3141</v>
      </c>
      <c r="X966" s="15" t="s">
        <v>3132</v>
      </c>
      <c r="Y966" s="15" t="s">
        <v>908</v>
      </c>
      <c r="Z966" s="15">
        <f t="shared" si="150"/>
        <v>1</v>
      </c>
      <c r="AC966" s="15" t="s">
        <v>3144</v>
      </c>
      <c r="AD966" s="15">
        <f t="shared" si="151"/>
        <v>10</v>
      </c>
      <c r="AE966" s="15">
        <v>2</v>
      </c>
      <c r="AF966" s="15">
        <v>1</v>
      </c>
      <c r="AG966" s="15">
        <v>4</v>
      </c>
      <c r="AH966" s="15">
        <v>1</v>
      </c>
      <c r="AI966" s="15">
        <v>1</v>
      </c>
      <c r="AJ966" s="15">
        <v>1</v>
      </c>
      <c r="AK966" t="str">
        <f t="shared" si="152"/>
        <v>Interna</v>
      </c>
      <c r="AL966" t="str">
        <f t="shared" si="153"/>
        <v>Baixo</v>
      </c>
      <c r="AM966" t="str">
        <f t="shared" si="154"/>
        <v>Complexo</v>
      </c>
      <c r="AN966" t="str">
        <f t="shared" si="155"/>
        <v>Baixo</v>
      </c>
      <c r="AO966" t="str">
        <f t="shared" si="156"/>
        <v>Baixo</v>
      </c>
      <c r="AP966" t="str">
        <f t="shared" si="157"/>
        <v>Baixo</v>
      </c>
      <c r="AQ966" s="15" t="s">
        <v>2304</v>
      </c>
    </row>
    <row r="967" spans="1:43" x14ac:dyDescent="0.3">
      <c r="A967" s="15" t="s">
        <v>3395</v>
      </c>
      <c r="B967" s="15" t="s">
        <v>2046</v>
      </c>
      <c r="C967" s="15">
        <v>36</v>
      </c>
      <c r="D967" s="15" t="s">
        <v>2073</v>
      </c>
      <c r="E967" s="15" t="s">
        <v>1271</v>
      </c>
      <c r="J967" s="15" t="s">
        <v>1072</v>
      </c>
      <c r="K967" s="15" t="s">
        <v>2368</v>
      </c>
      <c r="L967" s="15" t="s">
        <v>2432</v>
      </c>
      <c r="M967" s="15" t="s">
        <v>39</v>
      </c>
      <c r="O967" s="15" t="s">
        <v>2370</v>
      </c>
      <c r="P967" s="15" t="s">
        <v>2433</v>
      </c>
      <c r="Q967" s="15" t="s">
        <v>103</v>
      </c>
      <c r="R967" s="15" t="s">
        <v>3134</v>
      </c>
      <c r="S967" s="15" t="s">
        <v>3135</v>
      </c>
      <c r="T967" s="15" t="s">
        <v>1465</v>
      </c>
      <c r="U967" s="15" t="s">
        <v>1466</v>
      </c>
      <c r="V967" s="15" t="s">
        <v>2018</v>
      </c>
      <c r="W967" s="15" t="s">
        <v>3141</v>
      </c>
      <c r="X967" s="15" t="s">
        <v>3132</v>
      </c>
      <c r="Y967" s="15" t="s">
        <v>908</v>
      </c>
      <c r="Z967" s="15">
        <f t="shared" si="150"/>
        <v>1</v>
      </c>
      <c r="AC967" s="15" t="s">
        <v>3144</v>
      </c>
      <c r="AD967" s="15">
        <f t="shared" si="151"/>
        <v>10</v>
      </c>
      <c r="AE967" s="15">
        <v>2</v>
      </c>
      <c r="AF967" s="15">
        <v>1</v>
      </c>
      <c r="AG967" s="15">
        <v>4</v>
      </c>
      <c r="AH967" s="15">
        <v>1</v>
      </c>
      <c r="AI967" s="15">
        <v>1</v>
      </c>
      <c r="AJ967" s="15">
        <v>1</v>
      </c>
      <c r="AK967" t="str">
        <f t="shared" si="152"/>
        <v>Interna</v>
      </c>
      <c r="AL967" t="str">
        <f t="shared" si="153"/>
        <v>Baixo</v>
      </c>
      <c r="AM967" t="str">
        <f t="shared" si="154"/>
        <v>Complexo</v>
      </c>
      <c r="AN967" t="str">
        <f t="shared" si="155"/>
        <v>Baixo</v>
      </c>
      <c r="AO967" t="str">
        <f t="shared" si="156"/>
        <v>Baixo</v>
      </c>
      <c r="AP967" t="str">
        <f t="shared" si="157"/>
        <v>Baixo</v>
      </c>
      <c r="AQ967" s="15" t="s">
        <v>2304</v>
      </c>
    </row>
    <row r="968" spans="1:43" x14ac:dyDescent="0.3">
      <c r="A968" s="15" t="s">
        <v>3395</v>
      </c>
      <c r="B968" s="15" t="s">
        <v>2046</v>
      </c>
      <c r="C968" s="15">
        <v>37</v>
      </c>
      <c r="D968" s="15" t="s">
        <v>2074</v>
      </c>
      <c r="E968" s="15" t="s">
        <v>1271</v>
      </c>
      <c r="J968" s="15" t="s">
        <v>1072</v>
      </c>
      <c r="K968" s="15" t="s">
        <v>2368</v>
      </c>
      <c r="L968" s="15" t="s">
        <v>2434</v>
      </c>
      <c r="M968" s="15" t="s">
        <v>39</v>
      </c>
      <c r="O968" s="15" t="s">
        <v>2370</v>
      </c>
      <c r="P968" s="15" t="s">
        <v>2435</v>
      </c>
      <c r="Q968" s="15" t="s">
        <v>103</v>
      </c>
      <c r="R968" s="15" t="s">
        <v>3134</v>
      </c>
      <c r="S968" s="15" t="s">
        <v>3135</v>
      </c>
      <c r="T968" s="15" t="s">
        <v>1465</v>
      </c>
      <c r="U968" s="15" t="s">
        <v>1466</v>
      </c>
      <c r="V968" s="15" t="s">
        <v>2018</v>
      </c>
      <c r="W968" s="15" t="s">
        <v>3141</v>
      </c>
      <c r="X968" s="15" t="s">
        <v>3132</v>
      </c>
      <c r="Y968" s="15" t="s">
        <v>908</v>
      </c>
      <c r="Z968" s="15">
        <f t="shared" si="150"/>
        <v>1</v>
      </c>
      <c r="AC968" s="15" t="s">
        <v>3144</v>
      </c>
      <c r="AD968" s="15">
        <f t="shared" si="151"/>
        <v>10</v>
      </c>
      <c r="AE968" s="15">
        <v>2</v>
      </c>
      <c r="AF968" s="15">
        <v>1</v>
      </c>
      <c r="AG968" s="15">
        <v>4</v>
      </c>
      <c r="AH968" s="15">
        <v>1</v>
      </c>
      <c r="AI968" s="15">
        <v>1</v>
      </c>
      <c r="AJ968" s="15">
        <v>1</v>
      </c>
      <c r="AK968" t="str">
        <f t="shared" si="152"/>
        <v>Interna</v>
      </c>
      <c r="AL968" t="str">
        <f t="shared" si="153"/>
        <v>Baixo</v>
      </c>
      <c r="AM968" t="str">
        <f t="shared" si="154"/>
        <v>Complexo</v>
      </c>
      <c r="AN968" t="str">
        <f t="shared" si="155"/>
        <v>Baixo</v>
      </c>
      <c r="AO968" t="str">
        <f t="shared" si="156"/>
        <v>Baixo</v>
      </c>
      <c r="AP968" t="str">
        <f t="shared" si="157"/>
        <v>Baixo</v>
      </c>
      <c r="AQ968" s="15" t="s">
        <v>2304</v>
      </c>
    </row>
    <row r="969" spans="1:43" x14ac:dyDescent="0.3">
      <c r="A969" s="15" t="s">
        <v>3395</v>
      </c>
      <c r="B969" s="15" t="s">
        <v>2046</v>
      </c>
      <c r="C969" s="15">
        <v>38</v>
      </c>
      <c r="D969" s="15" t="s">
        <v>2075</v>
      </c>
      <c r="E969" s="15" t="s">
        <v>1271</v>
      </c>
      <c r="J969" s="15" t="s">
        <v>1072</v>
      </c>
      <c r="K969" s="15" t="s">
        <v>2368</v>
      </c>
      <c r="L969" s="15" t="s">
        <v>2436</v>
      </c>
      <c r="M969" s="15" t="s">
        <v>39</v>
      </c>
      <c r="O969" s="15" t="s">
        <v>2370</v>
      </c>
      <c r="P969" s="15" t="s">
        <v>2437</v>
      </c>
      <c r="Q969" s="15" t="s">
        <v>103</v>
      </c>
      <c r="R969" s="15" t="s">
        <v>3134</v>
      </c>
      <c r="S969" s="15" t="s">
        <v>3135</v>
      </c>
      <c r="T969" s="15" t="s">
        <v>1465</v>
      </c>
      <c r="U969" s="15" t="s">
        <v>1466</v>
      </c>
      <c r="V969" s="15" t="s">
        <v>2018</v>
      </c>
      <c r="W969" s="15" t="s">
        <v>3141</v>
      </c>
      <c r="X969" s="15" t="s">
        <v>3132</v>
      </c>
      <c r="Y969" s="15" t="s">
        <v>908</v>
      </c>
      <c r="Z969" s="15">
        <f t="shared" si="150"/>
        <v>1</v>
      </c>
      <c r="AC969" s="15" t="s">
        <v>3144</v>
      </c>
      <c r="AD969" s="15">
        <f t="shared" si="151"/>
        <v>10</v>
      </c>
      <c r="AE969" s="15">
        <v>2</v>
      </c>
      <c r="AF969" s="15">
        <v>1</v>
      </c>
      <c r="AG969" s="15">
        <v>4</v>
      </c>
      <c r="AH969" s="15">
        <v>1</v>
      </c>
      <c r="AI969" s="15">
        <v>1</v>
      </c>
      <c r="AJ969" s="15">
        <v>1</v>
      </c>
      <c r="AK969" t="str">
        <f t="shared" si="152"/>
        <v>Interna</v>
      </c>
      <c r="AL969" t="str">
        <f t="shared" si="153"/>
        <v>Baixo</v>
      </c>
      <c r="AM969" t="str">
        <f t="shared" si="154"/>
        <v>Complexo</v>
      </c>
      <c r="AN969" t="str">
        <f t="shared" si="155"/>
        <v>Baixo</v>
      </c>
      <c r="AO969" t="str">
        <f t="shared" si="156"/>
        <v>Baixo</v>
      </c>
      <c r="AP969" t="str">
        <f t="shared" si="157"/>
        <v>Baixo</v>
      </c>
      <c r="AQ969" s="15" t="s">
        <v>2304</v>
      </c>
    </row>
    <row r="970" spans="1:43" x14ac:dyDescent="0.3">
      <c r="A970" s="15" t="s">
        <v>3395</v>
      </c>
      <c r="B970" s="15" t="s">
        <v>2046</v>
      </c>
      <c r="C970" s="15">
        <v>39</v>
      </c>
      <c r="D970" s="15" t="s">
        <v>2076</v>
      </c>
      <c r="E970" s="15" t="s">
        <v>1271</v>
      </c>
      <c r="J970" s="15" t="s">
        <v>1072</v>
      </c>
      <c r="K970" s="15" t="s">
        <v>2368</v>
      </c>
      <c r="L970" s="15" t="s">
        <v>2438</v>
      </c>
      <c r="M970" s="15" t="s">
        <v>39</v>
      </c>
      <c r="O970" s="15" t="s">
        <v>2370</v>
      </c>
      <c r="P970" s="15" t="s">
        <v>2439</v>
      </c>
      <c r="Q970" s="15" t="s">
        <v>103</v>
      </c>
      <c r="R970" s="15" t="s">
        <v>3134</v>
      </c>
      <c r="S970" s="15" t="s">
        <v>3135</v>
      </c>
      <c r="T970" s="15" t="s">
        <v>1465</v>
      </c>
      <c r="U970" s="15" t="s">
        <v>1466</v>
      </c>
      <c r="V970" s="15" t="s">
        <v>2018</v>
      </c>
      <c r="W970" s="15" t="s">
        <v>3141</v>
      </c>
      <c r="X970" s="15" t="s">
        <v>3132</v>
      </c>
      <c r="Y970" s="15" t="s">
        <v>908</v>
      </c>
      <c r="Z970" s="15">
        <f t="shared" si="150"/>
        <v>1</v>
      </c>
      <c r="AC970" s="15" t="s">
        <v>3144</v>
      </c>
      <c r="AD970" s="15">
        <f t="shared" si="151"/>
        <v>10</v>
      </c>
      <c r="AE970" s="15">
        <v>2</v>
      </c>
      <c r="AF970" s="15">
        <v>1</v>
      </c>
      <c r="AG970" s="15">
        <v>4</v>
      </c>
      <c r="AH970" s="15">
        <v>1</v>
      </c>
      <c r="AI970" s="15">
        <v>1</v>
      </c>
      <c r="AJ970" s="15">
        <v>1</v>
      </c>
      <c r="AK970" t="str">
        <f t="shared" si="152"/>
        <v>Interna</v>
      </c>
      <c r="AL970" t="str">
        <f t="shared" si="153"/>
        <v>Baixo</v>
      </c>
      <c r="AM970" t="str">
        <f t="shared" si="154"/>
        <v>Complexo</v>
      </c>
      <c r="AN970" t="str">
        <f t="shared" si="155"/>
        <v>Baixo</v>
      </c>
      <c r="AO970" t="str">
        <f t="shared" si="156"/>
        <v>Baixo</v>
      </c>
      <c r="AP970" t="str">
        <f t="shared" si="157"/>
        <v>Baixo</v>
      </c>
      <c r="AQ970" s="15" t="s">
        <v>2304</v>
      </c>
    </row>
    <row r="971" spans="1:43" x14ac:dyDescent="0.3">
      <c r="A971" s="15" t="s">
        <v>3395</v>
      </c>
      <c r="B971" s="15" t="s">
        <v>2046</v>
      </c>
      <c r="C971" s="15">
        <v>40</v>
      </c>
      <c r="D971" s="15" t="s">
        <v>2077</v>
      </c>
      <c r="E971" s="15" t="s">
        <v>1271</v>
      </c>
      <c r="J971" s="15" t="s">
        <v>1072</v>
      </c>
      <c r="K971" s="15" t="s">
        <v>2368</v>
      </c>
      <c r="L971" s="15" t="s">
        <v>2440</v>
      </c>
      <c r="M971" s="15" t="s">
        <v>39</v>
      </c>
      <c r="O971" s="15" t="s">
        <v>2370</v>
      </c>
      <c r="P971" s="15" t="s">
        <v>2441</v>
      </c>
      <c r="Q971" s="15" t="s">
        <v>103</v>
      </c>
      <c r="R971" s="15" t="s">
        <v>3134</v>
      </c>
      <c r="S971" s="15" t="s">
        <v>3135</v>
      </c>
      <c r="T971" s="15" t="s">
        <v>1465</v>
      </c>
      <c r="U971" s="15" t="s">
        <v>1466</v>
      </c>
      <c r="V971" s="15" t="s">
        <v>2018</v>
      </c>
      <c r="W971" s="15" t="s">
        <v>3141</v>
      </c>
      <c r="X971" s="15" t="s">
        <v>3132</v>
      </c>
      <c r="Y971" s="15" t="s">
        <v>908</v>
      </c>
      <c r="Z971" s="15">
        <f t="shared" si="150"/>
        <v>1</v>
      </c>
      <c r="AC971" s="15" t="s">
        <v>3144</v>
      </c>
      <c r="AD971" s="15">
        <f t="shared" si="151"/>
        <v>10</v>
      </c>
      <c r="AE971" s="15">
        <v>2</v>
      </c>
      <c r="AF971" s="15">
        <v>1</v>
      </c>
      <c r="AG971" s="15">
        <v>4</v>
      </c>
      <c r="AH971" s="15">
        <v>1</v>
      </c>
      <c r="AI971" s="15">
        <v>1</v>
      </c>
      <c r="AJ971" s="15">
        <v>1</v>
      </c>
      <c r="AK971" t="str">
        <f t="shared" si="152"/>
        <v>Interna</v>
      </c>
      <c r="AL971" t="str">
        <f t="shared" si="153"/>
        <v>Baixo</v>
      </c>
      <c r="AM971" t="str">
        <f t="shared" si="154"/>
        <v>Complexo</v>
      </c>
      <c r="AN971" t="str">
        <f t="shared" si="155"/>
        <v>Baixo</v>
      </c>
      <c r="AO971" t="str">
        <f t="shared" si="156"/>
        <v>Baixo</v>
      </c>
      <c r="AP971" t="str">
        <f t="shared" si="157"/>
        <v>Baixo</v>
      </c>
      <c r="AQ971" s="15" t="s">
        <v>2304</v>
      </c>
    </row>
    <row r="972" spans="1:43" x14ac:dyDescent="0.3">
      <c r="A972" s="15" t="s">
        <v>3395</v>
      </c>
      <c r="B972" s="15" t="s">
        <v>2046</v>
      </c>
      <c r="C972" s="15">
        <v>41</v>
      </c>
      <c r="D972" s="15" t="s">
        <v>2078</v>
      </c>
      <c r="E972" s="15" t="s">
        <v>1271</v>
      </c>
      <c r="J972" s="15" t="s">
        <v>1072</v>
      </c>
      <c r="K972" s="15" t="s">
        <v>2368</v>
      </c>
      <c r="L972" s="15" t="s">
        <v>2442</v>
      </c>
      <c r="M972" s="15" t="s">
        <v>39</v>
      </c>
      <c r="O972" s="15" t="s">
        <v>2370</v>
      </c>
      <c r="P972" s="15" t="s">
        <v>2443</v>
      </c>
      <c r="Q972" s="15" t="s">
        <v>103</v>
      </c>
      <c r="R972" s="15" t="s">
        <v>3134</v>
      </c>
      <c r="S972" s="15" t="s">
        <v>3135</v>
      </c>
      <c r="T972" s="15" t="s">
        <v>1465</v>
      </c>
      <c r="U972" s="15" t="s">
        <v>1466</v>
      </c>
      <c r="V972" s="15" t="s">
        <v>2018</v>
      </c>
      <c r="W972" s="15" t="s">
        <v>3141</v>
      </c>
      <c r="X972" s="15" t="s">
        <v>3132</v>
      </c>
      <c r="Y972" s="15" t="s">
        <v>908</v>
      </c>
      <c r="Z972" s="15">
        <f t="shared" si="150"/>
        <v>1</v>
      </c>
      <c r="AC972" s="15" t="s">
        <v>3144</v>
      </c>
      <c r="AD972" s="15">
        <f t="shared" si="151"/>
        <v>10</v>
      </c>
      <c r="AE972" s="15">
        <v>2</v>
      </c>
      <c r="AF972" s="15">
        <v>1</v>
      </c>
      <c r="AG972" s="15">
        <v>4</v>
      </c>
      <c r="AH972" s="15">
        <v>1</v>
      </c>
      <c r="AI972" s="15">
        <v>1</v>
      </c>
      <c r="AJ972" s="15">
        <v>1</v>
      </c>
      <c r="AK972" t="str">
        <f t="shared" si="152"/>
        <v>Interna</v>
      </c>
      <c r="AL972" t="str">
        <f t="shared" si="153"/>
        <v>Baixo</v>
      </c>
      <c r="AM972" t="str">
        <f t="shared" si="154"/>
        <v>Complexo</v>
      </c>
      <c r="AN972" t="str">
        <f t="shared" si="155"/>
        <v>Baixo</v>
      </c>
      <c r="AO972" t="str">
        <f t="shared" si="156"/>
        <v>Baixo</v>
      </c>
      <c r="AP972" t="str">
        <f t="shared" si="157"/>
        <v>Baixo</v>
      </c>
      <c r="AQ972" s="15" t="s">
        <v>2304</v>
      </c>
    </row>
    <row r="973" spans="1:43" x14ac:dyDescent="0.3">
      <c r="A973" s="15" t="s">
        <v>3395</v>
      </c>
      <c r="B973" s="15" t="s">
        <v>2046</v>
      </c>
      <c r="C973" s="15">
        <v>42</v>
      </c>
      <c r="D973" s="15" t="s">
        <v>2079</v>
      </c>
      <c r="E973" s="15" t="s">
        <v>1271</v>
      </c>
      <c r="J973" s="15" t="s">
        <v>1072</v>
      </c>
      <c r="K973" s="15" t="s">
        <v>2368</v>
      </c>
      <c r="L973" s="15" t="s">
        <v>2444</v>
      </c>
      <c r="M973" s="15" t="s">
        <v>39</v>
      </c>
      <c r="O973" s="15" t="s">
        <v>2370</v>
      </c>
      <c r="P973" s="15" t="s">
        <v>2445</v>
      </c>
      <c r="Q973" s="15" t="s">
        <v>103</v>
      </c>
      <c r="R973" s="15" t="s">
        <v>3134</v>
      </c>
      <c r="S973" s="15" t="s">
        <v>3135</v>
      </c>
      <c r="T973" s="15" t="s">
        <v>1465</v>
      </c>
      <c r="U973" s="15" t="s">
        <v>1466</v>
      </c>
      <c r="V973" s="15" t="s">
        <v>2018</v>
      </c>
      <c r="W973" s="15" t="s">
        <v>3141</v>
      </c>
      <c r="X973" s="15" t="s">
        <v>3132</v>
      </c>
      <c r="Y973" s="15" t="s">
        <v>908</v>
      </c>
      <c r="Z973" s="15">
        <f t="shared" si="150"/>
        <v>1</v>
      </c>
      <c r="AC973" s="15" t="s">
        <v>3144</v>
      </c>
      <c r="AD973" s="15">
        <f t="shared" si="151"/>
        <v>10</v>
      </c>
      <c r="AE973" s="15">
        <v>2</v>
      </c>
      <c r="AF973" s="15">
        <v>1</v>
      </c>
      <c r="AG973" s="15">
        <v>4</v>
      </c>
      <c r="AH973" s="15">
        <v>1</v>
      </c>
      <c r="AI973" s="15">
        <v>1</v>
      </c>
      <c r="AJ973" s="15">
        <v>1</v>
      </c>
      <c r="AK973" t="str">
        <f t="shared" si="152"/>
        <v>Interna</v>
      </c>
      <c r="AL973" t="str">
        <f t="shared" si="153"/>
        <v>Baixo</v>
      </c>
      <c r="AM973" t="str">
        <f t="shared" si="154"/>
        <v>Complexo</v>
      </c>
      <c r="AN973" t="str">
        <f t="shared" si="155"/>
        <v>Baixo</v>
      </c>
      <c r="AO973" t="str">
        <f t="shared" si="156"/>
        <v>Baixo</v>
      </c>
      <c r="AP973" t="str">
        <f t="shared" si="157"/>
        <v>Baixo</v>
      </c>
      <c r="AQ973" s="15" t="s">
        <v>2304</v>
      </c>
    </row>
    <row r="974" spans="1:43" x14ac:dyDescent="0.3">
      <c r="A974" s="15" t="s">
        <v>3395</v>
      </c>
      <c r="B974" s="15" t="s">
        <v>2046</v>
      </c>
      <c r="C974" s="15">
        <v>43</v>
      </c>
      <c r="D974" s="15" t="s">
        <v>2080</v>
      </c>
      <c r="E974" s="15" t="s">
        <v>1271</v>
      </c>
      <c r="J974" s="15" t="s">
        <v>1072</v>
      </c>
      <c r="K974" s="15" t="s">
        <v>2368</v>
      </c>
      <c r="L974" s="15" t="s">
        <v>2446</v>
      </c>
      <c r="M974" s="15" t="s">
        <v>39</v>
      </c>
      <c r="O974" s="15" t="s">
        <v>2370</v>
      </c>
      <c r="P974" s="15" t="s">
        <v>2447</v>
      </c>
      <c r="Q974" s="15" t="s">
        <v>103</v>
      </c>
      <c r="R974" s="15" t="s">
        <v>3134</v>
      </c>
      <c r="S974" s="15" t="s">
        <v>3135</v>
      </c>
      <c r="T974" s="15" t="s">
        <v>1465</v>
      </c>
      <c r="U974" s="15" t="s">
        <v>1466</v>
      </c>
      <c r="V974" s="15" t="s">
        <v>2018</v>
      </c>
      <c r="W974" s="15" t="s">
        <v>3141</v>
      </c>
      <c r="X974" s="15" t="s">
        <v>3132</v>
      </c>
      <c r="Y974" s="15" t="s">
        <v>908</v>
      </c>
      <c r="Z974" s="15">
        <f t="shared" si="150"/>
        <v>1</v>
      </c>
      <c r="AC974" s="15" t="s">
        <v>3144</v>
      </c>
      <c r="AD974" s="15">
        <f t="shared" si="151"/>
        <v>10</v>
      </c>
      <c r="AE974" s="15">
        <v>2</v>
      </c>
      <c r="AF974" s="15">
        <v>1</v>
      </c>
      <c r="AG974" s="15">
        <v>4</v>
      </c>
      <c r="AH974" s="15">
        <v>1</v>
      </c>
      <c r="AI974" s="15">
        <v>1</v>
      </c>
      <c r="AJ974" s="15">
        <v>1</v>
      </c>
      <c r="AK974" t="str">
        <f t="shared" si="152"/>
        <v>Interna</v>
      </c>
      <c r="AL974" t="str">
        <f t="shared" si="153"/>
        <v>Baixo</v>
      </c>
      <c r="AM974" t="str">
        <f t="shared" si="154"/>
        <v>Complexo</v>
      </c>
      <c r="AN974" t="str">
        <f t="shared" si="155"/>
        <v>Baixo</v>
      </c>
      <c r="AO974" t="str">
        <f t="shared" si="156"/>
        <v>Baixo</v>
      </c>
      <c r="AP974" t="str">
        <f t="shared" si="157"/>
        <v>Baixo</v>
      </c>
      <c r="AQ974" s="15" t="s">
        <v>2304</v>
      </c>
    </row>
    <row r="975" spans="1:43" x14ac:dyDescent="0.3">
      <c r="A975" s="15" t="s">
        <v>3395</v>
      </c>
      <c r="B975" s="15" t="s">
        <v>2046</v>
      </c>
      <c r="C975" s="15">
        <v>44</v>
      </c>
      <c r="D975" s="15" t="s">
        <v>2081</v>
      </c>
      <c r="E975" s="15" t="s">
        <v>1271</v>
      </c>
      <c r="J975" s="15" t="s">
        <v>1072</v>
      </c>
      <c r="K975" s="15" t="s">
        <v>2368</v>
      </c>
      <c r="L975" s="15" t="s">
        <v>2448</v>
      </c>
      <c r="M975" s="15" t="s">
        <v>39</v>
      </c>
      <c r="O975" s="15" t="s">
        <v>2370</v>
      </c>
      <c r="P975" s="15" t="s">
        <v>2449</v>
      </c>
      <c r="Q975" s="15" t="s">
        <v>103</v>
      </c>
      <c r="R975" s="15" t="s">
        <v>3134</v>
      </c>
      <c r="S975" s="15" t="s">
        <v>3135</v>
      </c>
      <c r="T975" s="15" t="s">
        <v>1465</v>
      </c>
      <c r="U975" s="15" t="s">
        <v>1466</v>
      </c>
      <c r="V975" s="15" t="s">
        <v>2018</v>
      </c>
      <c r="W975" s="15" t="s">
        <v>3141</v>
      </c>
      <c r="X975" s="15" t="s">
        <v>3132</v>
      </c>
      <c r="Y975" s="15" t="s">
        <v>908</v>
      </c>
      <c r="Z975" s="15">
        <f t="shared" si="150"/>
        <v>1</v>
      </c>
      <c r="AC975" s="15" t="s">
        <v>3144</v>
      </c>
      <c r="AD975" s="15">
        <f t="shared" si="151"/>
        <v>10</v>
      </c>
      <c r="AE975" s="15">
        <v>2</v>
      </c>
      <c r="AF975" s="15">
        <v>1</v>
      </c>
      <c r="AG975" s="15">
        <v>4</v>
      </c>
      <c r="AH975" s="15">
        <v>1</v>
      </c>
      <c r="AI975" s="15">
        <v>1</v>
      </c>
      <c r="AJ975" s="15">
        <v>1</v>
      </c>
      <c r="AK975" t="str">
        <f t="shared" si="152"/>
        <v>Interna</v>
      </c>
      <c r="AL975" t="str">
        <f t="shared" si="153"/>
        <v>Baixo</v>
      </c>
      <c r="AM975" t="str">
        <f t="shared" si="154"/>
        <v>Complexo</v>
      </c>
      <c r="AN975" t="str">
        <f t="shared" si="155"/>
        <v>Baixo</v>
      </c>
      <c r="AO975" t="str">
        <f t="shared" si="156"/>
        <v>Baixo</v>
      </c>
      <c r="AP975" t="str">
        <f t="shared" si="157"/>
        <v>Baixo</v>
      </c>
      <c r="AQ975" s="15" t="s">
        <v>2304</v>
      </c>
    </row>
    <row r="976" spans="1:43" x14ac:dyDescent="0.3">
      <c r="A976" s="15" t="s">
        <v>3395</v>
      </c>
      <c r="B976" s="15" t="s">
        <v>2046</v>
      </c>
      <c r="C976" s="15">
        <v>45</v>
      </c>
      <c r="D976" s="15" t="s">
        <v>2082</v>
      </c>
      <c r="E976" s="15" t="s">
        <v>1271</v>
      </c>
      <c r="J976" s="15" t="s">
        <v>1072</v>
      </c>
      <c r="K976" s="15" t="s">
        <v>2368</v>
      </c>
      <c r="L976" s="15" t="s">
        <v>2450</v>
      </c>
      <c r="M976" s="15" t="s">
        <v>39</v>
      </c>
      <c r="O976" s="15" t="s">
        <v>2370</v>
      </c>
      <c r="P976" s="15" t="s">
        <v>2451</v>
      </c>
      <c r="Q976" s="15" t="s">
        <v>103</v>
      </c>
      <c r="R976" s="15" t="s">
        <v>3134</v>
      </c>
      <c r="S976" s="15" t="s">
        <v>3135</v>
      </c>
      <c r="T976" s="15" t="s">
        <v>1465</v>
      </c>
      <c r="U976" s="15" t="s">
        <v>1466</v>
      </c>
      <c r="V976" s="15" t="s">
        <v>2018</v>
      </c>
      <c r="W976" s="15" t="s">
        <v>3141</v>
      </c>
      <c r="X976" s="15" t="s">
        <v>3132</v>
      </c>
      <c r="Y976" s="15" t="s">
        <v>908</v>
      </c>
      <c r="Z976" s="15">
        <f t="shared" si="150"/>
        <v>1</v>
      </c>
      <c r="AC976" s="15" t="s">
        <v>3144</v>
      </c>
      <c r="AD976" s="15">
        <f t="shared" si="151"/>
        <v>10</v>
      </c>
      <c r="AE976" s="15">
        <v>2</v>
      </c>
      <c r="AF976" s="15">
        <v>1</v>
      </c>
      <c r="AG976" s="15">
        <v>4</v>
      </c>
      <c r="AH976" s="15">
        <v>1</v>
      </c>
      <c r="AI976" s="15">
        <v>1</v>
      </c>
      <c r="AJ976" s="15">
        <v>1</v>
      </c>
      <c r="AK976" t="str">
        <f t="shared" si="152"/>
        <v>Interna</v>
      </c>
      <c r="AL976" t="str">
        <f t="shared" si="153"/>
        <v>Baixo</v>
      </c>
      <c r="AM976" t="str">
        <f t="shared" si="154"/>
        <v>Complexo</v>
      </c>
      <c r="AN976" t="str">
        <f t="shared" si="155"/>
        <v>Baixo</v>
      </c>
      <c r="AO976" t="str">
        <f t="shared" si="156"/>
        <v>Baixo</v>
      </c>
      <c r="AP976" t="str">
        <f t="shared" si="157"/>
        <v>Baixo</v>
      </c>
      <c r="AQ976" s="15" t="s">
        <v>2304</v>
      </c>
    </row>
    <row r="977" spans="1:43" x14ac:dyDescent="0.3">
      <c r="A977" s="15" t="s">
        <v>3395</v>
      </c>
      <c r="B977" s="15" t="s">
        <v>2046</v>
      </c>
      <c r="C977" s="15">
        <v>46</v>
      </c>
      <c r="D977" s="15" t="s">
        <v>2083</v>
      </c>
      <c r="E977" s="15" t="s">
        <v>1271</v>
      </c>
      <c r="J977" s="15" t="s">
        <v>1072</v>
      </c>
      <c r="K977" s="15" t="s">
        <v>2368</v>
      </c>
      <c r="L977" s="15" t="s">
        <v>2452</v>
      </c>
      <c r="M977" s="15" t="s">
        <v>39</v>
      </c>
      <c r="O977" s="15" t="s">
        <v>2370</v>
      </c>
      <c r="P977" s="15" t="s">
        <v>2453</v>
      </c>
      <c r="Q977" s="15" t="s">
        <v>103</v>
      </c>
      <c r="R977" s="15" t="s">
        <v>3134</v>
      </c>
      <c r="S977" s="15" t="s">
        <v>3135</v>
      </c>
      <c r="T977" s="15" t="s">
        <v>1465</v>
      </c>
      <c r="U977" s="15" t="s">
        <v>1466</v>
      </c>
      <c r="V977" s="15" t="s">
        <v>2018</v>
      </c>
      <c r="W977" s="15" t="s">
        <v>3141</v>
      </c>
      <c r="X977" s="15" t="s">
        <v>3132</v>
      </c>
      <c r="Y977" s="15" t="s">
        <v>908</v>
      </c>
      <c r="Z977" s="15">
        <f t="shared" si="150"/>
        <v>1</v>
      </c>
      <c r="AC977" s="15" t="s">
        <v>3144</v>
      </c>
      <c r="AD977" s="15">
        <f t="shared" si="151"/>
        <v>10</v>
      </c>
      <c r="AE977" s="15">
        <v>2</v>
      </c>
      <c r="AF977" s="15">
        <v>1</v>
      </c>
      <c r="AG977" s="15">
        <v>4</v>
      </c>
      <c r="AH977" s="15">
        <v>1</v>
      </c>
      <c r="AI977" s="15">
        <v>1</v>
      </c>
      <c r="AJ977" s="15">
        <v>1</v>
      </c>
      <c r="AK977" t="str">
        <f t="shared" si="152"/>
        <v>Interna</v>
      </c>
      <c r="AL977" t="str">
        <f t="shared" si="153"/>
        <v>Baixo</v>
      </c>
      <c r="AM977" t="str">
        <f t="shared" si="154"/>
        <v>Complexo</v>
      </c>
      <c r="AN977" t="str">
        <f t="shared" si="155"/>
        <v>Baixo</v>
      </c>
      <c r="AO977" t="str">
        <f t="shared" si="156"/>
        <v>Baixo</v>
      </c>
      <c r="AP977" t="str">
        <f t="shared" si="157"/>
        <v>Baixo</v>
      </c>
      <c r="AQ977" s="15" t="s">
        <v>2304</v>
      </c>
    </row>
    <row r="978" spans="1:43" x14ac:dyDescent="0.3">
      <c r="A978" s="15" t="s">
        <v>3395</v>
      </c>
      <c r="B978" s="15" t="s">
        <v>2046</v>
      </c>
      <c r="C978" s="15">
        <v>47</v>
      </c>
      <c r="D978" s="15" t="s">
        <v>2084</v>
      </c>
      <c r="E978" s="15" t="s">
        <v>1271</v>
      </c>
      <c r="J978" s="15" t="s">
        <v>1072</v>
      </c>
      <c r="K978" s="15" t="s">
        <v>2368</v>
      </c>
      <c r="L978" s="15" t="s">
        <v>2454</v>
      </c>
      <c r="M978" s="15" t="s">
        <v>39</v>
      </c>
      <c r="O978" s="15" t="s">
        <v>2370</v>
      </c>
      <c r="P978" s="15" t="s">
        <v>2455</v>
      </c>
      <c r="Q978" s="15" t="s">
        <v>103</v>
      </c>
      <c r="R978" s="15" t="s">
        <v>3134</v>
      </c>
      <c r="S978" s="15" t="s">
        <v>3135</v>
      </c>
      <c r="T978" s="15" t="s">
        <v>1465</v>
      </c>
      <c r="U978" s="15" t="s">
        <v>1466</v>
      </c>
      <c r="V978" s="15" t="s">
        <v>2018</v>
      </c>
      <c r="W978" s="15" t="s">
        <v>3141</v>
      </c>
      <c r="X978" s="15" t="s">
        <v>3132</v>
      </c>
      <c r="Y978" s="15" t="s">
        <v>908</v>
      </c>
      <c r="Z978" s="15">
        <f t="shared" si="150"/>
        <v>1</v>
      </c>
      <c r="AC978" s="15" t="s">
        <v>3144</v>
      </c>
      <c r="AD978" s="15">
        <f t="shared" si="151"/>
        <v>10</v>
      </c>
      <c r="AE978" s="15">
        <v>2</v>
      </c>
      <c r="AF978" s="15">
        <v>1</v>
      </c>
      <c r="AG978" s="15">
        <v>4</v>
      </c>
      <c r="AH978" s="15">
        <v>1</v>
      </c>
      <c r="AI978" s="15">
        <v>1</v>
      </c>
      <c r="AJ978" s="15">
        <v>1</v>
      </c>
      <c r="AK978" t="str">
        <f t="shared" si="152"/>
        <v>Interna</v>
      </c>
      <c r="AL978" t="str">
        <f t="shared" si="153"/>
        <v>Baixo</v>
      </c>
      <c r="AM978" t="str">
        <f t="shared" si="154"/>
        <v>Complexo</v>
      </c>
      <c r="AN978" t="str">
        <f t="shared" si="155"/>
        <v>Baixo</v>
      </c>
      <c r="AO978" t="str">
        <f t="shared" si="156"/>
        <v>Baixo</v>
      </c>
      <c r="AP978" t="str">
        <f t="shared" si="157"/>
        <v>Baixo</v>
      </c>
      <c r="AQ978" s="15" t="s">
        <v>2304</v>
      </c>
    </row>
    <row r="979" spans="1:43" x14ac:dyDescent="0.3">
      <c r="A979" s="15" t="s">
        <v>3395</v>
      </c>
      <c r="B979" s="15" t="s">
        <v>2046</v>
      </c>
      <c r="C979" s="15">
        <v>48</v>
      </c>
      <c r="D979" s="15" t="s">
        <v>1070</v>
      </c>
      <c r="E979" s="15" t="s">
        <v>40</v>
      </c>
      <c r="J979" s="15" t="s">
        <v>1072</v>
      </c>
      <c r="K979" s="15" t="s">
        <v>2368</v>
      </c>
      <c r="L979" s="15" t="s">
        <v>287</v>
      </c>
      <c r="M979" s="15" t="s">
        <v>40</v>
      </c>
      <c r="O979" s="15" t="s">
        <v>2370</v>
      </c>
      <c r="P979" s="15" t="s">
        <v>2456</v>
      </c>
      <c r="Q979" s="15" t="s">
        <v>103</v>
      </c>
      <c r="R979" s="15" t="s">
        <v>3134</v>
      </c>
      <c r="S979" s="15" t="s">
        <v>3135</v>
      </c>
      <c r="T979" s="15" t="s">
        <v>1465</v>
      </c>
      <c r="U979" s="15" t="s">
        <v>1466</v>
      </c>
      <c r="V979" s="15" t="s">
        <v>2018</v>
      </c>
      <c r="W979" s="15" t="s">
        <v>3141</v>
      </c>
      <c r="X979" s="15" t="s">
        <v>3132</v>
      </c>
      <c r="Y979" s="15" t="s">
        <v>908</v>
      </c>
      <c r="Z979" s="15">
        <f t="shared" si="150"/>
        <v>1</v>
      </c>
      <c r="AC979" s="15" t="s">
        <v>3144</v>
      </c>
      <c r="AD979" s="15">
        <f t="shared" si="151"/>
        <v>6</v>
      </c>
      <c r="AE979" s="15">
        <v>2</v>
      </c>
      <c r="AF979" s="15">
        <v>1</v>
      </c>
      <c r="AG979" s="15">
        <v>0</v>
      </c>
      <c r="AH979" s="15">
        <v>1</v>
      </c>
      <c r="AI979" s="15">
        <v>1</v>
      </c>
      <c r="AJ979" s="15">
        <v>1</v>
      </c>
      <c r="AK979" t="str">
        <f t="shared" si="152"/>
        <v>Interna</v>
      </c>
      <c r="AL979" t="str">
        <f t="shared" si="153"/>
        <v>Baixo</v>
      </c>
      <c r="AM979" t="str">
        <f t="shared" si="154"/>
        <v>NSA</v>
      </c>
      <c r="AN979" t="str">
        <f t="shared" si="155"/>
        <v>Baixo</v>
      </c>
      <c r="AO979" t="str">
        <f t="shared" si="156"/>
        <v>Baixo</v>
      </c>
      <c r="AP979" t="str">
        <f t="shared" si="157"/>
        <v>Baixo</v>
      </c>
      <c r="AQ979" s="15" t="s">
        <v>2304</v>
      </c>
    </row>
    <row r="980" spans="1:43" x14ac:dyDescent="0.3">
      <c r="A980" s="15" t="s">
        <v>3395</v>
      </c>
      <c r="B980" s="15" t="s">
        <v>2085</v>
      </c>
      <c r="C980" s="15">
        <v>1</v>
      </c>
      <c r="D980" s="15" t="s">
        <v>1551</v>
      </c>
      <c r="E980" s="15" t="s">
        <v>1271</v>
      </c>
      <c r="J980" s="15" t="s">
        <v>1072</v>
      </c>
      <c r="K980" s="15" t="s">
        <v>2457</v>
      </c>
      <c r="L980" s="15" t="s">
        <v>2458</v>
      </c>
      <c r="M980" s="15" t="s">
        <v>39</v>
      </c>
      <c r="O980" s="15" t="s">
        <v>2459</v>
      </c>
      <c r="P980" s="15" t="s">
        <v>2460</v>
      </c>
      <c r="Q980" s="15" t="s">
        <v>103</v>
      </c>
      <c r="R980" s="15" t="s">
        <v>3134</v>
      </c>
      <c r="S980" s="15" t="s">
        <v>3135</v>
      </c>
      <c r="T980" s="15" t="s">
        <v>1465</v>
      </c>
      <c r="U980" s="15" t="s">
        <v>1466</v>
      </c>
      <c r="V980" s="15" t="s">
        <v>2018</v>
      </c>
      <c r="W980" s="15" t="s">
        <v>3141</v>
      </c>
      <c r="X980" s="15" t="s">
        <v>3132</v>
      </c>
      <c r="Y980" s="15" t="s">
        <v>908</v>
      </c>
      <c r="Z980" s="15">
        <f t="shared" si="150"/>
        <v>1</v>
      </c>
      <c r="AC980" s="15" t="s">
        <v>3144</v>
      </c>
      <c r="AD980" s="15">
        <f t="shared" si="151"/>
        <v>9</v>
      </c>
      <c r="AE980" s="15">
        <v>2</v>
      </c>
      <c r="AF980" s="15">
        <v>1</v>
      </c>
      <c r="AG980" s="15">
        <v>3</v>
      </c>
      <c r="AH980" s="15">
        <v>1</v>
      </c>
      <c r="AI980" s="15">
        <v>1</v>
      </c>
      <c r="AJ980" s="15">
        <v>1</v>
      </c>
      <c r="AK980" t="str">
        <f t="shared" si="152"/>
        <v>Interna</v>
      </c>
      <c r="AL980" t="str">
        <f t="shared" si="153"/>
        <v>Baixo</v>
      </c>
      <c r="AM980" t="str">
        <f t="shared" si="154"/>
        <v>Combinação</v>
      </c>
      <c r="AN980" t="str">
        <f t="shared" si="155"/>
        <v>Baixo</v>
      </c>
      <c r="AO980" t="str">
        <f t="shared" si="156"/>
        <v>Baixo</v>
      </c>
      <c r="AP980" t="str">
        <f t="shared" si="157"/>
        <v>Baixo</v>
      </c>
      <c r="AQ980" s="15" t="s">
        <v>2304</v>
      </c>
    </row>
    <row r="981" spans="1:43" x14ac:dyDescent="0.3">
      <c r="A981" s="15" t="s">
        <v>3395</v>
      </c>
      <c r="B981" s="15" t="s">
        <v>2085</v>
      </c>
      <c r="C981" s="15">
        <v>2</v>
      </c>
      <c r="D981" s="15" t="s">
        <v>2020</v>
      </c>
      <c r="E981" s="15" t="s">
        <v>1271</v>
      </c>
      <c r="J981" s="15" t="s">
        <v>1072</v>
      </c>
      <c r="K981" s="15" t="s">
        <v>2457</v>
      </c>
      <c r="L981" s="15" t="s">
        <v>2309</v>
      </c>
      <c r="M981" s="15" t="s">
        <v>40</v>
      </c>
      <c r="O981" s="15" t="s">
        <v>2459</v>
      </c>
      <c r="P981" s="15" t="s">
        <v>2461</v>
      </c>
      <c r="Q981" s="15" t="s">
        <v>103</v>
      </c>
      <c r="R981" s="15" t="s">
        <v>3134</v>
      </c>
      <c r="S981" s="15" t="s">
        <v>3135</v>
      </c>
      <c r="T981" s="15" t="s">
        <v>1465</v>
      </c>
      <c r="U981" s="15" t="s">
        <v>1466</v>
      </c>
      <c r="V981" s="15" t="s">
        <v>2018</v>
      </c>
      <c r="W981" s="15" t="s">
        <v>3141</v>
      </c>
      <c r="X981" s="15" t="s">
        <v>3132</v>
      </c>
      <c r="Y981" s="15" t="s">
        <v>908</v>
      </c>
      <c r="Z981" s="15">
        <f t="shared" si="150"/>
        <v>1</v>
      </c>
      <c r="AC981" s="15" t="s">
        <v>3144</v>
      </c>
      <c r="AD981" s="15">
        <f t="shared" si="151"/>
        <v>6</v>
      </c>
      <c r="AE981" s="15">
        <v>2</v>
      </c>
      <c r="AF981" s="15">
        <v>1</v>
      </c>
      <c r="AG981" s="15">
        <v>0</v>
      </c>
      <c r="AH981" s="15">
        <v>1</v>
      </c>
      <c r="AI981" s="15">
        <v>1</v>
      </c>
      <c r="AJ981" s="15">
        <v>1</v>
      </c>
      <c r="AK981" t="str">
        <f t="shared" si="152"/>
        <v>Interna</v>
      </c>
      <c r="AL981" t="str">
        <f t="shared" si="153"/>
        <v>Baixo</v>
      </c>
      <c r="AM981" t="str">
        <f t="shared" si="154"/>
        <v>NSA</v>
      </c>
      <c r="AN981" t="str">
        <f t="shared" si="155"/>
        <v>Baixo</v>
      </c>
      <c r="AO981" t="str">
        <f t="shared" si="156"/>
        <v>Baixo</v>
      </c>
      <c r="AP981" t="str">
        <f t="shared" si="157"/>
        <v>Baixo</v>
      </c>
      <c r="AQ981" s="15" t="s">
        <v>2304</v>
      </c>
    </row>
    <row r="982" spans="1:43" x14ac:dyDescent="0.3">
      <c r="A982" s="15" t="s">
        <v>3395</v>
      </c>
      <c r="B982" s="15" t="s">
        <v>2085</v>
      </c>
      <c r="C982" s="15">
        <v>3</v>
      </c>
      <c r="D982" s="15" t="s">
        <v>2021</v>
      </c>
      <c r="E982" s="15" t="s">
        <v>1271</v>
      </c>
      <c r="J982" s="15" t="s">
        <v>1072</v>
      </c>
      <c r="K982" s="15" t="s">
        <v>2457</v>
      </c>
      <c r="L982" s="15" t="s">
        <v>1981</v>
      </c>
      <c r="M982" s="15" t="s">
        <v>47</v>
      </c>
      <c r="N982" s="15">
        <v>40</v>
      </c>
      <c r="O982" s="15" t="s">
        <v>2459</v>
      </c>
      <c r="P982" s="15" t="s">
        <v>2462</v>
      </c>
      <c r="Q982" s="15" t="s">
        <v>103</v>
      </c>
      <c r="R982" s="15" t="s">
        <v>3134</v>
      </c>
      <c r="S982" s="15" t="s">
        <v>3135</v>
      </c>
      <c r="T982" s="15" t="s">
        <v>1465</v>
      </c>
      <c r="U982" s="15" t="s">
        <v>1466</v>
      </c>
      <c r="V982" s="15" t="s">
        <v>2018</v>
      </c>
      <c r="W982" s="15" t="s">
        <v>3141</v>
      </c>
      <c r="X982" s="15" t="s">
        <v>3132</v>
      </c>
      <c r="Y982" s="15" t="s">
        <v>908</v>
      </c>
      <c r="Z982" s="15">
        <f t="shared" si="150"/>
        <v>1</v>
      </c>
      <c r="AA982" s="15" t="s">
        <v>1340</v>
      </c>
      <c r="AB982" s="15" t="s">
        <v>3163</v>
      </c>
      <c r="AC982" s="15" t="s">
        <v>3144</v>
      </c>
      <c r="AD982" s="15">
        <f t="shared" si="151"/>
        <v>13</v>
      </c>
      <c r="AE982" s="15">
        <v>3</v>
      </c>
      <c r="AF982" s="15">
        <v>1</v>
      </c>
      <c r="AG982" s="15">
        <v>0</v>
      </c>
      <c r="AH982" s="15">
        <v>3</v>
      </c>
      <c r="AI982" s="15">
        <v>3</v>
      </c>
      <c r="AJ982" s="15">
        <v>3</v>
      </c>
      <c r="AK982" t="str">
        <f t="shared" si="152"/>
        <v>Restrita</v>
      </c>
      <c r="AL982" t="str">
        <f t="shared" si="153"/>
        <v>Baixo</v>
      </c>
      <c r="AM982" t="str">
        <f t="shared" si="154"/>
        <v>NSA</v>
      </c>
      <c r="AN982" t="str">
        <f t="shared" si="155"/>
        <v>Médio</v>
      </c>
      <c r="AO982" t="str">
        <f t="shared" si="156"/>
        <v>Médio</v>
      </c>
      <c r="AP982" t="str">
        <f t="shared" si="157"/>
        <v>Médio</v>
      </c>
      <c r="AQ982" s="15" t="s">
        <v>2304</v>
      </c>
    </row>
    <row r="983" spans="1:43" x14ac:dyDescent="0.3">
      <c r="A983" s="15" t="s">
        <v>3395</v>
      </c>
      <c r="B983" s="15" t="s">
        <v>2085</v>
      </c>
      <c r="C983" s="15">
        <v>4</v>
      </c>
      <c r="D983" s="15" t="s">
        <v>2033</v>
      </c>
      <c r="E983" s="15" t="s">
        <v>1271</v>
      </c>
      <c r="J983" s="15" t="s">
        <v>1072</v>
      </c>
      <c r="K983" s="15" t="s">
        <v>2457</v>
      </c>
      <c r="L983" s="15" t="s">
        <v>2338</v>
      </c>
      <c r="M983" s="15" t="s">
        <v>39</v>
      </c>
      <c r="O983" s="15" t="s">
        <v>2459</v>
      </c>
      <c r="P983" s="15" t="s">
        <v>2463</v>
      </c>
      <c r="Q983" s="15" t="s">
        <v>103</v>
      </c>
      <c r="R983" s="15" t="s">
        <v>3134</v>
      </c>
      <c r="S983" s="15" t="s">
        <v>3135</v>
      </c>
      <c r="T983" s="15" t="s">
        <v>1465</v>
      </c>
      <c r="U983" s="15" t="s">
        <v>1466</v>
      </c>
      <c r="V983" s="15" t="s">
        <v>2018</v>
      </c>
      <c r="W983" s="15" t="s">
        <v>3141</v>
      </c>
      <c r="X983" s="15" t="s">
        <v>3132</v>
      </c>
      <c r="Y983" s="15" t="s">
        <v>908</v>
      </c>
      <c r="Z983" s="15">
        <f t="shared" si="150"/>
        <v>1</v>
      </c>
      <c r="AC983" s="15" t="s">
        <v>3144</v>
      </c>
      <c r="AD983" s="15">
        <f t="shared" si="151"/>
        <v>6</v>
      </c>
      <c r="AE983" s="15">
        <v>2</v>
      </c>
      <c r="AF983" s="15">
        <v>1</v>
      </c>
      <c r="AG983" s="15">
        <v>0</v>
      </c>
      <c r="AH983" s="15">
        <v>1</v>
      </c>
      <c r="AI983" s="15">
        <v>1</v>
      </c>
      <c r="AJ983" s="15">
        <v>1</v>
      </c>
      <c r="AK983" t="str">
        <f t="shared" si="152"/>
        <v>Interna</v>
      </c>
      <c r="AL983" t="str">
        <f t="shared" si="153"/>
        <v>Baixo</v>
      </c>
      <c r="AM983" t="str">
        <f t="shared" si="154"/>
        <v>NSA</v>
      </c>
      <c r="AN983" t="str">
        <f t="shared" si="155"/>
        <v>Baixo</v>
      </c>
      <c r="AO983" t="str">
        <f t="shared" si="156"/>
        <v>Baixo</v>
      </c>
      <c r="AP983" t="str">
        <f t="shared" si="157"/>
        <v>Baixo</v>
      </c>
      <c r="AQ983" s="15" t="s">
        <v>2304</v>
      </c>
    </row>
    <row r="984" spans="1:43" x14ac:dyDescent="0.3">
      <c r="A984" s="15" t="s">
        <v>3395</v>
      </c>
      <c r="B984" s="15" t="s">
        <v>2085</v>
      </c>
      <c r="C984" s="15">
        <v>5</v>
      </c>
      <c r="D984" s="15" t="s">
        <v>2025</v>
      </c>
      <c r="E984" s="15" t="s">
        <v>1271</v>
      </c>
      <c r="J984" s="15" t="s">
        <v>1072</v>
      </c>
      <c r="K984" s="15" t="s">
        <v>2457</v>
      </c>
      <c r="L984" s="15" t="s">
        <v>2317</v>
      </c>
      <c r="M984" s="15" t="s">
        <v>39</v>
      </c>
      <c r="O984" s="15" t="s">
        <v>2459</v>
      </c>
      <c r="P984" s="15" t="s">
        <v>2464</v>
      </c>
      <c r="Q984" s="15" t="s">
        <v>103</v>
      </c>
      <c r="R984" s="15" t="s">
        <v>3134</v>
      </c>
      <c r="S984" s="15" t="s">
        <v>3135</v>
      </c>
      <c r="T984" s="15" t="s">
        <v>1465</v>
      </c>
      <c r="U984" s="15" t="s">
        <v>1466</v>
      </c>
      <c r="V984" s="15" t="s">
        <v>2018</v>
      </c>
      <c r="W984" s="15" t="s">
        <v>3141</v>
      </c>
      <c r="X984" s="15" t="s">
        <v>3132</v>
      </c>
      <c r="Y984" s="15" t="s">
        <v>908</v>
      </c>
      <c r="Z984" s="15">
        <f t="shared" si="150"/>
        <v>1</v>
      </c>
      <c r="AC984" s="15" t="s">
        <v>3144</v>
      </c>
      <c r="AD984" s="15">
        <f t="shared" si="151"/>
        <v>6</v>
      </c>
      <c r="AE984" s="15">
        <v>2</v>
      </c>
      <c r="AF984" s="15">
        <v>1</v>
      </c>
      <c r="AG984" s="15">
        <v>0</v>
      </c>
      <c r="AH984" s="15">
        <v>1</v>
      </c>
      <c r="AI984" s="15">
        <v>1</v>
      </c>
      <c r="AJ984" s="15">
        <v>1</v>
      </c>
      <c r="AK984" t="str">
        <f t="shared" si="152"/>
        <v>Interna</v>
      </c>
      <c r="AL984" t="str">
        <f t="shared" si="153"/>
        <v>Baixo</v>
      </c>
      <c r="AM984" t="str">
        <f t="shared" si="154"/>
        <v>NSA</v>
      </c>
      <c r="AN984" t="str">
        <f t="shared" si="155"/>
        <v>Baixo</v>
      </c>
      <c r="AO984" t="str">
        <f t="shared" si="156"/>
        <v>Baixo</v>
      </c>
      <c r="AP984" t="str">
        <f t="shared" si="157"/>
        <v>Baixo</v>
      </c>
      <c r="AQ984" s="15" t="s">
        <v>2304</v>
      </c>
    </row>
    <row r="985" spans="1:43" x14ac:dyDescent="0.3">
      <c r="A985" s="15" t="s">
        <v>3395</v>
      </c>
      <c r="B985" s="15" t="s">
        <v>2085</v>
      </c>
      <c r="C985" s="15">
        <v>6</v>
      </c>
      <c r="D985" s="15" t="s">
        <v>2086</v>
      </c>
      <c r="E985" s="15" t="s">
        <v>1271</v>
      </c>
      <c r="J985" s="15" t="s">
        <v>1072</v>
      </c>
      <c r="K985" s="15" t="s">
        <v>2457</v>
      </c>
      <c r="L985" s="15" t="s">
        <v>2465</v>
      </c>
      <c r="M985" s="15" t="s">
        <v>39</v>
      </c>
      <c r="O985" s="15" t="s">
        <v>2459</v>
      </c>
      <c r="P985" s="15" t="s">
        <v>2466</v>
      </c>
      <c r="Q985" s="15" t="s">
        <v>103</v>
      </c>
      <c r="R985" s="15" t="s">
        <v>3134</v>
      </c>
      <c r="S985" s="15" t="s">
        <v>3135</v>
      </c>
      <c r="T985" s="15" t="s">
        <v>1465</v>
      </c>
      <c r="U985" s="15" t="s">
        <v>1466</v>
      </c>
      <c r="V985" s="15" t="s">
        <v>2018</v>
      </c>
      <c r="W985" s="15" t="s">
        <v>3141</v>
      </c>
      <c r="X985" s="15" t="s">
        <v>3132</v>
      </c>
      <c r="Y985" s="15" t="s">
        <v>908</v>
      </c>
      <c r="Z985" s="15">
        <f t="shared" si="150"/>
        <v>1</v>
      </c>
      <c r="AC985" s="15" t="s">
        <v>3144</v>
      </c>
      <c r="AD985" s="15">
        <f t="shared" si="151"/>
        <v>6</v>
      </c>
      <c r="AE985" s="15">
        <v>2</v>
      </c>
      <c r="AF985" s="15">
        <v>1</v>
      </c>
      <c r="AG985" s="15">
        <v>0</v>
      </c>
      <c r="AH985" s="15">
        <v>1</v>
      </c>
      <c r="AI985" s="15">
        <v>1</v>
      </c>
      <c r="AJ985" s="15">
        <v>1</v>
      </c>
      <c r="AK985" t="str">
        <f t="shared" si="152"/>
        <v>Interna</v>
      </c>
      <c r="AL985" t="str">
        <f t="shared" si="153"/>
        <v>Baixo</v>
      </c>
      <c r="AM985" t="str">
        <f t="shared" si="154"/>
        <v>NSA</v>
      </c>
      <c r="AN985" t="str">
        <f t="shared" si="155"/>
        <v>Baixo</v>
      </c>
      <c r="AO985" t="str">
        <f t="shared" si="156"/>
        <v>Baixo</v>
      </c>
      <c r="AP985" t="str">
        <f t="shared" si="157"/>
        <v>Baixo</v>
      </c>
      <c r="AQ985" s="15" t="s">
        <v>2304</v>
      </c>
    </row>
    <row r="986" spans="1:43" x14ac:dyDescent="0.3">
      <c r="A986" s="15" t="s">
        <v>3395</v>
      </c>
      <c r="B986" s="15" t="s">
        <v>2085</v>
      </c>
      <c r="C986" s="15">
        <v>7</v>
      </c>
      <c r="D986" s="15" t="s">
        <v>1216</v>
      </c>
      <c r="E986" s="15" t="s">
        <v>1271</v>
      </c>
      <c r="J986" s="15" t="s">
        <v>1072</v>
      </c>
      <c r="K986" s="15" t="s">
        <v>2457</v>
      </c>
      <c r="L986" s="15" t="s">
        <v>2341</v>
      </c>
      <c r="M986" s="15" t="s">
        <v>39</v>
      </c>
      <c r="O986" s="15" t="s">
        <v>2459</v>
      </c>
      <c r="P986" s="15" t="s">
        <v>2467</v>
      </c>
      <c r="Q986" s="15" t="s">
        <v>103</v>
      </c>
      <c r="R986" s="15" t="s">
        <v>3134</v>
      </c>
      <c r="S986" s="15" t="s">
        <v>3135</v>
      </c>
      <c r="T986" s="15" t="s">
        <v>1465</v>
      </c>
      <c r="U986" s="15" t="s">
        <v>1466</v>
      </c>
      <c r="V986" s="15" t="s">
        <v>2018</v>
      </c>
      <c r="W986" s="15" t="s">
        <v>3141</v>
      </c>
      <c r="X986" s="15" t="s">
        <v>3132</v>
      </c>
      <c r="Y986" s="15" t="s">
        <v>908</v>
      </c>
      <c r="Z986" s="15">
        <f t="shared" si="150"/>
        <v>1</v>
      </c>
      <c r="AC986" s="15" t="s">
        <v>3144</v>
      </c>
      <c r="AD986" s="15">
        <f t="shared" si="151"/>
        <v>6</v>
      </c>
      <c r="AE986" s="15">
        <v>2</v>
      </c>
      <c r="AF986" s="15">
        <v>1</v>
      </c>
      <c r="AG986" s="15">
        <v>0</v>
      </c>
      <c r="AH986" s="15">
        <v>1</v>
      </c>
      <c r="AI986" s="15">
        <v>1</v>
      </c>
      <c r="AJ986" s="15">
        <v>1</v>
      </c>
      <c r="AK986" t="str">
        <f t="shared" si="152"/>
        <v>Interna</v>
      </c>
      <c r="AL986" t="str">
        <f t="shared" si="153"/>
        <v>Baixo</v>
      </c>
      <c r="AM986" t="str">
        <f t="shared" si="154"/>
        <v>NSA</v>
      </c>
      <c r="AN986" t="str">
        <f t="shared" si="155"/>
        <v>Baixo</v>
      </c>
      <c r="AO986" t="str">
        <f t="shared" si="156"/>
        <v>Baixo</v>
      </c>
      <c r="AP986" t="str">
        <f t="shared" si="157"/>
        <v>Baixo</v>
      </c>
      <c r="AQ986" s="15" t="s">
        <v>2304</v>
      </c>
    </row>
    <row r="987" spans="1:43" x14ac:dyDescent="0.3">
      <c r="A987" s="15" t="s">
        <v>3395</v>
      </c>
      <c r="B987" s="15" t="s">
        <v>2085</v>
      </c>
      <c r="C987" s="15">
        <v>8</v>
      </c>
      <c r="D987" s="15" t="s">
        <v>2026</v>
      </c>
      <c r="E987" s="15" t="s">
        <v>1271</v>
      </c>
      <c r="J987" s="15" t="s">
        <v>1072</v>
      </c>
      <c r="K987" s="15" t="s">
        <v>2457</v>
      </c>
      <c r="L987" s="15" t="s">
        <v>2319</v>
      </c>
      <c r="M987" s="15" t="s">
        <v>39</v>
      </c>
      <c r="O987" s="15" t="s">
        <v>2459</v>
      </c>
      <c r="P987" s="15" t="s">
        <v>2468</v>
      </c>
      <c r="Q987" s="15" t="s">
        <v>103</v>
      </c>
      <c r="R987" s="15" t="s">
        <v>3134</v>
      </c>
      <c r="S987" s="15" t="s">
        <v>3135</v>
      </c>
      <c r="T987" s="15" t="s">
        <v>1465</v>
      </c>
      <c r="U987" s="15" t="s">
        <v>1466</v>
      </c>
      <c r="V987" s="15" t="s">
        <v>2018</v>
      </c>
      <c r="W987" s="15" t="s">
        <v>3141</v>
      </c>
      <c r="X987" s="15" t="s">
        <v>3132</v>
      </c>
      <c r="Y987" s="15" t="s">
        <v>908</v>
      </c>
      <c r="Z987" s="15">
        <f t="shared" si="150"/>
        <v>1</v>
      </c>
      <c r="AC987" s="15" t="s">
        <v>3144</v>
      </c>
      <c r="AD987" s="15">
        <f t="shared" si="151"/>
        <v>6</v>
      </c>
      <c r="AE987" s="15">
        <v>2</v>
      </c>
      <c r="AF987" s="15">
        <v>1</v>
      </c>
      <c r="AG987" s="15">
        <v>0</v>
      </c>
      <c r="AH987" s="15">
        <v>1</v>
      </c>
      <c r="AI987" s="15">
        <v>1</v>
      </c>
      <c r="AJ987" s="15">
        <v>1</v>
      </c>
      <c r="AK987" t="str">
        <f t="shared" si="152"/>
        <v>Interna</v>
      </c>
      <c r="AL987" t="str">
        <f t="shared" si="153"/>
        <v>Baixo</v>
      </c>
      <c r="AM987" t="str">
        <f t="shared" si="154"/>
        <v>NSA</v>
      </c>
      <c r="AN987" t="str">
        <f t="shared" si="155"/>
        <v>Baixo</v>
      </c>
      <c r="AO987" t="str">
        <f t="shared" si="156"/>
        <v>Baixo</v>
      </c>
      <c r="AP987" t="str">
        <f t="shared" si="157"/>
        <v>Baixo</v>
      </c>
      <c r="AQ987" s="15" t="s">
        <v>2304</v>
      </c>
    </row>
    <row r="988" spans="1:43" x14ac:dyDescent="0.3">
      <c r="A988" s="15" t="s">
        <v>3395</v>
      </c>
      <c r="B988" s="15" t="s">
        <v>2085</v>
      </c>
      <c r="C988" s="15">
        <v>9</v>
      </c>
      <c r="D988" s="15" t="s">
        <v>2087</v>
      </c>
      <c r="E988" s="15" t="s">
        <v>1271</v>
      </c>
      <c r="J988" s="15" t="s">
        <v>1072</v>
      </c>
      <c r="K988" s="15" t="s">
        <v>2457</v>
      </c>
      <c r="L988" s="15" t="s">
        <v>2469</v>
      </c>
      <c r="M988" s="15" t="s">
        <v>39</v>
      </c>
      <c r="O988" s="15" t="s">
        <v>2459</v>
      </c>
      <c r="P988" s="15" t="s">
        <v>2470</v>
      </c>
      <c r="Q988" s="15" t="s">
        <v>103</v>
      </c>
      <c r="R988" s="15" t="s">
        <v>3134</v>
      </c>
      <c r="S988" s="15" t="s">
        <v>3135</v>
      </c>
      <c r="T988" s="15" t="s">
        <v>1465</v>
      </c>
      <c r="U988" s="15" t="s">
        <v>1466</v>
      </c>
      <c r="V988" s="15" t="s">
        <v>2018</v>
      </c>
      <c r="W988" s="15" t="s">
        <v>3141</v>
      </c>
      <c r="X988" s="15" t="s">
        <v>3132</v>
      </c>
      <c r="Y988" s="15" t="s">
        <v>908</v>
      </c>
      <c r="Z988" s="15">
        <f t="shared" si="150"/>
        <v>1</v>
      </c>
      <c r="AC988" s="15" t="s">
        <v>3144</v>
      </c>
      <c r="AD988" s="15">
        <f t="shared" si="151"/>
        <v>10</v>
      </c>
      <c r="AE988" s="15">
        <v>2</v>
      </c>
      <c r="AF988" s="15">
        <v>1</v>
      </c>
      <c r="AG988" s="15">
        <v>4</v>
      </c>
      <c r="AH988" s="15">
        <v>1</v>
      </c>
      <c r="AI988" s="15">
        <v>1</v>
      </c>
      <c r="AJ988" s="15">
        <v>1</v>
      </c>
      <c r="AK988" t="str">
        <f t="shared" si="152"/>
        <v>Interna</v>
      </c>
      <c r="AL988" t="str">
        <f t="shared" si="153"/>
        <v>Baixo</v>
      </c>
      <c r="AM988" t="str">
        <f t="shared" si="154"/>
        <v>Complexo</v>
      </c>
      <c r="AN988" t="str">
        <f t="shared" si="155"/>
        <v>Baixo</v>
      </c>
      <c r="AO988" t="str">
        <f t="shared" si="156"/>
        <v>Baixo</v>
      </c>
      <c r="AP988" t="str">
        <f t="shared" si="157"/>
        <v>Baixo</v>
      </c>
      <c r="AQ988" s="15" t="s">
        <v>2304</v>
      </c>
    </row>
    <row r="989" spans="1:43" x14ac:dyDescent="0.3">
      <c r="A989" s="15" t="s">
        <v>3395</v>
      </c>
      <c r="B989" s="15" t="s">
        <v>2085</v>
      </c>
      <c r="C989" s="15">
        <v>10</v>
      </c>
      <c r="D989" s="15" t="s">
        <v>2088</v>
      </c>
      <c r="E989" s="15" t="s">
        <v>1271</v>
      </c>
      <c r="J989" s="15" t="s">
        <v>1072</v>
      </c>
      <c r="K989" s="15" t="s">
        <v>2457</v>
      </c>
      <c r="L989" s="15" t="s">
        <v>2471</v>
      </c>
      <c r="M989" s="15" t="s">
        <v>39</v>
      </c>
      <c r="O989" s="15" t="s">
        <v>2459</v>
      </c>
      <c r="P989" s="15" t="s">
        <v>2472</v>
      </c>
      <c r="Q989" s="15" t="s">
        <v>103</v>
      </c>
      <c r="R989" s="15" t="s">
        <v>3134</v>
      </c>
      <c r="S989" s="15" t="s">
        <v>3135</v>
      </c>
      <c r="T989" s="15" t="s">
        <v>1465</v>
      </c>
      <c r="U989" s="15" t="s">
        <v>1466</v>
      </c>
      <c r="V989" s="15" t="s">
        <v>2018</v>
      </c>
      <c r="W989" s="15" t="s">
        <v>3141</v>
      </c>
      <c r="X989" s="15" t="s">
        <v>3132</v>
      </c>
      <c r="Y989" s="15" t="s">
        <v>908</v>
      </c>
      <c r="Z989" s="15">
        <f t="shared" si="150"/>
        <v>1</v>
      </c>
      <c r="AC989" s="15" t="s">
        <v>3144</v>
      </c>
      <c r="AD989" s="15">
        <f t="shared" si="151"/>
        <v>8</v>
      </c>
      <c r="AE989" s="15">
        <v>2</v>
      </c>
      <c r="AF989" s="15">
        <v>1</v>
      </c>
      <c r="AG989" s="15">
        <v>2</v>
      </c>
      <c r="AH989" s="15">
        <v>1</v>
      </c>
      <c r="AI989" s="15">
        <v>1</v>
      </c>
      <c r="AJ989" s="15">
        <v>1</v>
      </c>
      <c r="AK989" t="str">
        <f t="shared" si="152"/>
        <v>Interna</v>
      </c>
      <c r="AL989" t="str">
        <f t="shared" si="153"/>
        <v>Baixo</v>
      </c>
      <c r="AM989" t="str">
        <f t="shared" si="154"/>
        <v>Cumulativa</v>
      </c>
      <c r="AN989" t="str">
        <f t="shared" si="155"/>
        <v>Baixo</v>
      </c>
      <c r="AO989" t="str">
        <f t="shared" si="156"/>
        <v>Baixo</v>
      </c>
      <c r="AP989" t="str">
        <f t="shared" si="157"/>
        <v>Baixo</v>
      </c>
      <c r="AQ989" s="15" t="s">
        <v>2304</v>
      </c>
    </row>
    <row r="990" spans="1:43" x14ac:dyDescent="0.3">
      <c r="A990" s="15" t="s">
        <v>3395</v>
      </c>
      <c r="B990" s="15" t="s">
        <v>2085</v>
      </c>
      <c r="C990" s="15">
        <v>11</v>
      </c>
      <c r="D990" s="15" t="s">
        <v>2089</v>
      </c>
      <c r="E990" s="15" t="s">
        <v>1271</v>
      </c>
      <c r="J990" s="15" t="s">
        <v>1072</v>
      </c>
      <c r="K990" s="15" t="s">
        <v>2457</v>
      </c>
      <c r="L990" s="15" t="s">
        <v>2473</v>
      </c>
      <c r="M990" s="15" t="s">
        <v>39</v>
      </c>
      <c r="O990" s="15" t="s">
        <v>2459</v>
      </c>
      <c r="P990" s="15" t="s">
        <v>2474</v>
      </c>
      <c r="Q990" s="15" t="s">
        <v>103</v>
      </c>
      <c r="R990" s="15" t="s">
        <v>3134</v>
      </c>
      <c r="S990" s="15" t="s">
        <v>3135</v>
      </c>
      <c r="T990" s="15" t="s">
        <v>1465</v>
      </c>
      <c r="U990" s="15" t="s">
        <v>1466</v>
      </c>
      <c r="V990" s="15" t="s">
        <v>2018</v>
      </c>
      <c r="W990" s="15" t="s">
        <v>3141</v>
      </c>
      <c r="X990" s="15" t="s">
        <v>3132</v>
      </c>
      <c r="Y990" s="15" t="s">
        <v>908</v>
      </c>
      <c r="Z990" s="15">
        <f t="shared" si="150"/>
        <v>1</v>
      </c>
      <c r="AC990" s="15" t="s">
        <v>3144</v>
      </c>
      <c r="AD990" s="15">
        <f t="shared" si="151"/>
        <v>8</v>
      </c>
      <c r="AE990" s="15">
        <v>2</v>
      </c>
      <c r="AF990" s="15">
        <v>1</v>
      </c>
      <c r="AG990" s="15">
        <v>2</v>
      </c>
      <c r="AH990" s="15">
        <v>1</v>
      </c>
      <c r="AI990" s="15">
        <v>1</v>
      </c>
      <c r="AJ990" s="15">
        <v>1</v>
      </c>
      <c r="AK990" t="str">
        <f t="shared" si="152"/>
        <v>Interna</v>
      </c>
      <c r="AL990" t="str">
        <f t="shared" si="153"/>
        <v>Baixo</v>
      </c>
      <c r="AM990" t="str">
        <f t="shared" si="154"/>
        <v>Cumulativa</v>
      </c>
      <c r="AN990" t="str">
        <f t="shared" si="155"/>
        <v>Baixo</v>
      </c>
      <c r="AO990" t="str">
        <f t="shared" si="156"/>
        <v>Baixo</v>
      </c>
      <c r="AP990" t="str">
        <f t="shared" si="157"/>
        <v>Baixo</v>
      </c>
      <c r="AQ990" s="15" t="s">
        <v>2304</v>
      </c>
    </row>
    <row r="991" spans="1:43" x14ac:dyDescent="0.3">
      <c r="A991" s="15" t="s">
        <v>3395</v>
      </c>
      <c r="B991" s="15" t="s">
        <v>2085</v>
      </c>
      <c r="C991" s="15">
        <v>12</v>
      </c>
      <c r="D991" s="15" t="s">
        <v>2090</v>
      </c>
      <c r="E991" s="15" t="s">
        <v>1271</v>
      </c>
      <c r="J991" s="15" t="s">
        <v>1072</v>
      </c>
      <c r="K991" s="15" t="s">
        <v>2457</v>
      </c>
      <c r="L991" s="15" t="s">
        <v>2475</v>
      </c>
      <c r="M991" s="15" t="s">
        <v>39</v>
      </c>
      <c r="O991" s="15" t="s">
        <v>2459</v>
      </c>
      <c r="P991" s="15" t="s">
        <v>2476</v>
      </c>
      <c r="Q991" s="15" t="s">
        <v>103</v>
      </c>
      <c r="R991" s="15" t="s">
        <v>3134</v>
      </c>
      <c r="S991" s="15" t="s">
        <v>3135</v>
      </c>
      <c r="T991" s="15" t="s">
        <v>1465</v>
      </c>
      <c r="U991" s="15" t="s">
        <v>1466</v>
      </c>
      <c r="V991" s="15" t="s">
        <v>2018</v>
      </c>
      <c r="W991" s="15" t="s">
        <v>3141</v>
      </c>
      <c r="X991" s="15" t="s">
        <v>3132</v>
      </c>
      <c r="Y991" s="15" t="s">
        <v>908</v>
      </c>
      <c r="Z991" s="15">
        <f t="shared" si="150"/>
        <v>1</v>
      </c>
      <c r="AC991" s="15" t="s">
        <v>3144</v>
      </c>
      <c r="AD991" s="15">
        <f t="shared" si="151"/>
        <v>8</v>
      </c>
      <c r="AE991" s="15">
        <v>2</v>
      </c>
      <c r="AF991" s="15">
        <v>1</v>
      </c>
      <c r="AG991" s="15">
        <v>2</v>
      </c>
      <c r="AH991" s="15">
        <v>1</v>
      </c>
      <c r="AI991" s="15">
        <v>1</v>
      </c>
      <c r="AJ991" s="15">
        <v>1</v>
      </c>
      <c r="AK991" t="str">
        <f t="shared" si="152"/>
        <v>Interna</v>
      </c>
      <c r="AL991" t="str">
        <f t="shared" si="153"/>
        <v>Baixo</v>
      </c>
      <c r="AM991" t="str">
        <f t="shared" si="154"/>
        <v>Cumulativa</v>
      </c>
      <c r="AN991" t="str">
        <f t="shared" si="155"/>
        <v>Baixo</v>
      </c>
      <c r="AO991" t="str">
        <f t="shared" si="156"/>
        <v>Baixo</v>
      </c>
      <c r="AP991" t="str">
        <f t="shared" si="157"/>
        <v>Baixo</v>
      </c>
      <c r="AQ991" s="15" t="s">
        <v>2304</v>
      </c>
    </row>
    <row r="992" spans="1:43" x14ac:dyDescent="0.3">
      <c r="A992" s="15" t="s">
        <v>3395</v>
      </c>
      <c r="B992" s="15" t="s">
        <v>2085</v>
      </c>
      <c r="C992" s="15">
        <v>13</v>
      </c>
      <c r="D992" s="15" t="s">
        <v>2040</v>
      </c>
      <c r="E992" s="15" t="s">
        <v>1271</v>
      </c>
      <c r="J992" s="15" t="s">
        <v>1072</v>
      </c>
      <c r="K992" s="15" t="s">
        <v>2457</v>
      </c>
      <c r="L992" s="15" t="s">
        <v>2355</v>
      </c>
      <c r="M992" s="15" t="s">
        <v>39</v>
      </c>
      <c r="O992" s="15" t="s">
        <v>2459</v>
      </c>
      <c r="P992" s="15" t="s">
        <v>2477</v>
      </c>
      <c r="Q992" s="15" t="s">
        <v>103</v>
      </c>
      <c r="R992" s="15" t="s">
        <v>3134</v>
      </c>
      <c r="S992" s="15" t="s">
        <v>3135</v>
      </c>
      <c r="T992" s="15" t="s">
        <v>1465</v>
      </c>
      <c r="U992" s="15" t="s">
        <v>1466</v>
      </c>
      <c r="V992" s="15" t="s">
        <v>2018</v>
      </c>
      <c r="W992" s="15" t="s">
        <v>3141</v>
      </c>
      <c r="X992" s="15" t="s">
        <v>3132</v>
      </c>
      <c r="Y992" s="15" t="s">
        <v>908</v>
      </c>
      <c r="Z992" s="15">
        <f t="shared" ref="Z992:Z1055" si="158">IF(LEN(V992)&gt;0,IF(LEN(W992)&gt;0,IF(LEN(X992)&gt;0,IF(LEN(Y992)&gt;0,1,""),""),""),"")</f>
        <v>1</v>
      </c>
      <c r="AC992" s="15" t="s">
        <v>3144</v>
      </c>
      <c r="AD992" s="15">
        <f t="shared" ref="AD992:AD1055" si="159">SUM(AE992:AJ992)</f>
        <v>10</v>
      </c>
      <c r="AE992" s="15">
        <v>2</v>
      </c>
      <c r="AF992" s="15">
        <v>1</v>
      </c>
      <c r="AG992" s="15">
        <v>4</v>
      </c>
      <c r="AH992" s="15">
        <v>1</v>
      </c>
      <c r="AI992" s="15">
        <v>1</v>
      </c>
      <c r="AJ992" s="15">
        <v>1</v>
      </c>
      <c r="AK992" t="str">
        <f t="shared" si="152"/>
        <v>Interna</v>
      </c>
      <c r="AL992" t="str">
        <f t="shared" si="153"/>
        <v>Baixo</v>
      </c>
      <c r="AM992" t="str">
        <f t="shared" si="154"/>
        <v>Complexo</v>
      </c>
      <c r="AN992" t="str">
        <f t="shared" si="155"/>
        <v>Baixo</v>
      </c>
      <c r="AO992" t="str">
        <f t="shared" si="156"/>
        <v>Baixo</v>
      </c>
      <c r="AP992" t="str">
        <f t="shared" si="157"/>
        <v>Baixo</v>
      </c>
      <c r="AQ992" s="15" t="s">
        <v>2304</v>
      </c>
    </row>
    <row r="993" spans="1:43" x14ac:dyDescent="0.3">
      <c r="A993" s="15" t="s">
        <v>3395</v>
      </c>
      <c r="B993" s="15" t="s">
        <v>2085</v>
      </c>
      <c r="C993" s="15">
        <v>14</v>
      </c>
      <c r="D993" s="15" t="s">
        <v>2091</v>
      </c>
      <c r="E993" s="15" t="s">
        <v>1271</v>
      </c>
      <c r="J993" s="15" t="s">
        <v>1072</v>
      </c>
      <c r="K993" s="15" t="s">
        <v>2457</v>
      </c>
      <c r="L993" s="15" t="s">
        <v>2478</v>
      </c>
      <c r="M993" s="15" t="s">
        <v>39</v>
      </c>
      <c r="O993" s="15" t="s">
        <v>2459</v>
      </c>
      <c r="P993" s="15" t="s">
        <v>2479</v>
      </c>
      <c r="Q993" s="15" t="s">
        <v>103</v>
      </c>
      <c r="R993" s="15" t="s">
        <v>3134</v>
      </c>
      <c r="S993" s="15" t="s">
        <v>3135</v>
      </c>
      <c r="T993" s="15" t="s">
        <v>1465</v>
      </c>
      <c r="U993" s="15" t="s">
        <v>1466</v>
      </c>
      <c r="V993" s="15" t="s">
        <v>2018</v>
      </c>
      <c r="W993" s="15" t="s">
        <v>3141</v>
      </c>
      <c r="X993" s="15" t="s">
        <v>3132</v>
      </c>
      <c r="Y993" s="15" t="s">
        <v>908</v>
      </c>
      <c r="Z993" s="15">
        <f t="shared" si="158"/>
        <v>1</v>
      </c>
      <c r="AC993" s="15" t="s">
        <v>3144</v>
      </c>
      <c r="AD993" s="15">
        <f t="shared" si="159"/>
        <v>8</v>
      </c>
      <c r="AE993" s="15">
        <v>2</v>
      </c>
      <c r="AF993" s="15">
        <v>1</v>
      </c>
      <c r="AG993" s="15">
        <v>2</v>
      </c>
      <c r="AH993" s="15">
        <v>1</v>
      </c>
      <c r="AI993" s="15">
        <v>1</v>
      </c>
      <c r="AJ993" s="15">
        <v>1</v>
      </c>
      <c r="AK993" t="str">
        <f t="shared" si="152"/>
        <v>Interna</v>
      </c>
      <c r="AL993" t="str">
        <f t="shared" si="153"/>
        <v>Baixo</v>
      </c>
      <c r="AM993" t="str">
        <f t="shared" si="154"/>
        <v>Cumulativa</v>
      </c>
      <c r="AN993" t="str">
        <f t="shared" si="155"/>
        <v>Baixo</v>
      </c>
      <c r="AO993" t="str">
        <f t="shared" si="156"/>
        <v>Baixo</v>
      </c>
      <c r="AP993" t="str">
        <f t="shared" si="157"/>
        <v>Baixo</v>
      </c>
      <c r="AQ993" s="15" t="s">
        <v>2304</v>
      </c>
    </row>
    <row r="994" spans="1:43" x14ac:dyDescent="0.3">
      <c r="A994" s="15" t="s">
        <v>3395</v>
      </c>
      <c r="B994" s="15" t="s">
        <v>2085</v>
      </c>
      <c r="C994" s="15">
        <v>15</v>
      </c>
      <c r="D994" s="15" t="s">
        <v>2092</v>
      </c>
      <c r="E994" s="15" t="s">
        <v>1271</v>
      </c>
      <c r="J994" s="15" t="s">
        <v>1072</v>
      </c>
      <c r="K994" s="15" t="s">
        <v>2457</v>
      </c>
      <c r="L994" s="15" t="s">
        <v>2480</v>
      </c>
      <c r="M994" s="15" t="s">
        <v>39</v>
      </c>
      <c r="O994" s="15" t="s">
        <v>2459</v>
      </c>
      <c r="P994" s="15" t="s">
        <v>2481</v>
      </c>
      <c r="Q994" s="15" t="s">
        <v>103</v>
      </c>
      <c r="R994" s="15" t="s">
        <v>3134</v>
      </c>
      <c r="S994" s="15" t="s">
        <v>3135</v>
      </c>
      <c r="T994" s="15" t="s">
        <v>1465</v>
      </c>
      <c r="U994" s="15" t="s">
        <v>1466</v>
      </c>
      <c r="V994" s="15" t="s">
        <v>2018</v>
      </c>
      <c r="W994" s="15" t="s">
        <v>3141</v>
      </c>
      <c r="X994" s="15" t="s">
        <v>3132</v>
      </c>
      <c r="Y994" s="15" t="s">
        <v>908</v>
      </c>
      <c r="Z994" s="15">
        <f t="shared" si="158"/>
        <v>1</v>
      </c>
      <c r="AC994" s="15" t="s">
        <v>3144</v>
      </c>
      <c r="AD994" s="15">
        <f t="shared" si="159"/>
        <v>8</v>
      </c>
      <c r="AE994" s="15">
        <v>2</v>
      </c>
      <c r="AF994" s="15">
        <v>1</v>
      </c>
      <c r="AG994" s="15">
        <v>2</v>
      </c>
      <c r="AH994" s="15">
        <v>1</v>
      </c>
      <c r="AI994" s="15">
        <v>1</v>
      </c>
      <c r="AJ994" s="15">
        <v>1</v>
      </c>
      <c r="AK994" t="str">
        <f t="shared" si="152"/>
        <v>Interna</v>
      </c>
      <c r="AL994" t="str">
        <f t="shared" si="153"/>
        <v>Baixo</v>
      </c>
      <c r="AM994" t="str">
        <f t="shared" si="154"/>
        <v>Cumulativa</v>
      </c>
      <c r="AN994" t="str">
        <f t="shared" si="155"/>
        <v>Baixo</v>
      </c>
      <c r="AO994" t="str">
        <f t="shared" si="156"/>
        <v>Baixo</v>
      </c>
      <c r="AP994" t="str">
        <f t="shared" si="157"/>
        <v>Baixo</v>
      </c>
      <c r="AQ994" s="15" t="s">
        <v>2304</v>
      </c>
    </row>
    <row r="995" spans="1:43" x14ac:dyDescent="0.3">
      <c r="A995" s="15" t="s">
        <v>3395</v>
      </c>
      <c r="B995" s="15" t="s">
        <v>2085</v>
      </c>
      <c r="C995" s="15">
        <v>16</v>
      </c>
      <c r="D995" s="15" t="s">
        <v>2093</v>
      </c>
      <c r="E995" s="15" t="s">
        <v>1271</v>
      </c>
      <c r="J995" s="15" t="s">
        <v>1072</v>
      </c>
      <c r="K995" s="15" t="s">
        <v>2457</v>
      </c>
      <c r="L995" s="15" t="s">
        <v>2482</v>
      </c>
      <c r="M995" s="15" t="s">
        <v>39</v>
      </c>
      <c r="O995" s="15" t="s">
        <v>2459</v>
      </c>
      <c r="P995" s="15" t="s">
        <v>2483</v>
      </c>
      <c r="Q995" s="15" t="s">
        <v>103</v>
      </c>
      <c r="R995" s="15" t="s">
        <v>3134</v>
      </c>
      <c r="S995" s="15" t="s">
        <v>3135</v>
      </c>
      <c r="T995" s="15" t="s">
        <v>1465</v>
      </c>
      <c r="U995" s="15" t="s">
        <v>1466</v>
      </c>
      <c r="V995" s="15" t="s">
        <v>2018</v>
      </c>
      <c r="W995" s="15" t="s">
        <v>3141</v>
      </c>
      <c r="X995" s="15" t="s">
        <v>3132</v>
      </c>
      <c r="Y995" s="15" t="s">
        <v>908</v>
      </c>
      <c r="Z995" s="15">
        <f t="shared" si="158"/>
        <v>1</v>
      </c>
      <c r="AC995" s="15" t="s">
        <v>3144</v>
      </c>
      <c r="AD995" s="15">
        <f t="shared" si="159"/>
        <v>8</v>
      </c>
      <c r="AE995" s="15">
        <v>2</v>
      </c>
      <c r="AF995" s="15">
        <v>1</v>
      </c>
      <c r="AG995" s="15">
        <v>2</v>
      </c>
      <c r="AH995" s="15">
        <v>1</v>
      </c>
      <c r="AI995" s="15">
        <v>1</v>
      </c>
      <c r="AJ995" s="15">
        <v>1</v>
      </c>
      <c r="AK995" t="str">
        <f t="shared" si="152"/>
        <v>Interna</v>
      </c>
      <c r="AL995" t="str">
        <f t="shared" si="153"/>
        <v>Baixo</v>
      </c>
      <c r="AM995" t="str">
        <f t="shared" si="154"/>
        <v>Cumulativa</v>
      </c>
      <c r="AN995" t="str">
        <f t="shared" si="155"/>
        <v>Baixo</v>
      </c>
      <c r="AO995" t="str">
        <f t="shared" si="156"/>
        <v>Baixo</v>
      </c>
      <c r="AP995" t="str">
        <f t="shared" si="157"/>
        <v>Baixo</v>
      </c>
      <c r="AQ995" s="15" t="s">
        <v>2304</v>
      </c>
    </row>
    <row r="996" spans="1:43" x14ac:dyDescent="0.3">
      <c r="A996" s="15" t="s">
        <v>3395</v>
      </c>
      <c r="B996" s="15" t="s">
        <v>2085</v>
      </c>
      <c r="C996" s="15">
        <v>17</v>
      </c>
      <c r="D996" s="15" t="s">
        <v>2094</v>
      </c>
      <c r="E996" s="15" t="s">
        <v>1271</v>
      </c>
      <c r="J996" s="15" t="s">
        <v>1072</v>
      </c>
      <c r="K996" s="15" t="s">
        <v>2457</v>
      </c>
      <c r="L996" s="15" t="s">
        <v>2484</v>
      </c>
      <c r="M996" s="15" t="s">
        <v>39</v>
      </c>
      <c r="O996" s="15" t="s">
        <v>2459</v>
      </c>
      <c r="P996" s="15" t="s">
        <v>2485</v>
      </c>
      <c r="Q996" s="15" t="s">
        <v>103</v>
      </c>
      <c r="R996" s="15" t="s">
        <v>3134</v>
      </c>
      <c r="S996" s="15" t="s">
        <v>3135</v>
      </c>
      <c r="T996" s="15" t="s">
        <v>1465</v>
      </c>
      <c r="U996" s="15" t="s">
        <v>1466</v>
      </c>
      <c r="V996" s="15" t="s">
        <v>2018</v>
      </c>
      <c r="W996" s="15" t="s">
        <v>3141</v>
      </c>
      <c r="X996" s="15" t="s">
        <v>3132</v>
      </c>
      <c r="Y996" s="15" t="s">
        <v>908</v>
      </c>
      <c r="Z996" s="15">
        <f t="shared" si="158"/>
        <v>1</v>
      </c>
      <c r="AC996" s="15" t="s">
        <v>3144</v>
      </c>
      <c r="AD996" s="15">
        <f t="shared" si="159"/>
        <v>8</v>
      </c>
      <c r="AE996" s="15">
        <v>2</v>
      </c>
      <c r="AF996" s="15">
        <v>1</v>
      </c>
      <c r="AG996" s="15">
        <v>2</v>
      </c>
      <c r="AH996" s="15">
        <v>1</v>
      </c>
      <c r="AI996" s="15">
        <v>1</v>
      </c>
      <c r="AJ996" s="15">
        <v>1</v>
      </c>
      <c r="AK996" t="str">
        <f t="shared" si="152"/>
        <v>Interna</v>
      </c>
      <c r="AL996" t="str">
        <f t="shared" si="153"/>
        <v>Baixo</v>
      </c>
      <c r="AM996" t="str">
        <f t="shared" si="154"/>
        <v>Cumulativa</v>
      </c>
      <c r="AN996" t="str">
        <f t="shared" si="155"/>
        <v>Baixo</v>
      </c>
      <c r="AO996" t="str">
        <f t="shared" si="156"/>
        <v>Baixo</v>
      </c>
      <c r="AP996" t="str">
        <f t="shared" si="157"/>
        <v>Baixo</v>
      </c>
      <c r="AQ996" s="15" t="s">
        <v>2304</v>
      </c>
    </row>
    <row r="997" spans="1:43" x14ac:dyDescent="0.3">
      <c r="A997" s="15" t="s">
        <v>3395</v>
      </c>
      <c r="B997" s="15" t="s">
        <v>2085</v>
      </c>
      <c r="C997" s="15">
        <v>18</v>
      </c>
      <c r="D997" s="15" t="s">
        <v>2041</v>
      </c>
      <c r="E997" s="15" t="s">
        <v>1271</v>
      </c>
      <c r="J997" s="15" t="s">
        <v>1072</v>
      </c>
      <c r="K997" s="15" t="s">
        <v>2457</v>
      </c>
      <c r="L997" s="15" t="s">
        <v>2486</v>
      </c>
      <c r="M997" s="15" t="s">
        <v>39</v>
      </c>
      <c r="O997" s="15" t="s">
        <v>2459</v>
      </c>
      <c r="P997" s="15" t="s">
        <v>2487</v>
      </c>
      <c r="Q997" s="15" t="s">
        <v>103</v>
      </c>
      <c r="R997" s="15" t="s">
        <v>3134</v>
      </c>
      <c r="S997" s="15" t="s">
        <v>3135</v>
      </c>
      <c r="T997" s="15" t="s">
        <v>1465</v>
      </c>
      <c r="U997" s="15" t="s">
        <v>1466</v>
      </c>
      <c r="V997" s="15" t="s">
        <v>2018</v>
      </c>
      <c r="W997" s="15" t="s">
        <v>3141</v>
      </c>
      <c r="X997" s="15" t="s">
        <v>3132</v>
      </c>
      <c r="Y997" s="15" t="s">
        <v>908</v>
      </c>
      <c r="Z997" s="15">
        <f t="shared" si="158"/>
        <v>1</v>
      </c>
      <c r="AC997" s="15" t="s">
        <v>3144</v>
      </c>
      <c r="AD997" s="15">
        <f t="shared" si="159"/>
        <v>10</v>
      </c>
      <c r="AE997" s="15">
        <v>2</v>
      </c>
      <c r="AF997" s="15">
        <v>1</v>
      </c>
      <c r="AG997" s="15">
        <v>4</v>
      </c>
      <c r="AH997" s="15">
        <v>1</v>
      </c>
      <c r="AI997" s="15">
        <v>1</v>
      </c>
      <c r="AJ997" s="15">
        <v>1</v>
      </c>
      <c r="AK997" t="str">
        <f t="shared" si="152"/>
        <v>Interna</v>
      </c>
      <c r="AL997" t="str">
        <f t="shared" si="153"/>
        <v>Baixo</v>
      </c>
      <c r="AM997" t="str">
        <f t="shared" si="154"/>
        <v>Complexo</v>
      </c>
      <c r="AN997" t="str">
        <f t="shared" si="155"/>
        <v>Baixo</v>
      </c>
      <c r="AO997" t="str">
        <f t="shared" si="156"/>
        <v>Baixo</v>
      </c>
      <c r="AP997" t="str">
        <f t="shared" si="157"/>
        <v>Baixo</v>
      </c>
      <c r="AQ997" s="15" t="s">
        <v>2304</v>
      </c>
    </row>
    <row r="998" spans="1:43" x14ac:dyDescent="0.3">
      <c r="A998" s="15" t="s">
        <v>3395</v>
      </c>
      <c r="B998" s="15" t="s">
        <v>2085</v>
      </c>
      <c r="C998" s="15">
        <v>19</v>
      </c>
      <c r="D998" s="15" t="s">
        <v>2095</v>
      </c>
      <c r="E998" s="15" t="s">
        <v>1271</v>
      </c>
      <c r="J998" s="15" t="s">
        <v>1072</v>
      </c>
      <c r="K998" s="15" t="s">
        <v>2457</v>
      </c>
      <c r="L998" s="15" t="s">
        <v>2488</v>
      </c>
      <c r="M998" s="15" t="s">
        <v>39</v>
      </c>
      <c r="O998" s="15" t="s">
        <v>2459</v>
      </c>
      <c r="P998" s="15" t="s">
        <v>2489</v>
      </c>
      <c r="Q998" s="15" t="s">
        <v>103</v>
      </c>
      <c r="R998" s="15" t="s">
        <v>3134</v>
      </c>
      <c r="S998" s="15" t="s">
        <v>3135</v>
      </c>
      <c r="T998" s="15" t="s">
        <v>1465</v>
      </c>
      <c r="U998" s="15" t="s">
        <v>1466</v>
      </c>
      <c r="V998" s="15" t="s">
        <v>2018</v>
      </c>
      <c r="W998" s="15" t="s">
        <v>3141</v>
      </c>
      <c r="X998" s="15" t="s">
        <v>3132</v>
      </c>
      <c r="Y998" s="15" t="s">
        <v>908</v>
      </c>
      <c r="Z998" s="15">
        <f t="shared" si="158"/>
        <v>1</v>
      </c>
      <c r="AC998" s="15" t="s">
        <v>3144</v>
      </c>
      <c r="AD998" s="15">
        <f t="shared" si="159"/>
        <v>8</v>
      </c>
      <c r="AE998" s="15">
        <v>2</v>
      </c>
      <c r="AF998" s="15">
        <v>1</v>
      </c>
      <c r="AG998" s="15">
        <v>2</v>
      </c>
      <c r="AH998" s="15">
        <v>1</v>
      </c>
      <c r="AI998" s="15">
        <v>1</v>
      </c>
      <c r="AJ998" s="15">
        <v>1</v>
      </c>
      <c r="AK998" t="str">
        <f t="shared" si="152"/>
        <v>Interna</v>
      </c>
      <c r="AL998" t="str">
        <f t="shared" si="153"/>
        <v>Baixo</v>
      </c>
      <c r="AM998" t="str">
        <f t="shared" si="154"/>
        <v>Cumulativa</v>
      </c>
      <c r="AN998" t="str">
        <f t="shared" si="155"/>
        <v>Baixo</v>
      </c>
      <c r="AO998" t="str">
        <f t="shared" si="156"/>
        <v>Baixo</v>
      </c>
      <c r="AP998" t="str">
        <f t="shared" si="157"/>
        <v>Baixo</v>
      </c>
      <c r="AQ998" s="15" t="s">
        <v>2304</v>
      </c>
    </row>
    <row r="999" spans="1:43" x14ac:dyDescent="0.3">
      <c r="A999" s="15" t="s">
        <v>3395</v>
      </c>
      <c r="B999" s="15" t="s">
        <v>2085</v>
      </c>
      <c r="C999" s="15">
        <v>20</v>
      </c>
      <c r="D999" s="15" t="s">
        <v>2096</v>
      </c>
      <c r="E999" s="15" t="s">
        <v>1271</v>
      </c>
      <c r="J999" s="15" t="s">
        <v>1072</v>
      </c>
      <c r="K999" s="15" t="s">
        <v>2457</v>
      </c>
      <c r="L999" s="15" t="s">
        <v>2490</v>
      </c>
      <c r="M999" s="15" t="s">
        <v>39</v>
      </c>
      <c r="O999" s="15" t="s">
        <v>2459</v>
      </c>
      <c r="P999" s="15" t="s">
        <v>2491</v>
      </c>
      <c r="Q999" s="15" t="s">
        <v>103</v>
      </c>
      <c r="R999" s="15" t="s">
        <v>3134</v>
      </c>
      <c r="S999" s="15" t="s">
        <v>3135</v>
      </c>
      <c r="T999" s="15" t="s">
        <v>1465</v>
      </c>
      <c r="U999" s="15" t="s">
        <v>1466</v>
      </c>
      <c r="V999" s="15" t="s">
        <v>2018</v>
      </c>
      <c r="W999" s="15" t="s">
        <v>3141</v>
      </c>
      <c r="X999" s="15" t="s">
        <v>3132</v>
      </c>
      <c r="Y999" s="15" t="s">
        <v>908</v>
      </c>
      <c r="Z999" s="15">
        <f t="shared" si="158"/>
        <v>1</v>
      </c>
      <c r="AC999" s="15" t="s">
        <v>3144</v>
      </c>
      <c r="AD999" s="15">
        <f t="shared" si="159"/>
        <v>8</v>
      </c>
      <c r="AE999" s="15">
        <v>2</v>
      </c>
      <c r="AF999" s="15">
        <v>1</v>
      </c>
      <c r="AG999" s="15">
        <v>2</v>
      </c>
      <c r="AH999" s="15">
        <v>1</v>
      </c>
      <c r="AI999" s="15">
        <v>1</v>
      </c>
      <c r="AJ999" s="15">
        <v>1</v>
      </c>
      <c r="AK999" t="str">
        <f t="shared" si="152"/>
        <v>Interna</v>
      </c>
      <c r="AL999" t="str">
        <f t="shared" si="153"/>
        <v>Baixo</v>
      </c>
      <c r="AM999" t="str">
        <f t="shared" si="154"/>
        <v>Cumulativa</v>
      </c>
      <c r="AN999" t="str">
        <f t="shared" si="155"/>
        <v>Baixo</v>
      </c>
      <c r="AO999" t="str">
        <f t="shared" si="156"/>
        <v>Baixo</v>
      </c>
      <c r="AP999" t="str">
        <f t="shared" si="157"/>
        <v>Baixo</v>
      </c>
      <c r="AQ999" s="15" t="s">
        <v>2304</v>
      </c>
    </row>
    <row r="1000" spans="1:43" x14ac:dyDescent="0.3">
      <c r="A1000" s="15" t="s">
        <v>3395</v>
      </c>
      <c r="B1000" s="15" t="s">
        <v>2085</v>
      </c>
      <c r="C1000" s="15">
        <v>21</v>
      </c>
      <c r="D1000" s="15" t="s">
        <v>2097</v>
      </c>
      <c r="E1000" s="15" t="s">
        <v>1271</v>
      </c>
      <c r="J1000" s="15" t="s">
        <v>1072</v>
      </c>
      <c r="K1000" s="15" t="s">
        <v>2457</v>
      </c>
      <c r="L1000" s="15" t="s">
        <v>2492</v>
      </c>
      <c r="M1000" s="15" t="s">
        <v>39</v>
      </c>
      <c r="O1000" s="15" t="s">
        <v>2459</v>
      </c>
      <c r="P1000" s="15" t="s">
        <v>2493</v>
      </c>
      <c r="Q1000" s="15" t="s">
        <v>103</v>
      </c>
      <c r="R1000" s="15" t="s">
        <v>3134</v>
      </c>
      <c r="S1000" s="15" t="s">
        <v>3135</v>
      </c>
      <c r="T1000" s="15" t="s">
        <v>1465</v>
      </c>
      <c r="U1000" s="15" t="s">
        <v>1466</v>
      </c>
      <c r="V1000" s="15" t="s">
        <v>2018</v>
      </c>
      <c r="W1000" s="15" t="s">
        <v>3141</v>
      </c>
      <c r="X1000" s="15" t="s">
        <v>3132</v>
      </c>
      <c r="Y1000" s="15" t="s">
        <v>908</v>
      </c>
      <c r="Z1000" s="15">
        <f t="shared" si="158"/>
        <v>1</v>
      </c>
      <c r="AC1000" s="15" t="s">
        <v>3144</v>
      </c>
      <c r="AD1000" s="15">
        <f t="shared" si="159"/>
        <v>8</v>
      </c>
      <c r="AE1000" s="15">
        <v>2</v>
      </c>
      <c r="AF1000" s="15">
        <v>1</v>
      </c>
      <c r="AG1000" s="15">
        <v>2</v>
      </c>
      <c r="AH1000" s="15">
        <v>1</v>
      </c>
      <c r="AI1000" s="15">
        <v>1</v>
      </c>
      <c r="AJ1000" s="15">
        <v>1</v>
      </c>
      <c r="AK1000" t="str">
        <f t="shared" si="152"/>
        <v>Interna</v>
      </c>
      <c r="AL1000" t="str">
        <f t="shared" si="153"/>
        <v>Baixo</v>
      </c>
      <c r="AM1000" t="str">
        <f t="shared" si="154"/>
        <v>Cumulativa</v>
      </c>
      <c r="AN1000" t="str">
        <f t="shared" si="155"/>
        <v>Baixo</v>
      </c>
      <c r="AO1000" t="str">
        <f t="shared" si="156"/>
        <v>Baixo</v>
      </c>
      <c r="AP1000" t="str">
        <f t="shared" si="157"/>
        <v>Baixo</v>
      </c>
      <c r="AQ1000" s="15" t="s">
        <v>2304</v>
      </c>
    </row>
    <row r="1001" spans="1:43" x14ac:dyDescent="0.3">
      <c r="A1001" s="15" t="s">
        <v>3395</v>
      </c>
      <c r="B1001" s="15" t="s">
        <v>2085</v>
      </c>
      <c r="C1001" s="15">
        <v>22</v>
      </c>
      <c r="D1001" s="15" t="s">
        <v>2098</v>
      </c>
      <c r="E1001" s="15" t="s">
        <v>1271</v>
      </c>
      <c r="J1001" s="15" t="s">
        <v>1072</v>
      </c>
      <c r="K1001" s="15" t="s">
        <v>2457</v>
      </c>
      <c r="L1001" s="15" t="s">
        <v>2494</v>
      </c>
      <c r="M1001" s="15" t="s">
        <v>39</v>
      </c>
      <c r="O1001" s="15" t="s">
        <v>2459</v>
      </c>
      <c r="P1001" s="15" t="s">
        <v>2495</v>
      </c>
      <c r="Q1001" s="15" t="s">
        <v>103</v>
      </c>
      <c r="R1001" s="15" t="s">
        <v>3134</v>
      </c>
      <c r="S1001" s="15" t="s">
        <v>3135</v>
      </c>
      <c r="T1001" s="15" t="s">
        <v>1465</v>
      </c>
      <c r="U1001" s="15" t="s">
        <v>1466</v>
      </c>
      <c r="V1001" s="15" t="s">
        <v>2018</v>
      </c>
      <c r="W1001" s="15" t="s">
        <v>3141</v>
      </c>
      <c r="X1001" s="15" t="s">
        <v>3132</v>
      </c>
      <c r="Y1001" s="15" t="s">
        <v>908</v>
      </c>
      <c r="Z1001" s="15">
        <f t="shared" si="158"/>
        <v>1</v>
      </c>
      <c r="AC1001" s="15" t="s">
        <v>3144</v>
      </c>
      <c r="AD1001" s="15">
        <f t="shared" si="159"/>
        <v>8</v>
      </c>
      <c r="AE1001" s="15">
        <v>2</v>
      </c>
      <c r="AF1001" s="15">
        <v>1</v>
      </c>
      <c r="AG1001" s="15">
        <v>2</v>
      </c>
      <c r="AH1001" s="15">
        <v>1</v>
      </c>
      <c r="AI1001" s="15">
        <v>1</v>
      </c>
      <c r="AJ1001" s="15">
        <v>1</v>
      </c>
      <c r="AK1001" t="str">
        <f t="shared" si="152"/>
        <v>Interna</v>
      </c>
      <c r="AL1001" t="str">
        <f t="shared" si="153"/>
        <v>Baixo</v>
      </c>
      <c r="AM1001" t="str">
        <f t="shared" si="154"/>
        <v>Cumulativa</v>
      </c>
      <c r="AN1001" t="str">
        <f t="shared" si="155"/>
        <v>Baixo</v>
      </c>
      <c r="AO1001" t="str">
        <f t="shared" si="156"/>
        <v>Baixo</v>
      </c>
      <c r="AP1001" t="str">
        <f t="shared" si="157"/>
        <v>Baixo</v>
      </c>
      <c r="AQ1001" s="15" t="s">
        <v>2304</v>
      </c>
    </row>
    <row r="1002" spans="1:43" x14ac:dyDescent="0.3">
      <c r="A1002" s="15" t="s">
        <v>3395</v>
      </c>
      <c r="B1002" s="15" t="s">
        <v>2085</v>
      </c>
      <c r="C1002" s="15">
        <v>23</v>
      </c>
      <c r="D1002" s="15" t="s">
        <v>2099</v>
      </c>
      <c r="E1002" s="15" t="s">
        <v>1271</v>
      </c>
      <c r="J1002" s="15" t="s">
        <v>1072</v>
      </c>
      <c r="K1002" s="15" t="s">
        <v>2457</v>
      </c>
      <c r="L1002" s="15" t="s">
        <v>2496</v>
      </c>
      <c r="M1002" s="15" t="s">
        <v>39</v>
      </c>
      <c r="O1002" s="15" t="s">
        <v>2459</v>
      </c>
      <c r="P1002" s="15" t="s">
        <v>2497</v>
      </c>
      <c r="Q1002" s="15" t="s">
        <v>103</v>
      </c>
      <c r="R1002" s="15" t="s">
        <v>3134</v>
      </c>
      <c r="S1002" s="15" t="s">
        <v>3135</v>
      </c>
      <c r="T1002" s="15" t="s">
        <v>1465</v>
      </c>
      <c r="U1002" s="15" t="s">
        <v>1466</v>
      </c>
      <c r="V1002" s="15" t="s">
        <v>2018</v>
      </c>
      <c r="W1002" s="15" t="s">
        <v>3141</v>
      </c>
      <c r="X1002" s="15" t="s">
        <v>3132</v>
      </c>
      <c r="Y1002" s="15" t="s">
        <v>908</v>
      </c>
      <c r="Z1002" s="15">
        <f t="shared" si="158"/>
        <v>1</v>
      </c>
      <c r="AC1002" s="15" t="s">
        <v>3144</v>
      </c>
      <c r="AD1002" s="15">
        <f t="shared" si="159"/>
        <v>8</v>
      </c>
      <c r="AE1002" s="15">
        <v>2</v>
      </c>
      <c r="AF1002" s="15">
        <v>1</v>
      </c>
      <c r="AG1002" s="15">
        <v>2</v>
      </c>
      <c r="AH1002" s="15">
        <v>1</v>
      </c>
      <c r="AI1002" s="15">
        <v>1</v>
      </c>
      <c r="AJ1002" s="15">
        <v>1</v>
      </c>
      <c r="AK1002" t="str">
        <f t="shared" si="152"/>
        <v>Interna</v>
      </c>
      <c r="AL1002" t="str">
        <f t="shared" si="153"/>
        <v>Baixo</v>
      </c>
      <c r="AM1002" t="str">
        <f t="shared" si="154"/>
        <v>Cumulativa</v>
      </c>
      <c r="AN1002" t="str">
        <f t="shared" si="155"/>
        <v>Baixo</v>
      </c>
      <c r="AO1002" t="str">
        <f t="shared" si="156"/>
        <v>Baixo</v>
      </c>
      <c r="AP1002" t="str">
        <f t="shared" si="157"/>
        <v>Baixo</v>
      </c>
      <c r="AQ1002" s="15" t="s">
        <v>2304</v>
      </c>
    </row>
    <row r="1003" spans="1:43" x14ac:dyDescent="0.3">
      <c r="A1003" s="15" t="s">
        <v>3395</v>
      </c>
      <c r="B1003" s="15" t="s">
        <v>2085</v>
      </c>
      <c r="C1003" s="15">
        <v>24</v>
      </c>
      <c r="D1003" s="15" t="s">
        <v>2100</v>
      </c>
      <c r="E1003" s="15" t="s">
        <v>1271</v>
      </c>
      <c r="J1003" s="15" t="s">
        <v>1072</v>
      </c>
      <c r="K1003" s="15" t="s">
        <v>2457</v>
      </c>
      <c r="L1003" s="15" t="s">
        <v>2498</v>
      </c>
      <c r="M1003" s="15" t="s">
        <v>39</v>
      </c>
      <c r="O1003" s="15" t="s">
        <v>2459</v>
      </c>
      <c r="P1003" s="15" t="s">
        <v>2499</v>
      </c>
      <c r="Q1003" s="15" t="s">
        <v>103</v>
      </c>
      <c r="R1003" s="15" t="s">
        <v>3134</v>
      </c>
      <c r="S1003" s="15" t="s">
        <v>3135</v>
      </c>
      <c r="T1003" s="15" t="s">
        <v>1465</v>
      </c>
      <c r="U1003" s="15" t="s">
        <v>1466</v>
      </c>
      <c r="V1003" s="15" t="s">
        <v>2018</v>
      </c>
      <c r="W1003" s="15" t="s">
        <v>3141</v>
      </c>
      <c r="X1003" s="15" t="s">
        <v>3132</v>
      </c>
      <c r="Y1003" s="15" t="s">
        <v>908</v>
      </c>
      <c r="Z1003" s="15">
        <f t="shared" si="158"/>
        <v>1</v>
      </c>
      <c r="AC1003" s="15" t="s">
        <v>3144</v>
      </c>
      <c r="AD1003" s="15">
        <f t="shared" si="159"/>
        <v>8</v>
      </c>
      <c r="AE1003" s="15">
        <v>2</v>
      </c>
      <c r="AF1003" s="15">
        <v>1</v>
      </c>
      <c r="AG1003" s="15">
        <v>2</v>
      </c>
      <c r="AH1003" s="15">
        <v>1</v>
      </c>
      <c r="AI1003" s="15">
        <v>1</v>
      </c>
      <c r="AJ1003" s="15">
        <v>1</v>
      </c>
      <c r="AK1003" t="str">
        <f t="shared" si="152"/>
        <v>Interna</v>
      </c>
      <c r="AL1003" t="str">
        <f t="shared" si="153"/>
        <v>Baixo</v>
      </c>
      <c r="AM1003" t="str">
        <f t="shared" si="154"/>
        <v>Cumulativa</v>
      </c>
      <c r="AN1003" t="str">
        <f t="shared" si="155"/>
        <v>Baixo</v>
      </c>
      <c r="AO1003" t="str">
        <f t="shared" si="156"/>
        <v>Baixo</v>
      </c>
      <c r="AP1003" t="str">
        <f t="shared" si="157"/>
        <v>Baixo</v>
      </c>
      <c r="AQ1003" s="15" t="s">
        <v>2304</v>
      </c>
    </row>
    <row r="1004" spans="1:43" x14ac:dyDescent="0.3">
      <c r="A1004" s="15" t="s">
        <v>3395</v>
      </c>
      <c r="B1004" s="15" t="s">
        <v>2085</v>
      </c>
      <c r="C1004" s="15">
        <v>25</v>
      </c>
      <c r="D1004" s="15" t="s">
        <v>2101</v>
      </c>
      <c r="E1004" s="15" t="s">
        <v>1271</v>
      </c>
      <c r="J1004" s="15" t="s">
        <v>1072</v>
      </c>
      <c r="K1004" s="15" t="s">
        <v>2457</v>
      </c>
      <c r="L1004" s="15" t="s">
        <v>2500</v>
      </c>
      <c r="M1004" s="15" t="s">
        <v>39</v>
      </c>
      <c r="O1004" s="15" t="s">
        <v>2459</v>
      </c>
      <c r="P1004" s="15" t="s">
        <v>2501</v>
      </c>
      <c r="Q1004" s="15" t="s">
        <v>103</v>
      </c>
      <c r="R1004" s="15" t="s">
        <v>3134</v>
      </c>
      <c r="S1004" s="15" t="s">
        <v>3135</v>
      </c>
      <c r="T1004" s="15" t="s">
        <v>1465</v>
      </c>
      <c r="U1004" s="15" t="s">
        <v>1466</v>
      </c>
      <c r="V1004" s="15" t="s">
        <v>2018</v>
      </c>
      <c r="W1004" s="15" t="s">
        <v>3141</v>
      </c>
      <c r="X1004" s="15" t="s">
        <v>3132</v>
      </c>
      <c r="Y1004" s="15" t="s">
        <v>908</v>
      </c>
      <c r="Z1004" s="15">
        <f t="shared" si="158"/>
        <v>1</v>
      </c>
      <c r="AC1004" s="15" t="s">
        <v>3144</v>
      </c>
      <c r="AD1004" s="15">
        <f t="shared" si="159"/>
        <v>8</v>
      </c>
      <c r="AE1004" s="15">
        <v>2</v>
      </c>
      <c r="AF1004" s="15">
        <v>1</v>
      </c>
      <c r="AG1004" s="15">
        <v>2</v>
      </c>
      <c r="AH1004" s="15">
        <v>1</v>
      </c>
      <c r="AI1004" s="15">
        <v>1</v>
      </c>
      <c r="AJ1004" s="15">
        <v>1</v>
      </c>
      <c r="AK1004" t="str">
        <f t="shared" si="152"/>
        <v>Interna</v>
      </c>
      <c r="AL1004" t="str">
        <f t="shared" si="153"/>
        <v>Baixo</v>
      </c>
      <c r="AM1004" t="str">
        <f t="shared" si="154"/>
        <v>Cumulativa</v>
      </c>
      <c r="AN1004" t="str">
        <f t="shared" si="155"/>
        <v>Baixo</v>
      </c>
      <c r="AO1004" t="str">
        <f t="shared" si="156"/>
        <v>Baixo</v>
      </c>
      <c r="AP1004" t="str">
        <f t="shared" si="157"/>
        <v>Baixo</v>
      </c>
      <c r="AQ1004" s="15" t="s">
        <v>2304</v>
      </c>
    </row>
    <row r="1005" spans="1:43" x14ac:dyDescent="0.3">
      <c r="A1005" s="15" t="s">
        <v>3395</v>
      </c>
      <c r="B1005" s="15" t="s">
        <v>2085</v>
      </c>
      <c r="C1005" s="15">
        <v>26</v>
      </c>
      <c r="D1005" s="15" t="s">
        <v>2042</v>
      </c>
      <c r="E1005" s="15" t="s">
        <v>1271</v>
      </c>
      <c r="J1005" s="15" t="s">
        <v>1072</v>
      </c>
      <c r="K1005" s="15" t="s">
        <v>2457</v>
      </c>
      <c r="L1005" s="15" t="s">
        <v>2359</v>
      </c>
      <c r="M1005" s="15" t="s">
        <v>39</v>
      </c>
      <c r="O1005" s="15" t="s">
        <v>2459</v>
      </c>
      <c r="P1005" s="15" t="s">
        <v>2502</v>
      </c>
      <c r="Q1005" s="15" t="s">
        <v>103</v>
      </c>
      <c r="R1005" s="15" t="s">
        <v>3134</v>
      </c>
      <c r="S1005" s="15" t="s">
        <v>3135</v>
      </c>
      <c r="T1005" s="15" t="s">
        <v>1465</v>
      </c>
      <c r="U1005" s="15" t="s">
        <v>1466</v>
      </c>
      <c r="V1005" s="15" t="s">
        <v>2018</v>
      </c>
      <c r="W1005" s="15" t="s">
        <v>3141</v>
      </c>
      <c r="X1005" s="15" t="s">
        <v>3132</v>
      </c>
      <c r="Y1005" s="15" t="s">
        <v>908</v>
      </c>
      <c r="Z1005" s="15">
        <f t="shared" si="158"/>
        <v>1</v>
      </c>
      <c r="AC1005" s="15" t="s">
        <v>3144</v>
      </c>
      <c r="AD1005" s="15">
        <f t="shared" si="159"/>
        <v>10</v>
      </c>
      <c r="AE1005" s="15">
        <v>2</v>
      </c>
      <c r="AF1005" s="15">
        <v>1</v>
      </c>
      <c r="AG1005" s="15">
        <v>4</v>
      </c>
      <c r="AH1005" s="15">
        <v>1</v>
      </c>
      <c r="AI1005" s="15">
        <v>1</v>
      </c>
      <c r="AJ1005" s="15">
        <v>1</v>
      </c>
      <c r="AK1005" t="str">
        <f t="shared" si="152"/>
        <v>Interna</v>
      </c>
      <c r="AL1005" t="str">
        <f t="shared" si="153"/>
        <v>Baixo</v>
      </c>
      <c r="AM1005" t="str">
        <f t="shared" si="154"/>
        <v>Complexo</v>
      </c>
      <c r="AN1005" t="str">
        <f t="shared" si="155"/>
        <v>Baixo</v>
      </c>
      <c r="AO1005" t="str">
        <f t="shared" si="156"/>
        <v>Baixo</v>
      </c>
      <c r="AP1005" t="str">
        <f t="shared" si="157"/>
        <v>Baixo</v>
      </c>
      <c r="AQ1005" s="15" t="s">
        <v>2304</v>
      </c>
    </row>
    <row r="1006" spans="1:43" x14ac:dyDescent="0.3">
      <c r="A1006" s="15" t="s">
        <v>3395</v>
      </c>
      <c r="B1006" s="15" t="s">
        <v>2085</v>
      </c>
      <c r="C1006" s="15">
        <v>27</v>
      </c>
      <c r="D1006" s="15" t="s">
        <v>2102</v>
      </c>
      <c r="E1006" s="15" t="s">
        <v>1271</v>
      </c>
      <c r="J1006" s="15" t="s">
        <v>1072</v>
      </c>
      <c r="K1006" s="15" t="s">
        <v>2457</v>
      </c>
      <c r="L1006" s="15" t="s">
        <v>2503</v>
      </c>
      <c r="M1006" s="15" t="s">
        <v>39</v>
      </c>
      <c r="O1006" s="15" t="s">
        <v>2459</v>
      </c>
      <c r="P1006" s="15" t="s">
        <v>2504</v>
      </c>
      <c r="Q1006" s="15" t="s">
        <v>103</v>
      </c>
      <c r="R1006" s="15" t="s">
        <v>3134</v>
      </c>
      <c r="S1006" s="15" t="s">
        <v>3135</v>
      </c>
      <c r="T1006" s="15" t="s">
        <v>1465</v>
      </c>
      <c r="U1006" s="15" t="s">
        <v>1466</v>
      </c>
      <c r="V1006" s="15" t="s">
        <v>2018</v>
      </c>
      <c r="W1006" s="15" t="s">
        <v>3141</v>
      </c>
      <c r="X1006" s="15" t="s">
        <v>3132</v>
      </c>
      <c r="Y1006" s="15" t="s">
        <v>908</v>
      </c>
      <c r="Z1006" s="15">
        <f t="shared" si="158"/>
        <v>1</v>
      </c>
      <c r="AC1006" s="15" t="s">
        <v>3144</v>
      </c>
      <c r="AD1006" s="15">
        <f t="shared" si="159"/>
        <v>8</v>
      </c>
      <c r="AE1006" s="15">
        <v>2</v>
      </c>
      <c r="AF1006" s="15">
        <v>1</v>
      </c>
      <c r="AG1006" s="15">
        <v>2</v>
      </c>
      <c r="AH1006" s="15">
        <v>1</v>
      </c>
      <c r="AI1006" s="15">
        <v>1</v>
      </c>
      <c r="AJ1006" s="15">
        <v>1</v>
      </c>
      <c r="AK1006" t="str">
        <f t="shared" ref="AK1006:AK1069" si="160">IF(AE1006=4,"Confidencial",IF(AE1006=3,"Restrita",IF(AE1006=2,"Interna","Publica")))</f>
        <v>Interna</v>
      </c>
      <c r="AL1006" t="str">
        <f t="shared" ref="AL1006:AL1069" si="161">IF(AF1006=3,"Alto",IF(AF1006=2,"Médio","Baixo"))</f>
        <v>Baixo</v>
      </c>
      <c r="AM1006" t="str">
        <f t="shared" ref="AM1006:AM1069" si="162">IF(AG1006=4,"Complexo",IF(AG1006=3,"Combinação",IF(AG1006=2,"Cumulativa",IF(AG1006=1,"Formato","NSA"))))</f>
        <v>Cumulativa</v>
      </c>
      <c r="AN1006" t="str">
        <f t="shared" ref="AN1006:AN1069" si="163">IF(AH1006=5,"Alto",IF(AH1006=3,"Médio",IF(AH1006=1,"Baixo","NSA")))</f>
        <v>Baixo</v>
      </c>
      <c r="AO1006" t="str">
        <f t="shared" ref="AO1006:AO1069" si="164">IF(AI1006=5,"Alto",IF(AI1006=3,"Médio",IF(AI1006=1,"Baixo","NSA")))</f>
        <v>Baixo</v>
      </c>
      <c r="AP1006" t="str">
        <f t="shared" ref="AP1006:AP1069" si="165">IF(AJ1006=5,"Alto",IF(AJ1006=3,"Médio",IF(AJ1006=1,"Baixo","NSA")))</f>
        <v>Baixo</v>
      </c>
      <c r="AQ1006" s="15" t="s">
        <v>2304</v>
      </c>
    </row>
    <row r="1007" spans="1:43" x14ac:dyDescent="0.3">
      <c r="A1007" s="15" t="s">
        <v>3395</v>
      </c>
      <c r="B1007" s="15" t="s">
        <v>2085</v>
      </c>
      <c r="C1007" s="15">
        <v>28</v>
      </c>
      <c r="D1007" s="15" t="s">
        <v>2103</v>
      </c>
      <c r="E1007" s="15" t="s">
        <v>1271</v>
      </c>
      <c r="J1007" s="15" t="s">
        <v>1072</v>
      </c>
      <c r="K1007" s="15" t="s">
        <v>2457</v>
      </c>
      <c r="L1007" s="15" t="s">
        <v>2505</v>
      </c>
      <c r="M1007" s="15" t="s">
        <v>39</v>
      </c>
      <c r="O1007" s="15" t="s">
        <v>2459</v>
      </c>
      <c r="P1007" s="15" t="s">
        <v>2506</v>
      </c>
      <c r="Q1007" s="15" t="s">
        <v>103</v>
      </c>
      <c r="R1007" s="15" t="s">
        <v>3134</v>
      </c>
      <c r="S1007" s="15" t="s">
        <v>3135</v>
      </c>
      <c r="T1007" s="15" t="s">
        <v>1465</v>
      </c>
      <c r="U1007" s="15" t="s">
        <v>1466</v>
      </c>
      <c r="V1007" s="15" t="s">
        <v>2018</v>
      </c>
      <c r="W1007" s="15" t="s">
        <v>3141</v>
      </c>
      <c r="X1007" s="15" t="s">
        <v>3132</v>
      </c>
      <c r="Y1007" s="15" t="s">
        <v>908</v>
      </c>
      <c r="Z1007" s="15">
        <f t="shared" si="158"/>
        <v>1</v>
      </c>
      <c r="AC1007" s="15" t="s">
        <v>3144</v>
      </c>
      <c r="AD1007" s="15">
        <f t="shared" si="159"/>
        <v>8</v>
      </c>
      <c r="AE1007" s="15">
        <v>2</v>
      </c>
      <c r="AF1007" s="15">
        <v>1</v>
      </c>
      <c r="AG1007" s="15">
        <v>2</v>
      </c>
      <c r="AH1007" s="15">
        <v>1</v>
      </c>
      <c r="AI1007" s="15">
        <v>1</v>
      </c>
      <c r="AJ1007" s="15">
        <v>1</v>
      </c>
      <c r="AK1007" t="str">
        <f t="shared" si="160"/>
        <v>Interna</v>
      </c>
      <c r="AL1007" t="str">
        <f t="shared" si="161"/>
        <v>Baixo</v>
      </c>
      <c r="AM1007" t="str">
        <f t="shared" si="162"/>
        <v>Cumulativa</v>
      </c>
      <c r="AN1007" t="str">
        <f t="shared" si="163"/>
        <v>Baixo</v>
      </c>
      <c r="AO1007" t="str">
        <f t="shared" si="164"/>
        <v>Baixo</v>
      </c>
      <c r="AP1007" t="str">
        <f t="shared" si="165"/>
        <v>Baixo</v>
      </c>
      <c r="AQ1007" s="15" t="s">
        <v>2304</v>
      </c>
    </row>
    <row r="1008" spans="1:43" x14ac:dyDescent="0.3">
      <c r="A1008" s="15" t="s">
        <v>3395</v>
      </c>
      <c r="B1008" s="15" t="s">
        <v>2085</v>
      </c>
      <c r="C1008" s="15">
        <v>29</v>
      </c>
      <c r="D1008" s="15" t="s">
        <v>2104</v>
      </c>
      <c r="E1008" s="15" t="s">
        <v>1271</v>
      </c>
      <c r="J1008" s="15" t="s">
        <v>1072</v>
      </c>
      <c r="K1008" s="15" t="s">
        <v>2457</v>
      </c>
      <c r="L1008" s="15" t="s">
        <v>2507</v>
      </c>
      <c r="M1008" s="15" t="s">
        <v>39</v>
      </c>
      <c r="O1008" s="15" t="s">
        <v>2459</v>
      </c>
      <c r="P1008" s="15" t="s">
        <v>2508</v>
      </c>
      <c r="Q1008" s="15" t="s">
        <v>103</v>
      </c>
      <c r="R1008" s="15" t="s">
        <v>3134</v>
      </c>
      <c r="S1008" s="15" t="s">
        <v>3135</v>
      </c>
      <c r="T1008" s="15" t="s">
        <v>1465</v>
      </c>
      <c r="U1008" s="15" t="s">
        <v>1466</v>
      </c>
      <c r="V1008" s="15" t="s">
        <v>2018</v>
      </c>
      <c r="W1008" s="15" t="s">
        <v>3141</v>
      </c>
      <c r="X1008" s="15" t="s">
        <v>3132</v>
      </c>
      <c r="Y1008" s="15" t="s">
        <v>908</v>
      </c>
      <c r="Z1008" s="15">
        <f t="shared" si="158"/>
        <v>1</v>
      </c>
      <c r="AC1008" s="15" t="s">
        <v>3144</v>
      </c>
      <c r="AD1008" s="15">
        <f t="shared" si="159"/>
        <v>8</v>
      </c>
      <c r="AE1008" s="15">
        <v>2</v>
      </c>
      <c r="AF1008" s="15">
        <v>1</v>
      </c>
      <c r="AG1008" s="15">
        <v>2</v>
      </c>
      <c r="AH1008" s="15">
        <v>1</v>
      </c>
      <c r="AI1008" s="15">
        <v>1</v>
      </c>
      <c r="AJ1008" s="15">
        <v>1</v>
      </c>
      <c r="AK1008" t="str">
        <f t="shared" si="160"/>
        <v>Interna</v>
      </c>
      <c r="AL1008" t="str">
        <f t="shared" si="161"/>
        <v>Baixo</v>
      </c>
      <c r="AM1008" t="str">
        <f t="shared" si="162"/>
        <v>Cumulativa</v>
      </c>
      <c r="AN1008" t="str">
        <f t="shared" si="163"/>
        <v>Baixo</v>
      </c>
      <c r="AO1008" t="str">
        <f t="shared" si="164"/>
        <v>Baixo</v>
      </c>
      <c r="AP1008" t="str">
        <f t="shared" si="165"/>
        <v>Baixo</v>
      </c>
      <c r="AQ1008" s="15" t="s">
        <v>2304</v>
      </c>
    </row>
    <row r="1009" spans="1:43" x14ac:dyDescent="0.3">
      <c r="A1009" s="15" t="s">
        <v>3395</v>
      </c>
      <c r="B1009" s="15" t="s">
        <v>2085</v>
      </c>
      <c r="C1009" s="15">
        <v>30</v>
      </c>
      <c r="D1009" s="15" t="s">
        <v>2105</v>
      </c>
      <c r="E1009" s="15" t="s">
        <v>1271</v>
      </c>
      <c r="J1009" s="15" t="s">
        <v>1072</v>
      </c>
      <c r="K1009" s="15" t="s">
        <v>2457</v>
      </c>
      <c r="L1009" s="15" t="s">
        <v>2509</v>
      </c>
      <c r="M1009" s="15" t="s">
        <v>39</v>
      </c>
      <c r="O1009" s="15" t="s">
        <v>2459</v>
      </c>
      <c r="P1009" s="15" t="s">
        <v>2510</v>
      </c>
      <c r="Q1009" s="15" t="s">
        <v>103</v>
      </c>
      <c r="R1009" s="15" t="s">
        <v>3134</v>
      </c>
      <c r="S1009" s="15" t="s">
        <v>3135</v>
      </c>
      <c r="T1009" s="15" t="s">
        <v>1465</v>
      </c>
      <c r="U1009" s="15" t="s">
        <v>1466</v>
      </c>
      <c r="V1009" s="15" t="s">
        <v>2018</v>
      </c>
      <c r="W1009" s="15" t="s">
        <v>3141</v>
      </c>
      <c r="X1009" s="15" t="s">
        <v>3132</v>
      </c>
      <c r="Y1009" s="15" t="s">
        <v>908</v>
      </c>
      <c r="Z1009" s="15">
        <f t="shared" si="158"/>
        <v>1</v>
      </c>
      <c r="AC1009" s="15" t="s">
        <v>3144</v>
      </c>
      <c r="AD1009" s="15">
        <f t="shared" si="159"/>
        <v>8</v>
      </c>
      <c r="AE1009" s="15">
        <v>2</v>
      </c>
      <c r="AF1009" s="15">
        <v>1</v>
      </c>
      <c r="AG1009" s="15">
        <v>2</v>
      </c>
      <c r="AH1009" s="15">
        <v>1</v>
      </c>
      <c r="AI1009" s="15">
        <v>1</v>
      </c>
      <c r="AJ1009" s="15">
        <v>1</v>
      </c>
      <c r="AK1009" t="str">
        <f t="shared" si="160"/>
        <v>Interna</v>
      </c>
      <c r="AL1009" t="str">
        <f t="shared" si="161"/>
        <v>Baixo</v>
      </c>
      <c r="AM1009" t="str">
        <f t="shared" si="162"/>
        <v>Cumulativa</v>
      </c>
      <c r="AN1009" t="str">
        <f t="shared" si="163"/>
        <v>Baixo</v>
      </c>
      <c r="AO1009" t="str">
        <f t="shared" si="164"/>
        <v>Baixo</v>
      </c>
      <c r="AP1009" t="str">
        <f t="shared" si="165"/>
        <v>Baixo</v>
      </c>
      <c r="AQ1009" s="15" t="s">
        <v>2304</v>
      </c>
    </row>
    <row r="1010" spans="1:43" x14ac:dyDescent="0.3">
      <c r="A1010" s="15" t="s">
        <v>3395</v>
      </c>
      <c r="B1010" s="15" t="s">
        <v>2085</v>
      </c>
      <c r="C1010" s="15">
        <v>31</v>
      </c>
      <c r="D1010" s="15" t="s">
        <v>2106</v>
      </c>
      <c r="E1010" s="15" t="s">
        <v>1271</v>
      </c>
      <c r="J1010" s="15" t="s">
        <v>1072</v>
      </c>
      <c r="K1010" s="15" t="s">
        <v>2457</v>
      </c>
      <c r="L1010" s="15" t="s">
        <v>2511</v>
      </c>
      <c r="M1010" s="15" t="s">
        <v>39</v>
      </c>
      <c r="O1010" s="15" t="s">
        <v>2459</v>
      </c>
      <c r="P1010" s="15" t="s">
        <v>2512</v>
      </c>
      <c r="Q1010" s="15" t="s">
        <v>103</v>
      </c>
      <c r="R1010" s="15" t="s">
        <v>3134</v>
      </c>
      <c r="S1010" s="15" t="s">
        <v>3135</v>
      </c>
      <c r="T1010" s="15" t="s">
        <v>1465</v>
      </c>
      <c r="U1010" s="15" t="s">
        <v>1466</v>
      </c>
      <c r="V1010" s="15" t="s">
        <v>2018</v>
      </c>
      <c r="W1010" s="15" t="s">
        <v>3141</v>
      </c>
      <c r="X1010" s="15" t="s">
        <v>3132</v>
      </c>
      <c r="Y1010" s="15" t="s">
        <v>908</v>
      </c>
      <c r="Z1010" s="15">
        <f t="shared" si="158"/>
        <v>1</v>
      </c>
      <c r="AC1010" s="15" t="s">
        <v>3144</v>
      </c>
      <c r="AD1010" s="15">
        <f t="shared" si="159"/>
        <v>8</v>
      </c>
      <c r="AE1010" s="15">
        <v>2</v>
      </c>
      <c r="AF1010" s="15">
        <v>1</v>
      </c>
      <c r="AG1010" s="15">
        <v>2</v>
      </c>
      <c r="AH1010" s="15">
        <v>1</v>
      </c>
      <c r="AI1010" s="15">
        <v>1</v>
      </c>
      <c r="AJ1010" s="15">
        <v>1</v>
      </c>
      <c r="AK1010" t="str">
        <f t="shared" si="160"/>
        <v>Interna</v>
      </c>
      <c r="AL1010" t="str">
        <f t="shared" si="161"/>
        <v>Baixo</v>
      </c>
      <c r="AM1010" t="str">
        <f t="shared" si="162"/>
        <v>Cumulativa</v>
      </c>
      <c r="AN1010" t="str">
        <f t="shared" si="163"/>
        <v>Baixo</v>
      </c>
      <c r="AO1010" t="str">
        <f t="shared" si="164"/>
        <v>Baixo</v>
      </c>
      <c r="AP1010" t="str">
        <f t="shared" si="165"/>
        <v>Baixo</v>
      </c>
      <c r="AQ1010" s="15" t="s">
        <v>2304</v>
      </c>
    </row>
    <row r="1011" spans="1:43" x14ac:dyDescent="0.3">
      <c r="A1011" s="15" t="s">
        <v>3395</v>
      </c>
      <c r="B1011" s="15" t="s">
        <v>2085</v>
      </c>
      <c r="C1011" s="15">
        <v>32</v>
      </c>
      <c r="D1011" s="15" t="s">
        <v>2107</v>
      </c>
      <c r="E1011" s="15" t="s">
        <v>1271</v>
      </c>
      <c r="J1011" s="15" t="s">
        <v>1072</v>
      </c>
      <c r="K1011" s="15" t="s">
        <v>2457</v>
      </c>
      <c r="L1011" s="15" t="s">
        <v>2513</v>
      </c>
      <c r="M1011" s="15" t="s">
        <v>39</v>
      </c>
      <c r="O1011" s="15" t="s">
        <v>2459</v>
      </c>
      <c r="P1011" s="15" t="s">
        <v>2514</v>
      </c>
      <c r="Q1011" s="15" t="s">
        <v>103</v>
      </c>
      <c r="R1011" s="15" t="s">
        <v>3134</v>
      </c>
      <c r="S1011" s="15" t="s">
        <v>3135</v>
      </c>
      <c r="T1011" s="15" t="s">
        <v>1465</v>
      </c>
      <c r="U1011" s="15" t="s">
        <v>1466</v>
      </c>
      <c r="V1011" s="15" t="s">
        <v>2018</v>
      </c>
      <c r="W1011" s="15" t="s">
        <v>3141</v>
      </c>
      <c r="X1011" s="15" t="s">
        <v>3132</v>
      </c>
      <c r="Y1011" s="15" t="s">
        <v>908</v>
      </c>
      <c r="Z1011" s="15">
        <f t="shared" si="158"/>
        <v>1</v>
      </c>
      <c r="AC1011" s="15" t="s">
        <v>3144</v>
      </c>
      <c r="AD1011" s="15">
        <f t="shared" si="159"/>
        <v>8</v>
      </c>
      <c r="AE1011" s="15">
        <v>2</v>
      </c>
      <c r="AF1011" s="15">
        <v>1</v>
      </c>
      <c r="AG1011" s="15">
        <v>2</v>
      </c>
      <c r="AH1011" s="15">
        <v>1</v>
      </c>
      <c r="AI1011" s="15">
        <v>1</v>
      </c>
      <c r="AJ1011" s="15">
        <v>1</v>
      </c>
      <c r="AK1011" t="str">
        <f t="shared" si="160"/>
        <v>Interna</v>
      </c>
      <c r="AL1011" t="str">
        <f t="shared" si="161"/>
        <v>Baixo</v>
      </c>
      <c r="AM1011" t="str">
        <f t="shared" si="162"/>
        <v>Cumulativa</v>
      </c>
      <c r="AN1011" t="str">
        <f t="shared" si="163"/>
        <v>Baixo</v>
      </c>
      <c r="AO1011" t="str">
        <f t="shared" si="164"/>
        <v>Baixo</v>
      </c>
      <c r="AP1011" t="str">
        <f t="shared" si="165"/>
        <v>Baixo</v>
      </c>
      <c r="AQ1011" s="15" t="s">
        <v>2304</v>
      </c>
    </row>
    <row r="1012" spans="1:43" x14ac:dyDescent="0.3">
      <c r="A1012" s="15" t="s">
        <v>3395</v>
      </c>
      <c r="B1012" s="15" t="s">
        <v>2085</v>
      </c>
      <c r="C1012" s="15">
        <v>33</v>
      </c>
      <c r="D1012" s="15" t="s">
        <v>2108</v>
      </c>
      <c r="E1012" s="15" t="s">
        <v>1271</v>
      </c>
      <c r="J1012" s="15" t="s">
        <v>1072</v>
      </c>
      <c r="K1012" s="15" t="s">
        <v>2457</v>
      </c>
      <c r="L1012" s="15" t="s">
        <v>2515</v>
      </c>
      <c r="M1012" s="15" t="s">
        <v>39</v>
      </c>
      <c r="O1012" s="15" t="s">
        <v>2459</v>
      </c>
      <c r="P1012" s="15" t="s">
        <v>2516</v>
      </c>
      <c r="Q1012" s="15" t="s">
        <v>103</v>
      </c>
      <c r="R1012" s="15" t="s">
        <v>3134</v>
      </c>
      <c r="S1012" s="15" t="s">
        <v>3135</v>
      </c>
      <c r="T1012" s="15" t="s">
        <v>1465</v>
      </c>
      <c r="U1012" s="15" t="s">
        <v>1466</v>
      </c>
      <c r="V1012" s="15" t="s">
        <v>2018</v>
      </c>
      <c r="W1012" s="15" t="s">
        <v>3141</v>
      </c>
      <c r="X1012" s="15" t="s">
        <v>3132</v>
      </c>
      <c r="Y1012" s="15" t="s">
        <v>908</v>
      </c>
      <c r="Z1012" s="15">
        <f t="shared" si="158"/>
        <v>1</v>
      </c>
      <c r="AC1012" s="15" t="s">
        <v>3144</v>
      </c>
      <c r="AD1012" s="15">
        <f t="shared" si="159"/>
        <v>8</v>
      </c>
      <c r="AE1012" s="15">
        <v>2</v>
      </c>
      <c r="AF1012" s="15">
        <v>1</v>
      </c>
      <c r="AG1012" s="15">
        <v>2</v>
      </c>
      <c r="AH1012" s="15">
        <v>1</v>
      </c>
      <c r="AI1012" s="15">
        <v>1</v>
      </c>
      <c r="AJ1012" s="15">
        <v>1</v>
      </c>
      <c r="AK1012" t="str">
        <f t="shared" si="160"/>
        <v>Interna</v>
      </c>
      <c r="AL1012" t="str">
        <f t="shared" si="161"/>
        <v>Baixo</v>
      </c>
      <c r="AM1012" t="str">
        <f t="shared" si="162"/>
        <v>Cumulativa</v>
      </c>
      <c r="AN1012" t="str">
        <f t="shared" si="163"/>
        <v>Baixo</v>
      </c>
      <c r="AO1012" t="str">
        <f t="shared" si="164"/>
        <v>Baixo</v>
      </c>
      <c r="AP1012" t="str">
        <f t="shared" si="165"/>
        <v>Baixo</v>
      </c>
      <c r="AQ1012" s="15" t="s">
        <v>2304</v>
      </c>
    </row>
    <row r="1013" spans="1:43" x14ac:dyDescent="0.3">
      <c r="A1013" s="15" t="s">
        <v>3395</v>
      </c>
      <c r="B1013" s="15" t="s">
        <v>2085</v>
      </c>
      <c r="C1013" s="15">
        <v>34</v>
      </c>
      <c r="D1013" s="15" t="s">
        <v>2109</v>
      </c>
      <c r="E1013" s="15" t="s">
        <v>1271</v>
      </c>
      <c r="J1013" s="15" t="s">
        <v>1072</v>
      </c>
      <c r="K1013" s="15" t="s">
        <v>2457</v>
      </c>
      <c r="L1013" s="15" t="s">
        <v>2517</v>
      </c>
      <c r="M1013" s="15" t="s">
        <v>39</v>
      </c>
      <c r="O1013" s="15" t="s">
        <v>2459</v>
      </c>
      <c r="P1013" s="15" t="s">
        <v>2518</v>
      </c>
      <c r="Q1013" s="15" t="s">
        <v>103</v>
      </c>
      <c r="R1013" s="15" t="s">
        <v>3134</v>
      </c>
      <c r="S1013" s="15" t="s">
        <v>3135</v>
      </c>
      <c r="T1013" s="15" t="s">
        <v>1465</v>
      </c>
      <c r="U1013" s="15" t="s">
        <v>1466</v>
      </c>
      <c r="V1013" s="15" t="s">
        <v>2018</v>
      </c>
      <c r="W1013" s="15" t="s">
        <v>3141</v>
      </c>
      <c r="X1013" s="15" t="s">
        <v>3132</v>
      </c>
      <c r="Y1013" s="15" t="s">
        <v>908</v>
      </c>
      <c r="Z1013" s="15">
        <f t="shared" si="158"/>
        <v>1</v>
      </c>
      <c r="AC1013" s="15" t="s">
        <v>3144</v>
      </c>
      <c r="AD1013" s="15">
        <f t="shared" si="159"/>
        <v>10</v>
      </c>
      <c r="AE1013" s="15">
        <v>2</v>
      </c>
      <c r="AF1013" s="15">
        <v>1</v>
      </c>
      <c r="AG1013" s="15">
        <v>4</v>
      </c>
      <c r="AH1013" s="15">
        <v>1</v>
      </c>
      <c r="AI1013" s="15">
        <v>1</v>
      </c>
      <c r="AJ1013" s="15">
        <v>1</v>
      </c>
      <c r="AK1013" t="str">
        <f t="shared" si="160"/>
        <v>Interna</v>
      </c>
      <c r="AL1013" t="str">
        <f t="shared" si="161"/>
        <v>Baixo</v>
      </c>
      <c r="AM1013" t="str">
        <f t="shared" si="162"/>
        <v>Complexo</v>
      </c>
      <c r="AN1013" t="str">
        <f t="shared" si="163"/>
        <v>Baixo</v>
      </c>
      <c r="AO1013" t="str">
        <f t="shared" si="164"/>
        <v>Baixo</v>
      </c>
      <c r="AP1013" t="str">
        <f t="shared" si="165"/>
        <v>Baixo</v>
      </c>
      <c r="AQ1013" s="15" t="s">
        <v>2304</v>
      </c>
    </row>
    <row r="1014" spans="1:43" x14ac:dyDescent="0.3">
      <c r="A1014" s="15" t="s">
        <v>3395</v>
      </c>
      <c r="B1014" s="15" t="s">
        <v>2085</v>
      </c>
      <c r="C1014" s="15">
        <v>35</v>
      </c>
      <c r="D1014" s="15" t="s">
        <v>2110</v>
      </c>
      <c r="E1014" s="15" t="s">
        <v>1271</v>
      </c>
      <c r="J1014" s="15" t="s">
        <v>1072</v>
      </c>
      <c r="K1014" s="15" t="s">
        <v>2457</v>
      </c>
      <c r="L1014" s="15" t="s">
        <v>2519</v>
      </c>
      <c r="M1014" s="15" t="s">
        <v>39</v>
      </c>
      <c r="O1014" s="15" t="s">
        <v>2459</v>
      </c>
      <c r="P1014" s="15" t="s">
        <v>2520</v>
      </c>
      <c r="Q1014" s="15" t="s">
        <v>103</v>
      </c>
      <c r="R1014" s="15" t="s">
        <v>3134</v>
      </c>
      <c r="S1014" s="15" t="s">
        <v>3135</v>
      </c>
      <c r="T1014" s="15" t="s">
        <v>1465</v>
      </c>
      <c r="U1014" s="15" t="s">
        <v>1466</v>
      </c>
      <c r="V1014" s="15" t="s">
        <v>2018</v>
      </c>
      <c r="W1014" s="15" t="s">
        <v>3141</v>
      </c>
      <c r="X1014" s="15" t="s">
        <v>3132</v>
      </c>
      <c r="Y1014" s="15" t="s">
        <v>908</v>
      </c>
      <c r="Z1014" s="15">
        <f t="shared" si="158"/>
        <v>1</v>
      </c>
      <c r="AC1014" s="15" t="s">
        <v>3144</v>
      </c>
      <c r="AD1014" s="15">
        <f t="shared" si="159"/>
        <v>8</v>
      </c>
      <c r="AE1014" s="15">
        <v>2</v>
      </c>
      <c r="AF1014" s="15">
        <v>1</v>
      </c>
      <c r="AG1014" s="15">
        <v>2</v>
      </c>
      <c r="AH1014" s="15">
        <v>1</v>
      </c>
      <c r="AI1014" s="15">
        <v>1</v>
      </c>
      <c r="AJ1014" s="15">
        <v>1</v>
      </c>
      <c r="AK1014" t="str">
        <f t="shared" si="160"/>
        <v>Interna</v>
      </c>
      <c r="AL1014" t="str">
        <f t="shared" si="161"/>
        <v>Baixo</v>
      </c>
      <c r="AM1014" t="str">
        <f t="shared" si="162"/>
        <v>Cumulativa</v>
      </c>
      <c r="AN1014" t="str">
        <f t="shared" si="163"/>
        <v>Baixo</v>
      </c>
      <c r="AO1014" t="str">
        <f t="shared" si="164"/>
        <v>Baixo</v>
      </c>
      <c r="AP1014" t="str">
        <f t="shared" si="165"/>
        <v>Baixo</v>
      </c>
      <c r="AQ1014" s="15" t="s">
        <v>2304</v>
      </c>
    </row>
    <row r="1015" spans="1:43" x14ac:dyDescent="0.3">
      <c r="A1015" s="15" t="s">
        <v>3395</v>
      </c>
      <c r="B1015" s="15" t="s">
        <v>2085</v>
      </c>
      <c r="C1015" s="15">
        <v>36</v>
      </c>
      <c r="D1015" s="15" t="s">
        <v>2111</v>
      </c>
      <c r="E1015" s="15" t="s">
        <v>1271</v>
      </c>
      <c r="J1015" s="15" t="s">
        <v>1072</v>
      </c>
      <c r="K1015" s="15" t="s">
        <v>2457</v>
      </c>
      <c r="L1015" s="15" t="s">
        <v>2521</v>
      </c>
      <c r="M1015" s="15" t="s">
        <v>39</v>
      </c>
      <c r="O1015" s="15" t="s">
        <v>2459</v>
      </c>
      <c r="P1015" s="15" t="s">
        <v>2522</v>
      </c>
      <c r="Q1015" s="15" t="s">
        <v>103</v>
      </c>
      <c r="R1015" s="15" t="s">
        <v>3134</v>
      </c>
      <c r="S1015" s="15" t="s">
        <v>3135</v>
      </c>
      <c r="T1015" s="15" t="s">
        <v>1465</v>
      </c>
      <c r="U1015" s="15" t="s">
        <v>1466</v>
      </c>
      <c r="V1015" s="15" t="s">
        <v>2018</v>
      </c>
      <c r="W1015" s="15" t="s">
        <v>3141</v>
      </c>
      <c r="X1015" s="15" t="s">
        <v>3132</v>
      </c>
      <c r="Y1015" s="15" t="s">
        <v>908</v>
      </c>
      <c r="Z1015" s="15">
        <f t="shared" si="158"/>
        <v>1</v>
      </c>
      <c r="AC1015" s="15" t="s">
        <v>3144</v>
      </c>
      <c r="AD1015" s="15">
        <f t="shared" si="159"/>
        <v>8</v>
      </c>
      <c r="AE1015" s="15">
        <v>2</v>
      </c>
      <c r="AF1015" s="15">
        <v>1</v>
      </c>
      <c r="AG1015" s="15">
        <v>2</v>
      </c>
      <c r="AH1015" s="15">
        <v>1</v>
      </c>
      <c r="AI1015" s="15">
        <v>1</v>
      </c>
      <c r="AJ1015" s="15">
        <v>1</v>
      </c>
      <c r="AK1015" t="str">
        <f t="shared" si="160"/>
        <v>Interna</v>
      </c>
      <c r="AL1015" t="str">
        <f t="shared" si="161"/>
        <v>Baixo</v>
      </c>
      <c r="AM1015" t="str">
        <f t="shared" si="162"/>
        <v>Cumulativa</v>
      </c>
      <c r="AN1015" t="str">
        <f t="shared" si="163"/>
        <v>Baixo</v>
      </c>
      <c r="AO1015" t="str">
        <f t="shared" si="164"/>
        <v>Baixo</v>
      </c>
      <c r="AP1015" t="str">
        <f t="shared" si="165"/>
        <v>Baixo</v>
      </c>
      <c r="AQ1015" s="15" t="s">
        <v>2304</v>
      </c>
    </row>
    <row r="1016" spans="1:43" x14ac:dyDescent="0.3">
      <c r="A1016" s="15" t="s">
        <v>3395</v>
      </c>
      <c r="B1016" s="15" t="s">
        <v>2085</v>
      </c>
      <c r="C1016" s="15">
        <v>37</v>
      </c>
      <c r="D1016" s="15" t="s">
        <v>2112</v>
      </c>
      <c r="E1016" s="15" t="s">
        <v>1271</v>
      </c>
      <c r="J1016" s="15" t="s">
        <v>1072</v>
      </c>
      <c r="K1016" s="15" t="s">
        <v>2457</v>
      </c>
      <c r="L1016" s="15" t="s">
        <v>2523</v>
      </c>
      <c r="M1016" s="15" t="s">
        <v>39</v>
      </c>
      <c r="O1016" s="15" t="s">
        <v>2459</v>
      </c>
      <c r="P1016" s="15" t="s">
        <v>2524</v>
      </c>
      <c r="Q1016" s="15" t="s">
        <v>103</v>
      </c>
      <c r="R1016" s="15" t="s">
        <v>3134</v>
      </c>
      <c r="S1016" s="15" t="s">
        <v>3135</v>
      </c>
      <c r="T1016" s="15" t="s">
        <v>1465</v>
      </c>
      <c r="U1016" s="15" t="s">
        <v>1466</v>
      </c>
      <c r="V1016" s="15" t="s">
        <v>2018</v>
      </c>
      <c r="W1016" s="15" t="s">
        <v>3141</v>
      </c>
      <c r="X1016" s="15" t="s">
        <v>3132</v>
      </c>
      <c r="Y1016" s="15" t="s">
        <v>908</v>
      </c>
      <c r="Z1016" s="15">
        <f t="shared" si="158"/>
        <v>1</v>
      </c>
      <c r="AC1016" s="15" t="s">
        <v>3144</v>
      </c>
      <c r="AD1016" s="15">
        <f t="shared" si="159"/>
        <v>8</v>
      </c>
      <c r="AE1016" s="15">
        <v>2</v>
      </c>
      <c r="AF1016" s="15">
        <v>1</v>
      </c>
      <c r="AG1016" s="15">
        <v>2</v>
      </c>
      <c r="AH1016" s="15">
        <v>1</v>
      </c>
      <c r="AI1016" s="15">
        <v>1</v>
      </c>
      <c r="AJ1016" s="15">
        <v>1</v>
      </c>
      <c r="AK1016" t="str">
        <f t="shared" si="160"/>
        <v>Interna</v>
      </c>
      <c r="AL1016" t="str">
        <f t="shared" si="161"/>
        <v>Baixo</v>
      </c>
      <c r="AM1016" t="str">
        <f t="shared" si="162"/>
        <v>Cumulativa</v>
      </c>
      <c r="AN1016" t="str">
        <f t="shared" si="163"/>
        <v>Baixo</v>
      </c>
      <c r="AO1016" t="str">
        <f t="shared" si="164"/>
        <v>Baixo</v>
      </c>
      <c r="AP1016" t="str">
        <f t="shared" si="165"/>
        <v>Baixo</v>
      </c>
      <c r="AQ1016" s="15" t="s">
        <v>2304</v>
      </c>
    </row>
    <row r="1017" spans="1:43" x14ac:dyDescent="0.3">
      <c r="A1017" s="15" t="s">
        <v>3395</v>
      </c>
      <c r="B1017" s="15" t="s">
        <v>2085</v>
      </c>
      <c r="C1017" s="15">
        <v>38</v>
      </c>
      <c r="D1017" s="15" t="s">
        <v>2113</v>
      </c>
      <c r="E1017" s="15" t="s">
        <v>1271</v>
      </c>
      <c r="J1017" s="15" t="s">
        <v>1072</v>
      </c>
      <c r="K1017" s="15" t="s">
        <v>2457</v>
      </c>
      <c r="L1017" s="15" t="s">
        <v>2525</v>
      </c>
      <c r="M1017" s="15" t="s">
        <v>39</v>
      </c>
      <c r="O1017" s="15" t="s">
        <v>2459</v>
      </c>
      <c r="P1017" s="15" t="s">
        <v>2526</v>
      </c>
      <c r="Q1017" s="15" t="s">
        <v>103</v>
      </c>
      <c r="R1017" s="15" t="s">
        <v>3134</v>
      </c>
      <c r="S1017" s="15" t="s">
        <v>3135</v>
      </c>
      <c r="T1017" s="15" t="s">
        <v>1465</v>
      </c>
      <c r="U1017" s="15" t="s">
        <v>1466</v>
      </c>
      <c r="V1017" s="15" t="s">
        <v>2018</v>
      </c>
      <c r="W1017" s="15" t="s">
        <v>3141</v>
      </c>
      <c r="X1017" s="15" t="s">
        <v>3132</v>
      </c>
      <c r="Y1017" s="15" t="s">
        <v>908</v>
      </c>
      <c r="Z1017" s="15">
        <f t="shared" si="158"/>
        <v>1</v>
      </c>
      <c r="AC1017" s="15" t="s">
        <v>3144</v>
      </c>
      <c r="AD1017" s="15">
        <f t="shared" si="159"/>
        <v>8</v>
      </c>
      <c r="AE1017" s="15">
        <v>2</v>
      </c>
      <c r="AF1017" s="15">
        <v>1</v>
      </c>
      <c r="AG1017" s="15">
        <v>2</v>
      </c>
      <c r="AH1017" s="15">
        <v>1</v>
      </c>
      <c r="AI1017" s="15">
        <v>1</v>
      </c>
      <c r="AJ1017" s="15">
        <v>1</v>
      </c>
      <c r="AK1017" t="str">
        <f t="shared" si="160"/>
        <v>Interna</v>
      </c>
      <c r="AL1017" t="str">
        <f t="shared" si="161"/>
        <v>Baixo</v>
      </c>
      <c r="AM1017" t="str">
        <f t="shared" si="162"/>
        <v>Cumulativa</v>
      </c>
      <c r="AN1017" t="str">
        <f t="shared" si="163"/>
        <v>Baixo</v>
      </c>
      <c r="AO1017" t="str">
        <f t="shared" si="164"/>
        <v>Baixo</v>
      </c>
      <c r="AP1017" t="str">
        <f t="shared" si="165"/>
        <v>Baixo</v>
      </c>
      <c r="AQ1017" s="15" t="s">
        <v>2304</v>
      </c>
    </row>
    <row r="1018" spans="1:43" x14ac:dyDescent="0.3">
      <c r="A1018" s="15" t="s">
        <v>3395</v>
      </c>
      <c r="B1018" s="15" t="s">
        <v>2085</v>
      </c>
      <c r="C1018" s="15">
        <v>39</v>
      </c>
      <c r="D1018" s="15" t="s">
        <v>2114</v>
      </c>
      <c r="E1018" s="15" t="s">
        <v>1271</v>
      </c>
      <c r="J1018" s="15" t="s">
        <v>1072</v>
      </c>
      <c r="K1018" s="15" t="s">
        <v>2457</v>
      </c>
      <c r="L1018" s="15" t="s">
        <v>2527</v>
      </c>
      <c r="M1018" s="15" t="s">
        <v>39</v>
      </c>
      <c r="O1018" s="15" t="s">
        <v>2459</v>
      </c>
      <c r="P1018" s="15" t="s">
        <v>2528</v>
      </c>
      <c r="Q1018" s="15" t="s">
        <v>103</v>
      </c>
      <c r="R1018" s="15" t="s">
        <v>3134</v>
      </c>
      <c r="S1018" s="15" t="s">
        <v>3135</v>
      </c>
      <c r="T1018" s="15" t="s">
        <v>1465</v>
      </c>
      <c r="U1018" s="15" t="s">
        <v>1466</v>
      </c>
      <c r="V1018" s="15" t="s">
        <v>2018</v>
      </c>
      <c r="W1018" s="15" t="s">
        <v>3141</v>
      </c>
      <c r="X1018" s="15" t="s">
        <v>3132</v>
      </c>
      <c r="Y1018" s="15" t="s">
        <v>908</v>
      </c>
      <c r="Z1018" s="15">
        <f t="shared" si="158"/>
        <v>1</v>
      </c>
      <c r="AC1018" s="15" t="s">
        <v>3144</v>
      </c>
      <c r="AD1018" s="15">
        <f t="shared" si="159"/>
        <v>10</v>
      </c>
      <c r="AE1018" s="15">
        <v>2</v>
      </c>
      <c r="AF1018" s="15">
        <v>1</v>
      </c>
      <c r="AG1018" s="15">
        <v>4</v>
      </c>
      <c r="AH1018" s="15">
        <v>1</v>
      </c>
      <c r="AI1018" s="15">
        <v>1</v>
      </c>
      <c r="AJ1018" s="15">
        <v>1</v>
      </c>
      <c r="AK1018" t="str">
        <f t="shared" si="160"/>
        <v>Interna</v>
      </c>
      <c r="AL1018" t="str">
        <f t="shared" si="161"/>
        <v>Baixo</v>
      </c>
      <c r="AM1018" t="str">
        <f t="shared" si="162"/>
        <v>Complexo</v>
      </c>
      <c r="AN1018" t="str">
        <f t="shared" si="163"/>
        <v>Baixo</v>
      </c>
      <c r="AO1018" t="str">
        <f t="shared" si="164"/>
        <v>Baixo</v>
      </c>
      <c r="AP1018" t="str">
        <f t="shared" si="165"/>
        <v>Baixo</v>
      </c>
      <c r="AQ1018" s="15" t="s">
        <v>2304</v>
      </c>
    </row>
    <row r="1019" spans="1:43" x14ac:dyDescent="0.3">
      <c r="A1019" s="15" t="s">
        <v>3395</v>
      </c>
      <c r="B1019" s="15" t="s">
        <v>2085</v>
      </c>
      <c r="C1019" s="15">
        <v>40</v>
      </c>
      <c r="D1019" s="15" t="s">
        <v>2115</v>
      </c>
      <c r="E1019" s="15" t="s">
        <v>1271</v>
      </c>
      <c r="J1019" s="15" t="s">
        <v>1072</v>
      </c>
      <c r="K1019" s="15" t="s">
        <v>2457</v>
      </c>
      <c r="L1019" s="15" t="s">
        <v>2529</v>
      </c>
      <c r="M1019" s="15" t="s">
        <v>39</v>
      </c>
      <c r="O1019" s="15" t="s">
        <v>2459</v>
      </c>
      <c r="P1019" s="15" t="s">
        <v>2530</v>
      </c>
      <c r="Q1019" s="15" t="s">
        <v>103</v>
      </c>
      <c r="R1019" s="15" t="s">
        <v>3134</v>
      </c>
      <c r="S1019" s="15" t="s">
        <v>3135</v>
      </c>
      <c r="T1019" s="15" t="s">
        <v>1465</v>
      </c>
      <c r="U1019" s="15" t="s">
        <v>1466</v>
      </c>
      <c r="V1019" s="15" t="s">
        <v>2018</v>
      </c>
      <c r="W1019" s="15" t="s">
        <v>3141</v>
      </c>
      <c r="X1019" s="15" t="s">
        <v>3132</v>
      </c>
      <c r="Y1019" s="15" t="s">
        <v>908</v>
      </c>
      <c r="Z1019" s="15">
        <f t="shared" si="158"/>
        <v>1</v>
      </c>
      <c r="AC1019" s="15" t="s">
        <v>3144</v>
      </c>
      <c r="AD1019" s="15">
        <f t="shared" si="159"/>
        <v>8</v>
      </c>
      <c r="AE1019" s="15">
        <v>2</v>
      </c>
      <c r="AF1019" s="15">
        <v>1</v>
      </c>
      <c r="AG1019" s="15">
        <v>2</v>
      </c>
      <c r="AH1019" s="15">
        <v>1</v>
      </c>
      <c r="AI1019" s="15">
        <v>1</v>
      </c>
      <c r="AJ1019" s="15">
        <v>1</v>
      </c>
      <c r="AK1019" t="str">
        <f t="shared" si="160"/>
        <v>Interna</v>
      </c>
      <c r="AL1019" t="str">
        <f t="shared" si="161"/>
        <v>Baixo</v>
      </c>
      <c r="AM1019" t="str">
        <f t="shared" si="162"/>
        <v>Cumulativa</v>
      </c>
      <c r="AN1019" t="str">
        <f t="shared" si="163"/>
        <v>Baixo</v>
      </c>
      <c r="AO1019" t="str">
        <f t="shared" si="164"/>
        <v>Baixo</v>
      </c>
      <c r="AP1019" t="str">
        <f t="shared" si="165"/>
        <v>Baixo</v>
      </c>
      <c r="AQ1019" s="15" t="s">
        <v>2304</v>
      </c>
    </row>
    <row r="1020" spans="1:43" x14ac:dyDescent="0.3">
      <c r="A1020" s="15" t="s">
        <v>3395</v>
      </c>
      <c r="B1020" s="15" t="s">
        <v>2085</v>
      </c>
      <c r="C1020" s="15">
        <v>41</v>
      </c>
      <c r="D1020" s="15" t="s">
        <v>2116</v>
      </c>
      <c r="E1020" s="15" t="s">
        <v>1271</v>
      </c>
      <c r="J1020" s="15" t="s">
        <v>1072</v>
      </c>
      <c r="K1020" s="15" t="s">
        <v>2457</v>
      </c>
      <c r="L1020" s="15" t="s">
        <v>2531</v>
      </c>
      <c r="M1020" s="15" t="s">
        <v>39</v>
      </c>
      <c r="O1020" s="15" t="s">
        <v>2459</v>
      </c>
      <c r="P1020" s="15" t="s">
        <v>2532</v>
      </c>
      <c r="Q1020" s="15" t="s">
        <v>103</v>
      </c>
      <c r="R1020" s="15" t="s">
        <v>3134</v>
      </c>
      <c r="S1020" s="15" t="s">
        <v>3135</v>
      </c>
      <c r="T1020" s="15" t="s">
        <v>1465</v>
      </c>
      <c r="U1020" s="15" t="s">
        <v>1466</v>
      </c>
      <c r="V1020" s="15" t="s">
        <v>2018</v>
      </c>
      <c r="W1020" s="15" t="s">
        <v>3141</v>
      </c>
      <c r="X1020" s="15" t="s">
        <v>3132</v>
      </c>
      <c r="Y1020" s="15" t="s">
        <v>908</v>
      </c>
      <c r="Z1020" s="15">
        <f t="shared" si="158"/>
        <v>1</v>
      </c>
      <c r="AC1020" s="15" t="s">
        <v>3144</v>
      </c>
      <c r="AD1020" s="15">
        <f t="shared" si="159"/>
        <v>8</v>
      </c>
      <c r="AE1020" s="15">
        <v>2</v>
      </c>
      <c r="AF1020" s="15">
        <v>1</v>
      </c>
      <c r="AG1020" s="15">
        <v>2</v>
      </c>
      <c r="AH1020" s="15">
        <v>1</v>
      </c>
      <c r="AI1020" s="15">
        <v>1</v>
      </c>
      <c r="AJ1020" s="15">
        <v>1</v>
      </c>
      <c r="AK1020" t="str">
        <f t="shared" si="160"/>
        <v>Interna</v>
      </c>
      <c r="AL1020" t="str">
        <f t="shared" si="161"/>
        <v>Baixo</v>
      </c>
      <c r="AM1020" t="str">
        <f t="shared" si="162"/>
        <v>Cumulativa</v>
      </c>
      <c r="AN1020" t="str">
        <f t="shared" si="163"/>
        <v>Baixo</v>
      </c>
      <c r="AO1020" t="str">
        <f t="shared" si="164"/>
        <v>Baixo</v>
      </c>
      <c r="AP1020" t="str">
        <f t="shared" si="165"/>
        <v>Baixo</v>
      </c>
      <c r="AQ1020" s="15" t="s">
        <v>2304</v>
      </c>
    </row>
    <row r="1021" spans="1:43" x14ac:dyDescent="0.3">
      <c r="A1021" s="15" t="s">
        <v>3395</v>
      </c>
      <c r="B1021" s="15" t="s">
        <v>2085</v>
      </c>
      <c r="C1021" s="15">
        <v>42</v>
      </c>
      <c r="D1021" s="15" t="s">
        <v>2117</v>
      </c>
      <c r="E1021" s="15" t="s">
        <v>1271</v>
      </c>
      <c r="J1021" s="15" t="s">
        <v>1072</v>
      </c>
      <c r="K1021" s="15" t="s">
        <v>2457</v>
      </c>
      <c r="L1021" s="15" t="s">
        <v>2533</v>
      </c>
      <c r="M1021" s="15" t="s">
        <v>39</v>
      </c>
      <c r="O1021" s="15" t="s">
        <v>2459</v>
      </c>
      <c r="P1021" s="15" t="s">
        <v>2534</v>
      </c>
      <c r="Q1021" s="15" t="s">
        <v>103</v>
      </c>
      <c r="R1021" s="15" t="s">
        <v>3134</v>
      </c>
      <c r="S1021" s="15" t="s">
        <v>3135</v>
      </c>
      <c r="T1021" s="15" t="s">
        <v>1465</v>
      </c>
      <c r="U1021" s="15" t="s">
        <v>1466</v>
      </c>
      <c r="V1021" s="15" t="s">
        <v>2018</v>
      </c>
      <c r="W1021" s="15" t="s">
        <v>3141</v>
      </c>
      <c r="X1021" s="15" t="s">
        <v>3132</v>
      </c>
      <c r="Y1021" s="15" t="s">
        <v>908</v>
      </c>
      <c r="Z1021" s="15">
        <f t="shared" si="158"/>
        <v>1</v>
      </c>
      <c r="AC1021" s="15" t="s">
        <v>3144</v>
      </c>
      <c r="AD1021" s="15">
        <f t="shared" si="159"/>
        <v>8</v>
      </c>
      <c r="AE1021" s="15">
        <v>2</v>
      </c>
      <c r="AF1021" s="15">
        <v>1</v>
      </c>
      <c r="AG1021" s="15">
        <v>2</v>
      </c>
      <c r="AH1021" s="15">
        <v>1</v>
      </c>
      <c r="AI1021" s="15">
        <v>1</v>
      </c>
      <c r="AJ1021" s="15">
        <v>1</v>
      </c>
      <c r="AK1021" t="str">
        <f t="shared" si="160"/>
        <v>Interna</v>
      </c>
      <c r="AL1021" t="str">
        <f t="shared" si="161"/>
        <v>Baixo</v>
      </c>
      <c r="AM1021" t="str">
        <f t="shared" si="162"/>
        <v>Cumulativa</v>
      </c>
      <c r="AN1021" t="str">
        <f t="shared" si="163"/>
        <v>Baixo</v>
      </c>
      <c r="AO1021" t="str">
        <f t="shared" si="164"/>
        <v>Baixo</v>
      </c>
      <c r="AP1021" t="str">
        <f t="shared" si="165"/>
        <v>Baixo</v>
      </c>
      <c r="AQ1021" s="15" t="s">
        <v>2304</v>
      </c>
    </row>
    <row r="1022" spans="1:43" x14ac:dyDescent="0.3">
      <c r="A1022" s="15" t="s">
        <v>3395</v>
      </c>
      <c r="B1022" s="15" t="s">
        <v>2085</v>
      </c>
      <c r="C1022" s="15">
        <v>43</v>
      </c>
      <c r="D1022" s="15" t="s">
        <v>2118</v>
      </c>
      <c r="E1022" s="15" t="s">
        <v>1271</v>
      </c>
      <c r="J1022" s="15" t="s">
        <v>1072</v>
      </c>
      <c r="K1022" s="15" t="s">
        <v>2457</v>
      </c>
      <c r="L1022" s="15" t="s">
        <v>2535</v>
      </c>
      <c r="M1022" s="15" t="s">
        <v>39</v>
      </c>
      <c r="O1022" s="15" t="s">
        <v>2459</v>
      </c>
      <c r="P1022" s="15" t="s">
        <v>2536</v>
      </c>
      <c r="Q1022" s="15" t="s">
        <v>103</v>
      </c>
      <c r="R1022" s="15" t="s">
        <v>3134</v>
      </c>
      <c r="S1022" s="15" t="s">
        <v>3135</v>
      </c>
      <c r="T1022" s="15" t="s">
        <v>1465</v>
      </c>
      <c r="U1022" s="15" t="s">
        <v>1466</v>
      </c>
      <c r="V1022" s="15" t="s">
        <v>2018</v>
      </c>
      <c r="W1022" s="15" t="s">
        <v>3141</v>
      </c>
      <c r="X1022" s="15" t="s">
        <v>3132</v>
      </c>
      <c r="Y1022" s="15" t="s">
        <v>908</v>
      </c>
      <c r="Z1022" s="15">
        <f t="shared" si="158"/>
        <v>1</v>
      </c>
      <c r="AC1022" s="15" t="s">
        <v>3144</v>
      </c>
      <c r="AD1022" s="15">
        <f t="shared" si="159"/>
        <v>8</v>
      </c>
      <c r="AE1022" s="15">
        <v>2</v>
      </c>
      <c r="AF1022" s="15">
        <v>1</v>
      </c>
      <c r="AG1022" s="15">
        <v>2</v>
      </c>
      <c r="AH1022" s="15">
        <v>1</v>
      </c>
      <c r="AI1022" s="15">
        <v>1</v>
      </c>
      <c r="AJ1022" s="15">
        <v>1</v>
      </c>
      <c r="AK1022" t="str">
        <f t="shared" si="160"/>
        <v>Interna</v>
      </c>
      <c r="AL1022" t="str">
        <f t="shared" si="161"/>
        <v>Baixo</v>
      </c>
      <c r="AM1022" t="str">
        <f t="shared" si="162"/>
        <v>Cumulativa</v>
      </c>
      <c r="AN1022" t="str">
        <f t="shared" si="163"/>
        <v>Baixo</v>
      </c>
      <c r="AO1022" t="str">
        <f t="shared" si="164"/>
        <v>Baixo</v>
      </c>
      <c r="AP1022" t="str">
        <f t="shared" si="165"/>
        <v>Baixo</v>
      </c>
      <c r="AQ1022" s="15" t="s">
        <v>2304</v>
      </c>
    </row>
    <row r="1023" spans="1:43" x14ac:dyDescent="0.3">
      <c r="A1023" s="15" t="s">
        <v>3395</v>
      </c>
      <c r="B1023" s="15" t="s">
        <v>2085</v>
      </c>
      <c r="C1023" s="15">
        <v>44</v>
      </c>
      <c r="D1023" s="15" t="s">
        <v>2043</v>
      </c>
      <c r="E1023" s="15" t="s">
        <v>1271</v>
      </c>
      <c r="J1023" s="15" t="s">
        <v>1072</v>
      </c>
      <c r="K1023" s="15" t="s">
        <v>2457</v>
      </c>
      <c r="L1023" s="15" t="s">
        <v>2361</v>
      </c>
      <c r="M1023" s="15" t="s">
        <v>39</v>
      </c>
      <c r="O1023" s="15" t="s">
        <v>2459</v>
      </c>
      <c r="P1023" s="15" t="s">
        <v>2537</v>
      </c>
      <c r="Q1023" s="15" t="s">
        <v>103</v>
      </c>
      <c r="R1023" s="15" t="s">
        <v>3134</v>
      </c>
      <c r="S1023" s="15" t="s">
        <v>3135</v>
      </c>
      <c r="T1023" s="15" t="s">
        <v>1465</v>
      </c>
      <c r="U1023" s="15" t="s">
        <v>1466</v>
      </c>
      <c r="V1023" s="15" t="s">
        <v>2018</v>
      </c>
      <c r="W1023" s="15" t="s">
        <v>3141</v>
      </c>
      <c r="X1023" s="15" t="s">
        <v>3132</v>
      </c>
      <c r="Y1023" s="15" t="s">
        <v>908</v>
      </c>
      <c r="Z1023" s="15">
        <f t="shared" si="158"/>
        <v>1</v>
      </c>
      <c r="AC1023" s="15" t="s">
        <v>3144</v>
      </c>
      <c r="AD1023" s="15">
        <f t="shared" si="159"/>
        <v>10</v>
      </c>
      <c r="AE1023" s="15">
        <v>2</v>
      </c>
      <c r="AF1023" s="15">
        <v>1</v>
      </c>
      <c r="AG1023" s="15">
        <v>4</v>
      </c>
      <c r="AH1023" s="15">
        <v>1</v>
      </c>
      <c r="AI1023" s="15">
        <v>1</v>
      </c>
      <c r="AJ1023" s="15">
        <v>1</v>
      </c>
      <c r="AK1023" t="str">
        <f t="shared" si="160"/>
        <v>Interna</v>
      </c>
      <c r="AL1023" t="str">
        <f t="shared" si="161"/>
        <v>Baixo</v>
      </c>
      <c r="AM1023" t="str">
        <f t="shared" si="162"/>
        <v>Complexo</v>
      </c>
      <c r="AN1023" t="str">
        <f t="shared" si="163"/>
        <v>Baixo</v>
      </c>
      <c r="AO1023" t="str">
        <f t="shared" si="164"/>
        <v>Baixo</v>
      </c>
      <c r="AP1023" t="str">
        <f t="shared" si="165"/>
        <v>Baixo</v>
      </c>
      <c r="AQ1023" s="15" t="s">
        <v>2304</v>
      </c>
    </row>
    <row r="1024" spans="1:43" x14ac:dyDescent="0.3">
      <c r="A1024" s="15" t="s">
        <v>3395</v>
      </c>
      <c r="B1024" s="15" t="s">
        <v>2085</v>
      </c>
      <c r="C1024" s="15">
        <v>45</v>
      </c>
      <c r="D1024" s="15" t="s">
        <v>2119</v>
      </c>
      <c r="E1024" s="15" t="s">
        <v>1271</v>
      </c>
      <c r="J1024" s="15" t="s">
        <v>1072</v>
      </c>
      <c r="K1024" s="15" t="s">
        <v>2457</v>
      </c>
      <c r="L1024" s="15" t="s">
        <v>2538</v>
      </c>
      <c r="M1024" s="15" t="s">
        <v>39</v>
      </c>
      <c r="O1024" s="15" t="s">
        <v>2459</v>
      </c>
      <c r="P1024" s="15" t="s">
        <v>2539</v>
      </c>
      <c r="Q1024" s="15" t="s">
        <v>103</v>
      </c>
      <c r="R1024" s="15" t="s">
        <v>3134</v>
      </c>
      <c r="S1024" s="15" t="s">
        <v>3135</v>
      </c>
      <c r="T1024" s="15" t="s">
        <v>1465</v>
      </c>
      <c r="U1024" s="15" t="s">
        <v>1466</v>
      </c>
      <c r="V1024" s="15" t="s">
        <v>2018</v>
      </c>
      <c r="W1024" s="15" t="s">
        <v>3141</v>
      </c>
      <c r="X1024" s="15" t="s">
        <v>3132</v>
      </c>
      <c r="Y1024" s="15" t="s">
        <v>908</v>
      </c>
      <c r="Z1024" s="15">
        <f t="shared" si="158"/>
        <v>1</v>
      </c>
      <c r="AC1024" s="15" t="s">
        <v>3144</v>
      </c>
      <c r="AD1024" s="15">
        <f t="shared" si="159"/>
        <v>8</v>
      </c>
      <c r="AE1024" s="15">
        <v>2</v>
      </c>
      <c r="AF1024" s="15">
        <v>1</v>
      </c>
      <c r="AG1024" s="15">
        <v>2</v>
      </c>
      <c r="AH1024" s="15">
        <v>1</v>
      </c>
      <c r="AI1024" s="15">
        <v>1</v>
      </c>
      <c r="AJ1024" s="15">
        <v>1</v>
      </c>
      <c r="AK1024" t="str">
        <f t="shared" si="160"/>
        <v>Interna</v>
      </c>
      <c r="AL1024" t="str">
        <f t="shared" si="161"/>
        <v>Baixo</v>
      </c>
      <c r="AM1024" t="str">
        <f t="shared" si="162"/>
        <v>Cumulativa</v>
      </c>
      <c r="AN1024" t="str">
        <f t="shared" si="163"/>
        <v>Baixo</v>
      </c>
      <c r="AO1024" t="str">
        <f t="shared" si="164"/>
        <v>Baixo</v>
      </c>
      <c r="AP1024" t="str">
        <f t="shared" si="165"/>
        <v>Baixo</v>
      </c>
      <c r="AQ1024" s="15" t="s">
        <v>2304</v>
      </c>
    </row>
    <row r="1025" spans="1:43" x14ac:dyDescent="0.3">
      <c r="A1025" s="15" t="s">
        <v>3395</v>
      </c>
      <c r="B1025" s="15" t="s">
        <v>2085</v>
      </c>
      <c r="C1025" s="15">
        <v>46</v>
      </c>
      <c r="D1025" s="15" t="s">
        <v>2120</v>
      </c>
      <c r="E1025" s="15" t="s">
        <v>1271</v>
      </c>
      <c r="J1025" s="15" t="s">
        <v>1072</v>
      </c>
      <c r="K1025" s="15" t="s">
        <v>2457</v>
      </c>
      <c r="L1025" s="15" t="s">
        <v>2540</v>
      </c>
      <c r="M1025" s="15" t="s">
        <v>39</v>
      </c>
      <c r="O1025" s="15" t="s">
        <v>2459</v>
      </c>
      <c r="P1025" s="15" t="s">
        <v>2541</v>
      </c>
      <c r="Q1025" s="15" t="s">
        <v>103</v>
      </c>
      <c r="R1025" s="15" t="s">
        <v>3134</v>
      </c>
      <c r="S1025" s="15" t="s">
        <v>3135</v>
      </c>
      <c r="T1025" s="15" t="s">
        <v>1465</v>
      </c>
      <c r="U1025" s="15" t="s">
        <v>1466</v>
      </c>
      <c r="V1025" s="15" t="s">
        <v>2018</v>
      </c>
      <c r="W1025" s="15" t="s">
        <v>3141</v>
      </c>
      <c r="X1025" s="15" t="s">
        <v>3132</v>
      </c>
      <c r="Y1025" s="15" t="s">
        <v>908</v>
      </c>
      <c r="Z1025" s="15">
        <f t="shared" si="158"/>
        <v>1</v>
      </c>
      <c r="AC1025" s="15" t="s">
        <v>3144</v>
      </c>
      <c r="AD1025" s="15">
        <f t="shared" si="159"/>
        <v>8</v>
      </c>
      <c r="AE1025" s="15">
        <v>2</v>
      </c>
      <c r="AF1025" s="15">
        <v>1</v>
      </c>
      <c r="AG1025" s="15">
        <v>2</v>
      </c>
      <c r="AH1025" s="15">
        <v>1</v>
      </c>
      <c r="AI1025" s="15">
        <v>1</v>
      </c>
      <c r="AJ1025" s="15">
        <v>1</v>
      </c>
      <c r="AK1025" t="str">
        <f t="shared" si="160"/>
        <v>Interna</v>
      </c>
      <c r="AL1025" t="str">
        <f t="shared" si="161"/>
        <v>Baixo</v>
      </c>
      <c r="AM1025" t="str">
        <f t="shared" si="162"/>
        <v>Cumulativa</v>
      </c>
      <c r="AN1025" t="str">
        <f t="shared" si="163"/>
        <v>Baixo</v>
      </c>
      <c r="AO1025" t="str">
        <f t="shared" si="164"/>
        <v>Baixo</v>
      </c>
      <c r="AP1025" t="str">
        <f t="shared" si="165"/>
        <v>Baixo</v>
      </c>
      <c r="AQ1025" s="15" t="s">
        <v>2304</v>
      </c>
    </row>
    <row r="1026" spans="1:43" x14ac:dyDescent="0.3">
      <c r="A1026" s="15" t="s">
        <v>3395</v>
      </c>
      <c r="B1026" s="15" t="s">
        <v>2085</v>
      </c>
      <c r="C1026" s="15">
        <v>47</v>
      </c>
      <c r="D1026" s="15" t="s">
        <v>2121</v>
      </c>
      <c r="E1026" s="15" t="s">
        <v>1271</v>
      </c>
      <c r="J1026" s="15" t="s">
        <v>1072</v>
      </c>
      <c r="K1026" s="15" t="s">
        <v>2457</v>
      </c>
      <c r="L1026" s="15" t="s">
        <v>2542</v>
      </c>
      <c r="M1026" s="15" t="s">
        <v>39</v>
      </c>
      <c r="O1026" s="15" t="s">
        <v>2459</v>
      </c>
      <c r="P1026" s="15" t="s">
        <v>2543</v>
      </c>
      <c r="Q1026" s="15" t="s">
        <v>103</v>
      </c>
      <c r="R1026" s="15" t="s">
        <v>3134</v>
      </c>
      <c r="S1026" s="15" t="s">
        <v>3135</v>
      </c>
      <c r="T1026" s="15" t="s">
        <v>1465</v>
      </c>
      <c r="U1026" s="15" t="s">
        <v>1466</v>
      </c>
      <c r="V1026" s="15" t="s">
        <v>2018</v>
      </c>
      <c r="W1026" s="15" t="s">
        <v>3141</v>
      </c>
      <c r="X1026" s="15" t="s">
        <v>3132</v>
      </c>
      <c r="Y1026" s="15" t="s">
        <v>908</v>
      </c>
      <c r="Z1026" s="15">
        <f t="shared" si="158"/>
        <v>1</v>
      </c>
      <c r="AC1026" s="15" t="s">
        <v>3144</v>
      </c>
      <c r="AD1026" s="15">
        <f t="shared" si="159"/>
        <v>8</v>
      </c>
      <c r="AE1026" s="15">
        <v>2</v>
      </c>
      <c r="AF1026" s="15">
        <v>1</v>
      </c>
      <c r="AG1026" s="15">
        <v>2</v>
      </c>
      <c r="AH1026" s="15">
        <v>1</v>
      </c>
      <c r="AI1026" s="15">
        <v>1</v>
      </c>
      <c r="AJ1026" s="15">
        <v>1</v>
      </c>
      <c r="AK1026" t="str">
        <f t="shared" si="160"/>
        <v>Interna</v>
      </c>
      <c r="AL1026" t="str">
        <f t="shared" si="161"/>
        <v>Baixo</v>
      </c>
      <c r="AM1026" t="str">
        <f t="shared" si="162"/>
        <v>Cumulativa</v>
      </c>
      <c r="AN1026" t="str">
        <f t="shared" si="163"/>
        <v>Baixo</v>
      </c>
      <c r="AO1026" t="str">
        <f t="shared" si="164"/>
        <v>Baixo</v>
      </c>
      <c r="AP1026" t="str">
        <f t="shared" si="165"/>
        <v>Baixo</v>
      </c>
      <c r="AQ1026" s="15" t="s">
        <v>2304</v>
      </c>
    </row>
    <row r="1027" spans="1:43" x14ac:dyDescent="0.3">
      <c r="A1027" s="15" t="s">
        <v>3395</v>
      </c>
      <c r="B1027" s="15" t="s">
        <v>2085</v>
      </c>
      <c r="C1027" s="15">
        <v>48</v>
      </c>
      <c r="D1027" s="15" t="s">
        <v>2122</v>
      </c>
      <c r="E1027" s="15" t="s">
        <v>40</v>
      </c>
      <c r="J1027" s="15" t="s">
        <v>1072</v>
      </c>
      <c r="K1027" s="15" t="s">
        <v>2457</v>
      </c>
      <c r="L1027" s="15" t="s">
        <v>2544</v>
      </c>
      <c r="M1027" s="15" t="s">
        <v>39</v>
      </c>
      <c r="O1027" s="15" t="s">
        <v>2459</v>
      </c>
      <c r="P1027" s="15" t="s">
        <v>2545</v>
      </c>
      <c r="Q1027" s="15" t="s">
        <v>103</v>
      </c>
      <c r="R1027" s="15" t="s">
        <v>3134</v>
      </c>
      <c r="S1027" s="15" t="s">
        <v>3135</v>
      </c>
      <c r="T1027" s="15" t="s">
        <v>1465</v>
      </c>
      <c r="U1027" s="15" t="s">
        <v>1466</v>
      </c>
      <c r="V1027" s="15" t="s">
        <v>2018</v>
      </c>
      <c r="W1027" s="15" t="s">
        <v>3141</v>
      </c>
      <c r="X1027" s="15" t="s">
        <v>3132</v>
      </c>
      <c r="Y1027" s="15" t="s">
        <v>908</v>
      </c>
      <c r="Z1027" s="15">
        <f t="shared" si="158"/>
        <v>1</v>
      </c>
      <c r="AC1027" s="15" t="s">
        <v>3144</v>
      </c>
      <c r="AD1027" s="15">
        <f t="shared" si="159"/>
        <v>8</v>
      </c>
      <c r="AE1027" s="15">
        <v>2</v>
      </c>
      <c r="AF1027" s="15">
        <v>1</v>
      </c>
      <c r="AG1027" s="15">
        <v>2</v>
      </c>
      <c r="AH1027" s="15">
        <v>1</v>
      </c>
      <c r="AI1027" s="15">
        <v>1</v>
      </c>
      <c r="AJ1027" s="15">
        <v>1</v>
      </c>
      <c r="AK1027" t="str">
        <f t="shared" si="160"/>
        <v>Interna</v>
      </c>
      <c r="AL1027" t="str">
        <f t="shared" si="161"/>
        <v>Baixo</v>
      </c>
      <c r="AM1027" t="str">
        <f t="shared" si="162"/>
        <v>Cumulativa</v>
      </c>
      <c r="AN1027" t="str">
        <f t="shared" si="163"/>
        <v>Baixo</v>
      </c>
      <c r="AO1027" t="str">
        <f t="shared" si="164"/>
        <v>Baixo</v>
      </c>
      <c r="AP1027" t="str">
        <f t="shared" si="165"/>
        <v>Baixo</v>
      </c>
      <c r="AQ1027" s="15" t="s">
        <v>2304</v>
      </c>
    </row>
    <row r="1028" spans="1:43" x14ac:dyDescent="0.3">
      <c r="A1028" s="15" t="s">
        <v>3395</v>
      </c>
      <c r="B1028" s="15" t="s">
        <v>2085</v>
      </c>
      <c r="C1028" s="15">
        <v>49</v>
      </c>
      <c r="D1028" s="15" t="s">
        <v>1070</v>
      </c>
      <c r="E1028" s="15" t="s">
        <v>40</v>
      </c>
      <c r="J1028" s="15" t="s">
        <v>1072</v>
      </c>
      <c r="K1028" s="15" t="s">
        <v>2457</v>
      </c>
      <c r="L1028" s="15" t="s">
        <v>287</v>
      </c>
      <c r="M1028" s="15" t="s">
        <v>40</v>
      </c>
      <c r="O1028" s="15" t="s">
        <v>2459</v>
      </c>
      <c r="P1028" s="15" t="s">
        <v>2546</v>
      </c>
      <c r="Q1028" s="15" t="s">
        <v>103</v>
      </c>
      <c r="R1028" s="15" t="s">
        <v>3134</v>
      </c>
      <c r="S1028" s="15" t="s">
        <v>3135</v>
      </c>
      <c r="T1028" s="15" t="s">
        <v>1465</v>
      </c>
      <c r="U1028" s="15" t="s">
        <v>1466</v>
      </c>
      <c r="V1028" s="15" t="s">
        <v>2018</v>
      </c>
      <c r="W1028" s="15" t="s">
        <v>3141</v>
      </c>
      <c r="X1028" s="15" t="s">
        <v>3132</v>
      </c>
      <c r="Y1028" s="15" t="s">
        <v>908</v>
      </c>
      <c r="Z1028" s="15">
        <f t="shared" si="158"/>
        <v>1</v>
      </c>
      <c r="AC1028" s="15" t="s">
        <v>3144</v>
      </c>
      <c r="AD1028" s="15">
        <f t="shared" si="159"/>
        <v>6</v>
      </c>
      <c r="AE1028" s="15">
        <v>2</v>
      </c>
      <c r="AF1028" s="15">
        <v>1</v>
      </c>
      <c r="AG1028" s="15">
        <v>0</v>
      </c>
      <c r="AH1028" s="15">
        <v>1</v>
      </c>
      <c r="AI1028" s="15">
        <v>1</v>
      </c>
      <c r="AJ1028" s="15">
        <v>1</v>
      </c>
      <c r="AK1028" t="str">
        <f t="shared" si="160"/>
        <v>Interna</v>
      </c>
      <c r="AL1028" t="str">
        <f t="shared" si="161"/>
        <v>Baixo</v>
      </c>
      <c r="AM1028" t="str">
        <f t="shared" si="162"/>
        <v>NSA</v>
      </c>
      <c r="AN1028" t="str">
        <f t="shared" si="163"/>
        <v>Baixo</v>
      </c>
      <c r="AO1028" t="str">
        <f t="shared" si="164"/>
        <v>Baixo</v>
      </c>
      <c r="AP1028" t="str">
        <f t="shared" si="165"/>
        <v>Baixo</v>
      </c>
      <c r="AQ1028" s="15" t="s">
        <v>2304</v>
      </c>
    </row>
    <row r="1029" spans="1:43" x14ac:dyDescent="0.3">
      <c r="A1029" s="15" t="s">
        <v>3395</v>
      </c>
      <c r="B1029" s="15" t="s">
        <v>2123</v>
      </c>
      <c r="C1029" s="15">
        <v>1</v>
      </c>
      <c r="D1029" s="15" t="s">
        <v>1551</v>
      </c>
      <c r="E1029" s="15" t="s">
        <v>1271</v>
      </c>
      <c r="J1029" s="15" t="s">
        <v>1072</v>
      </c>
      <c r="K1029" s="15" t="s">
        <v>2547</v>
      </c>
      <c r="L1029" s="15" t="s">
        <v>2548</v>
      </c>
      <c r="M1029" s="15" t="s">
        <v>39</v>
      </c>
      <c r="O1029" s="15" t="s">
        <v>2549</v>
      </c>
      <c r="P1029" s="15" t="s">
        <v>2550</v>
      </c>
      <c r="Q1029" s="15" t="s">
        <v>103</v>
      </c>
      <c r="R1029" s="15" t="s">
        <v>3134</v>
      </c>
      <c r="S1029" s="15" t="s">
        <v>3135</v>
      </c>
      <c r="T1029" s="15" t="s">
        <v>1465</v>
      </c>
      <c r="U1029" s="15" t="s">
        <v>1466</v>
      </c>
      <c r="V1029" s="15" t="s">
        <v>2018</v>
      </c>
      <c r="W1029" s="15" t="s">
        <v>3141</v>
      </c>
      <c r="X1029" s="15" t="s">
        <v>3132</v>
      </c>
      <c r="Y1029" s="15" t="s">
        <v>908</v>
      </c>
      <c r="Z1029" s="15">
        <f t="shared" si="158"/>
        <v>1</v>
      </c>
      <c r="AC1029" s="15" t="s">
        <v>3144</v>
      </c>
      <c r="AD1029" s="15">
        <f t="shared" si="159"/>
        <v>9</v>
      </c>
      <c r="AE1029" s="15">
        <v>2</v>
      </c>
      <c r="AF1029" s="15">
        <v>1</v>
      </c>
      <c r="AG1029" s="15">
        <v>3</v>
      </c>
      <c r="AH1029" s="15">
        <v>1</v>
      </c>
      <c r="AI1029" s="15">
        <v>1</v>
      </c>
      <c r="AJ1029" s="15">
        <v>1</v>
      </c>
      <c r="AK1029" t="str">
        <f t="shared" si="160"/>
        <v>Interna</v>
      </c>
      <c r="AL1029" t="str">
        <f t="shared" si="161"/>
        <v>Baixo</v>
      </c>
      <c r="AM1029" t="str">
        <f t="shared" si="162"/>
        <v>Combinação</v>
      </c>
      <c r="AN1029" t="str">
        <f t="shared" si="163"/>
        <v>Baixo</v>
      </c>
      <c r="AO1029" t="str">
        <f t="shared" si="164"/>
        <v>Baixo</v>
      </c>
      <c r="AP1029" t="str">
        <f t="shared" si="165"/>
        <v>Baixo</v>
      </c>
      <c r="AQ1029" s="15" t="s">
        <v>2304</v>
      </c>
    </row>
    <row r="1030" spans="1:43" x14ac:dyDescent="0.3">
      <c r="A1030" s="15" t="s">
        <v>3395</v>
      </c>
      <c r="B1030" s="15" t="s">
        <v>2123</v>
      </c>
      <c r="C1030" s="15">
        <v>2</v>
      </c>
      <c r="D1030" s="15" t="s">
        <v>2020</v>
      </c>
      <c r="E1030" s="15" t="s">
        <v>1271</v>
      </c>
      <c r="J1030" s="15" t="s">
        <v>1072</v>
      </c>
      <c r="K1030" s="15" t="s">
        <v>2547</v>
      </c>
      <c r="L1030" s="15" t="s">
        <v>2309</v>
      </c>
      <c r="M1030" s="15" t="s">
        <v>40</v>
      </c>
      <c r="O1030" s="15" t="s">
        <v>2549</v>
      </c>
      <c r="P1030" s="15" t="s">
        <v>2551</v>
      </c>
      <c r="Q1030" s="15" t="s">
        <v>103</v>
      </c>
      <c r="R1030" s="15" t="s">
        <v>3134</v>
      </c>
      <c r="S1030" s="15" t="s">
        <v>3135</v>
      </c>
      <c r="T1030" s="15" t="s">
        <v>1465</v>
      </c>
      <c r="U1030" s="15" t="s">
        <v>1466</v>
      </c>
      <c r="V1030" s="15" t="s">
        <v>2018</v>
      </c>
      <c r="W1030" s="15" t="s">
        <v>3141</v>
      </c>
      <c r="X1030" s="15" t="s">
        <v>3132</v>
      </c>
      <c r="Y1030" s="15" t="s">
        <v>908</v>
      </c>
      <c r="Z1030" s="15">
        <f t="shared" si="158"/>
        <v>1</v>
      </c>
      <c r="AC1030" s="15" t="s">
        <v>3144</v>
      </c>
      <c r="AD1030" s="15">
        <f t="shared" si="159"/>
        <v>6</v>
      </c>
      <c r="AE1030" s="15">
        <v>2</v>
      </c>
      <c r="AF1030" s="15">
        <v>1</v>
      </c>
      <c r="AG1030" s="15">
        <v>0</v>
      </c>
      <c r="AH1030" s="15">
        <v>1</v>
      </c>
      <c r="AI1030" s="15">
        <v>1</v>
      </c>
      <c r="AJ1030" s="15">
        <v>1</v>
      </c>
      <c r="AK1030" t="str">
        <f t="shared" si="160"/>
        <v>Interna</v>
      </c>
      <c r="AL1030" t="str">
        <f t="shared" si="161"/>
        <v>Baixo</v>
      </c>
      <c r="AM1030" t="str">
        <f t="shared" si="162"/>
        <v>NSA</v>
      </c>
      <c r="AN1030" t="str">
        <f t="shared" si="163"/>
        <v>Baixo</v>
      </c>
      <c r="AO1030" t="str">
        <f t="shared" si="164"/>
        <v>Baixo</v>
      </c>
      <c r="AP1030" t="str">
        <f t="shared" si="165"/>
        <v>Baixo</v>
      </c>
      <c r="AQ1030" s="15" t="s">
        <v>2304</v>
      </c>
    </row>
    <row r="1031" spans="1:43" x14ac:dyDescent="0.3">
      <c r="A1031" s="15" t="s">
        <v>3395</v>
      </c>
      <c r="B1031" s="15" t="s">
        <v>2123</v>
      </c>
      <c r="C1031" s="15">
        <v>3</v>
      </c>
      <c r="D1031" s="15" t="s">
        <v>2021</v>
      </c>
      <c r="E1031" s="15" t="s">
        <v>1271</v>
      </c>
      <c r="J1031" s="15" t="s">
        <v>1072</v>
      </c>
      <c r="K1031" s="15" t="s">
        <v>2547</v>
      </c>
      <c r="L1031" s="15" t="s">
        <v>1981</v>
      </c>
      <c r="M1031" s="15" t="s">
        <v>47</v>
      </c>
      <c r="N1031" s="15">
        <v>40</v>
      </c>
      <c r="O1031" s="15" t="s">
        <v>2549</v>
      </c>
      <c r="P1031" s="15" t="s">
        <v>2552</v>
      </c>
      <c r="Q1031" s="15" t="s">
        <v>103</v>
      </c>
      <c r="R1031" s="15" t="s">
        <v>3134</v>
      </c>
      <c r="S1031" s="15" t="s">
        <v>3135</v>
      </c>
      <c r="T1031" s="15" t="s">
        <v>1465</v>
      </c>
      <c r="U1031" s="15" t="s">
        <v>1466</v>
      </c>
      <c r="V1031" s="15" t="s">
        <v>2018</v>
      </c>
      <c r="W1031" s="15" t="s">
        <v>3141</v>
      </c>
      <c r="X1031" s="15" t="s">
        <v>3132</v>
      </c>
      <c r="Y1031" s="15" t="s">
        <v>908</v>
      </c>
      <c r="Z1031" s="15">
        <f t="shared" si="158"/>
        <v>1</v>
      </c>
      <c r="AA1031" s="15" t="s">
        <v>1340</v>
      </c>
      <c r="AB1031" s="15" t="s">
        <v>3163</v>
      </c>
      <c r="AC1031" s="15" t="s">
        <v>3144</v>
      </c>
      <c r="AD1031" s="15">
        <f t="shared" si="159"/>
        <v>13</v>
      </c>
      <c r="AE1031" s="15">
        <v>3</v>
      </c>
      <c r="AF1031" s="15">
        <v>1</v>
      </c>
      <c r="AG1031" s="15">
        <v>0</v>
      </c>
      <c r="AH1031" s="15">
        <v>3</v>
      </c>
      <c r="AI1031" s="15">
        <v>3</v>
      </c>
      <c r="AJ1031" s="15">
        <v>3</v>
      </c>
      <c r="AK1031" t="str">
        <f t="shared" si="160"/>
        <v>Restrita</v>
      </c>
      <c r="AL1031" t="str">
        <f t="shared" si="161"/>
        <v>Baixo</v>
      </c>
      <c r="AM1031" t="str">
        <f t="shared" si="162"/>
        <v>NSA</v>
      </c>
      <c r="AN1031" t="str">
        <f t="shared" si="163"/>
        <v>Médio</v>
      </c>
      <c r="AO1031" t="str">
        <f t="shared" si="164"/>
        <v>Médio</v>
      </c>
      <c r="AP1031" t="str">
        <f t="shared" si="165"/>
        <v>Médio</v>
      </c>
      <c r="AQ1031" s="15" t="s">
        <v>2304</v>
      </c>
    </row>
    <row r="1032" spans="1:43" x14ac:dyDescent="0.3">
      <c r="A1032" s="15" t="s">
        <v>3395</v>
      </c>
      <c r="B1032" s="15" t="s">
        <v>2123</v>
      </c>
      <c r="C1032" s="15">
        <v>4</v>
      </c>
      <c r="D1032" s="15" t="s">
        <v>2033</v>
      </c>
      <c r="E1032" s="15" t="s">
        <v>1271</v>
      </c>
      <c r="J1032" s="15" t="s">
        <v>1072</v>
      </c>
      <c r="K1032" s="15" t="s">
        <v>2547</v>
      </c>
      <c r="L1032" s="15" t="s">
        <v>2338</v>
      </c>
      <c r="M1032" s="15" t="s">
        <v>39</v>
      </c>
      <c r="O1032" s="15" t="s">
        <v>2549</v>
      </c>
      <c r="P1032" s="15" t="s">
        <v>2553</v>
      </c>
      <c r="Q1032" s="15" t="s">
        <v>103</v>
      </c>
      <c r="R1032" s="15" t="s">
        <v>3134</v>
      </c>
      <c r="S1032" s="15" t="s">
        <v>3135</v>
      </c>
      <c r="T1032" s="15" t="s">
        <v>1465</v>
      </c>
      <c r="U1032" s="15" t="s">
        <v>1466</v>
      </c>
      <c r="V1032" s="15" t="s">
        <v>2018</v>
      </c>
      <c r="W1032" s="15" t="s">
        <v>3141</v>
      </c>
      <c r="X1032" s="15" t="s">
        <v>3132</v>
      </c>
      <c r="Y1032" s="15" t="s">
        <v>908</v>
      </c>
      <c r="Z1032" s="15">
        <f t="shared" si="158"/>
        <v>1</v>
      </c>
      <c r="AC1032" s="15" t="s">
        <v>3144</v>
      </c>
      <c r="AD1032" s="15">
        <f t="shared" si="159"/>
        <v>6</v>
      </c>
      <c r="AE1032" s="15">
        <v>2</v>
      </c>
      <c r="AF1032" s="15">
        <v>1</v>
      </c>
      <c r="AG1032" s="15">
        <v>0</v>
      </c>
      <c r="AH1032" s="15">
        <v>1</v>
      </c>
      <c r="AI1032" s="15">
        <v>1</v>
      </c>
      <c r="AJ1032" s="15">
        <v>1</v>
      </c>
      <c r="AK1032" t="str">
        <f t="shared" si="160"/>
        <v>Interna</v>
      </c>
      <c r="AL1032" t="str">
        <f t="shared" si="161"/>
        <v>Baixo</v>
      </c>
      <c r="AM1032" t="str">
        <f t="shared" si="162"/>
        <v>NSA</v>
      </c>
      <c r="AN1032" t="str">
        <f t="shared" si="163"/>
        <v>Baixo</v>
      </c>
      <c r="AO1032" t="str">
        <f t="shared" si="164"/>
        <v>Baixo</v>
      </c>
      <c r="AP1032" t="str">
        <f t="shared" si="165"/>
        <v>Baixo</v>
      </c>
      <c r="AQ1032" s="15" t="s">
        <v>2304</v>
      </c>
    </row>
    <row r="1033" spans="1:43" x14ac:dyDescent="0.3">
      <c r="A1033" s="15" t="s">
        <v>3395</v>
      </c>
      <c r="B1033" s="15" t="s">
        <v>2123</v>
      </c>
      <c r="C1033" s="15">
        <v>5</v>
      </c>
      <c r="D1033" s="15" t="s">
        <v>2025</v>
      </c>
      <c r="E1033" s="15" t="s">
        <v>1271</v>
      </c>
      <c r="J1033" s="15" t="s">
        <v>1072</v>
      </c>
      <c r="K1033" s="15" t="s">
        <v>2547</v>
      </c>
      <c r="L1033" s="15" t="s">
        <v>2317</v>
      </c>
      <c r="M1033" s="15" t="s">
        <v>39</v>
      </c>
      <c r="O1033" s="15" t="s">
        <v>2549</v>
      </c>
      <c r="P1033" s="15" t="s">
        <v>2554</v>
      </c>
      <c r="Q1033" s="15" t="s">
        <v>103</v>
      </c>
      <c r="R1033" s="15" t="s">
        <v>3134</v>
      </c>
      <c r="S1033" s="15" t="s">
        <v>3135</v>
      </c>
      <c r="T1033" s="15" t="s">
        <v>1465</v>
      </c>
      <c r="U1033" s="15" t="s">
        <v>1466</v>
      </c>
      <c r="V1033" s="15" t="s">
        <v>2018</v>
      </c>
      <c r="W1033" s="15" t="s">
        <v>3141</v>
      </c>
      <c r="X1033" s="15" t="s">
        <v>3132</v>
      </c>
      <c r="Y1033" s="15" t="s">
        <v>908</v>
      </c>
      <c r="Z1033" s="15">
        <f t="shared" si="158"/>
        <v>1</v>
      </c>
      <c r="AC1033" s="15" t="s">
        <v>3144</v>
      </c>
      <c r="AD1033" s="15">
        <f t="shared" si="159"/>
        <v>6</v>
      </c>
      <c r="AE1033" s="15">
        <v>2</v>
      </c>
      <c r="AF1033" s="15">
        <v>1</v>
      </c>
      <c r="AG1033" s="15">
        <v>0</v>
      </c>
      <c r="AH1033" s="15">
        <v>1</v>
      </c>
      <c r="AI1033" s="15">
        <v>1</v>
      </c>
      <c r="AJ1033" s="15">
        <v>1</v>
      </c>
      <c r="AK1033" t="str">
        <f t="shared" si="160"/>
        <v>Interna</v>
      </c>
      <c r="AL1033" t="str">
        <f t="shared" si="161"/>
        <v>Baixo</v>
      </c>
      <c r="AM1033" t="str">
        <f t="shared" si="162"/>
        <v>NSA</v>
      </c>
      <c r="AN1033" t="str">
        <f t="shared" si="163"/>
        <v>Baixo</v>
      </c>
      <c r="AO1033" t="str">
        <f t="shared" si="164"/>
        <v>Baixo</v>
      </c>
      <c r="AP1033" t="str">
        <f t="shared" si="165"/>
        <v>Baixo</v>
      </c>
      <c r="AQ1033" s="15" t="s">
        <v>2304</v>
      </c>
    </row>
    <row r="1034" spans="1:43" x14ac:dyDescent="0.3">
      <c r="A1034" s="15" t="s">
        <v>3395</v>
      </c>
      <c r="B1034" s="15" t="s">
        <v>2123</v>
      </c>
      <c r="C1034" s="15">
        <v>6</v>
      </c>
      <c r="D1034" s="15" t="s">
        <v>2086</v>
      </c>
      <c r="E1034" s="15" t="s">
        <v>1271</v>
      </c>
      <c r="J1034" s="15" t="s">
        <v>1072</v>
      </c>
      <c r="K1034" s="15" t="s">
        <v>2547</v>
      </c>
      <c r="L1034" s="15" t="s">
        <v>2465</v>
      </c>
      <c r="M1034" s="15" t="s">
        <v>39</v>
      </c>
      <c r="O1034" s="15" t="s">
        <v>2549</v>
      </c>
      <c r="P1034" s="15" t="s">
        <v>2555</v>
      </c>
      <c r="Q1034" s="15" t="s">
        <v>103</v>
      </c>
      <c r="R1034" s="15" t="s">
        <v>3134</v>
      </c>
      <c r="S1034" s="15" t="s">
        <v>3135</v>
      </c>
      <c r="T1034" s="15" t="s">
        <v>1465</v>
      </c>
      <c r="U1034" s="15" t="s">
        <v>1466</v>
      </c>
      <c r="V1034" s="15" t="s">
        <v>2018</v>
      </c>
      <c r="W1034" s="15" t="s">
        <v>3141</v>
      </c>
      <c r="X1034" s="15" t="s">
        <v>3132</v>
      </c>
      <c r="Y1034" s="15" t="s">
        <v>908</v>
      </c>
      <c r="Z1034" s="15">
        <f t="shared" si="158"/>
        <v>1</v>
      </c>
      <c r="AC1034" s="15" t="s">
        <v>3144</v>
      </c>
      <c r="AD1034" s="15">
        <f t="shared" si="159"/>
        <v>6</v>
      </c>
      <c r="AE1034" s="15">
        <v>2</v>
      </c>
      <c r="AF1034" s="15">
        <v>1</v>
      </c>
      <c r="AG1034" s="15">
        <v>0</v>
      </c>
      <c r="AH1034" s="15">
        <v>1</v>
      </c>
      <c r="AI1034" s="15">
        <v>1</v>
      </c>
      <c r="AJ1034" s="15">
        <v>1</v>
      </c>
      <c r="AK1034" t="str">
        <f t="shared" si="160"/>
        <v>Interna</v>
      </c>
      <c r="AL1034" t="str">
        <f t="shared" si="161"/>
        <v>Baixo</v>
      </c>
      <c r="AM1034" t="str">
        <f t="shared" si="162"/>
        <v>NSA</v>
      </c>
      <c r="AN1034" t="str">
        <f t="shared" si="163"/>
        <v>Baixo</v>
      </c>
      <c r="AO1034" t="str">
        <f t="shared" si="164"/>
        <v>Baixo</v>
      </c>
      <c r="AP1034" t="str">
        <f t="shared" si="165"/>
        <v>Baixo</v>
      </c>
      <c r="AQ1034" s="15" t="s">
        <v>2304</v>
      </c>
    </row>
    <row r="1035" spans="1:43" x14ac:dyDescent="0.3">
      <c r="A1035" s="15" t="s">
        <v>3395</v>
      </c>
      <c r="B1035" s="15" t="s">
        <v>2123</v>
      </c>
      <c r="C1035" s="15">
        <v>7</v>
      </c>
      <c r="D1035" s="15" t="s">
        <v>1216</v>
      </c>
      <c r="E1035" s="15" t="s">
        <v>1271</v>
      </c>
      <c r="J1035" s="15" t="s">
        <v>1072</v>
      </c>
      <c r="K1035" s="15" t="s">
        <v>2547</v>
      </c>
      <c r="L1035" s="15" t="s">
        <v>2341</v>
      </c>
      <c r="M1035" s="15" t="s">
        <v>39</v>
      </c>
      <c r="O1035" s="15" t="s">
        <v>2549</v>
      </c>
      <c r="P1035" s="15" t="s">
        <v>2556</v>
      </c>
      <c r="Q1035" s="15" t="s">
        <v>103</v>
      </c>
      <c r="R1035" s="15" t="s">
        <v>3134</v>
      </c>
      <c r="S1035" s="15" t="s">
        <v>3135</v>
      </c>
      <c r="T1035" s="15" t="s">
        <v>1465</v>
      </c>
      <c r="U1035" s="15" t="s">
        <v>1466</v>
      </c>
      <c r="V1035" s="15" t="s">
        <v>2018</v>
      </c>
      <c r="W1035" s="15" t="s">
        <v>3141</v>
      </c>
      <c r="X1035" s="15" t="s">
        <v>3132</v>
      </c>
      <c r="Y1035" s="15" t="s">
        <v>908</v>
      </c>
      <c r="Z1035" s="15">
        <f t="shared" si="158"/>
        <v>1</v>
      </c>
      <c r="AC1035" s="15" t="s">
        <v>3144</v>
      </c>
      <c r="AD1035" s="15">
        <f t="shared" si="159"/>
        <v>6</v>
      </c>
      <c r="AE1035" s="15">
        <v>2</v>
      </c>
      <c r="AF1035" s="15">
        <v>1</v>
      </c>
      <c r="AG1035" s="15">
        <v>0</v>
      </c>
      <c r="AH1035" s="15">
        <v>1</v>
      </c>
      <c r="AI1035" s="15">
        <v>1</v>
      </c>
      <c r="AJ1035" s="15">
        <v>1</v>
      </c>
      <c r="AK1035" t="str">
        <f t="shared" si="160"/>
        <v>Interna</v>
      </c>
      <c r="AL1035" t="str">
        <f t="shared" si="161"/>
        <v>Baixo</v>
      </c>
      <c r="AM1035" t="str">
        <f t="shared" si="162"/>
        <v>NSA</v>
      </c>
      <c r="AN1035" t="str">
        <f t="shared" si="163"/>
        <v>Baixo</v>
      </c>
      <c r="AO1035" t="str">
        <f t="shared" si="164"/>
        <v>Baixo</v>
      </c>
      <c r="AP1035" t="str">
        <f t="shared" si="165"/>
        <v>Baixo</v>
      </c>
      <c r="AQ1035" s="15" t="s">
        <v>2304</v>
      </c>
    </row>
    <row r="1036" spans="1:43" x14ac:dyDescent="0.3">
      <c r="A1036" s="15" t="s">
        <v>3395</v>
      </c>
      <c r="B1036" s="15" t="s">
        <v>2123</v>
      </c>
      <c r="C1036" s="15">
        <v>8</v>
      </c>
      <c r="D1036" s="15" t="s">
        <v>2124</v>
      </c>
      <c r="E1036" s="15" t="s">
        <v>1271</v>
      </c>
      <c r="J1036" s="15" t="s">
        <v>1072</v>
      </c>
      <c r="K1036" s="15" t="s">
        <v>2547</v>
      </c>
      <c r="L1036" s="15" t="s">
        <v>2557</v>
      </c>
      <c r="M1036" s="15" t="s">
        <v>39</v>
      </c>
      <c r="O1036" s="15" t="s">
        <v>2549</v>
      </c>
      <c r="P1036" s="15" t="s">
        <v>2558</v>
      </c>
      <c r="Q1036" s="15" t="s">
        <v>103</v>
      </c>
      <c r="R1036" s="15" t="s">
        <v>3134</v>
      </c>
      <c r="S1036" s="15" t="s">
        <v>3135</v>
      </c>
      <c r="T1036" s="15" t="s">
        <v>1465</v>
      </c>
      <c r="U1036" s="15" t="s">
        <v>1466</v>
      </c>
      <c r="V1036" s="15" t="s">
        <v>2018</v>
      </c>
      <c r="W1036" s="15" t="s">
        <v>3141</v>
      </c>
      <c r="X1036" s="15" t="s">
        <v>3132</v>
      </c>
      <c r="Y1036" s="15" t="s">
        <v>908</v>
      </c>
      <c r="Z1036" s="15">
        <f t="shared" si="158"/>
        <v>1</v>
      </c>
      <c r="AC1036" s="15" t="s">
        <v>3144</v>
      </c>
      <c r="AD1036" s="15">
        <f t="shared" si="159"/>
        <v>8</v>
      </c>
      <c r="AE1036" s="15">
        <v>2</v>
      </c>
      <c r="AF1036" s="15">
        <v>1</v>
      </c>
      <c r="AG1036" s="15">
        <v>2</v>
      </c>
      <c r="AH1036" s="15">
        <v>1</v>
      </c>
      <c r="AI1036" s="15">
        <v>1</v>
      </c>
      <c r="AJ1036" s="15">
        <v>1</v>
      </c>
      <c r="AK1036" t="str">
        <f t="shared" si="160"/>
        <v>Interna</v>
      </c>
      <c r="AL1036" t="str">
        <f t="shared" si="161"/>
        <v>Baixo</v>
      </c>
      <c r="AM1036" t="str">
        <f t="shared" si="162"/>
        <v>Cumulativa</v>
      </c>
      <c r="AN1036" t="str">
        <f t="shared" si="163"/>
        <v>Baixo</v>
      </c>
      <c r="AO1036" t="str">
        <f t="shared" si="164"/>
        <v>Baixo</v>
      </c>
      <c r="AP1036" t="str">
        <f t="shared" si="165"/>
        <v>Baixo</v>
      </c>
      <c r="AQ1036" s="15" t="s">
        <v>2304</v>
      </c>
    </row>
    <row r="1037" spans="1:43" x14ac:dyDescent="0.3">
      <c r="A1037" s="15" t="s">
        <v>3395</v>
      </c>
      <c r="B1037" s="15" t="s">
        <v>2123</v>
      </c>
      <c r="C1037" s="15">
        <v>9</v>
      </c>
      <c r="D1037" s="15" t="s">
        <v>2125</v>
      </c>
      <c r="E1037" s="15" t="s">
        <v>1271</v>
      </c>
      <c r="J1037" s="15" t="s">
        <v>1072</v>
      </c>
      <c r="K1037" s="15" t="s">
        <v>2547</v>
      </c>
      <c r="L1037" s="15" t="s">
        <v>2559</v>
      </c>
      <c r="M1037" s="15" t="s">
        <v>39</v>
      </c>
      <c r="O1037" s="15" t="s">
        <v>2549</v>
      </c>
      <c r="P1037" s="15" t="s">
        <v>2560</v>
      </c>
      <c r="Q1037" s="15" t="s">
        <v>103</v>
      </c>
      <c r="R1037" s="15" t="s">
        <v>3134</v>
      </c>
      <c r="S1037" s="15" t="s">
        <v>3135</v>
      </c>
      <c r="T1037" s="15" t="s">
        <v>1465</v>
      </c>
      <c r="U1037" s="15" t="s">
        <v>1466</v>
      </c>
      <c r="V1037" s="15" t="s">
        <v>2018</v>
      </c>
      <c r="W1037" s="15" t="s">
        <v>3141</v>
      </c>
      <c r="X1037" s="15" t="s">
        <v>3132</v>
      </c>
      <c r="Y1037" s="15" t="s">
        <v>908</v>
      </c>
      <c r="Z1037" s="15">
        <f t="shared" si="158"/>
        <v>1</v>
      </c>
      <c r="AC1037" s="15" t="s">
        <v>3144</v>
      </c>
      <c r="AD1037" s="15">
        <f t="shared" si="159"/>
        <v>8</v>
      </c>
      <c r="AE1037" s="15">
        <v>2</v>
      </c>
      <c r="AF1037" s="15">
        <v>1</v>
      </c>
      <c r="AG1037" s="15">
        <v>2</v>
      </c>
      <c r="AH1037" s="15">
        <v>1</v>
      </c>
      <c r="AI1037" s="15">
        <v>1</v>
      </c>
      <c r="AJ1037" s="15">
        <v>1</v>
      </c>
      <c r="AK1037" t="str">
        <f t="shared" si="160"/>
        <v>Interna</v>
      </c>
      <c r="AL1037" t="str">
        <f t="shared" si="161"/>
        <v>Baixo</v>
      </c>
      <c r="AM1037" t="str">
        <f t="shared" si="162"/>
        <v>Cumulativa</v>
      </c>
      <c r="AN1037" t="str">
        <f t="shared" si="163"/>
        <v>Baixo</v>
      </c>
      <c r="AO1037" t="str">
        <f t="shared" si="164"/>
        <v>Baixo</v>
      </c>
      <c r="AP1037" t="str">
        <f t="shared" si="165"/>
        <v>Baixo</v>
      </c>
      <c r="AQ1037" s="15" t="s">
        <v>2304</v>
      </c>
    </row>
    <row r="1038" spans="1:43" x14ac:dyDescent="0.3">
      <c r="A1038" s="15" t="s">
        <v>3395</v>
      </c>
      <c r="B1038" s="15" t="s">
        <v>2123</v>
      </c>
      <c r="C1038" s="15">
        <v>10</v>
      </c>
      <c r="D1038" s="15" t="s">
        <v>2126</v>
      </c>
      <c r="E1038" s="15" t="s">
        <v>1271</v>
      </c>
      <c r="J1038" s="15" t="s">
        <v>1072</v>
      </c>
      <c r="K1038" s="15" t="s">
        <v>2547</v>
      </c>
      <c r="L1038" s="15" t="s">
        <v>2561</v>
      </c>
      <c r="M1038" s="15" t="s">
        <v>39</v>
      </c>
      <c r="O1038" s="15" t="s">
        <v>2549</v>
      </c>
      <c r="P1038" s="15" t="s">
        <v>2562</v>
      </c>
      <c r="Q1038" s="15" t="s">
        <v>103</v>
      </c>
      <c r="R1038" s="15" t="s">
        <v>3134</v>
      </c>
      <c r="S1038" s="15" t="s">
        <v>3135</v>
      </c>
      <c r="T1038" s="15" t="s">
        <v>1465</v>
      </c>
      <c r="U1038" s="15" t="s">
        <v>1466</v>
      </c>
      <c r="V1038" s="15" t="s">
        <v>2018</v>
      </c>
      <c r="W1038" s="15" t="s">
        <v>3141</v>
      </c>
      <c r="X1038" s="15" t="s">
        <v>3132</v>
      </c>
      <c r="Y1038" s="15" t="s">
        <v>908</v>
      </c>
      <c r="Z1038" s="15">
        <f t="shared" si="158"/>
        <v>1</v>
      </c>
      <c r="AC1038" s="15" t="s">
        <v>3144</v>
      </c>
      <c r="AD1038" s="15">
        <f t="shared" si="159"/>
        <v>8</v>
      </c>
      <c r="AE1038" s="15">
        <v>2</v>
      </c>
      <c r="AF1038" s="15">
        <v>1</v>
      </c>
      <c r="AG1038" s="15">
        <v>2</v>
      </c>
      <c r="AH1038" s="15">
        <v>1</v>
      </c>
      <c r="AI1038" s="15">
        <v>1</v>
      </c>
      <c r="AJ1038" s="15">
        <v>1</v>
      </c>
      <c r="AK1038" t="str">
        <f t="shared" si="160"/>
        <v>Interna</v>
      </c>
      <c r="AL1038" t="str">
        <f t="shared" si="161"/>
        <v>Baixo</v>
      </c>
      <c r="AM1038" t="str">
        <f t="shared" si="162"/>
        <v>Cumulativa</v>
      </c>
      <c r="AN1038" t="str">
        <f t="shared" si="163"/>
        <v>Baixo</v>
      </c>
      <c r="AO1038" t="str">
        <f t="shared" si="164"/>
        <v>Baixo</v>
      </c>
      <c r="AP1038" t="str">
        <f t="shared" si="165"/>
        <v>Baixo</v>
      </c>
      <c r="AQ1038" s="15" t="s">
        <v>2304</v>
      </c>
    </row>
    <row r="1039" spans="1:43" x14ac:dyDescent="0.3">
      <c r="A1039" s="15" t="s">
        <v>3395</v>
      </c>
      <c r="B1039" s="15" t="s">
        <v>2123</v>
      </c>
      <c r="C1039" s="15">
        <v>11</v>
      </c>
      <c r="D1039" s="15" t="s">
        <v>2127</v>
      </c>
      <c r="E1039" s="15" t="s">
        <v>1271</v>
      </c>
      <c r="J1039" s="15" t="s">
        <v>1072</v>
      </c>
      <c r="K1039" s="15" t="s">
        <v>2547</v>
      </c>
      <c r="L1039" s="15" t="s">
        <v>2563</v>
      </c>
      <c r="M1039" s="15" t="s">
        <v>39</v>
      </c>
      <c r="O1039" s="15" t="s">
        <v>2549</v>
      </c>
      <c r="P1039" s="15" t="s">
        <v>2564</v>
      </c>
      <c r="Q1039" s="15" t="s">
        <v>103</v>
      </c>
      <c r="R1039" s="15" t="s">
        <v>3134</v>
      </c>
      <c r="S1039" s="15" t="s">
        <v>3135</v>
      </c>
      <c r="T1039" s="15" t="s">
        <v>1465</v>
      </c>
      <c r="U1039" s="15" t="s">
        <v>1466</v>
      </c>
      <c r="V1039" s="15" t="s">
        <v>2018</v>
      </c>
      <c r="W1039" s="15" t="s">
        <v>3141</v>
      </c>
      <c r="X1039" s="15" t="s">
        <v>3132</v>
      </c>
      <c r="Y1039" s="15" t="s">
        <v>908</v>
      </c>
      <c r="Z1039" s="15">
        <f t="shared" si="158"/>
        <v>1</v>
      </c>
      <c r="AC1039" s="15" t="s">
        <v>3144</v>
      </c>
      <c r="AD1039" s="15">
        <f t="shared" si="159"/>
        <v>8</v>
      </c>
      <c r="AE1039" s="15">
        <v>2</v>
      </c>
      <c r="AF1039" s="15">
        <v>1</v>
      </c>
      <c r="AG1039" s="15">
        <v>2</v>
      </c>
      <c r="AH1039" s="15">
        <v>1</v>
      </c>
      <c r="AI1039" s="15">
        <v>1</v>
      </c>
      <c r="AJ1039" s="15">
        <v>1</v>
      </c>
      <c r="AK1039" t="str">
        <f t="shared" si="160"/>
        <v>Interna</v>
      </c>
      <c r="AL1039" t="str">
        <f t="shared" si="161"/>
        <v>Baixo</v>
      </c>
      <c r="AM1039" t="str">
        <f t="shared" si="162"/>
        <v>Cumulativa</v>
      </c>
      <c r="AN1039" t="str">
        <f t="shared" si="163"/>
        <v>Baixo</v>
      </c>
      <c r="AO1039" t="str">
        <f t="shared" si="164"/>
        <v>Baixo</v>
      </c>
      <c r="AP1039" t="str">
        <f t="shared" si="165"/>
        <v>Baixo</v>
      </c>
      <c r="AQ1039" s="15" t="s">
        <v>2304</v>
      </c>
    </row>
    <row r="1040" spans="1:43" x14ac:dyDescent="0.3">
      <c r="A1040" s="15" t="s">
        <v>3395</v>
      </c>
      <c r="B1040" s="15" t="s">
        <v>2123</v>
      </c>
      <c r="C1040" s="15">
        <v>12</v>
      </c>
      <c r="D1040" s="15" t="s">
        <v>2128</v>
      </c>
      <c r="E1040" s="15" t="s">
        <v>1271</v>
      </c>
      <c r="J1040" s="15" t="s">
        <v>1072</v>
      </c>
      <c r="K1040" s="15" t="s">
        <v>2547</v>
      </c>
      <c r="L1040" s="15" t="s">
        <v>2565</v>
      </c>
      <c r="M1040" s="15" t="s">
        <v>39</v>
      </c>
      <c r="O1040" s="15" t="s">
        <v>2549</v>
      </c>
      <c r="P1040" s="15" t="s">
        <v>2566</v>
      </c>
      <c r="Q1040" s="15" t="s">
        <v>103</v>
      </c>
      <c r="R1040" s="15" t="s">
        <v>3134</v>
      </c>
      <c r="S1040" s="15" t="s">
        <v>3135</v>
      </c>
      <c r="T1040" s="15" t="s">
        <v>1465</v>
      </c>
      <c r="U1040" s="15" t="s">
        <v>1466</v>
      </c>
      <c r="V1040" s="15" t="s">
        <v>2018</v>
      </c>
      <c r="W1040" s="15" t="s">
        <v>3141</v>
      </c>
      <c r="X1040" s="15" t="s">
        <v>3132</v>
      </c>
      <c r="Y1040" s="15" t="s">
        <v>908</v>
      </c>
      <c r="Z1040" s="15">
        <f t="shared" si="158"/>
        <v>1</v>
      </c>
      <c r="AC1040" s="15" t="s">
        <v>3144</v>
      </c>
      <c r="AD1040" s="15">
        <f t="shared" si="159"/>
        <v>8</v>
      </c>
      <c r="AE1040" s="15">
        <v>2</v>
      </c>
      <c r="AF1040" s="15">
        <v>1</v>
      </c>
      <c r="AG1040" s="15">
        <v>2</v>
      </c>
      <c r="AH1040" s="15">
        <v>1</v>
      </c>
      <c r="AI1040" s="15">
        <v>1</v>
      </c>
      <c r="AJ1040" s="15">
        <v>1</v>
      </c>
      <c r="AK1040" t="str">
        <f t="shared" si="160"/>
        <v>Interna</v>
      </c>
      <c r="AL1040" t="str">
        <f t="shared" si="161"/>
        <v>Baixo</v>
      </c>
      <c r="AM1040" t="str">
        <f t="shared" si="162"/>
        <v>Cumulativa</v>
      </c>
      <c r="AN1040" t="str">
        <f t="shared" si="163"/>
        <v>Baixo</v>
      </c>
      <c r="AO1040" t="str">
        <f t="shared" si="164"/>
        <v>Baixo</v>
      </c>
      <c r="AP1040" t="str">
        <f t="shared" si="165"/>
        <v>Baixo</v>
      </c>
      <c r="AQ1040" s="15" t="s">
        <v>2304</v>
      </c>
    </row>
    <row r="1041" spans="1:43" x14ac:dyDescent="0.3">
      <c r="A1041" s="15" t="s">
        <v>3395</v>
      </c>
      <c r="B1041" s="15" t="s">
        <v>2123</v>
      </c>
      <c r="C1041" s="15">
        <v>13</v>
      </c>
      <c r="D1041" s="15" t="s">
        <v>2129</v>
      </c>
      <c r="E1041" s="15" t="s">
        <v>1271</v>
      </c>
      <c r="J1041" s="15" t="s">
        <v>1072</v>
      </c>
      <c r="K1041" s="15" t="s">
        <v>2547</v>
      </c>
      <c r="L1041" s="15" t="s">
        <v>2567</v>
      </c>
      <c r="M1041" s="15" t="s">
        <v>39</v>
      </c>
      <c r="O1041" s="15" t="s">
        <v>2549</v>
      </c>
      <c r="P1041" s="15" t="s">
        <v>2568</v>
      </c>
      <c r="Q1041" s="15" t="s">
        <v>103</v>
      </c>
      <c r="R1041" s="15" t="s">
        <v>3134</v>
      </c>
      <c r="S1041" s="15" t="s">
        <v>3135</v>
      </c>
      <c r="T1041" s="15" t="s">
        <v>1465</v>
      </c>
      <c r="U1041" s="15" t="s">
        <v>1466</v>
      </c>
      <c r="V1041" s="15" t="s">
        <v>2018</v>
      </c>
      <c r="W1041" s="15" t="s">
        <v>3141</v>
      </c>
      <c r="X1041" s="15" t="s">
        <v>3132</v>
      </c>
      <c r="Y1041" s="15" t="s">
        <v>908</v>
      </c>
      <c r="Z1041" s="15">
        <f t="shared" si="158"/>
        <v>1</v>
      </c>
      <c r="AC1041" s="15" t="s">
        <v>3144</v>
      </c>
      <c r="AD1041" s="15">
        <f t="shared" si="159"/>
        <v>8</v>
      </c>
      <c r="AE1041" s="15">
        <v>2</v>
      </c>
      <c r="AF1041" s="15">
        <v>1</v>
      </c>
      <c r="AG1041" s="15">
        <v>2</v>
      </c>
      <c r="AH1041" s="15">
        <v>1</v>
      </c>
      <c r="AI1041" s="15">
        <v>1</v>
      </c>
      <c r="AJ1041" s="15">
        <v>1</v>
      </c>
      <c r="AK1041" t="str">
        <f t="shared" si="160"/>
        <v>Interna</v>
      </c>
      <c r="AL1041" t="str">
        <f t="shared" si="161"/>
        <v>Baixo</v>
      </c>
      <c r="AM1041" t="str">
        <f t="shared" si="162"/>
        <v>Cumulativa</v>
      </c>
      <c r="AN1041" t="str">
        <f t="shared" si="163"/>
        <v>Baixo</v>
      </c>
      <c r="AO1041" t="str">
        <f t="shared" si="164"/>
        <v>Baixo</v>
      </c>
      <c r="AP1041" t="str">
        <f t="shared" si="165"/>
        <v>Baixo</v>
      </c>
      <c r="AQ1041" s="15" t="s">
        <v>2304</v>
      </c>
    </row>
    <row r="1042" spans="1:43" x14ac:dyDescent="0.3">
      <c r="A1042" s="15" t="s">
        <v>3395</v>
      </c>
      <c r="B1042" s="15" t="s">
        <v>2123</v>
      </c>
      <c r="C1042" s="15">
        <v>14</v>
      </c>
      <c r="D1042" s="15" t="s">
        <v>2130</v>
      </c>
      <c r="E1042" s="15" t="s">
        <v>1271</v>
      </c>
      <c r="J1042" s="15" t="s">
        <v>1072</v>
      </c>
      <c r="K1042" s="15" t="s">
        <v>2547</v>
      </c>
      <c r="L1042" s="15" t="s">
        <v>2569</v>
      </c>
      <c r="M1042" s="15" t="s">
        <v>39</v>
      </c>
      <c r="O1042" s="15" t="s">
        <v>2549</v>
      </c>
      <c r="P1042" s="15" t="s">
        <v>2570</v>
      </c>
      <c r="Q1042" s="15" t="s">
        <v>103</v>
      </c>
      <c r="R1042" s="15" t="s">
        <v>3134</v>
      </c>
      <c r="S1042" s="15" t="s">
        <v>3135</v>
      </c>
      <c r="T1042" s="15" t="s">
        <v>1465</v>
      </c>
      <c r="U1042" s="15" t="s">
        <v>1466</v>
      </c>
      <c r="V1042" s="15" t="s">
        <v>2018</v>
      </c>
      <c r="W1042" s="15" t="s">
        <v>3141</v>
      </c>
      <c r="X1042" s="15" t="s">
        <v>3132</v>
      </c>
      <c r="Y1042" s="15" t="s">
        <v>908</v>
      </c>
      <c r="Z1042" s="15">
        <f t="shared" si="158"/>
        <v>1</v>
      </c>
      <c r="AC1042" s="15" t="s">
        <v>3144</v>
      </c>
      <c r="AD1042" s="15">
        <f t="shared" si="159"/>
        <v>8</v>
      </c>
      <c r="AE1042" s="15">
        <v>2</v>
      </c>
      <c r="AF1042" s="15">
        <v>1</v>
      </c>
      <c r="AG1042" s="15">
        <v>2</v>
      </c>
      <c r="AH1042" s="15">
        <v>1</v>
      </c>
      <c r="AI1042" s="15">
        <v>1</v>
      </c>
      <c r="AJ1042" s="15">
        <v>1</v>
      </c>
      <c r="AK1042" t="str">
        <f t="shared" si="160"/>
        <v>Interna</v>
      </c>
      <c r="AL1042" t="str">
        <f t="shared" si="161"/>
        <v>Baixo</v>
      </c>
      <c r="AM1042" t="str">
        <f t="shared" si="162"/>
        <v>Cumulativa</v>
      </c>
      <c r="AN1042" t="str">
        <f t="shared" si="163"/>
        <v>Baixo</v>
      </c>
      <c r="AO1042" t="str">
        <f t="shared" si="164"/>
        <v>Baixo</v>
      </c>
      <c r="AP1042" t="str">
        <f t="shared" si="165"/>
        <v>Baixo</v>
      </c>
      <c r="AQ1042" s="15" t="s">
        <v>2304</v>
      </c>
    </row>
    <row r="1043" spans="1:43" x14ac:dyDescent="0.3">
      <c r="A1043" s="15" t="s">
        <v>3395</v>
      </c>
      <c r="B1043" s="15" t="s">
        <v>2123</v>
      </c>
      <c r="C1043" s="15">
        <v>15</v>
      </c>
      <c r="D1043" s="15" t="s">
        <v>2131</v>
      </c>
      <c r="E1043" s="15" t="s">
        <v>1271</v>
      </c>
      <c r="J1043" s="15" t="s">
        <v>1072</v>
      </c>
      <c r="K1043" s="15" t="s">
        <v>2547</v>
      </c>
      <c r="L1043" s="15" t="s">
        <v>2571</v>
      </c>
      <c r="M1043" s="15" t="s">
        <v>39</v>
      </c>
      <c r="O1043" s="15" t="s">
        <v>2549</v>
      </c>
      <c r="P1043" s="15" t="s">
        <v>2572</v>
      </c>
      <c r="Q1043" s="15" t="s">
        <v>103</v>
      </c>
      <c r="R1043" s="15" t="s">
        <v>3134</v>
      </c>
      <c r="S1043" s="15" t="s">
        <v>3135</v>
      </c>
      <c r="T1043" s="15" t="s">
        <v>1465</v>
      </c>
      <c r="U1043" s="15" t="s">
        <v>1466</v>
      </c>
      <c r="V1043" s="15" t="s">
        <v>2018</v>
      </c>
      <c r="W1043" s="15" t="s">
        <v>3141</v>
      </c>
      <c r="X1043" s="15" t="s">
        <v>3132</v>
      </c>
      <c r="Y1043" s="15" t="s">
        <v>908</v>
      </c>
      <c r="Z1043" s="15">
        <f t="shared" si="158"/>
        <v>1</v>
      </c>
      <c r="AC1043" s="15" t="s">
        <v>3144</v>
      </c>
      <c r="AD1043" s="15">
        <f t="shared" si="159"/>
        <v>8</v>
      </c>
      <c r="AE1043" s="15">
        <v>2</v>
      </c>
      <c r="AF1043" s="15">
        <v>1</v>
      </c>
      <c r="AG1043" s="15">
        <v>2</v>
      </c>
      <c r="AH1043" s="15">
        <v>1</v>
      </c>
      <c r="AI1043" s="15">
        <v>1</v>
      </c>
      <c r="AJ1043" s="15">
        <v>1</v>
      </c>
      <c r="AK1043" t="str">
        <f t="shared" si="160"/>
        <v>Interna</v>
      </c>
      <c r="AL1043" t="str">
        <f t="shared" si="161"/>
        <v>Baixo</v>
      </c>
      <c r="AM1043" t="str">
        <f t="shared" si="162"/>
        <v>Cumulativa</v>
      </c>
      <c r="AN1043" t="str">
        <f t="shared" si="163"/>
        <v>Baixo</v>
      </c>
      <c r="AO1043" t="str">
        <f t="shared" si="164"/>
        <v>Baixo</v>
      </c>
      <c r="AP1043" t="str">
        <f t="shared" si="165"/>
        <v>Baixo</v>
      </c>
      <c r="AQ1043" s="15" t="s">
        <v>2304</v>
      </c>
    </row>
    <row r="1044" spans="1:43" x14ac:dyDescent="0.3">
      <c r="A1044" s="15" t="s">
        <v>3395</v>
      </c>
      <c r="B1044" s="15" t="s">
        <v>2123</v>
      </c>
      <c r="C1044" s="15">
        <v>16</v>
      </c>
      <c r="D1044" s="15" t="s">
        <v>2132</v>
      </c>
      <c r="E1044" s="15" t="s">
        <v>1271</v>
      </c>
      <c r="J1044" s="15" t="s">
        <v>1072</v>
      </c>
      <c r="K1044" s="15" t="s">
        <v>2547</v>
      </c>
      <c r="L1044" s="15" t="s">
        <v>2573</v>
      </c>
      <c r="M1044" s="15" t="s">
        <v>39</v>
      </c>
      <c r="O1044" s="15" t="s">
        <v>2549</v>
      </c>
      <c r="P1044" s="15" t="s">
        <v>2574</v>
      </c>
      <c r="Q1044" s="15" t="s">
        <v>103</v>
      </c>
      <c r="R1044" s="15" t="s">
        <v>3134</v>
      </c>
      <c r="S1044" s="15" t="s">
        <v>3135</v>
      </c>
      <c r="T1044" s="15" t="s">
        <v>1465</v>
      </c>
      <c r="U1044" s="15" t="s">
        <v>1466</v>
      </c>
      <c r="V1044" s="15" t="s">
        <v>2018</v>
      </c>
      <c r="W1044" s="15" t="s">
        <v>3141</v>
      </c>
      <c r="X1044" s="15" t="s">
        <v>3132</v>
      </c>
      <c r="Y1044" s="15" t="s">
        <v>908</v>
      </c>
      <c r="Z1044" s="15">
        <f t="shared" si="158"/>
        <v>1</v>
      </c>
      <c r="AC1044" s="15" t="s">
        <v>3144</v>
      </c>
      <c r="AD1044" s="15">
        <f t="shared" si="159"/>
        <v>8</v>
      </c>
      <c r="AE1044" s="15">
        <v>2</v>
      </c>
      <c r="AF1044" s="15">
        <v>1</v>
      </c>
      <c r="AG1044" s="15">
        <v>2</v>
      </c>
      <c r="AH1044" s="15">
        <v>1</v>
      </c>
      <c r="AI1044" s="15">
        <v>1</v>
      </c>
      <c r="AJ1044" s="15">
        <v>1</v>
      </c>
      <c r="AK1044" t="str">
        <f t="shared" si="160"/>
        <v>Interna</v>
      </c>
      <c r="AL1044" t="str">
        <f t="shared" si="161"/>
        <v>Baixo</v>
      </c>
      <c r="AM1044" t="str">
        <f t="shared" si="162"/>
        <v>Cumulativa</v>
      </c>
      <c r="AN1044" t="str">
        <f t="shared" si="163"/>
        <v>Baixo</v>
      </c>
      <c r="AO1044" t="str">
        <f t="shared" si="164"/>
        <v>Baixo</v>
      </c>
      <c r="AP1044" t="str">
        <f t="shared" si="165"/>
        <v>Baixo</v>
      </c>
      <c r="AQ1044" s="15" t="s">
        <v>2304</v>
      </c>
    </row>
    <row r="1045" spans="1:43" x14ac:dyDescent="0.3">
      <c r="A1045" s="15" t="s">
        <v>3395</v>
      </c>
      <c r="B1045" s="15" t="s">
        <v>2123</v>
      </c>
      <c r="C1045" s="15">
        <v>17</v>
      </c>
      <c r="D1045" s="15" t="s">
        <v>2133</v>
      </c>
      <c r="E1045" s="15" t="s">
        <v>1271</v>
      </c>
      <c r="J1045" s="15" t="s">
        <v>1072</v>
      </c>
      <c r="K1045" s="15" t="s">
        <v>2547</v>
      </c>
      <c r="L1045" s="15" t="s">
        <v>2575</v>
      </c>
      <c r="M1045" s="15" t="s">
        <v>39</v>
      </c>
      <c r="O1045" s="15" t="s">
        <v>2549</v>
      </c>
      <c r="P1045" s="15" t="s">
        <v>2576</v>
      </c>
      <c r="Q1045" s="15" t="s">
        <v>103</v>
      </c>
      <c r="R1045" s="15" t="s">
        <v>3134</v>
      </c>
      <c r="S1045" s="15" t="s">
        <v>3135</v>
      </c>
      <c r="T1045" s="15" t="s">
        <v>1465</v>
      </c>
      <c r="U1045" s="15" t="s">
        <v>1466</v>
      </c>
      <c r="V1045" s="15" t="s">
        <v>2018</v>
      </c>
      <c r="W1045" s="15" t="s">
        <v>3141</v>
      </c>
      <c r="X1045" s="15" t="s">
        <v>3132</v>
      </c>
      <c r="Y1045" s="15" t="s">
        <v>908</v>
      </c>
      <c r="Z1045" s="15">
        <f t="shared" si="158"/>
        <v>1</v>
      </c>
      <c r="AC1045" s="15" t="s">
        <v>3144</v>
      </c>
      <c r="AD1045" s="15">
        <f t="shared" si="159"/>
        <v>8</v>
      </c>
      <c r="AE1045" s="15">
        <v>2</v>
      </c>
      <c r="AF1045" s="15">
        <v>1</v>
      </c>
      <c r="AG1045" s="15">
        <v>2</v>
      </c>
      <c r="AH1045" s="15">
        <v>1</v>
      </c>
      <c r="AI1045" s="15">
        <v>1</v>
      </c>
      <c r="AJ1045" s="15">
        <v>1</v>
      </c>
      <c r="AK1045" t="str">
        <f t="shared" si="160"/>
        <v>Interna</v>
      </c>
      <c r="AL1045" t="str">
        <f t="shared" si="161"/>
        <v>Baixo</v>
      </c>
      <c r="AM1045" t="str">
        <f t="shared" si="162"/>
        <v>Cumulativa</v>
      </c>
      <c r="AN1045" t="str">
        <f t="shared" si="163"/>
        <v>Baixo</v>
      </c>
      <c r="AO1045" t="str">
        <f t="shared" si="164"/>
        <v>Baixo</v>
      </c>
      <c r="AP1045" t="str">
        <f t="shared" si="165"/>
        <v>Baixo</v>
      </c>
      <c r="AQ1045" s="15" t="s">
        <v>2304</v>
      </c>
    </row>
    <row r="1046" spans="1:43" x14ac:dyDescent="0.3">
      <c r="A1046" s="15" t="s">
        <v>3395</v>
      </c>
      <c r="B1046" s="15" t="s">
        <v>2123</v>
      </c>
      <c r="C1046" s="15">
        <v>18</v>
      </c>
      <c r="D1046" s="15" t="s">
        <v>2134</v>
      </c>
      <c r="E1046" s="15" t="s">
        <v>1271</v>
      </c>
      <c r="J1046" s="15" t="s">
        <v>1072</v>
      </c>
      <c r="K1046" s="15" t="s">
        <v>2547</v>
      </c>
      <c r="L1046" s="15" t="s">
        <v>2577</v>
      </c>
      <c r="M1046" s="15" t="s">
        <v>39</v>
      </c>
      <c r="O1046" s="15" t="s">
        <v>2549</v>
      </c>
      <c r="P1046" s="15" t="s">
        <v>2578</v>
      </c>
      <c r="Q1046" s="15" t="s">
        <v>103</v>
      </c>
      <c r="R1046" s="15" t="s">
        <v>3134</v>
      </c>
      <c r="S1046" s="15" t="s">
        <v>3135</v>
      </c>
      <c r="T1046" s="15" t="s">
        <v>1465</v>
      </c>
      <c r="U1046" s="15" t="s">
        <v>1466</v>
      </c>
      <c r="V1046" s="15" t="s">
        <v>2018</v>
      </c>
      <c r="W1046" s="15" t="s">
        <v>3141</v>
      </c>
      <c r="X1046" s="15" t="s">
        <v>3132</v>
      </c>
      <c r="Y1046" s="15" t="s">
        <v>908</v>
      </c>
      <c r="Z1046" s="15">
        <f t="shared" si="158"/>
        <v>1</v>
      </c>
      <c r="AC1046" s="15" t="s">
        <v>3144</v>
      </c>
      <c r="AD1046" s="15">
        <f t="shared" si="159"/>
        <v>8</v>
      </c>
      <c r="AE1046" s="15">
        <v>2</v>
      </c>
      <c r="AF1046" s="15">
        <v>1</v>
      </c>
      <c r="AG1046" s="15">
        <v>2</v>
      </c>
      <c r="AH1046" s="15">
        <v>1</v>
      </c>
      <c r="AI1046" s="15">
        <v>1</v>
      </c>
      <c r="AJ1046" s="15">
        <v>1</v>
      </c>
      <c r="AK1046" t="str">
        <f t="shared" si="160"/>
        <v>Interna</v>
      </c>
      <c r="AL1046" t="str">
        <f t="shared" si="161"/>
        <v>Baixo</v>
      </c>
      <c r="AM1046" t="str">
        <f t="shared" si="162"/>
        <v>Cumulativa</v>
      </c>
      <c r="AN1046" t="str">
        <f t="shared" si="163"/>
        <v>Baixo</v>
      </c>
      <c r="AO1046" t="str">
        <f t="shared" si="164"/>
        <v>Baixo</v>
      </c>
      <c r="AP1046" t="str">
        <f t="shared" si="165"/>
        <v>Baixo</v>
      </c>
      <c r="AQ1046" s="15" t="s">
        <v>2304</v>
      </c>
    </row>
    <row r="1047" spans="1:43" x14ac:dyDescent="0.3">
      <c r="A1047" s="15" t="s">
        <v>3395</v>
      </c>
      <c r="B1047" s="15" t="s">
        <v>2123</v>
      </c>
      <c r="C1047" s="15">
        <v>19</v>
      </c>
      <c r="D1047" s="15" t="s">
        <v>2135</v>
      </c>
      <c r="E1047" s="15" t="s">
        <v>1271</v>
      </c>
      <c r="J1047" s="15" t="s">
        <v>1072</v>
      </c>
      <c r="K1047" s="15" t="s">
        <v>2547</v>
      </c>
      <c r="L1047" s="15" t="s">
        <v>2579</v>
      </c>
      <c r="M1047" s="15" t="s">
        <v>39</v>
      </c>
      <c r="O1047" s="15" t="s">
        <v>2549</v>
      </c>
      <c r="P1047" s="15" t="s">
        <v>2580</v>
      </c>
      <c r="Q1047" s="15" t="s">
        <v>103</v>
      </c>
      <c r="R1047" s="15" t="s">
        <v>3134</v>
      </c>
      <c r="S1047" s="15" t="s">
        <v>3135</v>
      </c>
      <c r="T1047" s="15" t="s">
        <v>1465</v>
      </c>
      <c r="U1047" s="15" t="s">
        <v>1466</v>
      </c>
      <c r="V1047" s="15" t="s">
        <v>2018</v>
      </c>
      <c r="W1047" s="15" t="s">
        <v>3141</v>
      </c>
      <c r="X1047" s="15" t="s">
        <v>3132</v>
      </c>
      <c r="Y1047" s="15" t="s">
        <v>908</v>
      </c>
      <c r="Z1047" s="15">
        <f t="shared" si="158"/>
        <v>1</v>
      </c>
      <c r="AC1047" s="15" t="s">
        <v>3144</v>
      </c>
      <c r="AD1047" s="15">
        <f t="shared" si="159"/>
        <v>8</v>
      </c>
      <c r="AE1047" s="15">
        <v>2</v>
      </c>
      <c r="AF1047" s="15">
        <v>1</v>
      </c>
      <c r="AG1047" s="15">
        <v>2</v>
      </c>
      <c r="AH1047" s="15">
        <v>1</v>
      </c>
      <c r="AI1047" s="15">
        <v>1</v>
      </c>
      <c r="AJ1047" s="15">
        <v>1</v>
      </c>
      <c r="AK1047" t="str">
        <f t="shared" si="160"/>
        <v>Interna</v>
      </c>
      <c r="AL1047" t="str">
        <f t="shared" si="161"/>
        <v>Baixo</v>
      </c>
      <c r="AM1047" t="str">
        <f t="shared" si="162"/>
        <v>Cumulativa</v>
      </c>
      <c r="AN1047" t="str">
        <f t="shared" si="163"/>
        <v>Baixo</v>
      </c>
      <c r="AO1047" t="str">
        <f t="shared" si="164"/>
        <v>Baixo</v>
      </c>
      <c r="AP1047" t="str">
        <f t="shared" si="165"/>
        <v>Baixo</v>
      </c>
      <c r="AQ1047" s="15" t="s">
        <v>2304</v>
      </c>
    </row>
    <row r="1048" spans="1:43" x14ac:dyDescent="0.3">
      <c r="A1048" s="15" t="s">
        <v>3395</v>
      </c>
      <c r="B1048" s="15" t="s">
        <v>2123</v>
      </c>
      <c r="C1048" s="15">
        <v>20</v>
      </c>
      <c r="D1048" s="15" t="s">
        <v>2136</v>
      </c>
      <c r="E1048" s="15" t="s">
        <v>1271</v>
      </c>
      <c r="J1048" s="15" t="s">
        <v>1072</v>
      </c>
      <c r="K1048" s="15" t="s">
        <v>2547</v>
      </c>
      <c r="L1048" s="15" t="s">
        <v>2581</v>
      </c>
      <c r="M1048" s="15" t="s">
        <v>39</v>
      </c>
      <c r="O1048" s="15" t="s">
        <v>2549</v>
      </c>
      <c r="P1048" s="15" t="s">
        <v>2582</v>
      </c>
      <c r="Q1048" s="15" t="s">
        <v>103</v>
      </c>
      <c r="R1048" s="15" t="s">
        <v>3134</v>
      </c>
      <c r="S1048" s="15" t="s">
        <v>3135</v>
      </c>
      <c r="T1048" s="15" t="s">
        <v>1465</v>
      </c>
      <c r="U1048" s="15" t="s">
        <v>1466</v>
      </c>
      <c r="V1048" s="15" t="s">
        <v>2018</v>
      </c>
      <c r="W1048" s="15" t="s">
        <v>3141</v>
      </c>
      <c r="X1048" s="15" t="s">
        <v>3132</v>
      </c>
      <c r="Y1048" s="15" t="s">
        <v>908</v>
      </c>
      <c r="Z1048" s="15">
        <f t="shared" si="158"/>
        <v>1</v>
      </c>
      <c r="AC1048" s="15" t="s">
        <v>3144</v>
      </c>
      <c r="AD1048" s="15">
        <f t="shared" si="159"/>
        <v>8</v>
      </c>
      <c r="AE1048" s="15">
        <v>2</v>
      </c>
      <c r="AF1048" s="15">
        <v>1</v>
      </c>
      <c r="AG1048" s="15">
        <v>2</v>
      </c>
      <c r="AH1048" s="15">
        <v>1</v>
      </c>
      <c r="AI1048" s="15">
        <v>1</v>
      </c>
      <c r="AJ1048" s="15">
        <v>1</v>
      </c>
      <c r="AK1048" t="str">
        <f t="shared" si="160"/>
        <v>Interna</v>
      </c>
      <c r="AL1048" t="str">
        <f t="shared" si="161"/>
        <v>Baixo</v>
      </c>
      <c r="AM1048" t="str">
        <f t="shared" si="162"/>
        <v>Cumulativa</v>
      </c>
      <c r="AN1048" t="str">
        <f t="shared" si="163"/>
        <v>Baixo</v>
      </c>
      <c r="AO1048" t="str">
        <f t="shared" si="164"/>
        <v>Baixo</v>
      </c>
      <c r="AP1048" t="str">
        <f t="shared" si="165"/>
        <v>Baixo</v>
      </c>
      <c r="AQ1048" s="15" t="s">
        <v>2304</v>
      </c>
    </row>
    <row r="1049" spans="1:43" x14ac:dyDescent="0.3">
      <c r="A1049" s="15" t="s">
        <v>3395</v>
      </c>
      <c r="B1049" s="15" t="s">
        <v>2123</v>
      </c>
      <c r="C1049" s="15">
        <v>21</v>
      </c>
      <c r="D1049" s="15" t="s">
        <v>2137</v>
      </c>
      <c r="E1049" s="15" t="s">
        <v>1271</v>
      </c>
      <c r="J1049" s="15" t="s">
        <v>1072</v>
      </c>
      <c r="K1049" s="15" t="s">
        <v>2547</v>
      </c>
      <c r="L1049" s="15" t="s">
        <v>2583</v>
      </c>
      <c r="M1049" s="15" t="s">
        <v>39</v>
      </c>
      <c r="O1049" s="15" t="s">
        <v>2549</v>
      </c>
      <c r="P1049" s="15" t="s">
        <v>2584</v>
      </c>
      <c r="Q1049" s="15" t="s">
        <v>103</v>
      </c>
      <c r="R1049" s="15" t="s">
        <v>3134</v>
      </c>
      <c r="S1049" s="15" t="s">
        <v>3135</v>
      </c>
      <c r="T1049" s="15" t="s">
        <v>1465</v>
      </c>
      <c r="U1049" s="15" t="s">
        <v>1466</v>
      </c>
      <c r="V1049" s="15" t="s">
        <v>2018</v>
      </c>
      <c r="W1049" s="15" t="s">
        <v>3141</v>
      </c>
      <c r="X1049" s="15" t="s">
        <v>3132</v>
      </c>
      <c r="Y1049" s="15" t="s">
        <v>908</v>
      </c>
      <c r="Z1049" s="15">
        <f t="shared" si="158"/>
        <v>1</v>
      </c>
      <c r="AC1049" s="15" t="s">
        <v>3144</v>
      </c>
      <c r="AD1049" s="15">
        <f t="shared" si="159"/>
        <v>8</v>
      </c>
      <c r="AE1049" s="15">
        <v>2</v>
      </c>
      <c r="AF1049" s="15">
        <v>1</v>
      </c>
      <c r="AG1049" s="15">
        <v>2</v>
      </c>
      <c r="AH1049" s="15">
        <v>1</v>
      </c>
      <c r="AI1049" s="15">
        <v>1</v>
      </c>
      <c r="AJ1049" s="15">
        <v>1</v>
      </c>
      <c r="AK1049" t="str">
        <f t="shared" si="160"/>
        <v>Interna</v>
      </c>
      <c r="AL1049" t="str">
        <f t="shared" si="161"/>
        <v>Baixo</v>
      </c>
      <c r="AM1049" t="str">
        <f t="shared" si="162"/>
        <v>Cumulativa</v>
      </c>
      <c r="AN1049" t="str">
        <f t="shared" si="163"/>
        <v>Baixo</v>
      </c>
      <c r="AO1049" t="str">
        <f t="shared" si="164"/>
        <v>Baixo</v>
      </c>
      <c r="AP1049" t="str">
        <f t="shared" si="165"/>
        <v>Baixo</v>
      </c>
      <c r="AQ1049" s="15" t="s">
        <v>2304</v>
      </c>
    </row>
    <row r="1050" spans="1:43" x14ac:dyDescent="0.3">
      <c r="A1050" s="15" t="s">
        <v>3395</v>
      </c>
      <c r="B1050" s="15" t="s">
        <v>2123</v>
      </c>
      <c r="C1050" s="15">
        <v>22</v>
      </c>
      <c r="D1050" s="15" t="s">
        <v>2138</v>
      </c>
      <c r="E1050" s="15" t="s">
        <v>1271</v>
      </c>
      <c r="J1050" s="15" t="s">
        <v>1072</v>
      </c>
      <c r="K1050" s="15" t="s">
        <v>2547</v>
      </c>
      <c r="L1050" s="15" t="s">
        <v>2585</v>
      </c>
      <c r="M1050" s="15" t="s">
        <v>39</v>
      </c>
      <c r="O1050" s="15" t="s">
        <v>2549</v>
      </c>
      <c r="P1050" s="15" t="s">
        <v>2586</v>
      </c>
      <c r="Q1050" s="15" t="s">
        <v>103</v>
      </c>
      <c r="R1050" s="15" t="s">
        <v>3134</v>
      </c>
      <c r="S1050" s="15" t="s">
        <v>3135</v>
      </c>
      <c r="T1050" s="15" t="s">
        <v>1465</v>
      </c>
      <c r="U1050" s="15" t="s">
        <v>1466</v>
      </c>
      <c r="V1050" s="15" t="s">
        <v>2018</v>
      </c>
      <c r="W1050" s="15" t="s">
        <v>3141</v>
      </c>
      <c r="X1050" s="15" t="s">
        <v>3132</v>
      </c>
      <c r="Y1050" s="15" t="s">
        <v>908</v>
      </c>
      <c r="Z1050" s="15">
        <f t="shared" si="158"/>
        <v>1</v>
      </c>
      <c r="AC1050" s="15" t="s">
        <v>3144</v>
      </c>
      <c r="AD1050" s="15">
        <f t="shared" si="159"/>
        <v>8</v>
      </c>
      <c r="AE1050" s="15">
        <v>2</v>
      </c>
      <c r="AF1050" s="15">
        <v>1</v>
      </c>
      <c r="AG1050" s="15">
        <v>2</v>
      </c>
      <c r="AH1050" s="15">
        <v>1</v>
      </c>
      <c r="AI1050" s="15">
        <v>1</v>
      </c>
      <c r="AJ1050" s="15">
        <v>1</v>
      </c>
      <c r="AK1050" t="str">
        <f t="shared" si="160"/>
        <v>Interna</v>
      </c>
      <c r="AL1050" t="str">
        <f t="shared" si="161"/>
        <v>Baixo</v>
      </c>
      <c r="AM1050" t="str">
        <f t="shared" si="162"/>
        <v>Cumulativa</v>
      </c>
      <c r="AN1050" t="str">
        <f t="shared" si="163"/>
        <v>Baixo</v>
      </c>
      <c r="AO1050" t="str">
        <f t="shared" si="164"/>
        <v>Baixo</v>
      </c>
      <c r="AP1050" t="str">
        <f t="shared" si="165"/>
        <v>Baixo</v>
      </c>
      <c r="AQ1050" s="15" t="s">
        <v>2304</v>
      </c>
    </row>
    <row r="1051" spans="1:43" x14ac:dyDescent="0.3">
      <c r="A1051" s="15" t="s">
        <v>3395</v>
      </c>
      <c r="B1051" s="15" t="s">
        <v>2123</v>
      </c>
      <c r="C1051" s="15">
        <v>23</v>
      </c>
      <c r="D1051" s="15" t="s">
        <v>2139</v>
      </c>
      <c r="E1051" s="15" t="s">
        <v>1271</v>
      </c>
      <c r="J1051" s="15" t="s">
        <v>1072</v>
      </c>
      <c r="K1051" s="15" t="s">
        <v>2547</v>
      </c>
      <c r="L1051" s="15" t="s">
        <v>2587</v>
      </c>
      <c r="M1051" s="15" t="s">
        <v>39</v>
      </c>
      <c r="O1051" s="15" t="s">
        <v>2549</v>
      </c>
      <c r="P1051" s="15" t="s">
        <v>2588</v>
      </c>
      <c r="Q1051" s="15" t="s">
        <v>103</v>
      </c>
      <c r="R1051" s="15" t="s">
        <v>3134</v>
      </c>
      <c r="S1051" s="15" t="s">
        <v>3135</v>
      </c>
      <c r="T1051" s="15" t="s">
        <v>1465</v>
      </c>
      <c r="U1051" s="15" t="s">
        <v>1466</v>
      </c>
      <c r="V1051" s="15" t="s">
        <v>2018</v>
      </c>
      <c r="W1051" s="15" t="s">
        <v>3141</v>
      </c>
      <c r="X1051" s="15" t="s">
        <v>3132</v>
      </c>
      <c r="Y1051" s="15" t="s">
        <v>908</v>
      </c>
      <c r="Z1051" s="15">
        <f t="shared" si="158"/>
        <v>1</v>
      </c>
      <c r="AC1051" s="15" t="s">
        <v>3144</v>
      </c>
      <c r="AD1051" s="15">
        <f t="shared" si="159"/>
        <v>8</v>
      </c>
      <c r="AE1051" s="15">
        <v>2</v>
      </c>
      <c r="AF1051" s="15">
        <v>1</v>
      </c>
      <c r="AG1051" s="15">
        <v>2</v>
      </c>
      <c r="AH1051" s="15">
        <v>1</v>
      </c>
      <c r="AI1051" s="15">
        <v>1</v>
      </c>
      <c r="AJ1051" s="15">
        <v>1</v>
      </c>
      <c r="AK1051" t="str">
        <f t="shared" si="160"/>
        <v>Interna</v>
      </c>
      <c r="AL1051" t="str">
        <f t="shared" si="161"/>
        <v>Baixo</v>
      </c>
      <c r="AM1051" t="str">
        <f t="shared" si="162"/>
        <v>Cumulativa</v>
      </c>
      <c r="AN1051" t="str">
        <f t="shared" si="163"/>
        <v>Baixo</v>
      </c>
      <c r="AO1051" t="str">
        <f t="shared" si="164"/>
        <v>Baixo</v>
      </c>
      <c r="AP1051" t="str">
        <f t="shared" si="165"/>
        <v>Baixo</v>
      </c>
      <c r="AQ1051" s="15" t="s">
        <v>2304</v>
      </c>
    </row>
    <row r="1052" spans="1:43" x14ac:dyDescent="0.3">
      <c r="A1052" s="15" t="s">
        <v>3395</v>
      </c>
      <c r="B1052" s="15" t="s">
        <v>2123</v>
      </c>
      <c r="C1052" s="15">
        <v>24</v>
      </c>
      <c r="D1052" s="15" t="s">
        <v>2140</v>
      </c>
      <c r="E1052" s="15" t="s">
        <v>1271</v>
      </c>
      <c r="J1052" s="15" t="s">
        <v>1072</v>
      </c>
      <c r="K1052" s="15" t="s">
        <v>2547</v>
      </c>
      <c r="L1052" s="15" t="s">
        <v>2589</v>
      </c>
      <c r="M1052" s="15" t="s">
        <v>39</v>
      </c>
      <c r="O1052" s="15" t="s">
        <v>2549</v>
      </c>
      <c r="P1052" s="15" t="s">
        <v>2590</v>
      </c>
      <c r="Q1052" s="15" t="s">
        <v>103</v>
      </c>
      <c r="R1052" s="15" t="s">
        <v>3134</v>
      </c>
      <c r="S1052" s="15" t="s">
        <v>3135</v>
      </c>
      <c r="T1052" s="15" t="s">
        <v>1465</v>
      </c>
      <c r="U1052" s="15" t="s">
        <v>1466</v>
      </c>
      <c r="V1052" s="15" t="s">
        <v>2018</v>
      </c>
      <c r="W1052" s="15" t="s">
        <v>3141</v>
      </c>
      <c r="X1052" s="15" t="s">
        <v>3132</v>
      </c>
      <c r="Y1052" s="15" t="s">
        <v>908</v>
      </c>
      <c r="Z1052" s="15">
        <f t="shared" si="158"/>
        <v>1</v>
      </c>
      <c r="AC1052" s="15" t="s">
        <v>3144</v>
      </c>
      <c r="AD1052" s="15">
        <f t="shared" si="159"/>
        <v>8</v>
      </c>
      <c r="AE1052" s="15">
        <v>2</v>
      </c>
      <c r="AF1052" s="15">
        <v>1</v>
      </c>
      <c r="AG1052" s="15">
        <v>2</v>
      </c>
      <c r="AH1052" s="15">
        <v>1</v>
      </c>
      <c r="AI1052" s="15">
        <v>1</v>
      </c>
      <c r="AJ1052" s="15">
        <v>1</v>
      </c>
      <c r="AK1052" t="str">
        <f t="shared" si="160"/>
        <v>Interna</v>
      </c>
      <c r="AL1052" t="str">
        <f t="shared" si="161"/>
        <v>Baixo</v>
      </c>
      <c r="AM1052" t="str">
        <f t="shared" si="162"/>
        <v>Cumulativa</v>
      </c>
      <c r="AN1052" t="str">
        <f t="shared" si="163"/>
        <v>Baixo</v>
      </c>
      <c r="AO1052" t="str">
        <f t="shared" si="164"/>
        <v>Baixo</v>
      </c>
      <c r="AP1052" t="str">
        <f t="shared" si="165"/>
        <v>Baixo</v>
      </c>
      <c r="AQ1052" s="15" t="s">
        <v>2304</v>
      </c>
    </row>
    <row r="1053" spans="1:43" x14ac:dyDescent="0.3">
      <c r="A1053" s="15" t="s">
        <v>3395</v>
      </c>
      <c r="B1053" s="15" t="s">
        <v>2123</v>
      </c>
      <c r="C1053" s="15">
        <v>25</v>
      </c>
      <c r="D1053" s="15" t="s">
        <v>2141</v>
      </c>
      <c r="E1053" s="15" t="s">
        <v>1271</v>
      </c>
      <c r="J1053" s="15" t="s">
        <v>1072</v>
      </c>
      <c r="K1053" s="15" t="s">
        <v>2547</v>
      </c>
      <c r="L1053" s="15" t="s">
        <v>2591</v>
      </c>
      <c r="M1053" s="15" t="s">
        <v>39</v>
      </c>
      <c r="O1053" s="15" t="s">
        <v>2549</v>
      </c>
      <c r="P1053" s="15" t="s">
        <v>2592</v>
      </c>
      <c r="Q1053" s="15" t="s">
        <v>103</v>
      </c>
      <c r="R1053" s="15" t="s">
        <v>3134</v>
      </c>
      <c r="S1053" s="15" t="s">
        <v>3135</v>
      </c>
      <c r="T1053" s="15" t="s">
        <v>1465</v>
      </c>
      <c r="U1053" s="15" t="s">
        <v>1466</v>
      </c>
      <c r="V1053" s="15" t="s">
        <v>2018</v>
      </c>
      <c r="W1053" s="15" t="s">
        <v>3141</v>
      </c>
      <c r="X1053" s="15" t="s">
        <v>3132</v>
      </c>
      <c r="Y1053" s="15" t="s">
        <v>908</v>
      </c>
      <c r="Z1053" s="15">
        <f t="shared" si="158"/>
        <v>1</v>
      </c>
      <c r="AC1053" s="15" t="s">
        <v>3144</v>
      </c>
      <c r="AD1053" s="15">
        <f t="shared" si="159"/>
        <v>8</v>
      </c>
      <c r="AE1053" s="15">
        <v>2</v>
      </c>
      <c r="AF1053" s="15">
        <v>1</v>
      </c>
      <c r="AG1053" s="15">
        <v>2</v>
      </c>
      <c r="AH1053" s="15">
        <v>1</v>
      </c>
      <c r="AI1053" s="15">
        <v>1</v>
      </c>
      <c r="AJ1053" s="15">
        <v>1</v>
      </c>
      <c r="AK1053" t="str">
        <f t="shared" si="160"/>
        <v>Interna</v>
      </c>
      <c r="AL1053" t="str">
        <f t="shared" si="161"/>
        <v>Baixo</v>
      </c>
      <c r="AM1053" t="str">
        <f t="shared" si="162"/>
        <v>Cumulativa</v>
      </c>
      <c r="AN1053" t="str">
        <f t="shared" si="163"/>
        <v>Baixo</v>
      </c>
      <c r="AO1053" t="str">
        <f t="shared" si="164"/>
        <v>Baixo</v>
      </c>
      <c r="AP1053" t="str">
        <f t="shared" si="165"/>
        <v>Baixo</v>
      </c>
      <c r="AQ1053" s="15" t="s">
        <v>2304</v>
      </c>
    </row>
    <row r="1054" spans="1:43" x14ac:dyDescent="0.3">
      <c r="A1054" s="15" t="s">
        <v>3395</v>
      </c>
      <c r="B1054" s="15" t="s">
        <v>2123</v>
      </c>
      <c r="C1054" s="15">
        <v>26</v>
      </c>
      <c r="D1054" s="15" t="s">
        <v>2142</v>
      </c>
      <c r="E1054" s="15" t="s">
        <v>1271</v>
      </c>
      <c r="J1054" s="15" t="s">
        <v>1072</v>
      </c>
      <c r="K1054" s="15" t="s">
        <v>2547</v>
      </c>
      <c r="L1054" s="15" t="s">
        <v>2593</v>
      </c>
      <c r="M1054" s="15" t="s">
        <v>39</v>
      </c>
      <c r="O1054" s="15" t="s">
        <v>2549</v>
      </c>
      <c r="P1054" s="15" t="s">
        <v>2594</v>
      </c>
      <c r="Q1054" s="15" t="s">
        <v>103</v>
      </c>
      <c r="R1054" s="15" t="s">
        <v>3134</v>
      </c>
      <c r="S1054" s="15" t="s">
        <v>3135</v>
      </c>
      <c r="T1054" s="15" t="s">
        <v>1465</v>
      </c>
      <c r="U1054" s="15" t="s">
        <v>1466</v>
      </c>
      <c r="V1054" s="15" t="s">
        <v>2018</v>
      </c>
      <c r="W1054" s="15" t="s">
        <v>3141</v>
      </c>
      <c r="X1054" s="15" t="s">
        <v>3132</v>
      </c>
      <c r="Y1054" s="15" t="s">
        <v>908</v>
      </c>
      <c r="Z1054" s="15">
        <f t="shared" si="158"/>
        <v>1</v>
      </c>
      <c r="AC1054" s="15" t="s">
        <v>3144</v>
      </c>
      <c r="AD1054" s="15">
        <f t="shared" si="159"/>
        <v>8</v>
      </c>
      <c r="AE1054" s="15">
        <v>2</v>
      </c>
      <c r="AF1054" s="15">
        <v>1</v>
      </c>
      <c r="AG1054" s="15">
        <v>2</v>
      </c>
      <c r="AH1054" s="15">
        <v>1</v>
      </c>
      <c r="AI1054" s="15">
        <v>1</v>
      </c>
      <c r="AJ1054" s="15">
        <v>1</v>
      </c>
      <c r="AK1054" t="str">
        <f t="shared" si="160"/>
        <v>Interna</v>
      </c>
      <c r="AL1054" t="str">
        <f t="shared" si="161"/>
        <v>Baixo</v>
      </c>
      <c r="AM1054" t="str">
        <f t="shared" si="162"/>
        <v>Cumulativa</v>
      </c>
      <c r="AN1054" t="str">
        <f t="shared" si="163"/>
        <v>Baixo</v>
      </c>
      <c r="AO1054" t="str">
        <f t="shared" si="164"/>
        <v>Baixo</v>
      </c>
      <c r="AP1054" t="str">
        <f t="shared" si="165"/>
        <v>Baixo</v>
      </c>
      <c r="AQ1054" s="15" t="s">
        <v>2304</v>
      </c>
    </row>
    <row r="1055" spans="1:43" x14ac:dyDescent="0.3">
      <c r="A1055" s="15" t="s">
        <v>3395</v>
      </c>
      <c r="B1055" s="15" t="s">
        <v>2123</v>
      </c>
      <c r="C1055" s="15">
        <v>27</v>
      </c>
      <c r="D1055" s="15" t="s">
        <v>2143</v>
      </c>
      <c r="E1055" s="15" t="s">
        <v>1271</v>
      </c>
      <c r="J1055" s="15" t="s">
        <v>1072</v>
      </c>
      <c r="K1055" s="15" t="s">
        <v>2547</v>
      </c>
      <c r="L1055" s="15" t="s">
        <v>2595</v>
      </c>
      <c r="M1055" s="15" t="s">
        <v>39</v>
      </c>
      <c r="O1055" s="15" t="s">
        <v>2549</v>
      </c>
      <c r="P1055" s="15" t="s">
        <v>2596</v>
      </c>
      <c r="Q1055" s="15" t="s">
        <v>103</v>
      </c>
      <c r="R1055" s="15" t="s">
        <v>3134</v>
      </c>
      <c r="S1055" s="15" t="s">
        <v>3135</v>
      </c>
      <c r="T1055" s="15" t="s">
        <v>1465</v>
      </c>
      <c r="U1055" s="15" t="s">
        <v>1466</v>
      </c>
      <c r="V1055" s="15" t="s">
        <v>2018</v>
      </c>
      <c r="W1055" s="15" t="s">
        <v>3141</v>
      </c>
      <c r="X1055" s="15" t="s">
        <v>3132</v>
      </c>
      <c r="Y1055" s="15" t="s">
        <v>908</v>
      </c>
      <c r="Z1055" s="15">
        <f t="shared" si="158"/>
        <v>1</v>
      </c>
      <c r="AC1055" s="15" t="s">
        <v>3144</v>
      </c>
      <c r="AD1055" s="15">
        <f t="shared" si="159"/>
        <v>8</v>
      </c>
      <c r="AE1055" s="15">
        <v>2</v>
      </c>
      <c r="AF1055" s="15">
        <v>1</v>
      </c>
      <c r="AG1055" s="15">
        <v>2</v>
      </c>
      <c r="AH1055" s="15">
        <v>1</v>
      </c>
      <c r="AI1055" s="15">
        <v>1</v>
      </c>
      <c r="AJ1055" s="15">
        <v>1</v>
      </c>
      <c r="AK1055" t="str">
        <f t="shared" si="160"/>
        <v>Interna</v>
      </c>
      <c r="AL1055" t="str">
        <f t="shared" si="161"/>
        <v>Baixo</v>
      </c>
      <c r="AM1055" t="str">
        <f t="shared" si="162"/>
        <v>Cumulativa</v>
      </c>
      <c r="AN1055" t="str">
        <f t="shared" si="163"/>
        <v>Baixo</v>
      </c>
      <c r="AO1055" t="str">
        <f t="shared" si="164"/>
        <v>Baixo</v>
      </c>
      <c r="AP1055" t="str">
        <f t="shared" si="165"/>
        <v>Baixo</v>
      </c>
      <c r="AQ1055" s="15" t="s">
        <v>2304</v>
      </c>
    </row>
    <row r="1056" spans="1:43" x14ac:dyDescent="0.3">
      <c r="A1056" s="15" t="s">
        <v>3395</v>
      </c>
      <c r="B1056" s="15" t="s">
        <v>2123</v>
      </c>
      <c r="C1056" s="15">
        <v>28</v>
      </c>
      <c r="D1056" s="15" t="s">
        <v>2144</v>
      </c>
      <c r="E1056" s="15" t="s">
        <v>1271</v>
      </c>
      <c r="J1056" s="15" t="s">
        <v>1072</v>
      </c>
      <c r="K1056" s="15" t="s">
        <v>2547</v>
      </c>
      <c r="L1056" s="15" t="s">
        <v>2597</v>
      </c>
      <c r="M1056" s="15" t="s">
        <v>39</v>
      </c>
      <c r="O1056" s="15" t="s">
        <v>2549</v>
      </c>
      <c r="P1056" s="15" t="s">
        <v>2598</v>
      </c>
      <c r="Q1056" s="15" t="s">
        <v>103</v>
      </c>
      <c r="R1056" s="15" t="s">
        <v>3134</v>
      </c>
      <c r="S1056" s="15" t="s">
        <v>3135</v>
      </c>
      <c r="T1056" s="15" t="s">
        <v>1465</v>
      </c>
      <c r="U1056" s="15" t="s">
        <v>1466</v>
      </c>
      <c r="V1056" s="15" t="s">
        <v>2018</v>
      </c>
      <c r="W1056" s="15" t="s">
        <v>3141</v>
      </c>
      <c r="X1056" s="15" t="s">
        <v>3132</v>
      </c>
      <c r="Y1056" s="15" t="s">
        <v>908</v>
      </c>
      <c r="Z1056" s="15">
        <f t="shared" ref="Z1056:Z1119" si="166">IF(LEN(V1056)&gt;0,IF(LEN(W1056)&gt;0,IF(LEN(X1056)&gt;0,IF(LEN(Y1056)&gt;0,1,""),""),""),"")</f>
        <v>1</v>
      </c>
      <c r="AC1056" s="15" t="s">
        <v>3144</v>
      </c>
      <c r="AD1056" s="15">
        <f t="shared" ref="AD1056:AD1119" si="167">SUM(AE1056:AJ1056)</f>
        <v>8</v>
      </c>
      <c r="AE1056" s="15">
        <v>2</v>
      </c>
      <c r="AF1056" s="15">
        <v>1</v>
      </c>
      <c r="AG1056" s="15">
        <v>2</v>
      </c>
      <c r="AH1056" s="15">
        <v>1</v>
      </c>
      <c r="AI1056" s="15">
        <v>1</v>
      </c>
      <c r="AJ1056" s="15">
        <v>1</v>
      </c>
      <c r="AK1056" t="str">
        <f t="shared" si="160"/>
        <v>Interna</v>
      </c>
      <c r="AL1056" t="str">
        <f t="shared" si="161"/>
        <v>Baixo</v>
      </c>
      <c r="AM1056" t="str">
        <f t="shared" si="162"/>
        <v>Cumulativa</v>
      </c>
      <c r="AN1056" t="str">
        <f t="shared" si="163"/>
        <v>Baixo</v>
      </c>
      <c r="AO1056" t="str">
        <f t="shared" si="164"/>
        <v>Baixo</v>
      </c>
      <c r="AP1056" t="str">
        <f t="shared" si="165"/>
        <v>Baixo</v>
      </c>
      <c r="AQ1056" s="15" t="s">
        <v>2304</v>
      </c>
    </row>
    <row r="1057" spans="1:43" x14ac:dyDescent="0.3">
      <c r="A1057" s="15" t="s">
        <v>3395</v>
      </c>
      <c r="B1057" s="15" t="s">
        <v>2123</v>
      </c>
      <c r="C1057" s="15">
        <v>29</v>
      </c>
      <c r="D1057" s="15" t="s">
        <v>2145</v>
      </c>
      <c r="E1057" s="15" t="s">
        <v>1271</v>
      </c>
      <c r="J1057" s="15" t="s">
        <v>1072</v>
      </c>
      <c r="K1057" s="15" t="s">
        <v>2547</v>
      </c>
      <c r="L1057" s="15" t="s">
        <v>2599</v>
      </c>
      <c r="M1057" s="15" t="s">
        <v>39</v>
      </c>
      <c r="O1057" s="15" t="s">
        <v>2549</v>
      </c>
      <c r="P1057" s="15" t="s">
        <v>2600</v>
      </c>
      <c r="Q1057" s="15" t="s">
        <v>103</v>
      </c>
      <c r="R1057" s="15" t="s">
        <v>3134</v>
      </c>
      <c r="S1057" s="15" t="s">
        <v>3135</v>
      </c>
      <c r="T1057" s="15" t="s">
        <v>1465</v>
      </c>
      <c r="U1057" s="15" t="s">
        <v>1466</v>
      </c>
      <c r="V1057" s="15" t="s">
        <v>2018</v>
      </c>
      <c r="W1057" s="15" t="s">
        <v>3141</v>
      </c>
      <c r="X1057" s="15" t="s">
        <v>3132</v>
      </c>
      <c r="Y1057" s="15" t="s">
        <v>908</v>
      </c>
      <c r="Z1057" s="15">
        <f t="shared" si="166"/>
        <v>1</v>
      </c>
      <c r="AC1057" s="15" t="s">
        <v>3144</v>
      </c>
      <c r="AD1057" s="15">
        <f t="shared" si="167"/>
        <v>8</v>
      </c>
      <c r="AE1057" s="15">
        <v>2</v>
      </c>
      <c r="AF1057" s="15">
        <v>1</v>
      </c>
      <c r="AG1057" s="15">
        <v>2</v>
      </c>
      <c r="AH1057" s="15">
        <v>1</v>
      </c>
      <c r="AI1057" s="15">
        <v>1</v>
      </c>
      <c r="AJ1057" s="15">
        <v>1</v>
      </c>
      <c r="AK1057" t="str">
        <f t="shared" si="160"/>
        <v>Interna</v>
      </c>
      <c r="AL1057" t="str">
        <f t="shared" si="161"/>
        <v>Baixo</v>
      </c>
      <c r="AM1057" t="str">
        <f t="shared" si="162"/>
        <v>Cumulativa</v>
      </c>
      <c r="AN1057" t="str">
        <f t="shared" si="163"/>
        <v>Baixo</v>
      </c>
      <c r="AO1057" t="str">
        <f t="shared" si="164"/>
        <v>Baixo</v>
      </c>
      <c r="AP1057" t="str">
        <f t="shared" si="165"/>
        <v>Baixo</v>
      </c>
      <c r="AQ1057" s="15" t="s">
        <v>2304</v>
      </c>
    </row>
    <row r="1058" spans="1:43" x14ac:dyDescent="0.3">
      <c r="A1058" s="15" t="s">
        <v>3395</v>
      </c>
      <c r="B1058" s="15" t="s">
        <v>2123</v>
      </c>
      <c r="C1058" s="15">
        <v>30</v>
      </c>
      <c r="D1058" s="15" t="s">
        <v>2146</v>
      </c>
      <c r="E1058" s="15" t="s">
        <v>1271</v>
      </c>
      <c r="J1058" s="15" t="s">
        <v>1072</v>
      </c>
      <c r="K1058" s="15" t="s">
        <v>2547</v>
      </c>
      <c r="L1058" s="15" t="s">
        <v>2601</v>
      </c>
      <c r="M1058" s="15" t="s">
        <v>39</v>
      </c>
      <c r="O1058" s="15" t="s">
        <v>2549</v>
      </c>
      <c r="P1058" s="15" t="s">
        <v>2602</v>
      </c>
      <c r="Q1058" s="15" t="s">
        <v>103</v>
      </c>
      <c r="R1058" s="15" t="s">
        <v>3134</v>
      </c>
      <c r="S1058" s="15" t="s">
        <v>3135</v>
      </c>
      <c r="T1058" s="15" t="s">
        <v>1465</v>
      </c>
      <c r="U1058" s="15" t="s">
        <v>1466</v>
      </c>
      <c r="V1058" s="15" t="s">
        <v>2018</v>
      </c>
      <c r="W1058" s="15" t="s">
        <v>3141</v>
      </c>
      <c r="X1058" s="15" t="s">
        <v>3132</v>
      </c>
      <c r="Y1058" s="15" t="s">
        <v>908</v>
      </c>
      <c r="Z1058" s="15">
        <f t="shared" si="166"/>
        <v>1</v>
      </c>
      <c r="AC1058" s="15" t="s">
        <v>3144</v>
      </c>
      <c r="AD1058" s="15">
        <f t="shared" si="167"/>
        <v>8</v>
      </c>
      <c r="AE1058" s="15">
        <v>2</v>
      </c>
      <c r="AF1058" s="15">
        <v>1</v>
      </c>
      <c r="AG1058" s="15">
        <v>2</v>
      </c>
      <c r="AH1058" s="15">
        <v>1</v>
      </c>
      <c r="AI1058" s="15">
        <v>1</v>
      </c>
      <c r="AJ1058" s="15">
        <v>1</v>
      </c>
      <c r="AK1058" t="str">
        <f t="shared" si="160"/>
        <v>Interna</v>
      </c>
      <c r="AL1058" t="str">
        <f t="shared" si="161"/>
        <v>Baixo</v>
      </c>
      <c r="AM1058" t="str">
        <f t="shared" si="162"/>
        <v>Cumulativa</v>
      </c>
      <c r="AN1058" t="str">
        <f t="shared" si="163"/>
        <v>Baixo</v>
      </c>
      <c r="AO1058" t="str">
        <f t="shared" si="164"/>
        <v>Baixo</v>
      </c>
      <c r="AP1058" t="str">
        <f t="shared" si="165"/>
        <v>Baixo</v>
      </c>
      <c r="AQ1058" s="15" t="s">
        <v>2304</v>
      </c>
    </row>
    <row r="1059" spans="1:43" x14ac:dyDescent="0.3">
      <c r="A1059" s="15" t="s">
        <v>3395</v>
      </c>
      <c r="B1059" s="15" t="s">
        <v>2123</v>
      </c>
      <c r="C1059" s="15">
        <v>31</v>
      </c>
      <c r="D1059" s="15" t="s">
        <v>2147</v>
      </c>
      <c r="E1059" s="15" t="s">
        <v>1271</v>
      </c>
      <c r="J1059" s="15" t="s">
        <v>1072</v>
      </c>
      <c r="K1059" s="15" t="s">
        <v>2547</v>
      </c>
      <c r="L1059" s="15" t="s">
        <v>2603</v>
      </c>
      <c r="M1059" s="15" t="s">
        <v>39</v>
      </c>
      <c r="O1059" s="15" t="s">
        <v>2549</v>
      </c>
      <c r="P1059" s="15" t="s">
        <v>2604</v>
      </c>
      <c r="Q1059" s="15" t="s">
        <v>103</v>
      </c>
      <c r="R1059" s="15" t="s">
        <v>3134</v>
      </c>
      <c r="S1059" s="15" t="s">
        <v>3135</v>
      </c>
      <c r="T1059" s="15" t="s">
        <v>1465</v>
      </c>
      <c r="U1059" s="15" t="s">
        <v>1466</v>
      </c>
      <c r="V1059" s="15" t="s">
        <v>2018</v>
      </c>
      <c r="W1059" s="15" t="s">
        <v>3141</v>
      </c>
      <c r="X1059" s="15" t="s">
        <v>3132</v>
      </c>
      <c r="Y1059" s="15" t="s">
        <v>908</v>
      </c>
      <c r="Z1059" s="15">
        <f t="shared" si="166"/>
        <v>1</v>
      </c>
      <c r="AC1059" s="15" t="s">
        <v>3144</v>
      </c>
      <c r="AD1059" s="15">
        <f t="shared" si="167"/>
        <v>8</v>
      </c>
      <c r="AE1059" s="15">
        <v>2</v>
      </c>
      <c r="AF1059" s="15">
        <v>1</v>
      </c>
      <c r="AG1059" s="15">
        <v>2</v>
      </c>
      <c r="AH1059" s="15">
        <v>1</v>
      </c>
      <c r="AI1059" s="15">
        <v>1</v>
      </c>
      <c r="AJ1059" s="15">
        <v>1</v>
      </c>
      <c r="AK1059" t="str">
        <f t="shared" si="160"/>
        <v>Interna</v>
      </c>
      <c r="AL1059" t="str">
        <f t="shared" si="161"/>
        <v>Baixo</v>
      </c>
      <c r="AM1059" t="str">
        <f t="shared" si="162"/>
        <v>Cumulativa</v>
      </c>
      <c r="AN1059" t="str">
        <f t="shared" si="163"/>
        <v>Baixo</v>
      </c>
      <c r="AO1059" t="str">
        <f t="shared" si="164"/>
        <v>Baixo</v>
      </c>
      <c r="AP1059" t="str">
        <f t="shared" si="165"/>
        <v>Baixo</v>
      </c>
      <c r="AQ1059" s="15" t="s">
        <v>2304</v>
      </c>
    </row>
    <row r="1060" spans="1:43" x14ac:dyDescent="0.3">
      <c r="A1060" s="15" t="s">
        <v>3395</v>
      </c>
      <c r="B1060" s="15" t="s">
        <v>2123</v>
      </c>
      <c r="C1060" s="15">
        <v>32</v>
      </c>
      <c r="D1060" s="15" t="s">
        <v>2148</v>
      </c>
      <c r="E1060" s="15" t="s">
        <v>1271</v>
      </c>
      <c r="J1060" s="15" t="s">
        <v>1072</v>
      </c>
      <c r="K1060" s="15" t="s">
        <v>2547</v>
      </c>
      <c r="L1060" s="15" t="s">
        <v>2605</v>
      </c>
      <c r="M1060" s="15" t="s">
        <v>39</v>
      </c>
      <c r="O1060" s="15" t="s">
        <v>2549</v>
      </c>
      <c r="P1060" s="15" t="s">
        <v>2606</v>
      </c>
      <c r="Q1060" s="15" t="s">
        <v>103</v>
      </c>
      <c r="R1060" s="15" t="s">
        <v>3134</v>
      </c>
      <c r="S1060" s="15" t="s">
        <v>3135</v>
      </c>
      <c r="T1060" s="15" t="s">
        <v>1465</v>
      </c>
      <c r="U1060" s="15" t="s">
        <v>1466</v>
      </c>
      <c r="V1060" s="15" t="s">
        <v>2018</v>
      </c>
      <c r="W1060" s="15" t="s">
        <v>3141</v>
      </c>
      <c r="X1060" s="15" t="s">
        <v>3132</v>
      </c>
      <c r="Y1060" s="15" t="s">
        <v>908</v>
      </c>
      <c r="Z1060" s="15">
        <f t="shared" si="166"/>
        <v>1</v>
      </c>
      <c r="AC1060" s="15" t="s">
        <v>3144</v>
      </c>
      <c r="AD1060" s="15">
        <f t="shared" si="167"/>
        <v>8</v>
      </c>
      <c r="AE1060" s="15">
        <v>2</v>
      </c>
      <c r="AF1060" s="15">
        <v>1</v>
      </c>
      <c r="AG1060" s="15">
        <v>2</v>
      </c>
      <c r="AH1060" s="15">
        <v>1</v>
      </c>
      <c r="AI1060" s="15">
        <v>1</v>
      </c>
      <c r="AJ1060" s="15">
        <v>1</v>
      </c>
      <c r="AK1060" t="str">
        <f t="shared" si="160"/>
        <v>Interna</v>
      </c>
      <c r="AL1060" t="str">
        <f t="shared" si="161"/>
        <v>Baixo</v>
      </c>
      <c r="AM1060" t="str">
        <f t="shared" si="162"/>
        <v>Cumulativa</v>
      </c>
      <c r="AN1060" t="str">
        <f t="shared" si="163"/>
        <v>Baixo</v>
      </c>
      <c r="AO1060" t="str">
        <f t="shared" si="164"/>
        <v>Baixo</v>
      </c>
      <c r="AP1060" t="str">
        <f t="shared" si="165"/>
        <v>Baixo</v>
      </c>
      <c r="AQ1060" s="15" t="s">
        <v>2304</v>
      </c>
    </row>
    <row r="1061" spans="1:43" x14ac:dyDescent="0.3">
      <c r="A1061" s="15" t="s">
        <v>3395</v>
      </c>
      <c r="B1061" s="15" t="s">
        <v>2123</v>
      </c>
      <c r="C1061" s="15">
        <v>33</v>
      </c>
      <c r="D1061" s="15" t="s">
        <v>2149</v>
      </c>
      <c r="E1061" s="15" t="s">
        <v>1271</v>
      </c>
      <c r="J1061" s="15" t="s">
        <v>1072</v>
      </c>
      <c r="K1061" s="15" t="s">
        <v>2547</v>
      </c>
      <c r="L1061" s="15" t="s">
        <v>2607</v>
      </c>
      <c r="M1061" s="15" t="s">
        <v>39</v>
      </c>
      <c r="O1061" s="15" t="s">
        <v>2549</v>
      </c>
      <c r="P1061" s="15" t="s">
        <v>2608</v>
      </c>
      <c r="Q1061" s="15" t="s">
        <v>103</v>
      </c>
      <c r="R1061" s="15" t="s">
        <v>3134</v>
      </c>
      <c r="S1061" s="15" t="s">
        <v>3135</v>
      </c>
      <c r="T1061" s="15" t="s">
        <v>1465</v>
      </c>
      <c r="U1061" s="15" t="s">
        <v>1466</v>
      </c>
      <c r="V1061" s="15" t="s">
        <v>2018</v>
      </c>
      <c r="W1061" s="15" t="s">
        <v>3141</v>
      </c>
      <c r="X1061" s="15" t="s">
        <v>3132</v>
      </c>
      <c r="Y1061" s="15" t="s">
        <v>908</v>
      </c>
      <c r="Z1061" s="15">
        <f t="shared" si="166"/>
        <v>1</v>
      </c>
      <c r="AC1061" s="15" t="s">
        <v>3144</v>
      </c>
      <c r="AD1061" s="15">
        <f t="shared" si="167"/>
        <v>8</v>
      </c>
      <c r="AE1061" s="15">
        <v>2</v>
      </c>
      <c r="AF1061" s="15">
        <v>1</v>
      </c>
      <c r="AG1061" s="15">
        <v>2</v>
      </c>
      <c r="AH1061" s="15">
        <v>1</v>
      </c>
      <c r="AI1061" s="15">
        <v>1</v>
      </c>
      <c r="AJ1061" s="15">
        <v>1</v>
      </c>
      <c r="AK1061" t="str">
        <f t="shared" si="160"/>
        <v>Interna</v>
      </c>
      <c r="AL1061" t="str">
        <f t="shared" si="161"/>
        <v>Baixo</v>
      </c>
      <c r="AM1061" t="str">
        <f t="shared" si="162"/>
        <v>Cumulativa</v>
      </c>
      <c r="AN1061" t="str">
        <f t="shared" si="163"/>
        <v>Baixo</v>
      </c>
      <c r="AO1061" t="str">
        <f t="shared" si="164"/>
        <v>Baixo</v>
      </c>
      <c r="AP1061" t="str">
        <f t="shared" si="165"/>
        <v>Baixo</v>
      </c>
      <c r="AQ1061" s="15" t="s">
        <v>2304</v>
      </c>
    </row>
    <row r="1062" spans="1:43" x14ac:dyDescent="0.3">
      <c r="A1062" s="15" t="s">
        <v>3395</v>
      </c>
      <c r="B1062" s="15" t="s">
        <v>2123</v>
      </c>
      <c r="C1062" s="15">
        <v>34</v>
      </c>
      <c r="D1062" s="15" t="s">
        <v>2150</v>
      </c>
      <c r="E1062" s="15" t="s">
        <v>1271</v>
      </c>
      <c r="J1062" s="15" t="s">
        <v>1072</v>
      </c>
      <c r="K1062" s="15" t="s">
        <v>2547</v>
      </c>
      <c r="L1062" s="15" t="s">
        <v>2609</v>
      </c>
      <c r="M1062" s="15" t="s">
        <v>39</v>
      </c>
      <c r="O1062" s="15" t="s">
        <v>2549</v>
      </c>
      <c r="P1062" s="15" t="s">
        <v>2610</v>
      </c>
      <c r="Q1062" s="15" t="s">
        <v>103</v>
      </c>
      <c r="R1062" s="15" t="s">
        <v>3134</v>
      </c>
      <c r="S1062" s="15" t="s">
        <v>3135</v>
      </c>
      <c r="T1062" s="15" t="s">
        <v>1465</v>
      </c>
      <c r="U1062" s="15" t="s">
        <v>1466</v>
      </c>
      <c r="V1062" s="15" t="s">
        <v>2018</v>
      </c>
      <c r="W1062" s="15" t="s">
        <v>3141</v>
      </c>
      <c r="X1062" s="15" t="s">
        <v>3132</v>
      </c>
      <c r="Y1062" s="15" t="s">
        <v>908</v>
      </c>
      <c r="Z1062" s="15">
        <f t="shared" si="166"/>
        <v>1</v>
      </c>
      <c r="AC1062" s="15" t="s">
        <v>3144</v>
      </c>
      <c r="AD1062" s="15">
        <f t="shared" si="167"/>
        <v>8</v>
      </c>
      <c r="AE1062" s="15">
        <v>2</v>
      </c>
      <c r="AF1062" s="15">
        <v>1</v>
      </c>
      <c r="AG1062" s="15">
        <v>2</v>
      </c>
      <c r="AH1062" s="15">
        <v>1</v>
      </c>
      <c r="AI1062" s="15">
        <v>1</v>
      </c>
      <c r="AJ1062" s="15">
        <v>1</v>
      </c>
      <c r="AK1062" t="str">
        <f t="shared" si="160"/>
        <v>Interna</v>
      </c>
      <c r="AL1062" t="str">
        <f t="shared" si="161"/>
        <v>Baixo</v>
      </c>
      <c r="AM1062" t="str">
        <f t="shared" si="162"/>
        <v>Cumulativa</v>
      </c>
      <c r="AN1062" t="str">
        <f t="shared" si="163"/>
        <v>Baixo</v>
      </c>
      <c r="AO1062" t="str">
        <f t="shared" si="164"/>
        <v>Baixo</v>
      </c>
      <c r="AP1062" t="str">
        <f t="shared" si="165"/>
        <v>Baixo</v>
      </c>
      <c r="AQ1062" s="15" t="s">
        <v>2304</v>
      </c>
    </row>
    <row r="1063" spans="1:43" x14ac:dyDescent="0.3">
      <c r="A1063" s="15" t="s">
        <v>3395</v>
      </c>
      <c r="B1063" s="15" t="s">
        <v>2123</v>
      </c>
      <c r="C1063" s="15">
        <v>35</v>
      </c>
      <c r="D1063" s="15" t="s">
        <v>2151</v>
      </c>
      <c r="E1063" s="15" t="s">
        <v>1271</v>
      </c>
      <c r="J1063" s="15" t="s">
        <v>1072</v>
      </c>
      <c r="K1063" s="15" t="s">
        <v>2547</v>
      </c>
      <c r="L1063" s="15" t="s">
        <v>2611</v>
      </c>
      <c r="M1063" s="15" t="s">
        <v>39</v>
      </c>
      <c r="O1063" s="15" t="s">
        <v>2549</v>
      </c>
      <c r="P1063" s="15" t="s">
        <v>2612</v>
      </c>
      <c r="Q1063" s="15" t="s">
        <v>103</v>
      </c>
      <c r="R1063" s="15" t="s">
        <v>3134</v>
      </c>
      <c r="S1063" s="15" t="s">
        <v>3135</v>
      </c>
      <c r="T1063" s="15" t="s">
        <v>1465</v>
      </c>
      <c r="U1063" s="15" t="s">
        <v>1466</v>
      </c>
      <c r="V1063" s="15" t="s">
        <v>2018</v>
      </c>
      <c r="W1063" s="15" t="s">
        <v>3141</v>
      </c>
      <c r="X1063" s="15" t="s">
        <v>3132</v>
      </c>
      <c r="Y1063" s="15" t="s">
        <v>908</v>
      </c>
      <c r="Z1063" s="15">
        <f t="shared" si="166"/>
        <v>1</v>
      </c>
      <c r="AC1063" s="15" t="s">
        <v>3144</v>
      </c>
      <c r="AD1063" s="15">
        <f t="shared" si="167"/>
        <v>8</v>
      </c>
      <c r="AE1063" s="15">
        <v>2</v>
      </c>
      <c r="AF1063" s="15">
        <v>1</v>
      </c>
      <c r="AG1063" s="15">
        <v>2</v>
      </c>
      <c r="AH1063" s="15">
        <v>1</v>
      </c>
      <c r="AI1063" s="15">
        <v>1</v>
      </c>
      <c r="AJ1063" s="15">
        <v>1</v>
      </c>
      <c r="AK1063" t="str">
        <f t="shared" si="160"/>
        <v>Interna</v>
      </c>
      <c r="AL1063" t="str">
        <f t="shared" si="161"/>
        <v>Baixo</v>
      </c>
      <c r="AM1063" t="str">
        <f t="shared" si="162"/>
        <v>Cumulativa</v>
      </c>
      <c r="AN1063" t="str">
        <f t="shared" si="163"/>
        <v>Baixo</v>
      </c>
      <c r="AO1063" t="str">
        <f t="shared" si="164"/>
        <v>Baixo</v>
      </c>
      <c r="AP1063" t="str">
        <f t="shared" si="165"/>
        <v>Baixo</v>
      </c>
      <c r="AQ1063" s="15" t="s">
        <v>2304</v>
      </c>
    </row>
    <row r="1064" spans="1:43" x14ac:dyDescent="0.3">
      <c r="A1064" s="15" t="s">
        <v>3395</v>
      </c>
      <c r="B1064" s="15" t="s">
        <v>2123</v>
      </c>
      <c r="C1064" s="15">
        <v>36</v>
      </c>
      <c r="D1064" s="15" t="s">
        <v>2152</v>
      </c>
      <c r="E1064" s="15" t="s">
        <v>1271</v>
      </c>
      <c r="J1064" s="15" t="s">
        <v>1072</v>
      </c>
      <c r="K1064" s="15" t="s">
        <v>2547</v>
      </c>
      <c r="L1064" s="15" t="s">
        <v>2613</v>
      </c>
      <c r="M1064" s="15" t="s">
        <v>39</v>
      </c>
      <c r="O1064" s="15" t="s">
        <v>2549</v>
      </c>
      <c r="P1064" s="15" t="s">
        <v>2614</v>
      </c>
      <c r="Q1064" s="15" t="s">
        <v>103</v>
      </c>
      <c r="R1064" s="15" t="s">
        <v>3134</v>
      </c>
      <c r="S1064" s="15" t="s">
        <v>3135</v>
      </c>
      <c r="T1064" s="15" t="s">
        <v>1465</v>
      </c>
      <c r="U1064" s="15" t="s">
        <v>1466</v>
      </c>
      <c r="V1064" s="15" t="s">
        <v>2018</v>
      </c>
      <c r="W1064" s="15" t="s">
        <v>3141</v>
      </c>
      <c r="X1064" s="15" t="s">
        <v>3132</v>
      </c>
      <c r="Y1064" s="15" t="s">
        <v>908</v>
      </c>
      <c r="Z1064" s="15">
        <f t="shared" si="166"/>
        <v>1</v>
      </c>
      <c r="AC1064" s="15" t="s">
        <v>3144</v>
      </c>
      <c r="AD1064" s="15">
        <f t="shared" si="167"/>
        <v>8</v>
      </c>
      <c r="AE1064" s="15">
        <v>2</v>
      </c>
      <c r="AF1064" s="15">
        <v>1</v>
      </c>
      <c r="AG1064" s="15">
        <v>2</v>
      </c>
      <c r="AH1064" s="15">
        <v>1</v>
      </c>
      <c r="AI1064" s="15">
        <v>1</v>
      </c>
      <c r="AJ1064" s="15">
        <v>1</v>
      </c>
      <c r="AK1064" t="str">
        <f t="shared" si="160"/>
        <v>Interna</v>
      </c>
      <c r="AL1064" t="str">
        <f t="shared" si="161"/>
        <v>Baixo</v>
      </c>
      <c r="AM1064" t="str">
        <f t="shared" si="162"/>
        <v>Cumulativa</v>
      </c>
      <c r="AN1064" t="str">
        <f t="shared" si="163"/>
        <v>Baixo</v>
      </c>
      <c r="AO1064" t="str">
        <f t="shared" si="164"/>
        <v>Baixo</v>
      </c>
      <c r="AP1064" t="str">
        <f t="shared" si="165"/>
        <v>Baixo</v>
      </c>
      <c r="AQ1064" s="15" t="s">
        <v>2304</v>
      </c>
    </row>
    <row r="1065" spans="1:43" x14ac:dyDescent="0.3">
      <c r="A1065" s="15" t="s">
        <v>3395</v>
      </c>
      <c r="B1065" s="15" t="s">
        <v>2123</v>
      </c>
      <c r="C1065" s="15">
        <v>37</v>
      </c>
      <c r="D1065" s="15" t="s">
        <v>2153</v>
      </c>
      <c r="E1065" s="15" t="s">
        <v>1271</v>
      </c>
      <c r="J1065" s="15" t="s">
        <v>1072</v>
      </c>
      <c r="K1065" s="15" t="s">
        <v>2547</v>
      </c>
      <c r="L1065" s="15" t="s">
        <v>2615</v>
      </c>
      <c r="M1065" s="15" t="s">
        <v>39</v>
      </c>
      <c r="O1065" s="15" t="s">
        <v>2549</v>
      </c>
      <c r="P1065" s="15" t="s">
        <v>2616</v>
      </c>
      <c r="Q1065" s="15" t="s">
        <v>103</v>
      </c>
      <c r="R1065" s="15" t="s">
        <v>3134</v>
      </c>
      <c r="S1065" s="15" t="s">
        <v>3135</v>
      </c>
      <c r="T1065" s="15" t="s">
        <v>1465</v>
      </c>
      <c r="U1065" s="15" t="s">
        <v>1466</v>
      </c>
      <c r="V1065" s="15" t="s">
        <v>2018</v>
      </c>
      <c r="W1065" s="15" t="s">
        <v>3141</v>
      </c>
      <c r="X1065" s="15" t="s">
        <v>3132</v>
      </c>
      <c r="Y1065" s="15" t="s">
        <v>908</v>
      </c>
      <c r="Z1065" s="15">
        <f t="shared" si="166"/>
        <v>1</v>
      </c>
      <c r="AC1065" s="15" t="s">
        <v>3144</v>
      </c>
      <c r="AD1065" s="15">
        <f t="shared" si="167"/>
        <v>8</v>
      </c>
      <c r="AE1065" s="15">
        <v>2</v>
      </c>
      <c r="AF1065" s="15">
        <v>1</v>
      </c>
      <c r="AG1065" s="15">
        <v>2</v>
      </c>
      <c r="AH1065" s="15">
        <v>1</v>
      </c>
      <c r="AI1065" s="15">
        <v>1</v>
      </c>
      <c r="AJ1065" s="15">
        <v>1</v>
      </c>
      <c r="AK1065" t="str">
        <f t="shared" si="160"/>
        <v>Interna</v>
      </c>
      <c r="AL1065" t="str">
        <f t="shared" si="161"/>
        <v>Baixo</v>
      </c>
      <c r="AM1065" t="str">
        <f t="shared" si="162"/>
        <v>Cumulativa</v>
      </c>
      <c r="AN1065" t="str">
        <f t="shared" si="163"/>
        <v>Baixo</v>
      </c>
      <c r="AO1065" t="str">
        <f t="shared" si="164"/>
        <v>Baixo</v>
      </c>
      <c r="AP1065" t="str">
        <f t="shared" si="165"/>
        <v>Baixo</v>
      </c>
      <c r="AQ1065" s="15" t="s">
        <v>2304</v>
      </c>
    </row>
    <row r="1066" spans="1:43" x14ac:dyDescent="0.3">
      <c r="A1066" s="15" t="s">
        <v>3395</v>
      </c>
      <c r="B1066" s="15" t="s">
        <v>2123</v>
      </c>
      <c r="C1066" s="15">
        <v>38</v>
      </c>
      <c r="D1066" s="15" t="s">
        <v>2154</v>
      </c>
      <c r="E1066" s="15" t="s">
        <v>1271</v>
      </c>
      <c r="J1066" s="15" t="s">
        <v>1072</v>
      </c>
      <c r="K1066" s="15" t="s">
        <v>2547</v>
      </c>
      <c r="L1066" s="15" t="s">
        <v>2617</v>
      </c>
      <c r="M1066" s="15" t="s">
        <v>39</v>
      </c>
      <c r="O1066" s="15" t="s">
        <v>2549</v>
      </c>
      <c r="P1066" s="15" t="s">
        <v>2618</v>
      </c>
      <c r="Q1066" s="15" t="s">
        <v>103</v>
      </c>
      <c r="R1066" s="15" t="s">
        <v>3134</v>
      </c>
      <c r="S1066" s="15" t="s">
        <v>3135</v>
      </c>
      <c r="T1066" s="15" t="s">
        <v>1465</v>
      </c>
      <c r="U1066" s="15" t="s">
        <v>1466</v>
      </c>
      <c r="V1066" s="15" t="s">
        <v>2018</v>
      </c>
      <c r="W1066" s="15" t="s">
        <v>3141</v>
      </c>
      <c r="X1066" s="15" t="s">
        <v>3132</v>
      </c>
      <c r="Y1066" s="15" t="s">
        <v>908</v>
      </c>
      <c r="Z1066" s="15">
        <f t="shared" si="166"/>
        <v>1</v>
      </c>
      <c r="AC1066" s="15" t="s">
        <v>3144</v>
      </c>
      <c r="AD1066" s="15">
        <f t="shared" si="167"/>
        <v>8</v>
      </c>
      <c r="AE1066" s="15">
        <v>2</v>
      </c>
      <c r="AF1066" s="15">
        <v>1</v>
      </c>
      <c r="AG1066" s="15">
        <v>2</v>
      </c>
      <c r="AH1066" s="15">
        <v>1</v>
      </c>
      <c r="AI1066" s="15">
        <v>1</v>
      </c>
      <c r="AJ1066" s="15">
        <v>1</v>
      </c>
      <c r="AK1066" t="str">
        <f t="shared" si="160"/>
        <v>Interna</v>
      </c>
      <c r="AL1066" t="str">
        <f t="shared" si="161"/>
        <v>Baixo</v>
      </c>
      <c r="AM1066" t="str">
        <f t="shared" si="162"/>
        <v>Cumulativa</v>
      </c>
      <c r="AN1066" t="str">
        <f t="shared" si="163"/>
        <v>Baixo</v>
      </c>
      <c r="AO1066" t="str">
        <f t="shared" si="164"/>
        <v>Baixo</v>
      </c>
      <c r="AP1066" t="str">
        <f t="shared" si="165"/>
        <v>Baixo</v>
      </c>
      <c r="AQ1066" s="15" t="s">
        <v>2304</v>
      </c>
    </row>
    <row r="1067" spans="1:43" x14ac:dyDescent="0.3">
      <c r="A1067" s="15" t="s">
        <v>3395</v>
      </c>
      <c r="B1067" s="15" t="s">
        <v>2123</v>
      </c>
      <c r="C1067" s="15">
        <v>39</v>
      </c>
      <c r="D1067" s="15" t="s">
        <v>2155</v>
      </c>
      <c r="E1067" s="15" t="s">
        <v>1271</v>
      </c>
      <c r="J1067" s="15" t="s">
        <v>1072</v>
      </c>
      <c r="K1067" s="15" t="s">
        <v>2547</v>
      </c>
      <c r="L1067" s="15" t="s">
        <v>2619</v>
      </c>
      <c r="M1067" s="15" t="s">
        <v>39</v>
      </c>
      <c r="O1067" s="15" t="s">
        <v>2549</v>
      </c>
      <c r="P1067" s="15" t="s">
        <v>2620</v>
      </c>
      <c r="Q1067" s="15" t="s">
        <v>103</v>
      </c>
      <c r="R1067" s="15" t="s">
        <v>3134</v>
      </c>
      <c r="S1067" s="15" t="s">
        <v>3135</v>
      </c>
      <c r="T1067" s="15" t="s">
        <v>1465</v>
      </c>
      <c r="U1067" s="15" t="s">
        <v>1466</v>
      </c>
      <c r="V1067" s="15" t="s">
        <v>2018</v>
      </c>
      <c r="W1067" s="15" t="s">
        <v>3141</v>
      </c>
      <c r="X1067" s="15" t="s">
        <v>3132</v>
      </c>
      <c r="Y1067" s="15" t="s">
        <v>908</v>
      </c>
      <c r="Z1067" s="15">
        <f t="shared" si="166"/>
        <v>1</v>
      </c>
      <c r="AC1067" s="15" t="s">
        <v>3144</v>
      </c>
      <c r="AD1067" s="15">
        <f t="shared" si="167"/>
        <v>8</v>
      </c>
      <c r="AE1067" s="15">
        <v>2</v>
      </c>
      <c r="AF1067" s="15">
        <v>1</v>
      </c>
      <c r="AG1067" s="15">
        <v>2</v>
      </c>
      <c r="AH1067" s="15">
        <v>1</v>
      </c>
      <c r="AI1067" s="15">
        <v>1</v>
      </c>
      <c r="AJ1067" s="15">
        <v>1</v>
      </c>
      <c r="AK1067" t="str">
        <f t="shared" si="160"/>
        <v>Interna</v>
      </c>
      <c r="AL1067" t="str">
        <f t="shared" si="161"/>
        <v>Baixo</v>
      </c>
      <c r="AM1067" t="str">
        <f t="shared" si="162"/>
        <v>Cumulativa</v>
      </c>
      <c r="AN1067" t="str">
        <f t="shared" si="163"/>
        <v>Baixo</v>
      </c>
      <c r="AO1067" t="str">
        <f t="shared" si="164"/>
        <v>Baixo</v>
      </c>
      <c r="AP1067" t="str">
        <f t="shared" si="165"/>
        <v>Baixo</v>
      </c>
      <c r="AQ1067" s="15" t="s">
        <v>2304</v>
      </c>
    </row>
    <row r="1068" spans="1:43" x14ac:dyDescent="0.3">
      <c r="A1068" s="15" t="s">
        <v>3395</v>
      </c>
      <c r="B1068" s="15" t="s">
        <v>2123</v>
      </c>
      <c r="C1068" s="15">
        <v>40</v>
      </c>
      <c r="D1068" s="15" t="s">
        <v>2156</v>
      </c>
      <c r="E1068" s="15" t="s">
        <v>1271</v>
      </c>
      <c r="J1068" s="15" t="s">
        <v>1072</v>
      </c>
      <c r="K1068" s="15" t="s">
        <v>2547</v>
      </c>
      <c r="L1068" s="15" t="s">
        <v>2621</v>
      </c>
      <c r="M1068" s="15" t="s">
        <v>39</v>
      </c>
      <c r="O1068" s="15" t="s">
        <v>2549</v>
      </c>
      <c r="P1068" s="15" t="s">
        <v>2622</v>
      </c>
      <c r="Q1068" s="15" t="s">
        <v>103</v>
      </c>
      <c r="R1068" s="15" t="s">
        <v>3134</v>
      </c>
      <c r="S1068" s="15" t="s">
        <v>3135</v>
      </c>
      <c r="T1068" s="15" t="s">
        <v>1465</v>
      </c>
      <c r="U1068" s="15" t="s">
        <v>1466</v>
      </c>
      <c r="V1068" s="15" t="s">
        <v>2018</v>
      </c>
      <c r="W1068" s="15" t="s">
        <v>3141</v>
      </c>
      <c r="X1068" s="15" t="s">
        <v>3132</v>
      </c>
      <c r="Y1068" s="15" t="s">
        <v>908</v>
      </c>
      <c r="Z1068" s="15">
        <f t="shared" si="166"/>
        <v>1</v>
      </c>
      <c r="AC1068" s="15" t="s">
        <v>3144</v>
      </c>
      <c r="AD1068" s="15">
        <f t="shared" si="167"/>
        <v>8</v>
      </c>
      <c r="AE1068" s="15">
        <v>2</v>
      </c>
      <c r="AF1068" s="15">
        <v>1</v>
      </c>
      <c r="AG1068" s="15">
        <v>2</v>
      </c>
      <c r="AH1068" s="15">
        <v>1</v>
      </c>
      <c r="AI1068" s="15">
        <v>1</v>
      </c>
      <c r="AJ1068" s="15">
        <v>1</v>
      </c>
      <c r="AK1068" t="str">
        <f t="shared" si="160"/>
        <v>Interna</v>
      </c>
      <c r="AL1068" t="str">
        <f t="shared" si="161"/>
        <v>Baixo</v>
      </c>
      <c r="AM1068" t="str">
        <f t="shared" si="162"/>
        <v>Cumulativa</v>
      </c>
      <c r="AN1068" t="str">
        <f t="shared" si="163"/>
        <v>Baixo</v>
      </c>
      <c r="AO1068" t="str">
        <f t="shared" si="164"/>
        <v>Baixo</v>
      </c>
      <c r="AP1068" t="str">
        <f t="shared" si="165"/>
        <v>Baixo</v>
      </c>
      <c r="AQ1068" s="15" t="s">
        <v>2304</v>
      </c>
    </row>
    <row r="1069" spans="1:43" x14ac:dyDescent="0.3">
      <c r="A1069" s="15" t="s">
        <v>3395</v>
      </c>
      <c r="B1069" s="15" t="s">
        <v>2123</v>
      </c>
      <c r="C1069" s="15">
        <v>41</v>
      </c>
      <c r="D1069" s="15" t="s">
        <v>2157</v>
      </c>
      <c r="E1069" s="15" t="s">
        <v>1271</v>
      </c>
      <c r="J1069" s="15" t="s">
        <v>1072</v>
      </c>
      <c r="K1069" s="15" t="s">
        <v>2547</v>
      </c>
      <c r="L1069" s="15" t="s">
        <v>2623</v>
      </c>
      <c r="M1069" s="15" t="s">
        <v>39</v>
      </c>
      <c r="O1069" s="15" t="s">
        <v>2549</v>
      </c>
      <c r="P1069" s="15" t="s">
        <v>2624</v>
      </c>
      <c r="Q1069" s="15" t="s">
        <v>103</v>
      </c>
      <c r="R1069" s="15" t="s">
        <v>3134</v>
      </c>
      <c r="S1069" s="15" t="s">
        <v>3135</v>
      </c>
      <c r="T1069" s="15" t="s">
        <v>1465</v>
      </c>
      <c r="U1069" s="15" t="s">
        <v>1466</v>
      </c>
      <c r="V1069" s="15" t="s">
        <v>2018</v>
      </c>
      <c r="W1069" s="15" t="s">
        <v>3141</v>
      </c>
      <c r="X1069" s="15" t="s">
        <v>3132</v>
      </c>
      <c r="Y1069" s="15" t="s">
        <v>908</v>
      </c>
      <c r="Z1069" s="15">
        <f t="shared" si="166"/>
        <v>1</v>
      </c>
      <c r="AC1069" s="15" t="s">
        <v>3144</v>
      </c>
      <c r="AD1069" s="15">
        <f t="shared" si="167"/>
        <v>8</v>
      </c>
      <c r="AE1069" s="15">
        <v>2</v>
      </c>
      <c r="AF1069" s="15">
        <v>1</v>
      </c>
      <c r="AG1069" s="15">
        <v>2</v>
      </c>
      <c r="AH1069" s="15">
        <v>1</v>
      </c>
      <c r="AI1069" s="15">
        <v>1</v>
      </c>
      <c r="AJ1069" s="15">
        <v>1</v>
      </c>
      <c r="AK1069" t="str">
        <f t="shared" si="160"/>
        <v>Interna</v>
      </c>
      <c r="AL1069" t="str">
        <f t="shared" si="161"/>
        <v>Baixo</v>
      </c>
      <c r="AM1069" t="str">
        <f t="shared" si="162"/>
        <v>Cumulativa</v>
      </c>
      <c r="AN1069" t="str">
        <f t="shared" si="163"/>
        <v>Baixo</v>
      </c>
      <c r="AO1069" t="str">
        <f t="shared" si="164"/>
        <v>Baixo</v>
      </c>
      <c r="AP1069" t="str">
        <f t="shared" si="165"/>
        <v>Baixo</v>
      </c>
      <c r="AQ1069" s="15" t="s">
        <v>2304</v>
      </c>
    </row>
    <row r="1070" spans="1:43" x14ac:dyDescent="0.3">
      <c r="A1070" s="15" t="s">
        <v>3395</v>
      </c>
      <c r="B1070" s="15" t="s">
        <v>2123</v>
      </c>
      <c r="C1070" s="15">
        <v>42</v>
      </c>
      <c r="D1070" s="15" t="s">
        <v>2158</v>
      </c>
      <c r="E1070" s="15" t="s">
        <v>1271</v>
      </c>
      <c r="J1070" s="15" t="s">
        <v>1072</v>
      </c>
      <c r="K1070" s="15" t="s">
        <v>2547</v>
      </c>
      <c r="L1070" s="15" t="s">
        <v>2625</v>
      </c>
      <c r="M1070" s="15" t="s">
        <v>39</v>
      </c>
      <c r="O1070" s="15" t="s">
        <v>2549</v>
      </c>
      <c r="P1070" s="15" t="s">
        <v>2626</v>
      </c>
      <c r="Q1070" s="15" t="s">
        <v>103</v>
      </c>
      <c r="R1070" s="15" t="s">
        <v>3134</v>
      </c>
      <c r="S1070" s="15" t="s">
        <v>3135</v>
      </c>
      <c r="T1070" s="15" t="s">
        <v>1465</v>
      </c>
      <c r="U1070" s="15" t="s">
        <v>1466</v>
      </c>
      <c r="V1070" s="15" t="s">
        <v>2018</v>
      </c>
      <c r="W1070" s="15" t="s">
        <v>3141</v>
      </c>
      <c r="X1070" s="15" t="s">
        <v>3132</v>
      </c>
      <c r="Y1070" s="15" t="s">
        <v>908</v>
      </c>
      <c r="Z1070" s="15">
        <f t="shared" si="166"/>
        <v>1</v>
      </c>
      <c r="AC1070" s="15" t="s">
        <v>3144</v>
      </c>
      <c r="AD1070" s="15">
        <f t="shared" si="167"/>
        <v>8</v>
      </c>
      <c r="AE1070" s="15">
        <v>2</v>
      </c>
      <c r="AF1070" s="15">
        <v>1</v>
      </c>
      <c r="AG1070" s="15">
        <v>2</v>
      </c>
      <c r="AH1070" s="15">
        <v>1</v>
      </c>
      <c r="AI1070" s="15">
        <v>1</v>
      </c>
      <c r="AJ1070" s="15">
        <v>1</v>
      </c>
      <c r="AK1070" t="str">
        <f t="shared" ref="AK1070:AK1133" si="168">IF(AE1070=4,"Confidencial",IF(AE1070=3,"Restrita",IF(AE1070=2,"Interna","Publica")))</f>
        <v>Interna</v>
      </c>
      <c r="AL1070" t="str">
        <f t="shared" ref="AL1070:AL1133" si="169">IF(AF1070=3,"Alto",IF(AF1070=2,"Médio","Baixo"))</f>
        <v>Baixo</v>
      </c>
      <c r="AM1070" t="str">
        <f t="shared" ref="AM1070:AM1133" si="170">IF(AG1070=4,"Complexo",IF(AG1070=3,"Combinação",IF(AG1070=2,"Cumulativa",IF(AG1070=1,"Formato","NSA"))))</f>
        <v>Cumulativa</v>
      </c>
      <c r="AN1070" t="str">
        <f t="shared" ref="AN1070:AN1133" si="171">IF(AH1070=5,"Alto",IF(AH1070=3,"Médio",IF(AH1070=1,"Baixo","NSA")))</f>
        <v>Baixo</v>
      </c>
      <c r="AO1070" t="str">
        <f t="shared" ref="AO1070:AO1133" si="172">IF(AI1070=5,"Alto",IF(AI1070=3,"Médio",IF(AI1070=1,"Baixo","NSA")))</f>
        <v>Baixo</v>
      </c>
      <c r="AP1070" t="str">
        <f t="shared" ref="AP1070:AP1133" si="173">IF(AJ1070=5,"Alto",IF(AJ1070=3,"Médio",IF(AJ1070=1,"Baixo","NSA")))</f>
        <v>Baixo</v>
      </c>
      <c r="AQ1070" s="15" t="s">
        <v>2304</v>
      </c>
    </row>
    <row r="1071" spans="1:43" x14ac:dyDescent="0.3">
      <c r="A1071" s="15" t="s">
        <v>3395</v>
      </c>
      <c r="B1071" s="15" t="s">
        <v>2123</v>
      </c>
      <c r="C1071" s="15">
        <v>43</v>
      </c>
      <c r="D1071" s="15" t="s">
        <v>2159</v>
      </c>
      <c r="E1071" s="15" t="s">
        <v>1271</v>
      </c>
      <c r="J1071" s="15" t="s">
        <v>1072</v>
      </c>
      <c r="K1071" s="15" t="s">
        <v>2547</v>
      </c>
      <c r="L1071" s="15" t="s">
        <v>2627</v>
      </c>
      <c r="M1071" s="15" t="s">
        <v>39</v>
      </c>
      <c r="O1071" s="15" t="s">
        <v>2549</v>
      </c>
      <c r="P1071" s="15" t="s">
        <v>2628</v>
      </c>
      <c r="Q1071" s="15" t="s">
        <v>103</v>
      </c>
      <c r="R1071" s="15" t="s">
        <v>3134</v>
      </c>
      <c r="S1071" s="15" t="s">
        <v>3135</v>
      </c>
      <c r="T1071" s="15" t="s">
        <v>1465</v>
      </c>
      <c r="U1071" s="15" t="s">
        <v>1466</v>
      </c>
      <c r="V1071" s="15" t="s">
        <v>2018</v>
      </c>
      <c r="W1071" s="15" t="s">
        <v>3141</v>
      </c>
      <c r="X1071" s="15" t="s">
        <v>3132</v>
      </c>
      <c r="Y1071" s="15" t="s">
        <v>908</v>
      </c>
      <c r="Z1071" s="15">
        <f t="shared" si="166"/>
        <v>1</v>
      </c>
      <c r="AC1071" s="15" t="s">
        <v>3144</v>
      </c>
      <c r="AD1071" s="15">
        <f t="shared" si="167"/>
        <v>8</v>
      </c>
      <c r="AE1071" s="15">
        <v>2</v>
      </c>
      <c r="AF1071" s="15">
        <v>1</v>
      </c>
      <c r="AG1071" s="15">
        <v>2</v>
      </c>
      <c r="AH1071" s="15">
        <v>1</v>
      </c>
      <c r="AI1071" s="15">
        <v>1</v>
      </c>
      <c r="AJ1071" s="15">
        <v>1</v>
      </c>
      <c r="AK1071" t="str">
        <f t="shared" si="168"/>
        <v>Interna</v>
      </c>
      <c r="AL1071" t="str">
        <f t="shared" si="169"/>
        <v>Baixo</v>
      </c>
      <c r="AM1071" t="str">
        <f t="shared" si="170"/>
        <v>Cumulativa</v>
      </c>
      <c r="AN1071" t="str">
        <f t="shared" si="171"/>
        <v>Baixo</v>
      </c>
      <c r="AO1071" t="str">
        <f t="shared" si="172"/>
        <v>Baixo</v>
      </c>
      <c r="AP1071" t="str">
        <f t="shared" si="173"/>
        <v>Baixo</v>
      </c>
      <c r="AQ1071" s="15" t="s">
        <v>2304</v>
      </c>
    </row>
    <row r="1072" spans="1:43" x14ac:dyDescent="0.3">
      <c r="A1072" s="15" t="s">
        <v>3395</v>
      </c>
      <c r="B1072" s="15" t="s">
        <v>2123</v>
      </c>
      <c r="C1072" s="15">
        <v>44</v>
      </c>
      <c r="D1072" s="15" t="s">
        <v>2160</v>
      </c>
      <c r="E1072" s="15" t="s">
        <v>1271</v>
      </c>
      <c r="J1072" s="15" t="s">
        <v>1072</v>
      </c>
      <c r="K1072" s="15" t="s">
        <v>2547</v>
      </c>
      <c r="L1072" s="15" t="s">
        <v>2629</v>
      </c>
      <c r="M1072" s="15" t="s">
        <v>39</v>
      </c>
      <c r="O1072" s="15" t="s">
        <v>2549</v>
      </c>
      <c r="P1072" s="15" t="s">
        <v>2630</v>
      </c>
      <c r="Q1072" s="15" t="s">
        <v>103</v>
      </c>
      <c r="R1072" s="15" t="s">
        <v>3134</v>
      </c>
      <c r="S1072" s="15" t="s">
        <v>3135</v>
      </c>
      <c r="T1072" s="15" t="s">
        <v>1465</v>
      </c>
      <c r="U1072" s="15" t="s">
        <v>1466</v>
      </c>
      <c r="V1072" s="15" t="s">
        <v>2018</v>
      </c>
      <c r="W1072" s="15" t="s">
        <v>3141</v>
      </c>
      <c r="X1072" s="15" t="s">
        <v>3132</v>
      </c>
      <c r="Y1072" s="15" t="s">
        <v>908</v>
      </c>
      <c r="Z1072" s="15">
        <f t="shared" si="166"/>
        <v>1</v>
      </c>
      <c r="AC1072" s="15" t="s">
        <v>3144</v>
      </c>
      <c r="AD1072" s="15">
        <f t="shared" si="167"/>
        <v>8</v>
      </c>
      <c r="AE1072" s="15">
        <v>2</v>
      </c>
      <c r="AF1072" s="15">
        <v>1</v>
      </c>
      <c r="AG1072" s="15">
        <v>2</v>
      </c>
      <c r="AH1072" s="15">
        <v>1</v>
      </c>
      <c r="AI1072" s="15">
        <v>1</v>
      </c>
      <c r="AJ1072" s="15">
        <v>1</v>
      </c>
      <c r="AK1072" t="str">
        <f t="shared" si="168"/>
        <v>Interna</v>
      </c>
      <c r="AL1072" t="str">
        <f t="shared" si="169"/>
        <v>Baixo</v>
      </c>
      <c r="AM1072" t="str">
        <f t="shared" si="170"/>
        <v>Cumulativa</v>
      </c>
      <c r="AN1072" t="str">
        <f t="shared" si="171"/>
        <v>Baixo</v>
      </c>
      <c r="AO1072" t="str">
        <f t="shared" si="172"/>
        <v>Baixo</v>
      </c>
      <c r="AP1072" t="str">
        <f t="shared" si="173"/>
        <v>Baixo</v>
      </c>
      <c r="AQ1072" s="15" t="s">
        <v>2304</v>
      </c>
    </row>
    <row r="1073" spans="1:43" x14ac:dyDescent="0.3">
      <c r="A1073" s="15" t="s">
        <v>3395</v>
      </c>
      <c r="B1073" s="15" t="s">
        <v>2123</v>
      </c>
      <c r="C1073" s="15">
        <v>45</v>
      </c>
      <c r="D1073" s="15" t="s">
        <v>2161</v>
      </c>
      <c r="E1073" s="15" t="s">
        <v>1271</v>
      </c>
      <c r="J1073" s="15" t="s">
        <v>1072</v>
      </c>
      <c r="K1073" s="15" t="s">
        <v>2547</v>
      </c>
      <c r="L1073" s="15" t="s">
        <v>2631</v>
      </c>
      <c r="M1073" s="15" t="s">
        <v>39</v>
      </c>
      <c r="O1073" s="15" t="s">
        <v>2549</v>
      </c>
      <c r="P1073" s="15" t="s">
        <v>2632</v>
      </c>
      <c r="Q1073" s="15" t="s">
        <v>103</v>
      </c>
      <c r="R1073" s="15" t="s">
        <v>3134</v>
      </c>
      <c r="S1073" s="15" t="s">
        <v>3135</v>
      </c>
      <c r="T1073" s="15" t="s">
        <v>1465</v>
      </c>
      <c r="U1073" s="15" t="s">
        <v>1466</v>
      </c>
      <c r="V1073" s="15" t="s">
        <v>2018</v>
      </c>
      <c r="W1073" s="15" t="s">
        <v>3141</v>
      </c>
      <c r="X1073" s="15" t="s">
        <v>3132</v>
      </c>
      <c r="Y1073" s="15" t="s">
        <v>908</v>
      </c>
      <c r="Z1073" s="15">
        <f t="shared" si="166"/>
        <v>1</v>
      </c>
      <c r="AC1073" s="15" t="s">
        <v>3144</v>
      </c>
      <c r="AD1073" s="15">
        <f t="shared" si="167"/>
        <v>8</v>
      </c>
      <c r="AE1073" s="15">
        <v>2</v>
      </c>
      <c r="AF1073" s="15">
        <v>1</v>
      </c>
      <c r="AG1073" s="15">
        <v>2</v>
      </c>
      <c r="AH1073" s="15">
        <v>1</v>
      </c>
      <c r="AI1073" s="15">
        <v>1</v>
      </c>
      <c r="AJ1073" s="15">
        <v>1</v>
      </c>
      <c r="AK1073" t="str">
        <f t="shared" si="168"/>
        <v>Interna</v>
      </c>
      <c r="AL1073" t="str">
        <f t="shared" si="169"/>
        <v>Baixo</v>
      </c>
      <c r="AM1073" t="str">
        <f t="shared" si="170"/>
        <v>Cumulativa</v>
      </c>
      <c r="AN1073" t="str">
        <f t="shared" si="171"/>
        <v>Baixo</v>
      </c>
      <c r="AO1073" t="str">
        <f t="shared" si="172"/>
        <v>Baixo</v>
      </c>
      <c r="AP1073" t="str">
        <f t="shared" si="173"/>
        <v>Baixo</v>
      </c>
      <c r="AQ1073" s="15" t="s">
        <v>2304</v>
      </c>
    </row>
    <row r="1074" spans="1:43" x14ac:dyDescent="0.3">
      <c r="A1074" s="15" t="s">
        <v>3395</v>
      </c>
      <c r="B1074" s="15" t="s">
        <v>2123</v>
      </c>
      <c r="C1074" s="15">
        <v>46</v>
      </c>
      <c r="D1074" s="15" t="s">
        <v>2162</v>
      </c>
      <c r="E1074" s="15" t="s">
        <v>1271</v>
      </c>
      <c r="J1074" s="15" t="s">
        <v>1072</v>
      </c>
      <c r="K1074" s="15" t="s">
        <v>2547</v>
      </c>
      <c r="L1074" s="15" t="s">
        <v>2633</v>
      </c>
      <c r="M1074" s="15" t="s">
        <v>39</v>
      </c>
      <c r="O1074" s="15" t="s">
        <v>2549</v>
      </c>
      <c r="P1074" s="15" t="s">
        <v>2634</v>
      </c>
      <c r="Q1074" s="15" t="s">
        <v>103</v>
      </c>
      <c r="R1074" s="15" t="s">
        <v>3134</v>
      </c>
      <c r="S1074" s="15" t="s">
        <v>3135</v>
      </c>
      <c r="T1074" s="15" t="s">
        <v>1465</v>
      </c>
      <c r="U1074" s="15" t="s">
        <v>1466</v>
      </c>
      <c r="V1074" s="15" t="s">
        <v>2018</v>
      </c>
      <c r="W1074" s="15" t="s">
        <v>3141</v>
      </c>
      <c r="X1074" s="15" t="s">
        <v>3132</v>
      </c>
      <c r="Y1074" s="15" t="s">
        <v>908</v>
      </c>
      <c r="Z1074" s="15">
        <f t="shared" si="166"/>
        <v>1</v>
      </c>
      <c r="AC1074" s="15" t="s">
        <v>3144</v>
      </c>
      <c r="AD1074" s="15">
        <f t="shared" si="167"/>
        <v>8</v>
      </c>
      <c r="AE1074" s="15">
        <v>2</v>
      </c>
      <c r="AF1074" s="15">
        <v>1</v>
      </c>
      <c r="AG1074" s="15">
        <v>2</v>
      </c>
      <c r="AH1074" s="15">
        <v>1</v>
      </c>
      <c r="AI1074" s="15">
        <v>1</v>
      </c>
      <c r="AJ1074" s="15">
        <v>1</v>
      </c>
      <c r="AK1074" t="str">
        <f t="shared" si="168"/>
        <v>Interna</v>
      </c>
      <c r="AL1074" t="str">
        <f t="shared" si="169"/>
        <v>Baixo</v>
      </c>
      <c r="AM1074" t="str">
        <f t="shared" si="170"/>
        <v>Cumulativa</v>
      </c>
      <c r="AN1074" t="str">
        <f t="shared" si="171"/>
        <v>Baixo</v>
      </c>
      <c r="AO1074" t="str">
        <f t="shared" si="172"/>
        <v>Baixo</v>
      </c>
      <c r="AP1074" t="str">
        <f t="shared" si="173"/>
        <v>Baixo</v>
      </c>
      <c r="AQ1074" s="15" t="s">
        <v>2304</v>
      </c>
    </row>
    <row r="1075" spans="1:43" x14ac:dyDescent="0.3">
      <c r="A1075" s="15" t="s">
        <v>3395</v>
      </c>
      <c r="B1075" s="15" t="s">
        <v>2123</v>
      </c>
      <c r="C1075" s="15">
        <v>47</v>
      </c>
      <c r="D1075" s="15" t="s">
        <v>2163</v>
      </c>
      <c r="E1075" s="15" t="s">
        <v>1271</v>
      </c>
      <c r="J1075" s="15" t="s">
        <v>1072</v>
      </c>
      <c r="K1075" s="15" t="s">
        <v>2547</v>
      </c>
      <c r="L1075" s="15" t="s">
        <v>2635</v>
      </c>
      <c r="M1075" s="15" t="s">
        <v>39</v>
      </c>
      <c r="O1075" s="15" t="s">
        <v>2549</v>
      </c>
      <c r="P1075" s="15" t="s">
        <v>2636</v>
      </c>
      <c r="Q1075" s="15" t="s">
        <v>103</v>
      </c>
      <c r="R1075" s="15" t="s">
        <v>3134</v>
      </c>
      <c r="S1075" s="15" t="s">
        <v>3135</v>
      </c>
      <c r="T1075" s="15" t="s">
        <v>1465</v>
      </c>
      <c r="U1075" s="15" t="s">
        <v>1466</v>
      </c>
      <c r="V1075" s="15" t="s">
        <v>2018</v>
      </c>
      <c r="W1075" s="15" t="s">
        <v>3141</v>
      </c>
      <c r="X1075" s="15" t="s">
        <v>3132</v>
      </c>
      <c r="Y1075" s="15" t="s">
        <v>908</v>
      </c>
      <c r="Z1075" s="15">
        <f t="shared" si="166"/>
        <v>1</v>
      </c>
      <c r="AC1075" s="15" t="s">
        <v>3144</v>
      </c>
      <c r="AD1075" s="15">
        <f t="shared" si="167"/>
        <v>8</v>
      </c>
      <c r="AE1075" s="15">
        <v>2</v>
      </c>
      <c r="AF1075" s="15">
        <v>1</v>
      </c>
      <c r="AG1075" s="15">
        <v>2</v>
      </c>
      <c r="AH1075" s="15">
        <v>1</v>
      </c>
      <c r="AI1075" s="15">
        <v>1</v>
      </c>
      <c r="AJ1075" s="15">
        <v>1</v>
      </c>
      <c r="AK1075" t="str">
        <f t="shared" si="168"/>
        <v>Interna</v>
      </c>
      <c r="AL1075" t="str">
        <f t="shared" si="169"/>
        <v>Baixo</v>
      </c>
      <c r="AM1075" t="str">
        <f t="shared" si="170"/>
        <v>Cumulativa</v>
      </c>
      <c r="AN1075" t="str">
        <f t="shared" si="171"/>
        <v>Baixo</v>
      </c>
      <c r="AO1075" t="str">
        <f t="shared" si="172"/>
        <v>Baixo</v>
      </c>
      <c r="AP1075" t="str">
        <f t="shared" si="173"/>
        <v>Baixo</v>
      </c>
      <c r="AQ1075" s="15" t="s">
        <v>2304</v>
      </c>
    </row>
    <row r="1076" spans="1:43" x14ac:dyDescent="0.3">
      <c r="A1076" s="15" t="s">
        <v>3395</v>
      </c>
      <c r="B1076" s="15" t="s">
        <v>2123</v>
      </c>
      <c r="C1076" s="15">
        <v>48</v>
      </c>
      <c r="D1076" s="15" t="s">
        <v>1070</v>
      </c>
      <c r="E1076" s="15" t="s">
        <v>40</v>
      </c>
      <c r="J1076" s="15" t="s">
        <v>1072</v>
      </c>
      <c r="K1076" s="15" t="s">
        <v>2547</v>
      </c>
      <c r="L1076" s="15" t="s">
        <v>287</v>
      </c>
      <c r="M1076" s="15" t="s">
        <v>40</v>
      </c>
      <c r="O1076" s="15" t="s">
        <v>2549</v>
      </c>
      <c r="P1076" s="15" t="s">
        <v>2637</v>
      </c>
      <c r="Q1076" s="15" t="s">
        <v>103</v>
      </c>
      <c r="R1076" s="15" t="s">
        <v>3134</v>
      </c>
      <c r="S1076" s="15" t="s">
        <v>3135</v>
      </c>
      <c r="T1076" s="15" t="s">
        <v>1465</v>
      </c>
      <c r="U1076" s="15" t="s">
        <v>1466</v>
      </c>
      <c r="V1076" s="15" t="s">
        <v>2018</v>
      </c>
      <c r="W1076" s="15" t="s">
        <v>3141</v>
      </c>
      <c r="X1076" s="15" t="s">
        <v>3132</v>
      </c>
      <c r="Y1076" s="15" t="s">
        <v>908</v>
      </c>
      <c r="Z1076" s="15">
        <f t="shared" si="166"/>
        <v>1</v>
      </c>
      <c r="AC1076" s="15" t="s">
        <v>3144</v>
      </c>
      <c r="AD1076" s="15">
        <f t="shared" si="167"/>
        <v>6</v>
      </c>
      <c r="AE1076" s="15">
        <v>2</v>
      </c>
      <c r="AF1076" s="15">
        <v>1</v>
      </c>
      <c r="AG1076" s="15">
        <v>0</v>
      </c>
      <c r="AH1076" s="15">
        <v>1</v>
      </c>
      <c r="AI1076" s="15">
        <v>1</v>
      </c>
      <c r="AJ1076" s="15">
        <v>1</v>
      </c>
      <c r="AK1076" t="str">
        <f t="shared" si="168"/>
        <v>Interna</v>
      </c>
      <c r="AL1076" t="str">
        <f t="shared" si="169"/>
        <v>Baixo</v>
      </c>
      <c r="AM1076" t="str">
        <f t="shared" si="170"/>
        <v>NSA</v>
      </c>
      <c r="AN1076" t="str">
        <f t="shared" si="171"/>
        <v>Baixo</v>
      </c>
      <c r="AO1076" t="str">
        <f t="shared" si="172"/>
        <v>Baixo</v>
      </c>
      <c r="AP1076" t="str">
        <f t="shared" si="173"/>
        <v>Baixo</v>
      </c>
      <c r="AQ1076" s="15" t="s">
        <v>2304</v>
      </c>
    </row>
    <row r="1077" spans="1:43" x14ac:dyDescent="0.3">
      <c r="A1077" s="15" t="s">
        <v>3395</v>
      </c>
      <c r="B1077" s="15" t="s">
        <v>2164</v>
      </c>
      <c r="C1077" s="15">
        <v>1</v>
      </c>
      <c r="D1077" s="15" t="s">
        <v>1551</v>
      </c>
      <c r="E1077" s="15" t="s">
        <v>1271</v>
      </c>
      <c r="J1077" s="15" t="s">
        <v>1072</v>
      </c>
      <c r="K1077" s="15" t="s">
        <v>2638</v>
      </c>
      <c r="L1077" s="15" t="s">
        <v>2639</v>
      </c>
      <c r="M1077" s="15" t="s">
        <v>39</v>
      </c>
      <c r="O1077" s="15" t="s">
        <v>2640</v>
      </c>
      <c r="P1077" s="15" t="s">
        <v>2641</v>
      </c>
      <c r="Q1077" s="15" t="s">
        <v>103</v>
      </c>
      <c r="R1077" s="15" t="s">
        <v>3134</v>
      </c>
      <c r="S1077" s="15" t="s">
        <v>3135</v>
      </c>
      <c r="T1077" s="15" t="s">
        <v>1465</v>
      </c>
      <c r="U1077" s="15" t="s">
        <v>1466</v>
      </c>
      <c r="V1077" s="15" t="s">
        <v>2018</v>
      </c>
      <c r="W1077" s="15" t="s">
        <v>3141</v>
      </c>
      <c r="X1077" s="15" t="s">
        <v>3132</v>
      </c>
      <c r="Y1077" s="15" t="s">
        <v>908</v>
      </c>
      <c r="Z1077" s="15">
        <f t="shared" si="166"/>
        <v>1</v>
      </c>
      <c r="AC1077" s="15" t="s">
        <v>3144</v>
      </c>
      <c r="AD1077" s="15">
        <f t="shared" si="167"/>
        <v>9</v>
      </c>
      <c r="AE1077" s="15">
        <v>2</v>
      </c>
      <c r="AF1077" s="15">
        <v>1</v>
      </c>
      <c r="AG1077" s="15">
        <v>3</v>
      </c>
      <c r="AH1077" s="15">
        <v>1</v>
      </c>
      <c r="AI1077" s="15">
        <v>1</v>
      </c>
      <c r="AJ1077" s="15">
        <v>1</v>
      </c>
      <c r="AK1077" t="str">
        <f t="shared" si="168"/>
        <v>Interna</v>
      </c>
      <c r="AL1077" t="str">
        <f t="shared" si="169"/>
        <v>Baixo</v>
      </c>
      <c r="AM1077" t="str">
        <f t="shared" si="170"/>
        <v>Combinação</v>
      </c>
      <c r="AN1077" t="str">
        <f t="shared" si="171"/>
        <v>Baixo</v>
      </c>
      <c r="AO1077" t="str">
        <f t="shared" si="172"/>
        <v>Baixo</v>
      </c>
      <c r="AP1077" t="str">
        <f t="shared" si="173"/>
        <v>Baixo</v>
      </c>
      <c r="AQ1077" s="15" t="s">
        <v>2304</v>
      </c>
    </row>
    <row r="1078" spans="1:43" x14ac:dyDescent="0.3">
      <c r="A1078" s="15" t="s">
        <v>3395</v>
      </c>
      <c r="B1078" s="15" t="s">
        <v>2164</v>
      </c>
      <c r="C1078" s="15">
        <v>2</v>
      </c>
      <c r="D1078" s="15" t="s">
        <v>2020</v>
      </c>
      <c r="E1078" s="15" t="s">
        <v>1271</v>
      </c>
      <c r="J1078" s="15" t="s">
        <v>1072</v>
      </c>
      <c r="K1078" s="15" t="s">
        <v>2638</v>
      </c>
      <c r="L1078" s="15" t="s">
        <v>2309</v>
      </c>
      <c r="M1078" s="15" t="s">
        <v>40</v>
      </c>
      <c r="O1078" s="15" t="s">
        <v>2640</v>
      </c>
      <c r="P1078" s="15" t="s">
        <v>2642</v>
      </c>
      <c r="Q1078" s="15" t="s">
        <v>103</v>
      </c>
      <c r="R1078" s="15" t="s">
        <v>3134</v>
      </c>
      <c r="S1078" s="15" t="s">
        <v>3135</v>
      </c>
      <c r="T1078" s="15" t="s">
        <v>1465</v>
      </c>
      <c r="U1078" s="15" t="s">
        <v>1466</v>
      </c>
      <c r="V1078" s="15" t="s">
        <v>2018</v>
      </c>
      <c r="W1078" s="15" t="s">
        <v>3141</v>
      </c>
      <c r="X1078" s="15" t="s">
        <v>3132</v>
      </c>
      <c r="Y1078" s="15" t="s">
        <v>908</v>
      </c>
      <c r="Z1078" s="15">
        <f t="shared" si="166"/>
        <v>1</v>
      </c>
      <c r="AC1078" s="15" t="s">
        <v>3144</v>
      </c>
      <c r="AD1078" s="15">
        <f t="shared" si="167"/>
        <v>6</v>
      </c>
      <c r="AE1078" s="15">
        <v>2</v>
      </c>
      <c r="AF1078" s="15">
        <v>1</v>
      </c>
      <c r="AG1078" s="15">
        <v>0</v>
      </c>
      <c r="AH1078" s="15">
        <v>1</v>
      </c>
      <c r="AI1078" s="15">
        <v>1</v>
      </c>
      <c r="AJ1078" s="15">
        <v>1</v>
      </c>
      <c r="AK1078" t="str">
        <f t="shared" si="168"/>
        <v>Interna</v>
      </c>
      <c r="AL1078" t="str">
        <f t="shared" si="169"/>
        <v>Baixo</v>
      </c>
      <c r="AM1078" t="str">
        <f t="shared" si="170"/>
        <v>NSA</v>
      </c>
      <c r="AN1078" t="str">
        <f t="shared" si="171"/>
        <v>Baixo</v>
      </c>
      <c r="AO1078" t="str">
        <f t="shared" si="172"/>
        <v>Baixo</v>
      </c>
      <c r="AP1078" t="str">
        <f t="shared" si="173"/>
        <v>Baixo</v>
      </c>
      <c r="AQ1078" s="15" t="s">
        <v>2304</v>
      </c>
    </row>
    <row r="1079" spans="1:43" x14ac:dyDescent="0.3">
      <c r="A1079" s="15" t="s">
        <v>3395</v>
      </c>
      <c r="B1079" s="15" t="s">
        <v>2164</v>
      </c>
      <c r="C1079" s="15">
        <v>3</v>
      </c>
      <c r="D1079" s="15" t="s">
        <v>2021</v>
      </c>
      <c r="E1079" s="15" t="s">
        <v>1271</v>
      </c>
      <c r="J1079" s="15" t="s">
        <v>1072</v>
      </c>
      <c r="K1079" s="15" t="s">
        <v>2638</v>
      </c>
      <c r="L1079" s="15" t="s">
        <v>1981</v>
      </c>
      <c r="M1079" s="15" t="s">
        <v>47</v>
      </c>
      <c r="N1079" s="15">
        <v>40</v>
      </c>
      <c r="O1079" s="15" t="s">
        <v>2640</v>
      </c>
      <c r="P1079" s="15" t="s">
        <v>2643</v>
      </c>
      <c r="Q1079" s="15" t="s">
        <v>103</v>
      </c>
      <c r="R1079" s="15" t="s">
        <v>3134</v>
      </c>
      <c r="S1079" s="15" t="s">
        <v>3135</v>
      </c>
      <c r="T1079" s="15" t="s">
        <v>1465</v>
      </c>
      <c r="U1079" s="15" t="s">
        <v>1466</v>
      </c>
      <c r="V1079" s="15" t="s">
        <v>2018</v>
      </c>
      <c r="W1079" s="15" t="s">
        <v>3141</v>
      </c>
      <c r="X1079" s="15" t="s">
        <v>3132</v>
      </c>
      <c r="Y1079" s="15" t="s">
        <v>908</v>
      </c>
      <c r="Z1079" s="15">
        <f t="shared" si="166"/>
        <v>1</v>
      </c>
      <c r="AA1079" s="15" t="s">
        <v>1340</v>
      </c>
      <c r="AB1079" s="15" t="s">
        <v>3163</v>
      </c>
      <c r="AC1079" s="15" t="s">
        <v>3144</v>
      </c>
      <c r="AD1079" s="15">
        <f t="shared" si="167"/>
        <v>13</v>
      </c>
      <c r="AE1079" s="15">
        <v>3</v>
      </c>
      <c r="AF1079" s="15">
        <v>1</v>
      </c>
      <c r="AG1079" s="15">
        <v>0</v>
      </c>
      <c r="AH1079" s="15">
        <v>3</v>
      </c>
      <c r="AI1079" s="15">
        <v>3</v>
      </c>
      <c r="AJ1079" s="15">
        <v>3</v>
      </c>
      <c r="AK1079" t="str">
        <f t="shared" si="168"/>
        <v>Restrita</v>
      </c>
      <c r="AL1079" t="str">
        <f t="shared" si="169"/>
        <v>Baixo</v>
      </c>
      <c r="AM1079" t="str">
        <f t="shared" si="170"/>
        <v>NSA</v>
      </c>
      <c r="AN1079" t="str">
        <f t="shared" si="171"/>
        <v>Médio</v>
      </c>
      <c r="AO1079" t="str">
        <f t="shared" si="172"/>
        <v>Médio</v>
      </c>
      <c r="AP1079" t="str">
        <f t="shared" si="173"/>
        <v>Médio</v>
      </c>
      <c r="AQ1079" s="15" t="s">
        <v>2304</v>
      </c>
    </row>
    <row r="1080" spans="1:43" x14ac:dyDescent="0.3">
      <c r="A1080" s="15" t="s">
        <v>3395</v>
      </c>
      <c r="B1080" s="15" t="s">
        <v>2164</v>
      </c>
      <c r="C1080" s="15">
        <v>4</v>
      </c>
      <c r="D1080" s="15" t="s">
        <v>2033</v>
      </c>
      <c r="E1080" s="15" t="s">
        <v>1271</v>
      </c>
      <c r="J1080" s="15" t="s">
        <v>1072</v>
      </c>
      <c r="K1080" s="15" t="s">
        <v>2638</v>
      </c>
      <c r="L1080" s="15" t="s">
        <v>2338</v>
      </c>
      <c r="M1080" s="15" t="s">
        <v>39</v>
      </c>
      <c r="O1080" s="15" t="s">
        <v>2640</v>
      </c>
      <c r="P1080" s="15" t="s">
        <v>2644</v>
      </c>
      <c r="Q1080" s="15" t="s">
        <v>103</v>
      </c>
      <c r="R1080" s="15" t="s">
        <v>3134</v>
      </c>
      <c r="S1080" s="15" t="s">
        <v>3135</v>
      </c>
      <c r="T1080" s="15" t="s">
        <v>1465</v>
      </c>
      <c r="U1080" s="15" t="s">
        <v>1466</v>
      </c>
      <c r="V1080" s="15" t="s">
        <v>2018</v>
      </c>
      <c r="W1080" s="15" t="s">
        <v>3141</v>
      </c>
      <c r="X1080" s="15" t="s">
        <v>3132</v>
      </c>
      <c r="Y1080" s="15" t="s">
        <v>908</v>
      </c>
      <c r="Z1080" s="15">
        <f t="shared" si="166"/>
        <v>1</v>
      </c>
      <c r="AC1080" s="15" t="s">
        <v>3144</v>
      </c>
      <c r="AD1080" s="15">
        <f t="shared" si="167"/>
        <v>6</v>
      </c>
      <c r="AE1080" s="15">
        <v>2</v>
      </c>
      <c r="AF1080" s="15">
        <v>1</v>
      </c>
      <c r="AG1080" s="15">
        <v>0</v>
      </c>
      <c r="AH1080" s="15">
        <v>1</v>
      </c>
      <c r="AI1080" s="15">
        <v>1</v>
      </c>
      <c r="AJ1080" s="15">
        <v>1</v>
      </c>
      <c r="AK1080" t="str">
        <f t="shared" si="168"/>
        <v>Interna</v>
      </c>
      <c r="AL1080" t="str">
        <f t="shared" si="169"/>
        <v>Baixo</v>
      </c>
      <c r="AM1080" t="str">
        <f t="shared" si="170"/>
        <v>NSA</v>
      </c>
      <c r="AN1080" t="str">
        <f t="shared" si="171"/>
        <v>Baixo</v>
      </c>
      <c r="AO1080" t="str">
        <f t="shared" si="172"/>
        <v>Baixo</v>
      </c>
      <c r="AP1080" t="str">
        <f t="shared" si="173"/>
        <v>Baixo</v>
      </c>
      <c r="AQ1080" s="15" t="s">
        <v>2304</v>
      </c>
    </row>
    <row r="1081" spans="1:43" x14ac:dyDescent="0.3">
      <c r="A1081" s="15" t="s">
        <v>3395</v>
      </c>
      <c r="B1081" s="15" t="s">
        <v>2164</v>
      </c>
      <c r="C1081" s="15">
        <v>5</v>
      </c>
      <c r="D1081" s="15" t="s">
        <v>2025</v>
      </c>
      <c r="E1081" s="15" t="s">
        <v>1271</v>
      </c>
      <c r="J1081" s="15" t="s">
        <v>1072</v>
      </c>
      <c r="K1081" s="15" t="s">
        <v>2638</v>
      </c>
      <c r="L1081" s="15" t="s">
        <v>2317</v>
      </c>
      <c r="M1081" s="15" t="s">
        <v>39</v>
      </c>
      <c r="O1081" s="15" t="s">
        <v>2640</v>
      </c>
      <c r="P1081" s="15" t="s">
        <v>2645</v>
      </c>
      <c r="Q1081" s="15" t="s">
        <v>103</v>
      </c>
      <c r="R1081" s="15" t="s">
        <v>3134</v>
      </c>
      <c r="S1081" s="15" t="s">
        <v>3135</v>
      </c>
      <c r="T1081" s="15" t="s">
        <v>1465</v>
      </c>
      <c r="U1081" s="15" t="s">
        <v>1466</v>
      </c>
      <c r="V1081" s="15" t="s">
        <v>2018</v>
      </c>
      <c r="W1081" s="15" t="s">
        <v>3141</v>
      </c>
      <c r="X1081" s="15" t="s">
        <v>3132</v>
      </c>
      <c r="Y1081" s="15" t="s">
        <v>908</v>
      </c>
      <c r="Z1081" s="15">
        <f t="shared" si="166"/>
        <v>1</v>
      </c>
      <c r="AC1081" s="15" t="s">
        <v>3144</v>
      </c>
      <c r="AD1081" s="15">
        <f t="shared" si="167"/>
        <v>6</v>
      </c>
      <c r="AE1081" s="15">
        <v>2</v>
      </c>
      <c r="AF1081" s="15">
        <v>1</v>
      </c>
      <c r="AG1081" s="15">
        <v>0</v>
      </c>
      <c r="AH1081" s="15">
        <v>1</v>
      </c>
      <c r="AI1081" s="15">
        <v>1</v>
      </c>
      <c r="AJ1081" s="15">
        <v>1</v>
      </c>
      <c r="AK1081" t="str">
        <f t="shared" si="168"/>
        <v>Interna</v>
      </c>
      <c r="AL1081" t="str">
        <f t="shared" si="169"/>
        <v>Baixo</v>
      </c>
      <c r="AM1081" t="str">
        <f t="shared" si="170"/>
        <v>NSA</v>
      </c>
      <c r="AN1081" t="str">
        <f t="shared" si="171"/>
        <v>Baixo</v>
      </c>
      <c r="AO1081" t="str">
        <f t="shared" si="172"/>
        <v>Baixo</v>
      </c>
      <c r="AP1081" t="str">
        <f t="shared" si="173"/>
        <v>Baixo</v>
      </c>
      <c r="AQ1081" s="15" t="s">
        <v>2304</v>
      </c>
    </row>
    <row r="1082" spans="1:43" x14ac:dyDescent="0.3">
      <c r="A1082" s="15" t="s">
        <v>3395</v>
      </c>
      <c r="B1082" s="15" t="s">
        <v>2164</v>
      </c>
      <c r="C1082" s="15">
        <v>6</v>
      </c>
      <c r="D1082" s="15" t="s">
        <v>2086</v>
      </c>
      <c r="E1082" s="15" t="s">
        <v>1271</v>
      </c>
      <c r="J1082" s="15" t="s">
        <v>1072</v>
      </c>
      <c r="K1082" s="15" t="s">
        <v>2638</v>
      </c>
      <c r="L1082" s="15" t="s">
        <v>2465</v>
      </c>
      <c r="M1082" s="15" t="s">
        <v>39</v>
      </c>
      <c r="O1082" s="15" t="s">
        <v>2640</v>
      </c>
      <c r="P1082" s="15" t="s">
        <v>2646</v>
      </c>
      <c r="Q1082" s="15" t="s">
        <v>103</v>
      </c>
      <c r="R1082" s="15" t="s">
        <v>3134</v>
      </c>
      <c r="S1082" s="15" t="s">
        <v>3135</v>
      </c>
      <c r="T1082" s="15" t="s">
        <v>1465</v>
      </c>
      <c r="U1082" s="15" t="s">
        <v>1466</v>
      </c>
      <c r="V1082" s="15" t="s">
        <v>2018</v>
      </c>
      <c r="W1082" s="15" t="s">
        <v>3141</v>
      </c>
      <c r="X1082" s="15" t="s">
        <v>3132</v>
      </c>
      <c r="Y1082" s="15" t="s">
        <v>908</v>
      </c>
      <c r="Z1082" s="15">
        <f t="shared" si="166"/>
        <v>1</v>
      </c>
      <c r="AC1082" s="15" t="s">
        <v>3144</v>
      </c>
      <c r="AD1082" s="15">
        <f t="shared" si="167"/>
        <v>6</v>
      </c>
      <c r="AE1082" s="15">
        <v>2</v>
      </c>
      <c r="AF1082" s="15">
        <v>1</v>
      </c>
      <c r="AG1082" s="15">
        <v>0</v>
      </c>
      <c r="AH1082" s="15">
        <v>1</v>
      </c>
      <c r="AI1082" s="15">
        <v>1</v>
      </c>
      <c r="AJ1082" s="15">
        <v>1</v>
      </c>
      <c r="AK1082" t="str">
        <f t="shared" si="168"/>
        <v>Interna</v>
      </c>
      <c r="AL1082" t="str">
        <f t="shared" si="169"/>
        <v>Baixo</v>
      </c>
      <c r="AM1082" t="str">
        <f t="shared" si="170"/>
        <v>NSA</v>
      </c>
      <c r="AN1082" t="str">
        <f t="shared" si="171"/>
        <v>Baixo</v>
      </c>
      <c r="AO1082" t="str">
        <f t="shared" si="172"/>
        <v>Baixo</v>
      </c>
      <c r="AP1082" t="str">
        <f t="shared" si="173"/>
        <v>Baixo</v>
      </c>
      <c r="AQ1082" s="15" t="s">
        <v>2304</v>
      </c>
    </row>
    <row r="1083" spans="1:43" x14ac:dyDescent="0.3">
      <c r="A1083" s="15" t="s">
        <v>3395</v>
      </c>
      <c r="B1083" s="15" t="s">
        <v>2164</v>
      </c>
      <c r="C1083" s="15">
        <v>7</v>
      </c>
      <c r="D1083" s="15" t="s">
        <v>1216</v>
      </c>
      <c r="E1083" s="15" t="s">
        <v>1271</v>
      </c>
      <c r="J1083" s="15" t="s">
        <v>1072</v>
      </c>
      <c r="K1083" s="15" t="s">
        <v>2638</v>
      </c>
      <c r="L1083" s="15" t="s">
        <v>2341</v>
      </c>
      <c r="M1083" s="15" t="s">
        <v>39</v>
      </c>
      <c r="O1083" s="15" t="s">
        <v>2640</v>
      </c>
      <c r="P1083" s="15" t="s">
        <v>2647</v>
      </c>
      <c r="Q1083" s="15" t="s">
        <v>103</v>
      </c>
      <c r="R1083" s="15" t="s">
        <v>3134</v>
      </c>
      <c r="S1083" s="15" t="s">
        <v>3135</v>
      </c>
      <c r="T1083" s="15" t="s">
        <v>1465</v>
      </c>
      <c r="U1083" s="15" t="s">
        <v>1466</v>
      </c>
      <c r="V1083" s="15" t="s">
        <v>2018</v>
      </c>
      <c r="W1083" s="15" t="s">
        <v>3141</v>
      </c>
      <c r="X1083" s="15" t="s">
        <v>3132</v>
      </c>
      <c r="Y1083" s="15" t="s">
        <v>908</v>
      </c>
      <c r="Z1083" s="15">
        <f t="shared" si="166"/>
        <v>1</v>
      </c>
      <c r="AC1083" s="15" t="s">
        <v>3144</v>
      </c>
      <c r="AD1083" s="15">
        <f t="shared" si="167"/>
        <v>6</v>
      </c>
      <c r="AE1083" s="15">
        <v>2</v>
      </c>
      <c r="AF1083" s="15">
        <v>1</v>
      </c>
      <c r="AG1083" s="15">
        <v>0</v>
      </c>
      <c r="AH1083" s="15">
        <v>1</v>
      </c>
      <c r="AI1083" s="15">
        <v>1</v>
      </c>
      <c r="AJ1083" s="15">
        <v>1</v>
      </c>
      <c r="AK1083" t="str">
        <f t="shared" si="168"/>
        <v>Interna</v>
      </c>
      <c r="AL1083" t="str">
        <f t="shared" si="169"/>
        <v>Baixo</v>
      </c>
      <c r="AM1083" t="str">
        <f t="shared" si="170"/>
        <v>NSA</v>
      </c>
      <c r="AN1083" t="str">
        <f t="shared" si="171"/>
        <v>Baixo</v>
      </c>
      <c r="AO1083" t="str">
        <f t="shared" si="172"/>
        <v>Baixo</v>
      </c>
      <c r="AP1083" t="str">
        <f t="shared" si="173"/>
        <v>Baixo</v>
      </c>
      <c r="AQ1083" s="15" t="s">
        <v>2304</v>
      </c>
    </row>
    <row r="1084" spans="1:43" x14ac:dyDescent="0.3">
      <c r="A1084" s="15" t="s">
        <v>3395</v>
      </c>
      <c r="B1084" s="15" t="s">
        <v>2164</v>
      </c>
      <c r="C1084" s="15">
        <v>8</v>
      </c>
      <c r="D1084" s="15" t="s">
        <v>2165</v>
      </c>
      <c r="E1084" s="15" t="s">
        <v>1271</v>
      </c>
      <c r="J1084" s="15" t="s">
        <v>1072</v>
      </c>
      <c r="K1084" s="15" t="s">
        <v>2638</v>
      </c>
      <c r="L1084" s="15" t="s">
        <v>2648</v>
      </c>
      <c r="M1084" s="15" t="s">
        <v>39</v>
      </c>
      <c r="O1084" s="15" t="s">
        <v>2640</v>
      </c>
      <c r="P1084" s="15" t="s">
        <v>2649</v>
      </c>
      <c r="Q1084" s="15" t="s">
        <v>103</v>
      </c>
      <c r="R1084" s="15" t="s">
        <v>3134</v>
      </c>
      <c r="S1084" s="15" t="s">
        <v>3135</v>
      </c>
      <c r="T1084" s="15" t="s">
        <v>1465</v>
      </c>
      <c r="U1084" s="15" t="s">
        <v>1466</v>
      </c>
      <c r="V1084" s="15" t="s">
        <v>2018</v>
      </c>
      <c r="W1084" s="15" t="s">
        <v>3141</v>
      </c>
      <c r="X1084" s="15" t="s">
        <v>3132</v>
      </c>
      <c r="Y1084" s="15" t="s">
        <v>908</v>
      </c>
      <c r="Z1084" s="15">
        <f t="shared" si="166"/>
        <v>1</v>
      </c>
      <c r="AC1084" s="15" t="s">
        <v>3144</v>
      </c>
      <c r="AD1084" s="15">
        <f t="shared" si="167"/>
        <v>9</v>
      </c>
      <c r="AE1084" s="15">
        <v>3</v>
      </c>
      <c r="AF1084" s="15">
        <v>1</v>
      </c>
      <c r="AG1084" s="15">
        <v>2</v>
      </c>
      <c r="AH1084" s="15">
        <v>1</v>
      </c>
      <c r="AI1084" s="15">
        <v>1</v>
      </c>
      <c r="AJ1084" s="15">
        <v>1</v>
      </c>
      <c r="AK1084" t="str">
        <f t="shared" si="168"/>
        <v>Restrita</v>
      </c>
      <c r="AL1084" t="str">
        <f t="shared" si="169"/>
        <v>Baixo</v>
      </c>
      <c r="AM1084" t="str">
        <f t="shared" si="170"/>
        <v>Cumulativa</v>
      </c>
      <c r="AN1084" t="str">
        <f t="shared" si="171"/>
        <v>Baixo</v>
      </c>
      <c r="AO1084" t="str">
        <f t="shared" si="172"/>
        <v>Baixo</v>
      </c>
      <c r="AP1084" t="str">
        <f t="shared" si="173"/>
        <v>Baixo</v>
      </c>
      <c r="AQ1084" s="15" t="s">
        <v>2304</v>
      </c>
    </row>
    <row r="1085" spans="1:43" x14ac:dyDescent="0.3">
      <c r="A1085" s="15" t="s">
        <v>3395</v>
      </c>
      <c r="B1085" s="15" t="s">
        <v>2164</v>
      </c>
      <c r="C1085" s="15">
        <v>9</v>
      </c>
      <c r="D1085" s="15" t="s">
        <v>2166</v>
      </c>
      <c r="E1085" s="15" t="s">
        <v>1271</v>
      </c>
      <c r="J1085" s="15" t="s">
        <v>1072</v>
      </c>
      <c r="K1085" s="15" t="s">
        <v>2638</v>
      </c>
      <c r="L1085" s="15" t="s">
        <v>2650</v>
      </c>
      <c r="M1085" s="15" t="s">
        <v>39</v>
      </c>
      <c r="O1085" s="15" t="s">
        <v>2640</v>
      </c>
      <c r="P1085" s="15" t="s">
        <v>2651</v>
      </c>
      <c r="Q1085" s="15" t="s">
        <v>103</v>
      </c>
      <c r="R1085" s="15" t="s">
        <v>3134</v>
      </c>
      <c r="S1085" s="15" t="s">
        <v>3135</v>
      </c>
      <c r="T1085" s="15" t="s">
        <v>1465</v>
      </c>
      <c r="U1085" s="15" t="s">
        <v>1466</v>
      </c>
      <c r="V1085" s="15" t="s">
        <v>2018</v>
      </c>
      <c r="W1085" s="15" t="s">
        <v>3141</v>
      </c>
      <c r="X1085" s="15" t="s">
        <v>3132</v>
      </c>
      <c r="Y1085" s="15" t="s">
        <v>908</v>
      </c>
      <c r="Z1085" s="15">
        <f t="shared" si="166"/>
        <v>1</v>
      </c>
      <c r="AC1085" s="15" t="s">
        <v>3144</v>
      </c>
      <c r="AD1085" s="15">
        <f t="shared" si="167"/>
        <v>9</v>
      </c>
      <c r="AE1085" s="15">
        <v>3</v>
      </c>
      <c r="AF1085" s="15">
        <v>1</v>
      </c>
      <c r="AG1085" s="15">
        <v>2</v>
      </c>
      <c r="AH1085" s="15">
        <v>1</v>
      </c>
      <c r="AI1085" s="15">
        <v>1</v>
      </c>
      <c r="AJ1085" s="15">
        <v>1</v>
      </c>
      <c r="AK1085" t="str">
        <f t="shared" si="168"/>
        <v>Restrita</v>
      </c>
      <c r="AL1085" t="str">
        <f t="shared" si="169"/>
        <v>Baixo</v>
      </c>
      <c r="AM1085" t="str">
        <f t="shared" si="170"/>
        <v>Cumulativa</v>
      </c>
      <c r="AN1085" t="str">
        <f t="shared" si="171"/>
        <v>Baixo</v>
      </c>
      <c r="AO1085" t="str">
        <f t="shared" si="172"/>
        <v>Baixo</v>
      </c>
      <c r="AP1085" t="str">
        <f t="shared" si="173"/>
        <v>Baixo</v>
      </c>
      <c r="AQ1085" s="15" t="s">
        <v>2304</v>
      </c>
    </row>
    <row r="1086" spans="1:43" x14ac:dyDescent="0.3">
      <c r="A1086" s="15" t="s">
        <v>3395</v>
      </c>
      <c r="B1086" s="15" t="s">
        <v>2164</v>
      </c>
      <c r="C1086" s="15">
        <v>10</v>
      </c>
      <c r="D1086" s="15" t="s">
        <v>2167</v>
      </c>
      <c r="E1086" s="15" t="s">
        <v>1271</v>
      </c>
      <c r="J1086" s="15" t="s">
        <v>1072</v>
      </c>
      <c r="K1086" s="15" t="s">
        <v>2638</v>
      </c>
      <c r="L1086" s="15" t="s">
        <v>2652</v>
      </c>
      <c r="M1086" s="15" t="s">
        <v>39</v>
      </c>
      <c r="O1086" s="15" t="s">
        <v>2640</v>
      </c>
      <c r="P1086" s="15" t="s">
        <v>2653</v>
      </c>
      <c r="Q1086" s="15" t="s">
        <v>103</v>
      </c>
      <c r="R1086" s="15" t="s">
        <v>3134</v>
      </c>
      <c r="S1086" s="15" t="s">
        <v>3135</v>
      </c>
      <c r="T1086" s="15" t="s">
        <v>1465</v>
      </c>
      <c r="U1086" s="15" t="s">
        <v>1466</v>
      </c>
      <c r="V1086" s="15" t="s">
        <v>2018</v>
      </c>
      <c r="W1086" s="15" t="s">
        <v>3141</v>
      </c>
      <c r="X1086" s="15" t="s">
        <v>3132</v>
      </c>
      <c r="Y1086" s="15" t="s">
        <v>908</v>
      </c>
      <c r="Z1086" s="15">
        <f t="shared" si="166"/>
        <v>1</v>
      </c>
      <c r="AC1086" s="15" t="s">
        <v>3144</v>
      </c>
      <c r="AD1086" s="15">
        <f t="shared" si="167"/>
        <v>9</v>
      </c>
      <c r="AE1086" s="15">
        <v>3</v>
      </c>
      <c r="AF1086" s="15">
        <v>1</v>
      </c>
      <c r="AG1086" s="15">
        <v>2</v>
      </c>
      <c r="AH1086" s="15">
        <v>1</v>
      </c>
      <c r="AI1086" s="15">
        <v>1</v>
      </c>
      <c r="AJ1086" s="15">
        <v>1</v>
      </c>
      <c r="AK1086" t="str">
        <f t="shared" si="168"/>
        <v>Restrita</v>
      </c>
      <c r="AL1086" t="str">
        <f t="shared" si="169"/>
        <v>Baixo</v>
      </c>
      <c r="AM1086" t="str">
        <f t="shared" si="170"/>
        <v>Cumulativa</v>
      </c>
      <c r="AN1086" t="str">
        <f t="shared" si="171"/>
        <v>Baixo</v>
      </c>
      <c r="AO1086" t="str">
        <f t="shared" si="172"/>
        <v>Baixo</v>
      </c>
      <c r="AP1086" t="str">
        <f t="shared" si="173"/>
        <v>Baixo</v>
      </c>
      <c r="AQ1086" s="15" t="s">
        <v>2304</v>
      </c>
    </row>
    <row r="1087" spans="1:43" x14ac:dyDescent="0.3">
      <c r="A1087" s="15" t="s">
        <v>3395</v>
      </c>
      <c r="B1087" s="15" t="s">
        <v>2164</v>
      </c>
      <c r="C1087" s="15">
        <v>11</v>
      </c>
      <c r="D1087" s="15" t="s">
        <v>2168</v>
      </c>
      <c r="E1087" s="15" t="s">
        <v>1271</v>
      </c>
      <c r="J1087" s="15" t="s">
        <v>1072</v>
      </c>
      <c r="K1087" s="15" t="s">
        <v>2638</v>
      </c>
      <c r="L1087" s="15" t="s">
        <v>2654</v>
      </c>
      <c r="M1087" s="15" t="s">
        <v>39</v>
      </c>
      <c r="O1087" s="15" t="s">
        <v>2640</v>
      </c>
      <c r="P1087" s="15" t="s">
        <v>2655</v>
      </c>
      <c r="Q1087" s="15" t="s">
        <v>103</v>
      </c>
      <c r="R1087" s="15" t="s">
        <v>3134</v>
      </c>
      <c r="S1087" s="15" t="s">
        <v>3135</v>
      </c>
      <c r="T1087" s="15" t="s">
        <v>1465</v>
      </c>
      <c r="U1087" s="15" t="s">
        <v>1466</v>
      </c>
      <c r="V1087" s="15" t="s">
        <v>2018</v>
      </c>
      <c r="W1087" s="15" t="s">
        <v>3141</v>
      </c>
      <c r="X1087" s="15" t="s">
        <v>3132</v>
      </c>
      <c r="Y1087" s="15" t="s">
        <v>908</v>
      </c>
      <c r="Z1087" s="15">
        <f t="shared" si="166"/>
        <v>1</v>
      </c>
      <c r="AC1087" s="15" t="s">
        <v>3144</v>
      </c>
      <c r="AD1087" s="15">
        <f t="shared" si="167"/>
        <v>9</v>
      </c>
      <c r="AE1087" s="15">
        <v>3</v>
      </c>
      <c r="AF1087" s="15">
        <v>1</v>
      </c>
      <c r="AG1087" s="15">
        <v>2</v>
      </c>
      <c r="AH1087" s="15">
        <v>1</v>
      </c>
      <c r="AI1087" s="15">
        <v>1</v>
      </c>
      <c r="AJ1087" s="15">
        <v>1</v>
      </c>
      <c r="AK1087" t="str">
        <f t="shared" si="168"/>
        <v>Restrita</v>
      </c>
      <c r="AL1087" t="str">
        <f t="shared" si="169"/>
        <v>Baixo</v>
      </c>
      <c r="AM1087" t="str">
        <f t="shared" si="170"/>
        <v>Cumulativa</v>
      </c>
      <c r="AN1087" t="str">
        <f t="shared" si="171"/>
        <v>Baixo</v>
      </c>
      <c r="AO1087" t="str">
        <f t="shared" si="172"/>
        <v>Baixo</v>
      </c>
      <c r="AP1087" t="str">
        <f t="shared" si="173"/>
        <v>Baixo</v>
      </c>
      <c r="AQ1087" s="15" t="s">
        <v>2304</v>
      </c>
    </row>
    <row r="1088" spans="1:43" x14ac:dyDescent="0.3">
      <c r="A1088" s="15" t="s">
        <v>3395</v>
      </c>
      <c r="B1088" s="15" t="s">
        <v>2164</v>
      </c>
      <c r="C1088" s="15">
        <v>12</v>
      </c>
      <c r="D1088" s="15" t="s">
        <v>2169</v>
      </c>
      <c r="E1088" s="15" t="s">
        <v>1271</v>
      </c>
      <c r="J1088" s="15" t="s">
        <v>1072</v>
      </c>
      <c r="K1088" s="15" t="s">
        <v>2638</v>
      </c>
      <c r="L1088" s="15" t="s">
        <v>2656</v>
      </c>
      <c r="M1088" s="15" t="s">
        <v>39</v>
      </c>
      <c r="O1088" s="15" t="s">
        <v>2640</v>
      </c>
      <c r="P1088" s="15" t="s">
        <v>2657</v>
      </c>
      <c r="Q1088" s="15" t="s">
        <v>103</v>
      </c>
      <c r="R1088" s="15" t="s">
        <v>3134</v>
      </c>
      <c r="S1088" s="15" t="s">
        <v>3135</v>
      </c>
      <c r="T1088" s="15" t="s">
        <v>1465</v>
      </c>
      <c r="U1088" s="15" t="s">
        <v>1466</v>
      </c>
      <c r="V1088" s="15" t="s">
        <v>2018</v>
      </c>
      <c r="W1088" s="15" t="s">
        <v>3141</v>
      </c>
      <c r="X1088" s="15" t="s">
        <v>3132</v>
      </c>
      <c r="Y1088" s="15" t="s">
        <v>908</v>
      </c>
      <c r="Z1088" s="15">
        <f t="shared" si="166"/>
        <v>1</v>
      </c>
      <c r="AC1088" s="15" t="s">
        <v>3144</v>
      </c>
      <c r="AD1088" s="15">
        <f t="shared" si="167"/>
        <v>9</v>
      </c>
      <c r="AE1088" s="15">
        <v>3</v>
      </c>
      <c r="AF1088" s="15">
        <v>1</v>
      </c>
      <c r="AG1088" s="15">
        <v>2</v>
      </c>
      <c r="AH1088" s="15">
        <v>1</v>
      </c>
      <c r="AI1088" s="15">
        <v>1</v>
      </c>
      <c r="AJ1088" s="15">
        <v>1</v>
      </c>
      <c r="AK1088" t="str">
        <f t="shared" si="168"/>
        <v>Restrita</v>
      </c>
      <c r="AL1088" t="str">
        <f t="shared" si="169"/>
        <v>Baixo</v>
      </c>
      <c r="AM1088" t="str">
        <f t="shared" si="170"/>
        <v>Cumulativa</v>
      </c>
      <c r="AN1088" t="str">
        <f t="shared" si="171"/>
        <v>Baixo</v>
      </c>
      <c r="AO1088" t="str">
        <f t="shared" si="172"/>
        <v>Baixo</v>
      </c>
      <c r="AP1088" t="str">
        <f t="shared" si="173"/>
        <v>Baixo</v>
      </c>
      <c r="AQ1088" s="15" t="s">
        <v>2304</v>
      </c>
    </row>
    <row r="1089" spans="1:43" x14ac:dyDescent="0.3">
      <c r="A1089" s="15" t="s">
        <v>3395</v>
      </c>
      <c r="B1089" s="15" t="s">
        <v>2164</v>
      </c>
      <c r="C1089" s="15">
        <v>13</v>
      </c>
      <c r="D1089" s="15" t="s">
        <v>2170</v>
      </c>
      <c r="E1089" s="15" t="s">
        <v>1271</v>
      </c>
      <c r="J1089" s="15" t="s">
        <v>1072</v>
      </c>
      <c r="K1089" s="15" t="s">
        <v>2638</v>
      </c>
      <c r="L1089" s="15" t="s">
        <v>2658</v>
      </c>
      <c r="M1089" s="15" t="s">
        <v>39</v>
      </c>
      <c r="O1089" s="15" t="s">
        <v>2640</v>
      </c>
      <c r="P1089" s="15" t="s">
        <v>2659</v>
      </c>
      <c r="Q1089" s="15" t="s">
        <v>103</v>
      </c>
      <c r="R1089" s="15" t="s">
        <v>3134</v>
      </c>
      <c r="S1089" s="15" t="s">
        <v>3135</v>
      </c>
      <c r="T1089" s="15" t="s">
        <v>1465</v>
      </c>
      <c r="U1089" s="15" t="s">
        <v>1466</v>
      </c>
      <c r="V1089" s="15" t="s">
        <v>2018</v>
      </c>
      <c r="W1089" s="15" t="s">
        <v>3141</v>
      </c>
      <c r="X1089" s="15" t="s">
        <v>3132</v>
      </c>
      <c r="Y1089" s="15" t="s">
        <v>908</v>
      </c>
      <c r="Z1089" s="15">
        <f t="shared" si="166"/>
        <v>1</v>
      </c>
      <c r="AC1089" s="15" t="s">
        <v>3144</v>
      </c>
      <c r="AD1089" s="15">
        <f t="shared" si="167"/>
        <v>9</v>
      </c>
      <c r="AE1089" s="15">
        <v>3</v>
      </c>
      <c r="AF1089" s="15">
        <v>1</v>
      </c>
      <c r="AG1089" s="15">
        <v>2</v>
      </c>
      <c r="AH1089" s="15">
        <v>1</v>
      </c>
      <c r="AI1089" s="15">
        <v>1</v>
      </c>
      <c r="AJ1089" s="15">
        <v>1</v>
      </c>
      <c r="AK1089" t="str">
        <f t="shared" si="168"/>
        <v>Restrita</v>
      </c>
      <c r="AL1089" t="str">
        <f t="shared" si="169"/>
        <v>Baixo</v>
      </c>
      <c r="AM1089" t="str">
        <f t="shared" si="170"/>
        <v>Cumulativa</v>
      </c>
      <c r="AN1089" t="str">
        <f t="shared" si="171"/>
        <v>Baixo</v>
      </c>
      <c r="AO1089" t="str">
        <f t="shared" si="172"/>
        <v>Baixo</v>
      </c>
      <c r="AP1089" t="str">
        <f t="shared" si="173"/>
        <v>Baixo</v>
      </c>
      <c r="AQ1089" s="15" t="s">
        <v>2304</v>
      </c>
    </row>
    <row r="1090" spans="1:43" x14ac:dyDescent="0.3">
      <c r="A1090" s="15" t="s">
        <v>3395</v>
      </c>
      <c r="B1090" s="15" t="s">
        <v>2164</v>
      </c>
      <c r="C1090" s="15">
        <v>14</v>
      </c>
      <c r="D1090" s="15" t="s">
        <v>2171</v>
      </c>
      <c r="E1090" s="15" t="s">
        <v>1271</v>
      </c>
      <c r="J1090" s="15" t="s">
        <v>1072</v>
      </c>
      <c r="K1090" s="15" t="s">
        <v>2638</v>
      </c>
      <c r="L1090" s="15" t="s">
        <v>2660</v>
      </c>
      <c r="M1090" s="15" t="s">
        <v>39</v>
      </c>
      <c r="O1090" s="15" t="s">
        <v>2640</v>
      </c>
      <c r="P1090" s="15" t="s">
        <v>2661</v>
      </c>
      <c r="Q1090" s="15" t="s">
        <v>103</v>
      </c>
      <c r="R1090" s="15" t="s">
        <v>3134</v>
      </c>
      <c r="S1090" s="15" t="s">
        <v>3135</v>
      </c>
      <c r="T1090" s="15" t="s">
        <v>1465</v>
      </c>
      <c r="U1090" s="15" t="s">
        <v>1466</v>
      </c>
      <c r="V1090" s="15" t="s">
        <v>2018</v>
      </c>
      <c r="W1090" s="15" t="s">
        <v>3141</v>
      </c>
      <c r="X1090" s="15" t="s">
        <v>3132</v>
      </c>
      <c r="Y1090" s="15" t="s">
        <v>908</v>
      </c>
      <c r="Z1090" s="15">
        <f t="shared" si="166"/>
        <v>1</v>
      </c>
      <c r="AC1090" s="15" t="s">
        <v>3144</v>
      </c>
      <c r="AD1090" s="15">
        <f t="shared" si="167"/>
        <v>9</v>
      </c>
      <c r="AE1090" s="15">
        <v>3</v>
      </c>
      <c r="AF1090" s="15">
        <v>1</v>
      </c>
      <c r="AG1090" s="15">
        <v>2</v>
      </c>
      <c r="AH1090" s="15">
        <v>1</v>
      </c>
      <c r="AI1090" s="15">
        <v>1</v>
      </c>
      <c r="AJ1090" s="15">
        <v>1</v>
      </c>
      <c r="AK1090" t="str">
        <f t="shared" si="168"/>
        <v>Restrita</v>
      </c>
      <c r="AL1090" t="str">
        <f t="shared" si="169"/>
        <v>Baixo</v>
      </c>
      <c r="AM1090" t="str">
        <f t="shared" si="170"/>
        <v>Cumulativa</v>
      </c>
      <c r="AN1090" t="str">
        <f t="shared" si="171"/>
        <v>Baixo</v>
      </c>
      <c r="AO1090" t="str">
        <f t="shared" si="172"/>
        <v>Baixo</v>
      </c>
      <c r="AP1090" t="str">
        <f t="shared" si="173"/>
        <v>Baixo</v>
      </c>
      <c r="AQ1090" s="15" t="s">
        <v>2304</v>
      </c>
    </row>
    <row r="1091" spans="1:43" x14ac:dyDescent="0.3">
      <c r="A1091" s="15" t="s">
        <v>3395</v>
      </c>
      <c r="B1091" s="15" t="s">
        <v>2164</v>
      </c>
      <c r="C1091" s="15">
        <v>15</v>
      </c>
      <c r="D1091" s="15" t="s">
        <v>2172</v>
      </c>
      <c r="E1091" s="15" t="s">
        <v>1271</v>
      </c>
      <c r="J1091" s="15" t="s">
        <v>1072</v>
      </c>
      <c r="K1091" s="15" t="s">
        <v>2638</v>
      </c>
      <c r="L1091" s="15" t="s">
        <v>2662</v>
      </c>
      <c r="M1091" s="15" t="s">
        <v>39</v>
      </c>
      <c r="O1091" s="15" t="s">
        <v>2640</v>
      </c>
      <c r="P1091" s="15" t="s">
        <v>2663</v>
      </c>
      <c r="Q1091" s="15" t="s">
        <v>103</v>
      </c>
      <c r="R1091" s="15" t="s">
        <v>3134</v>
      </c>
      <c r="S1091" s="15" t="s">
        <v>3135</v>
      </c>
      <c r="T1091" s="15" t="s">
        <v>1465</v>
      </c>
      <c r="U1091" s="15" t="s">
        <v>1466</v>
      </c>
      <c r="V1091" s="15" t="s">
        <v>2018</v>
      </c>
      <c r="W1091" s="15" t="s">
        <v>3141</v>
      </c>
      <c r="X1091" s="15" t="s">
        <v>3132</v>
      </c>
      <c r="Y1091" s="15" t="s">
        <v>908</v>
      </c>
      <c r="Z1091" s="15">
        <f t="shared" si="166"/>
        <v>1</v>
      </c>
      <c r="AC1091" s="15" t="s">
        <v>3144</v>
      </c>
      <c r="AD1091" s="15">
        <f t="shared" si="167"/>
        <v>9</v>
      </c>
      <c r="AE1091" s="15">
        <v>3</v>
      </c>
      <c r="AF1091" s="15">
        <v>1</v>
      </c>
      <c r="AG1091" s="15">
        <v>2</v>
      </c>
      <c r="AH1091" s="15">
        <v>1</v>
      </c>
      <c r="AI1091" s="15">
        <v>1</v>
      </c>
      <c r="AJ1091" s="15">
        <v>1</v>
      </c>
      <c r="AK1091" t="str">
        <f t="shared" si="168"/>
        <v>Restrita</v>
      </c>
      <c r="AL1091" t="str">
        <f t="shared" si="169"/>
        <v>Baixo</v>
      </c>
      <c r="AM1091" t="str">
        <f t="shared" si="170"/>
        <v>Cumulativa</v>
      </c>
      <c r="AN1091" t="str">
        <f t="shared" si="171"/>
        <v>Baixo</v>
      </c>
      <c r="AO1091" t="str">
        <f t="shared" si="172"/>
        <v>Baixo</v>
      </c>
      <c r="AP1091" t="str">
        <f t="shared" si="173"/>
        <v>Baixo</v>
      </c>
      <c r="AQ1091" s="15" t="s">
        <v>2304</v>
      </c>
    </row>
    <row r="1092" spans="1:43" x14ac:dyDescent="0.3">
      <c r="A1092" s="15" t="s">
        <v>3395</v>
      </c>
      <c r="B1092" s="15" t="s">
        <v>2164</v>
      </c>
      <c r="C1092" s="15">
        <v>16</v>
      </c>
      <c r="D1092" s="15" t="s">
        <v>2173</v>
      </c>
      <c r="E1092" s="15" t="s">
        <v>1271</v>
      </c>
      <c r="J1092" s="15" t="s">
        <v>1072</v>
      </c>
      <c r="K1092" s="15" t="s">
        <v>2638</v>
      </c>
      <c r="L1092" s="15" t="s">
        <v>2664</v>
      </c>
      <c r="M1092" s="15" t="s">
        <v>39</v>
      </c>
      <c r="O1092" s="15" t="s">
        <v>2640</v>
      </c>
      <c r="P1092" s="15" t="s">
        <v>2665</v>
      </c>
      <c r="Q1092" s="15" t="s">
        <v>103</v>
      </c>
      <c r="R1092" s="15" t="s">
        <v>3134</v>
      </c>
      <c r="S1092" s="15" t="s">
        <v>3135</v>
      </c>
      <c r="T1092" s="15" t="s">
        <v>1465</v>
      </c>
      <c r="U1092" s="15" t="s">
        <v>1466</v>
      </c>
      <c r="V1092" s="15" t="s">
        <v>2018</v>
      </c>
      <c r="W1092" s="15" t="s">
        <v>3141</v>
      </c>
      <c r="X1092" s="15" t="s">
        <v>3132</v>
      </c>
      <c r="Y1092" s="15" t="s">
        <v>908</v>
      </c>
      <c r="Z1092" s="15">
        <f t="shared" si="166"/>
        <v>1</v>
      </c>
      <c r="AC1092" s="15" t="s">
        <v>3144</v>
      </c>
      <c r="AD1092" s="15">
        <f t="shared" si="167"/>
        <v>9</v>
      </c>
      <c r="AE1092" s="15">
        <v>3</v>
      </c>
      <c r="AF1092" s="15">
        <v>1</v>
      </c>
      <c r="AG1092" s="15">
        <v>2</v>
      </c>
      <c r="AH1092" s="15">
        <v>1</v>
      </c>
      <c r="AI1092" s="15">
        <v>1</v>
      </c>
      <c r="AJ1092" s="15">
        <v>1</v>
      </c>
      <c r="AK1092" t="str">
        <f t="shared" si="168"/>
        <v>Restrita</v>
      </c>
      <c r="AL1092" t="str">
        <f t="shared" si="169"/>
        <v>Baixo</v>
      </c>
      <c r="AM1092" t="str">
        <f t="shared" si="170"/>
        <v>Cumulativa</v>
      </c>
      <c r="AN1092" t="str">
        <f t="shared" si="171"/>
        <v>Baixo</v>
      </c>
      <c r="AO1092" t="str">
        <f t="shared" si="172"/>
        <v>Baixo</v>
      </c>
      <c r="AP1092" t="str">
        <f t="shared" si="173"/>
        <v>Baixo</v>
      </c>
      <c r="AQ1092" s="15" t="s">
        <v>2304</v>
      </c>
    </row>
    <row r="1093" spans="1:43" x14ac:dyDescent="0.3">
      <c r="A1093" s="15" t="s">
        <v>3395</v>
      </c>
      <c r="B1093" s="15" t="s">
        <v>2164</v>
      </c>
      <c r="C1093" s="15">
        <v>17</v>
      </c>
      <c r="D1093" s="15" t="s">
        <v>2174</v>
      </c>
      <c r="E1093" s="15" t="s">
        <v>1271</v>
      </c>
      <c r="J1093" s="15" t="s">
        <v>1072</v>
      </c>
      <c r="K1093" s="15" t="s">
        <v>2638</v>
      </c>
      <c r="L1093" s="15" t="s">
        <v>2666</v>
      </c>
      <c r="M1093" s="15" t="s">
        <v>39</v>
      </c>
      <c r="O1093" s="15" t="s">
        <v>2640</v>
      </c>
      <c r="P1093" s="15" t="s">
        <v>2667</v>
      </c>
      <c r="Q1093" s="15" t="s">
        <v>103</v>
      </c>
      <c r="R1093" s="15" t="s">
        <v>3134</v>
      </c>
      <c r="S1093" s="15" t="s">
        <v>3135</v>
      </c>
      <c r="T1093" s="15" t="s">
        <v>1465</v>
      </c>
      <c r="U1093" s="15" t="s">
        <v>1466</v>
      </c>
      <c r="V1093" s="15" t="s">
        <v>2018</v>
      </c>
      <c r="W1093" s="15" t="s">
        <v>3141</v>
      </c>
      <c r="X1093" s="15" t="s">
        <v>3132</v>
      </c>
      <c r="Y1093" s="15" t="s">
        <v>908</v>
      </c>
      <c r="Z1093" s="15">
        <f t="shared" si="166"/>
        <v>1</v>
      </c>
      <c r="AC1093" s="15" t="s">
        <v>3144</v>
      </c>
      <c r="AD1093" s="15">
        <f t="shared" si="167"/>
        <v>9</v>
      </c>
      <c r="AE1093" s="15">
        <v>3</v>
      </c>
      <c r="AF1093" s="15">
        <v>1</v>
      </c>
      <c r="AG1093" s="15">
        <v>2</v>
      </c>
      <c r="AH1093" s="15">
        <v>1</v>
      </c>
      <c r="AI1093" s="15">
        <v>1</v>
      </c>
      <c r="AJ1093" s="15">
        <v>1</v>
      </c>
      <c r="AK1093" t="str">
        <f t="shared" si="168"/>
        <v>Restrita</v>
      </c>
      <c r="AL1093" t="str">
        <f t="shared" si="169"/>
        <v>Baixo</v>
      </c>
      <c r="AM1093" t="str">
        <f t="shared" si="170"/>
        <v>Cumulativa</v>
      </c>
      <c r="AN1093" t="str">
        <f t="shared" si="171"/>
        <v>Baixo</v>
      </c>
      <c r="AO1093" t="str">
        <f t="shared" si="172"/>
        <v>Baixo</v>
      </c>
      <c r="AP1093" t="str">
        <f t="shared" si="173"/>
        <v>Baixo</v>
      </c>
      <c r="AQ1093" s="15" t="s">
        <v>2304</v>
      </c>
    </row>
    <row r="1094" spans="1:43" x14ac:dyDescent="0.3">
      <c r="A1094" s="15" t="s">
        <v>3395</v>
      </c>
      <c r="B1094" s="15" t="s">
        <v>2164</v>
      </c>
      <c r="C1094" s="15">
        <v>18</v>
      </c>
      <c r="D1094" s="15" t="s">
        <v>2175</v>
      </c>
      <c r="E1094" s="15" t="s">
        <v>1271</v>
      </c>
      <c r="J1094" s="15" t="s">
        <v>1072</v>
      </c>
      <c r="K1094" s="15" t="s">
        <v>2638</v>
      </c>
      <c r="L1094" s="15" t="s">
        <v>2668</v>
      </c>
      <c r="M1094" s="15" t="s">
        <v>39</v>
      </c>
      <c r="O1094" s="15" t="s">
        <v>2640</v>
      </c>
      <c r="P1094" s="15" t="s">
        <v>2669</v>
      </c>
      <c r="Q1094" s="15" t="s">
        <v>103</v>
      </c>
      <c r="R1094" s="15" t="s">
        <v>3134</v>
      </c>
      <c r="S1094" s="15" t="s">
        <v>3135</v>
      </c>
      <c r="T1094" s="15" t="s">
        <v>1465</v>
      </c>
      <c r="U1094" s="15" t="s">
        <v>1466</v>
      </c>
      <c r="V1094" s="15" t="s">
        <v>2018</v>
      </c>
      <c r="W1094" s="15" t="s">
        <v>3141</v>
      </c>
      <c r="X1094" s="15" t="s">
        <v>3132</v>
      </c>
      <c r="Y1094" s="15" t="s">
        <v>908</v>
      </c>
      <c r="Z1094" s="15">
        <f t="shared" si="166"/>
        <v>1</v>
      </c>
      <c r="AC1094" s="15" t="s">
        <v>3144</v>
      </c>
      <c r="AD1094" s="15">
        <f t="shared" si="167"/>
        <v>9</v>
      </c>
      <c r="AE1094" s="15">
        <v>3</v>
      </c>
      <c r="AF1094" s="15">
        <v>1</v>
      </c>
      <c r="AG1094" s="15">
        <v>2</v>
      </c>
      <c r="AH1094" s="15">
        <v>1</v>
      </c>
      <c r="AI1094" s="15">
        <v>1</v>
      </c>
      <c r="AJ1094" s="15">
        <v>1</v>
      </c>
      <c r="AK1094" t="str">
        <f t="shared" si="168"/>
        <v>Restrita</v>
      </c>
      <c r="AL1094" t="str">
        <f t="shared" si="169"/>
        <v>Baixo</v>
      </c>
      <c r="AM1094" t="str">
        <f t="shared" si="170"/>
        <v>Cumulativa</v>
      </c>
      <c r="AN1094" t="str">
        <f t="shared" si="171"/>
        <v>Baixo</v>
      </c>
      <c r="AO1094" t="str">
        <f t="shared" si="172"/>
        <v>Baixo</v>
      </c>
      <c r="AP1094" t="str">
        <f t="shared" si="173"/>
        <v>Baixo</v>
      </c>
      <c r="AQ1094" s="15" t="s">
        <v>2304</v>
      </c>
    </row>
    <row r="1095" spans="1:43" x14ac:dyDescent="0.3">
      <c r="A1095" s="15" t="s">
        <v>3395</v>
      </c>
      <c r="B1095" s="15" t="s">
        <v>2164</v>
      </c>
      <c r="C1095" s="15">
        <v>19</v>
      </c>
      <c r="D1095" s="15" t="s">
        <v>2176</v>
      </c>
      <c r="E1095" s="15" t="s">
        <v>1271</v>
      </c>
      <c r="J1095" s="15" t="s">
        <v>1072</v>
      </c>
      <c r="K1095" s="15" t="s">
        <v>2638</v>
      </c>
      <c r="L1095" s="15" t="s">
        <v>2670</v>
      </c>
      <c r="M1095" s="15" t="s">
        <v>39</v>
      </c>
      <c r="O1095" s="15" t="s">
        <v>2640</v>
      </c>
      <c r="P1095" s="15" t="s">
        <v>2671</v>
      </c>
      <c r="Q1095" s="15" t="s">
        <v>103</v>
      </c>
      <c r="R1095" s="15" t="s">
        <v>3134</v>
      </c>
      <c r="S1095" s="15" t="s">
        <v>3135</v>
      </c>
      <c r="T1095" s="15" t="s">
        <v>1465</v>
      </c>
      <c r="U1095" s="15" t="s">
        <v>1466</v>
      </c>
      <c r="V1095" s="15" t="s">
        <v>2018</v>
      </c>
      <c r="W1095" s="15" t="s">
        <v>3141</v>
      </c>
      <c r="X1095" s="15" t="s">
        <v>3132</v>
      </c>
      <c r="Y1095" s="15" t="s">
        <v>908</v>
      </c>
      <c r="Z1095" s="15">
        <f t="shared" si="166"/>
        <v>1</v>
      </c>
      <c r="AC1095" s="15" t="s">
        <v>3144</v>
      </c>
      <c r="AD1095" s="15">
        <f t="shared" si="167"/>
        <v>9</v>
      </c>
      <c r="AE1095" s="15">
        <v>3</v>
      </c>
      <c r="AF1095" s="15">
        <v>1</v>
      </c>
      <c r="AG1095" s="15">
        <v>2</v>
      </c>
      <c r="AH1095" s="15">
        <v>1</v>
      </c>
      <c r="AI1095" s="15">
        <v>1</v>
      </c>
      <c r="AJ1095" s="15">
        <v>1</v>
      </c>
      <c r="AK1095" t="str">
        <f t="shared" si="168"/>
        <v>Restrita</v>
      </c>
      <c r="AL1095" t="str">
        <f t="shared" si="169"/>
        <v>Baixo</v>
      </c>
      <c r="AM1095" t="str">
        <f t="shared" si="170"/>
        <v>Cumulativa</v>
      </c>
      <c r="AN1095" t="str">
        <f t="shared" si="171"/>
        <v>Baixo</v>
      </c>
      <c r="AO1095" t="str">
        <f t="shared" si="172"/>
        <v>Baixo</v>
      </c>
      <c r="AP1095" t="str">
        <f t="shared" si="173"/>
        <v>Baixo</v>
      </c>
      <c r="AQ1095" s="15" t="s">
        <v>2304</v>
      </c>
    </row>
    <row r="1096" spans="1:43" x14ac:dyDescent="0.3">
      <c r="A1096" s="15" t="s">
        <v>3395</v>
      </c>
      <c r="B1096" s="15" t="s">
        <v>2164</v>
      </c>
      <c r="C1096" s="15">
        <v>20</v>
      </c>
      <c r="D1096" s="15" t="s">
        <v>2177</v>
      </c>
      <c r="E1096" s="15" t="s">
        <v>1271</v>
      </c>
      <c r="J1096" s="15" t="s">
        <v>1072</v>
      </c>
      <c r="K1096" s="15" t="s">
        <v>2638</v>
      </c>
      <c r="L1096" s="15" t="s">
        <v>2672</v>
      </c>
      <c r="M1096" s="15" t="s">
        <v>39</v>
      </c>
      <c r="O1096" s="15" t="s">
        <v>2640</v>
      </c>
      <c r="P1096" s="15" t="s">
        <v>2673</v>
      </c>
      <c r="Q1096" s="15" t="s">
        <v>103</v>
      </c>
      <c r="R1096" s="15" t="s">
        <v>3134</v>
      </c>
      <c r="S1096" s="15" t="s">
        <v>3135</v>
      </c>
      <c r="T1096" s="15" t="s">
        <v>1465</v>
      </c>
      <c r="U1096" s="15" t="s">
        <v>1466</v>
      </c>
      <c r="V1096" s="15" t="s">
        <v>2018</v>
      </c>
      <c r="W1096" s="15" t="s">
        <v>3141</v>
      </c>
      <c r="X1096" s="15" t="s">
        <v>3132</v>
      </c>
      <c r="Y1096" s="15" t="s">
        <v>908</v>
      </c>
      <c r="Z1096" s="15">
        <f t="shared" si="166"/>
        <v>1</v>
      </c>
      <c r="AC1096" s="15" t="s">
        <v>3144</v>
      </c>
      <c r="AD1096" s="15">
        <f t="shared" si="167"/>
        <v>9</v>
      </c>
      <c r="AE1096" s="15">
        <v>3</v>
      </c>
      <c r="AF1096" s="15">
        <v>1</v>
      </c>
      <c r="AG1096" s="15">
        <v>2</v>
      </c>
      <c r="AH1096" s="15">
        <v>1</v>
      </c>
      <c r="AI1096" s="15">
        <v>1</v>
      </c>
      <c r="AJ1096" s="15">
        <v>1</v>
      </c>
      <c r="AK1096" t="str">
        <f t="shared" si="168"/>
        <v>Restrita</v>
      </c>
      <c r="AL1096" t="str">
        <f t="shared" si="169"/>
        <v>Baixo</v>
      </c>
      <c r="AM1096" t="str">
        <f t="shared" si="170"/>
        <v>Cumulativa</v>
      </c>
      <c r="AN1096" t="str">
        <f t="shared" si="171"/>
        <v>Baixo</v>
      </c>
      <c r="AO1096" t="str">
        <f t="shared" si="172"/>
        <v>Baixo</v>
      </c>
      <c r="AP1096" t="str">
        <f t="shared" si="173"/>
        <v>Baixo</v>
      </c>
      <c r="AQ1096" s="15" t="s">
        <v>2304</v>
      </c>
    </row>
    <row r="1097" spans="1:43" x14ac:dyDescent="0.3">
      <c r="A1097" s="15" t="s">
        <v>3395</v>
      </c>
      <c r="B1097" s="15" t="s">
        <v>2164</v>
      </c>
      <c r="C1097" s="15">
        <v>21</v>
      </c>
      <c r="D1097" s="15" t="s">
        <v>2178</v>
      </c>
      <c r="E1097" s="15" t="s">
        <v>1271</v>
      </c>
      <c r="J1097" s="15" t="s">
        <v>1072</v>
      </c>
      <c r="K1097" s="15" t="s">
        <v>2638</v>
      </c>
      <c r="L1097" s="15" t="s">
        <v>2674</v>
      </c>
      <c r="M1097" s="15" t="s">
        <v>39</v>
      </c>
      <c r="O1097" s="15" t="s">
        <v>2640</v>
      </c>
      <c r="P1097" s="15" t="s">
        <v>2675</v>
      </c>
      <c r="Q1097" s="15" t="s">
        <v>103</v>
      </c>
      <c r="R1097" s="15" t="s">
        <v>3134</v>
      </c>
      <c r="S1097" s="15" t="s">
        <v>3135</v>
      </c>
      <c r="T1097" s="15" t="s">
        <v>1465</v>
      </c>
      <c r="U1097" s="15" t="s">
        <v>1466</v>
      </c>
      <c r="V1097" s="15" t="s">
        <v>2018</v>
      </c>
      <c r="W1097" s="15" t="s">
        <v>3141</v>
      </c>
      <c r="X1097" s="15" t="s">
        <v>3132</v>
      </c>
      <c r="Y1097" s="15" t="s">
        <v>908</v>
      </c>
      <c r="Z1097" s="15">
        <f t="shared" si="166"/>
        <v>1</v>
      </c>
      <c r="AC1097" s="15" t="s">
        <v>3144</v>
      </c>
      <c r="AD1097" s="15">
        <f t="shared" si="167"/>
        <v>9</v>
      </c>
      <c r="AE1097" s="15">
        <v>3</v>
      </c>
      <c r="AF1097" s="15">
        <v>1</v>
      </c>
      <c r="AG1097" s="15">
        <v>2</v>
      </c>
      <c r="AH1097" s="15">
        <v>1</v>
      </c>
      <c r="AI1097" s="15">
        <v>1</v>
      </c>
      <c r="AJ1097" s="15">
        <v>1</v>
      </c>
      <c r="AK1097" t="str">
        <f t="shared" si="168"/>
        <v>Restrita</v>
      </c>
      <c r="AL1097" t="str">
        <f t="shared" si="169"/>
        <v>Baixo</v>
      </c>
      <c r="AM1097" t="str">
        <f t="shared" si="170"/>
        <v>Cumulativa</v>
      </c>
      <c r="AN1097" t="str">
        <f t="shared" si="171"/>
        <v>Baixo</v>
      </c>
      <c r="AO1097" t="str">
        <f t="shared" si="172"/>
        <v>Baixo</v>
      </c>
      <c r="AP1097" t="str">
        <f t="shared" si="173"/>
        <v>Baixo</v>
      </c>
      <c r="AQ1097" s="15" t="s">
        <v>2304</v>
      </c>
    </row>
    <row r="1098" spans="1:43" x14ac:dyDescent="0.3">
      <c r="A1098" s="15" t="s">
        <v>3395</v>
      </c>
      <c r="B1098" s="15" t="s">
        <v>2164</v>
      </c>
      <c r="C1098" s="15">
        <v>22</v>
      </c>
      <c r="D1098" s="15" t="s">
        <v>2179</v>
      </c>
      <c r="E1098" s="15" t="s">
        <v>1271</v>
      </c>
      <c r="J1098" s="15" t="s">
        <v>1072</v>
      </c>
      <c r="K1098" s="15" t="s">
        <v>2638</v>
      </c>
      <c r="L1098" s="15" t="s">
        <v>2676</v>
      </c>
      <c r="M1098" s="15" t="s">
        <v>39</v>
      </c>
      <c r="O1098" s="15" t="s">
        <v>2640</v>
      </c>
      <c r="P1098" s="15" t="s">
        <v>2677</v>
      </c>
      <c r="Q1098" s="15" t="s">
        <v>103</v>
      </c>
      <c r="R1098" s="15" t="s">
        <v>3134</v>
      </c>
      <c r="S1098" s="15" t="s">
        <v>3135</v>
      </c>
      <c r="T1098" s="15" t="s">
        <v>1465</v>
      </c>
      <c r="U1098" s="15" t="s">
        <v>1466</v>
      </c>
      <c r="V1098" s="15" t="s">
        <v>2018</v>
      </c>
      <c r="W1098" s="15" t="s">
        <v>3141</v>
      </c>
      <c r="X1098" s="15" t="s">
        <v>3132</v>
      </c>
      <c r="Y1098" s="15" t="s">
        <v>908</v>
      </c>
      <c r="Z1098" s="15">
        <f t="shared" si="166"/>
        <v>1</v>
      </c>
      <c r="AC1098" s="15" t="s">
        <v>3144</v>
      </c>
      <c r="AD1098" s="15">
        <f t="shared" si="167"/>
        <v>9</v>
      </c>
      <c r="AE1098" s="15">
        <v>3</v>
      </c>
      <c r="AF1098" s="15">
        <v>1</v>
      </c>
      <c r="AG1098" s="15">
        <v>2</v>
      </c>
      <c r="AH1098" s="15">
        <v>1</v>
      </c>
      <c r="AI1098" s="15">
        <v>1</v>
      </c>
      <c r="AJ1098" s="15">
        <v>1</v>
      </c>
      <c r="AK1098" t="str">
        <f t="shared" si="168"/>
        <v>Restrita</v>
      </c>
      <c r="AL1098" t="str">
        <f t="shared" si="169"/>
        <v>Baixo</v>
      </c>
      <c r="AM1098" t="str">
        <f t="shared" si="170"/>
        <v>Cumulativa</v>
      </c>
      <c r="AN1098" t="str">
        <f t="shared" si="171"/>
        <v>Baixo</v>
      </c>
      <c r="AO1098" t="str">
        <f t="shared" si="172"/>
        <v>Baixo</v>
      </c>
      <c r="AP1098" t="str">
        <f t="shared" si="173"/>
        <v>Baixo</v>
      </c>
      <c r="AQ1098" s="15" t="s">
        <v>2304</v>
      </c>
    </row>
    <row r="1099" spans="1:43" x14ac:dyDescent="0.3">
      <c r="A1099" s="15" t="s">
        <v>3395</v>
      </c>
      <c r="B1099" s="15" t="s">
        <v>2164</v>
      </c>
      <c r="C1099" s="15">
        <v>23</v>
      </c>
      <c r="D1099" s="15" t="s">
        <v>2180</v>
      </c>
      <c r="E1099" s="15" t="s">
        <v>1271</v>
      </c>
      <c r="J1099" s="15" t="s">
        <v>1072</v>
      </c>
      <c r="K1099" s="15" t="s">
        <v>2638</v>
      </c>
      <c r="L1099" s="15" t="s">
        <v>2678</v>
      </c>
      <c r="M1099" s="15" t="s">
        <v>39</v>
      </c>
      <c r="O1099" s="15" t="s">
        <v>2640</v>
      </c>
      <c r="P1099" s="15" t="s">
        <v>2679</v>
      </c>
      <c r="Q1099" s="15" t="s">
        <v>103</v>
      </c>
      <c r="R1099" s="15" t="s">
        <v>3134</v>
      </c>
      <c r="S1099" s="15" t="s">
        <v>3135</v>
      </c>
      <c r="T1099" s="15" t="s">
        <v>1465</v>
      </c>
      <c r="U1099" s="15" t="s">
        <v>1466</v>
      </c>
      <c r="V1099" s="15" t="s">
        <v>2018</v>
      </c>
      <c r="W1099" s="15" t="s">
        <v>3141</v>
      </c>
      <c r="X1099" s="15" t="s">
        <v>3132</v>
      </c>
      <c r="Y1099" s="15" t="s">
        <v>908</v>
      </c>
      <c r="Z1099" s="15">
        <f t="shared" si="166"/>
        <v>1</v>
      </c>
      <c r="AC1099" s="15" t="s">
        <v>3144</v>
      </c>
      <c r="AD1099" s="15">
        <f t="shared" si="167"/>
        <v>9</v>
      </c>
      <c r="AE1099" s="15">
        <v>3</v>
      </c>
      <c r="AF1099" s="15">
        <v>1</v>
      </c>
      <c r="AG1099" s="15">
        <v>2</v>
      </c>
      <c r="AH1099" s="15">
        <v>1</v>
      </c>
      <c r="AI1099" s="15">
        <v>1</v>
      </c>
      <c r="AJ1099" s="15">
        <v>1</v>
      </c>
      <c r="AK1099" t="str">
        <f t="shared" si="168"/>
        <v>Restrita</v>
      </c>
      <c r="AL1099" t="str">
        <f t="shared" si="169"/>
        <v>Baixo</v>
      </c>
      <c r="AM1099" t="str">
        <f t="shared" si="170"/>
        <v>Cumulativa</v>
      </c>
      <c r="AN1099" t="str">
        <f t="shared" si="171"/>
        <v>Baixo</v>
      </c>
      <c r="AO1099" t="str">
        <f t="shared" si="172"/>
        <v>Baixo</v>
      </c>
      <c r="AP1099" t="str">
        <f t="shared" si="173"/>
        <v>Baixo</v>
      </c>
      <c r="AQ1099" s="15" t="s">
        <v>2304</v>
      </c>
    </row>
    <row r="1100" spans="1:43" x14ac:dyDescent="0.3">
      <c r="A1100" s="15" t="s">
        <v>3395</v>
      </c>
      <c r="B1100" s="15" t="s">
        <v>2164</v>
      </c>
      <c r="C1100" s="15">
        <v>24</v>
      </c>
      <c r="D1100" s="15" t="s">
        <v>2181</v>
      </c>
      <c r="E1100" s="15" t="s">
        <v>1271</v>
      </c>
      <c r="J1100" s="15" t="s">
        <v>1072</v>
      </c>
      <c r="K1100" s="15" t="s">
        <v>2638</v>
      </c>
      <c r="L1100" s="15" t="s">
        <v>2680</v>
      </c>
      <c r="M1100" s="15" t="s">
        <v>39</v>
      </c>
      <c r="O1100" s="15" t="s">
        <v>2640</v>
      </c>
      <c r="P1100" s="15" t="s">
        <v>2681</v>
      </c>
      <c r="Q1100" s="15" t="s">
        <v>103</v>
      </c>
      <c r="R1100" s="15" t="s">
        <v>3134</v>
      </c>
      <c r="S1100" s="15" t="s">
        <v>3135</v>
      </c>
      <c r="T1100" s="15" t="s">
        <v>1465</v>
      </c>
      <c r="U1100" s="15" t="s">
        <v>1466</v>
      </c>
      <c r="V1100" s="15" t="s">
        <v>2018</v>
      </c>
      <c r="W1100" s="15" t="s">
        <v>3141</v>
      </c>
      <c r="X1100" s="15" t="s">
        <v>3132</v>
      </c>
      <c r="Y1100" s="15" t="s">
        <v>908</v>
      </c>
      <c r="Z1100" s="15">
        <f t="shared" si="166"/>
        <v>1</v>
      </c>
      <c r="AC1100" s="15" t="s">
        <v>3144</v>
      </c>
      <c r="AD1100" s="15">
        <f t="shared" si="167"/>
        <v>9</v>
      </c>
      <c r="AE1100" s="15">
        <v>3</v>
      </c>
      <c r="AF1100" s="15">
        <v>1</v>
      </c>
      <c r="AG1100" s="15">
        <v>2</v>
      </c>
      <c r="AH1100" s="15">
        <v>1</v>
      </c>
      <c r="AI1100" s="15">
        <v>1</v>
      </c>
      <c r="AJ1100" s="15">
        <v>1</v>
      </c>
      <c r="AK1100" t="str">
        <f t="shared" si="168"/>
        <v>Restrita</v>
      </c>
      <c r="AL1100" t="str">
        <f t="shared" si="169"/>
        <v>Baixo</v>
      </c>
      <c r="AM1100" t="str">
        <f t="shared" si="170"/>
        <v>Cumulativa</v>
      </c>
      <c r="AN1100" t="str">
        <f t="shared" si="171"/>
        <v>Baixo</v>
      </c>
      <c r="AO1100" t="str">
        <f t="shared" si="172"/>
        <v>Baixo</v>
      </c>
      <c r="AP1100" t="str">
        <f t="shared" si="173"/>
        <v>Baixo</v>
      </c>
      <c r="AQ1100" s="15" t="s">
        <v>2304</v>
      </c>
    </row>
    <row r="1101" spans="1:43" x14ac:dyDescent="0.3">
      <c r="A1101" s="15" t="s">
        <v>3395</v>
      </c>
      <c r="B1101" s="15" t="s">
        <v>2164</v>
      </c>
      <c r="C1101" s="15">
        <v>25</v>
      </c>
      <c r="D1101" s="15" t="s">
        <v>2182</v>
      </c>
      <c r="E1101" s="15" t="s">
        <v>1271</v>
      </c>
      <c r="J1101" s="15" t="s">
        <v>1072</v>
      </c>
      <c r="K1101" s="15" t="s">
        <v>2638</v>
      </c>
      <c r="L1101" s="15" t="s">
        <v>2682</v>
      </c>
      <c r="M1101" s="15" t="s">
        <v>39</v>
      </c>
      <c r="O1101" s="15" t="s">
        <v>2640</v>
      </c>
      <c r="P1101" s="15" t="s">
        <v>2683</v>
      </c>
      <c r="Q1101" s="15" t="s">
        <v>103</v>
      </c>
      <c r="R1101" s="15" t="s">
        <v>3134</v>
      </c>
      <c r="S1101" s="15" t="s">
        <v>3135</v>
      </c>
      <c r="T1101" s="15" t="s">
        <v>1465</v>
      </c>
      <c r="U1101" s="15" t="s">
        <v>1466</v>
      </c>
      <c r="V1101" s="15" t="s">
        <v>2018</v>
      </c>
      <c r="W1101" s="15" t="s">
        <v>3141</v>
      </c>
      <c r="X1101" s="15" t="s">
        <v>3132</v>
      </c>
      <c r="Y1101" s="15" t="s">
        <v>908</v>
      </c>
      <c r="Z1101" s="15">
        <f t="shared" si="166"/>
        <v>1</v>
      </c>
      <c r="AC1101" s="15" t="s">
        <v>3144</v>
      </c>
      <c r="AD1101" s="15">
        <f t="shared" si="167"/>
        <v>9</v>
      </c>
      <c r="AE1101" s="15">
        <v>3</v>
      </c>
      <c r="AF1101" s="15">
        <v>1</v>
      </c>
      <c r="AG1101" s="15">
        <v>2</v>
      </c>
      <c r="AH1101" s="15">
        <v>1</v>
      </c>
      <c r="AI1101" s="15">
        <v>1</v>
      </c>
      <c r="AJ1101" s="15">
        <v>1</v>
      </c>
      <c r="AK1101" t="str">
        <f t="shared" si="168"/>
        <v>Restrita</v>
      </c>
      <c r="AL1101" t="str">
        <f t="shared" si="169"/>
        <v>Baixo</v>
      </c>
      <c r="AM1101" t="str">
        <f t="shared" si="170"/>
        <v>Cumulativa</v>
      </c>
      <c r="AN1101" t="str">
        <f t="shared" si="171"/>
        <v>Baixo</v>
      </c>
      <c r="AO1101" t="str">
        <f t="shared" si="172"/>
        <v>Baixo</v>
      </c>
      <c r="AP1101" t="str">
        <f t="shared" si="173"/>
        <v>Baixo</v>
      </c>
      <c r="AQ1101" s="15" t="s">
        <v>2304</v>
      </c>
    </row>
    <row r="1102" spans="1:43" x14ac:dyDescent="0.3">
      <c r="A1102" s="15" t="s">
        <v>3395</v>
      </c>
      <c r="B1102" s="15" t="s">
        <v>2164</v>
      </c>
      <c r="C1102" s="15">
        <v>26</v>
      </c>
      <c r="D1102" s="15" t="s">
        <v>2183</v>
      </c>
      <c r="E1102" s="15" t="s">
        <v>1271</v>
      </c>
      <c r="J1102" s="15" t="s">
        <v>1072</v>
      </c>
      <c r="K1102" s="15" t="s">
        <v>2638</v>
      </c>
      <c r="L1102" s="15" t="s">
        <v>2684</v>
      </c>
      <c r="M1102" s="15" t="s">
        <v>39</v>
      </c>
      <c r="O1102" s="15" t="s">
        <v>2640</v>
      </c>
      <c r="P1102" s="15" t="s">
        <v>2685</v>
      </c>
      <c r="Q1102" s="15" t="s">
        <v>103</v>
      </c>
      <c r="R1102" s="15" t="s">
        <v>3134</v>
      </c>
      <c r="S1102" s="15" t="s">
        <v>3135</v>
      </c>
      <c r="T1102" s="15" t="s">
        <v>1465</v>
      </c>
      <c r="U1102" s="15" t="s">
        <v>1466</v>
      </c>
      <c r="V1102" s="15" t="s">
        <v>2018</v>
      </c>
      <c r="W1102" s="15" t="s">
        <v>3141</v>
      </c>
      <c r="X1102" s="15" t="s">
        <v>3132</v>
      </c>
      <c r="Y1102" s="15" t="s">
        <v>908</v>
      </c>
      <c r="Z1102" s="15">
        <f t="shared" si="166"/>
        <v>1</v>
      </c>
      <c r="AC1102" s="15" t="s">
        <v>3144</v>
      </c>
      <c r="AD1102" s="15">
        <f t="shared" si="167"/>
        <v>9</v>
      </c>
      <c r="AE1102" s="15">
        <v>3</v>
      </c>
      <c r="AF1102" s="15">
        <v>1</v>
      </c>
      <c r="AG1102" s="15">
        <v>2</v>
      </c>
      <c r="AH1102" s="15">
        <v>1</v>
      </c>
      <c r="AI1102" s="15">
        <v>1</v>
      </c>
      <c r="AJ1102" s="15">
        <v>1</v>
      </c>
      <c r="AK1102" t="str">
        <f t="shared" si="168"/>
        <v>Restrita</v>
      </c>
      <c r="AL1102" t="str">
        <f t="shared" si="169"/>
        <v>Baixo</v>
      </c>
      <c r="AM1102" t="str">
        <f t="shared" si="170"/>
        <v>Cumulativa</v>
      </c>
      <c r="AN1102" t="str">
        <f t="shared" si="171"/>
        <v>Baixo</v>
      </c>
      <c r="AO1102" t="str">
        <f t="shared" si="172"/>
        <v>Baixo</v>
      </c>
      <c r="AP1102" t="str">
        <f t="shared" si="173"/>
        <v>Baixo</v>
      </c>
      <c r="AQ1102" s="15" t="s">
        <v>2304</v>
      </c>
    </row>
    <row r="1103" spans="1:43" x14ac:dyDescent="0.3">
      <c r="A1103" s="15" t="s">
        <v>3395</v>
      </c>
      <c r="B1103" s="15" t="s">
        <v>2164</v>
      </c>
      <c r="C1103" s="15">
        <v>27</v>
      </c>
      <c r="D1103" s="15" t="s">
        <v>2184</v>
      </c>
      <c r="E1103" s="15" t="s">
        <v>1271</v>
      </c>
      <c r="J1103" s="15" t="s">
        <v>1072</v>
      </c>
      <c r="K1103" s="15" t="s">
        <v>2638</v>
      </c>
      <c r="L1103" s="15" t="s">
        <v>2686</v>
      </c>
      <c r="M1103" s="15" t="s">
        <v>39</v>
      </c>
      <c r="O1103" s="15" t="s">
        <v>2640</v>
      </c>
      <c r="P1103" s="15" t="s">
        <v>2687</v>
      </c>
      <c r="Q1103" s="15" t="s">
        <v>103</v>
      </c>
      <c r="R1103" s="15" t="s">
        <v>3134</v>
      </c>
      <c r="S1103" s="15" t="s">
        <v>3135</v>
      </c>
      <c r="T1103" s="15" t="s">
        <v>1465</v>
      </c>
      <c r="U1103" s="15" t="s">
        <v>1466</v>
      </c>
      <c r="V1103" s="15" t="s">
        <v>2018</v>
      </c>
      <c r="W1103" s="15" t="s">
        <v>3141</v>
      </c>
      <c r="X1103" s="15" t="s">
        <v>3132</v>
      </c>
      <c r="Y1103" s="15" t="s">
        <v>908</v>
      </c>
      <c r="Z1103" s="15">
        <f t="shared" si="166"/>
        <v>1</v>
      </c>
      <c r="AC1103" s="15" t="s">
        <v>3144</v>
      </c>
      <c r="AD1103" s="15">
        <f t="shared" si="167"/>
        <v>9</v>
      </c>
      <c r="AE1103" s="15">
        <v>3</v>
      </c>
      <c r="AF1103" s="15">
        <v>1</v>
      </c>
      <c r="AG1103" s="15">
        <v>2</v>
      </c>
      <c r="AH1103" s="15">
        <v>1</v>
      </c>
      <c r="AI1103" s="15">
        <v>1</v>
      </c>
      <c r="AJ1103" s="15">
        <v>1</v>
      </c>
      <c r="AK1103" t="str">
        <f t="shared" si="168"/>
        <v>Restrita</v>
      </c>
      <c r="AL1103" t="str">
        <f t="shared" si="169"/>
        <v>Baixo</v>
      </c>
      <c r="AM1103" t="str">
        <f t="shared" si="170"/>
        <v>Cumulativa</v>
      </c>
      <c r="AN1103" t="str">
        <f t="shared" si="171"/>
        <v>Baixo</v>
      </c>
      <c r="AO1103" t="str">
        <f t="shared" si="172"/>
        <v>Baixo</v>
      </c>
      <c r="AP1103" t="str">
        <f t="shared" si="173"/>
        <v>Baixo</v>
      </c>
      <c r="AQ1103" s="15" t="s">
        <v>2304</v>
      </c>
    </row>
    <row r="1104" spans="1:43" x14ac:dyDescent="0.3">
      <c r="A1104" s="15" t="s">
        <v>3395</v>
      </c>
      <c r="B1104" s="15" t="s">
        <v>2164</v>
      </c>
      <c r="C1104" s="15">
        <v>28</v>
      </c>
      <c r="D1104" s="15" t="s">
        <v>2185</v>
      </c>
      <c r="E1104" s="15" t="s">
        <v>1271</v>
      </c>
      <c r="J1104" s="15" t="s">
        <v>1072</v>
      </c>
      <c r="K1104" s="15" t="s">
        <v>2638</v>
      </c>
      <c r="L1104" s="15" t="s">
        <v>2688</v>
      </c>
      <c r="M1104" s="15" t="s">
        <v>39</v>
      </c>
      <c r="O1104" s="15" t="s">
        <v>2640</v>
      </c>
      <c r="P1104" s="15" t="s">
        <v>2689</v>
      </c>
      <c r="Q1104" s="15" t="s">
        <v>103</v>
      </c>
      <c r="R1104" s="15" t="s">
        <v>3134</v>
      </c>
      <c r="S1104" s="15" t="s">
        <v>3135</v>
      </c>
      <c r="T1104" s="15" t="s">
        <v>1465</v>
      </c>
      <c r="U1104" s="15" t="s">
        <v>1466</v>
      </c>
      <c r="V1104" s="15" t="s">
        <v>2018</v>
      </c>
      <c r="W1104" s="15" t="s">
        <v>3141</v>
      </c>
      <c r="X1104" s="15" t="s">
        <v>3132</v>
      </c>
      <c r="Y1104" s="15" t="s">
        <v>908</v>
      </c>
      <c r="Z1104" s="15">
        <f t="shared" si="166"/>
        <v>1</v>
      </c>
      <c r="AC1104" s="15" t="s">
        <v>3144</v>
      </c>
      <c r="AD1104" s="15">
        <f t="shared" si="167"/>
        <v>9</v>
      </c>
      <c r="AE1104" s="15">
        <v>3</v>
      </c>
      <c r="AF1104" s="15">
        <v>1</v>
      </c>
      <c r="AG1104" s="15">
        <v>2</v>
      </c>
      <c r="AH1104" s="15">
        <v>1</v>
      </c>
      <c r="AI1104" s="15">
        <v>1</v>
      </c>
      <c r="AJ1104" s="15">
        <v>1</v>
      </c>
      <c r="AK1104" t="str">
        <f t="shared" si="168"/>
        <v>Restrita</v>
      </c>
      <c r="AL1104" t="str">
        <f t="shared" si="169"/>
        <v>Baixo</v>
      </c>
      <c r="AM1104" t="str">
        <f t="shared" si="170"/>
        <v>Cumulativa</v>
      </c>
      <c r="AN1104" t="str">
        <f t="shared" si="171"/>
        <v>Baixo</v>
      </c>
      <c r="AO1104" t="str">
        <f t="shared" si="172"/>
        <v>Baixo</v>
      </c>
      <c r="AP1104" t="str">
        <f t="shared" si="173"/>
        <v>Baixo</v>
      </c>
      <c r="AQ1104" s="15" t="s">
        <v>2304</v>
      </c>
    </row>
    <row r="1105" spans="1:43" x14ac:dyDescent="0.3">
      <c r="A1105" s="15" t="s">
        <v>3395</v>
      </c>
      <c r="B1105" s="15" t="s">
        <v>2164</v>
      </c>
      <c r="C1105" s="15">
        <v>29</v>
      </c>
      <c r="D1105" s="15" t="s">
        <v>2186</v>
      </c>
      <c r="E1105" s="15" t="s">
        <v>1271</v>
      </c>
      <c r="J1105" s="15" t="s">
        <v>1072</v>
      </c>
      <c r="K1105" s="15" t="s">
        <v>2638</v>
      </c>
      <c r="L1105" s="15" t="s">
        <v>2690</v>
      </c>
      <c r="M1105" s="15" t="s">
        <v>39</v>
      </c>
      <c r="O1105" s="15" t="s">
        <v>2640</v>
      </c>
      <c r="P1105" s="15" t="s">
        <v>2691</v>
      </c>
      <c r="Q1105" s="15" t="s">
        <v>103</v>
      </c>
      <c r="R1105" s="15" t="s">
        <v>3134</v>
      </c>
      <c r="S1105" s="15" t="s">
        <v>3135</v>
      </c>
      <c r="T1105" s="15" t="s">
        <v>1465</v>
      </c>
      <c r="U1105" s="15" t="s">
        <v>1466</v>
      </c>
      <c r="V1105" s="15" t="s">
        <v>2018</v>
      </c>
      <c r="W1105" s="15" t="s">
        <v>3141</v>
      </c>
      <c r="X1105" s="15" t="s">
        <v>3132</v>
      </c>
      <c r="Y1105" s="15" t="s">
        <v>908</v>
      </c>
      <c r="Z1105" s="15">
        <f t="shared" si="166"/>
        <v>1</v>
      </c>
      <c r="AC1105" s="15" t="s">
        <v>3144</v>
      </c>
      <c r="AD1105" s="15">
        <f t="shared" si="167"/>
        <v>9</v>
      </c>
      <c r="AE1105" s="15">
        <v>3</v>
      </c>
      <c r="AF1105" s="15">
        <v>1</v>
      </c>
      <c r="AG1105" s="15">
        <v>2</v>
      </c>
      <c r="AH1105" s="15">
        <v>1</v>
      </c>
      <c r="AI1105" s="15">
        <v>1</v>
      </c>
      <c r="AJ1105" s="15">
        <v>1</v>
      </c>
      <c r="AK1105" t="str">
        <f t="shared" si="168"/>
        <v>Restrita</v>
      </c>
      <c r="AL1105" t="str">
        <f t="shared" si="169"/>
        <v>Baixo</v>
      </c>
      <c r="AM1105" t="str">
        <f t="shared" si="170"/>
        <v>Cumulativa</v>
      </c>
      <c r="AN1105" t="str">
        <f t="shared" si="171"/>
        <v>Baixo</v>
      </c>
      <c r="AO1105" t="str">
        <f t="shared" si="172"/>
        <v>Baixo</v>
      </c>
      <c r="AP1105" t="str">
        <f t="shared" si="173"/>
        <v>Baixo</v>
      </c>
      <c r="AQ1105" s="15" t="s">
        <v>2304</v>
      </c>
    </row>
    <row r="1106" spans="1:43" x14ac:dyDescent="0.3">
      <c r="A1106" s="15" t="s">
        <v>3395</v>
      </c>
      <c r="B1106" s="15" t="s">
        <v>2164</v>
      </c>
      <c r="C1106" s="15">
        <v>30</v>
      </c>
      <c r="D1106" s="15" t="s">
        <v>2187</v>
      </c>
      <c r="E1106" s="15" t="s">
        <v>1271</v>
      </c>
      <c r="J1106" s="15" t="s">
        <v>1072</v>
      </c>
      <c r="K1106" s="15" t="s">
        <v>2638</v>
      </c>
      <c r="L1106" s="15" t="s">
        <v>2692</v>
      </c>
      <c r="M1106" s="15" t="s">
        <v>39</v>
      </c>
      <c r="O1106" s="15" t="s">
        <v>2640</v>
      </c>
      <c r="P1106" s="15" t="s">
        <v>2693</v>
      </c>
      <c r="Q1106" s="15" t="s">
        <v>103</v>
      </c>
      <c r="R1106" s="15" t="s">
        <v>3134</v>
      </c>
      <c r="S1106" s="15" t="s">
        <v>3135</v>
      </c>
      <c r="T1106" s="15" t="s">
        <v>1465</v>
      </c>
      <c r="U1106" s="15" t="s">
        <v>1466</v>
      </c>
      <c r="V1106" s="15" t="s">
        <v>2018</v>
      </c>
      <c r="W1106" s="15" t="s">
        <v>3141</v>
      </c>
      <c r="X1106" s="15" t="s">
        <v>3132</v>
      </c>
      <c r="Y1106" s="15" t="s">
        <v>908</v>
      </c>
      <c r="Z1106" s="15">
        <f t="shared" si="166"/>
        <v>1</v>
      </c>
      <c r="AC1106" s="15" t="s">
        <v>3144</v>
      </c>
      <c r="AD1106" s="15">
        <f t="shared" si="167"/>
        <v>9</v>
      </c>
      <c r="AE1106" s="15">
        <v>3</v>
      </c>
      <c r="AF1106" s="15">
        <v>1</v>
      </c>
      <c r="AG1106" s="15">
        <v>2</v>
      </c>
      <c r="AH1106" s="15">
        <v>1</v>
      </c>
      <c r="AI1106" s="15">
        <v>1</v>
      </c>
      <c r="AJ1106" s="15">
        <v>1</v>
      </c>
      <c r="AK1106" t="str">
        <f t="shared" si="168"/>
        <v>Restrita</v>
      </c>
      <c r="AL1106" t="str">
        <f t="shared" si="169"/>
        <v>Baixo</v>
      </c>
      <c r="AM1106" t="str">
        <f t="shared" si="170"/>
        <v>Cumulativa</v>
      </c>
      <c r="AN1106" t="str">
        <f t="shared" si="171"/>
        <v>Baixo</v>
      </c>
      <c r="AO1106" t="str">
        <f t="shared" si="172"/>
        <v>Baixo</v>
      </c>
      <c r="AP1106" t="str">
        <f t="shared" si="173"/>
        <v>Baixo</v>
      </c>
      <c r="AQ1106" s="15" t="s">
        <v>2304</v>
      </c>
    </row>
    <row r="1107" spans="1:43" x14ac:dyDescent="0.3">
      <c r="A1107" s="15" t="s">
        <v>3395</v>
      </c>
      <c r="B1107" s="15" t="s">
        <v>2164</v>
      </c>
      <c r="C1107" s="15">
        <v>31</v>
      </c>
      <c r="D1107" s="15" t="s">
        <v>2188</v>
      </c>
      <c r="E1107" s="15" t="s">
        <v>1271</v>
      </c>
      <c r="J1107" s="15" t="s">
        <v>1072</v>
      </c>
      <c r="K1107" s="15" t="s">
        <v>2638</v>
      </c>
      <c r="L1107" s="15" t="s">
        <v>2694</v>
      </c>
      <c r="M1107" s="15" t="s">
        <v>39</v>
      </c>
      <c r="O1107" s="15" t="s">
        <v>2640</v>
      </c>
      <c r="P1107" s="15" t="s">
        <v>2695</v>
      </c>
      <c r="Q1107" s="15" t="s">
        <v>103</v>
      </c>
      <c r="R1107" s="15" t="s">
        <v>3134</v>
      </c>
      <c r="S1107" s="15" t="s">
        <v>3135</v>
      </c>
      <c r="T1107" s="15" t="s">
        <v>1465</v>
      </c>
      <c r="U1107" s="15" t="s">
        <v>1466</v>
      </c>
      <c r="V1107" s="15" t="s">
        <v>2018</v>
      </c>
      <c r="W1107" s="15" t="s">
        <v>3141</v>
      </c>
      <c r="X1107" s="15" t="s">
        <v>3132</v>
      </c>
      <c r="Y1107" s="15" t="s">
        <v>908</v>
      </c>
      <c r="Z1107" s="15">
        <f t="shared" si="166"/>
        <v>1</v>
      </c>
      <c r="AC1107" s="15" t="s">
        <v>3144</v>
      </c>
      <c r="AD1107" s="15">
        <f t="shared" si="167"/>
        <v>9</v>
      </c>
      <c r="AE1107" s="15">
        <v>3</v>
      </c>
      <c r="AF1107" s="15">
        <v>1</v>
      </c>
      <c r="AG1107" s="15">
        <v>2</v>
      </c>
      <c r="AH1107" s="15">
        <v>1</v>
      </c>
      <c r="AI1107" s="15">
        <v>1</v>
      </c>
      <c r="AJ1107" s="15">
        <v>1</v>
      </c>
      <c r="AK1107" t="str">
        <f t="shared" si="168"/>
        <v>Restrita</v>
      </c>
      <c r="AL1107" t="str">
        <f t="shared" si="169"/>
        <v>Baixo</v>
      </c>
      <c r="AM1107" t="str">
        <f t="shared" si="170"/>
        <v>Cumulativa</v>
      </c>
      <c r="AN1107" t="str">
        <f t="shared" si="171"/>
        <v>Baixo</v>
      </c>
      <c r="AO1107" t="str">
        <f t="shared" si="172"/>
        <v>Baixo</v>
      </c>
      <c r="AP1107" t="str">
        <f t="shared" si="173"/>
        <v>Baixo</v>
      </c>
      <c r="AQ1107" s="15" t="s">
        <v>2304</v>
      </c>
    </row>
    <row r="1108" spans="1:43" x14ac:dyDescent="0.3">
      <c r="A1108" s="15" t="s">
        <v>3395</v>
      </c>
      <c r="B1108" s="15" t="s">
        <v>2164</v>
      </c>
      <c r="C1108" s="15">
        <v>32</v>
      </c>
      <c r="D1108" s="15" t="s">
        <v>2189</v>
      </c>
      <c r="E1108" s="15" t="s">
        <v>1271</v>
      </c>
      <c r="J1108" s="15" t="s">
        <v>1072</v>
      </c>
      <c r="K1108" s="15" t="s">
        <v>2638</v>
      </c>
      <c r="L1108" s="15" t="s">
        <v>2696</v>
      </c>
      <c r="M1108" s="15" t="s">
        <v>39</v>
      </c>
      <c r="O1108" s="15" t="s">
        <v>2640</v>
      </c>
      <c r="P1108" s="15" t="s">
        <v>2697</v>
      </c>
      <c r="Q1108" s="15" t="s">
        <v>103</v>
      </c>
      <c r="R1108" s="15" t="s">
        <v>3134</v>
      </c>
      <c r="S1108" s="15" t="s">
        <v>3135</v>
      </c>
      <c r="T1108" s="15" t="s">
        <v>1465</v>
      </c>
      <c r="U1108" s="15" t="s">
        <v>1466</v>
      </c>
      <c r="V1108" s="15" t="s">
        <v>2018</v>
      </c>
      <c r="W1108" s="15" t="s">
        <v>3141</v>
      </c>
      <c r="X1108" s="15" t="s">
        <v>3132</v>
      </c>
      <c r="Y1108" s="15" t="s">
        <v>908</v>
      </c>
      <c r="Z1108" s="15">
        <f t="shared" si="166"/>
        <v>1</v>
      </c>
      <c r="AC1108" s="15" t="s">
        <v>3144</v>
      </c>
      <c r="AD1108" s="15">
        <f t="shared" si="167"/>
        <v>9</v>
      </c>
      <c r="AE1108" s="15">
        <v>3</v>
      </c>
      <c r="AF1108" s="15">
        <v>1</v>
      </c>
      <c r="AG1108" s="15">
        <v>2</v>
      </c>
      <c r="AH1108" s="15">
        <v>1</v>
      </c>
      <c r="AI1108" s="15">
        <v>1</v>
      </c>
      <c r="AJ1108" s="15">
        <v>1</v>
      </c>
      <c r="AK1108" t="str">
        <f t="shared" si="168"/>
        <v>Restrita</v>
      </c>
      <c r="AL1108" t="str">
        <f t="shared" si="169"/>
        <v>Baixo</v>
      </c>
      <c r="AM1108" t="str">
        <f t="shared" si="170"/>
        <v>Cumulativa</v>
      </c>
      <c r="AN1108" t="str">
        <f t="shared" si="171"/>
        <v>Baixo</v>
      </c>
      <c r="AO1108" t="str">
        <f t="shared" si="172"/>
        <v>Baixo</v>
      </c>
      <c r="AP1108" t="str">
        <f t="shared" si="173"/>
        <v>Baixo</v>
      </c>
      <c r="AQ1108" s="15" t="s">
        <v>2304</v>
      </c>
    </row>
    <row r="1109" spans="1:43" x14ac:dyDescent="0.3">
      <c r="A1109" s="15" t="s">
        <v>3395</v>
      </c>
      <c r="B1109" s="15" t="s">
        <v>2164</v>
      </c>
      <c r="C1109" s="15">
        <v>33</v>
      </c>
      <c r="D1109" s="15" t="s">
        <v>2190</v>
      </c>
      <c r="E1109" s="15" t="s">
        <v>1271</v>
      </c>
      <c r="J1109" s="15" t="s">
        <v>1072</v>
      </c>
      <c r="K1109" s="15" t="s">
        <v>2638</v>
      </c>
      <c r="L1109" s="15" t="s">
        <v>2698</v>
      </c>
      <c r="M1109" s="15" t="s">
        <v>39</v>
      </c>
      <c r="O1109" s="15" t="s">
        <v>2640</v>
      </c>
      <c r="P1109" s="15" t="s">
        <v>2699</v>
      </c>
      <c r="Q1109" s="15" t="s">
        <v>103</v>
      </c>
      <c r="R1109" s="15" t="s">
        <v>3134</v>
      </c>
      <c r="S1109" s="15" t="s">
        <v>3135</v>
      </c>
      <c r="T1109" s="15" t="s">
        <v>1465</v>
      </c>
      <c r="U1109" s="15" t="s">
        <v>1466</v>
      </c>
      <c r="V1109" s="15" t="s">
        <v>2018</v>
      </c>
      <c r="W1109" s="15" t="s">
        <v>3141</v>
      </c>
      <c r="X1109" s="15" t="s">
        <v>3132</v>
      </c>
      <c r="Y1109" s="15" t="s">
        <v>908</v>
      </c>
      <c r="Z1109" s="15">
        <f t="shared" si="166"/>
        <v>1</v>
      </c>
      <c r="AC1109" s="15" t="s">
        <v>3144</v>
      </c>
      <c r="AD1109" s="15">
        <f t="shared" si="167"/>
        <v>9</v>
      </c>
      <c r="AE1109" s="15">
        <v>3</v>
      </c>
      <c r="AF1109" s="15">
        <v>1</v>
      </c>
      <c r="AG1109" s="15">
        <v>2</v>
      </c>
      <c r="AH1109" s="15">
        <v>1</v>
      </c>
      <c r="AI1109" s="15">
        <v>1</v>
      </c>
      <c r="AJ1109" s="15">
        <v>1</v>
      </c>
      <c r="AK1109" t="str">
        <f t="shared" si="168"/>
        <v>Restrita</v>
      </c>
      <c r="AL1109" t="str">
        <f t="shared" si="169"/>
        <v>Baixo</v>
      </c>
      <c r="AM1109" t="str">
        <f t="shared" si="170"/>
        <v>Cumulativa</v>
      </c>
      <c r="AN1109" t="str">
        <f t="shared" si="171"/>
        <v>Baixo</v>
      </c>
      <c r="AO1109" t="str">
        <f t="shared" si="172"/>
        <v>Baixo</v>
      </c>
      <c r="AP1109" t="str">
        <f t="shared" si="173"/>
        <v>Baixo</v>
      </c>
      <c r="AQ1109" s="15" t="s">
        <v>2304</v>
      </c>
    </row>
    <row r="1110" spans="1:43" x14ac:dyDescent="0.3">
      <c r="A1110" s="15" t="s">
        <v>3395</v>
      </c>
      <c r="B1110" s="15" t="s">
        <v>2164</v>
      </c>
      <c r="C1110" s="15">
        <v>34</v>
      </c>
      <c r="D1110" s="15" t="s">
        <v>2191</v>
      </c>
      <c r="E1110" s="15" t="s">
        <v>1271</v>
      </c>
      <c r="J1110" s="15" t="s">
        <v>1072</v>
      </c>
      <c r="K1110" s="15" t="s">
        <v>2638</v>
      </c>
      <c r="L1110" s="15" t="s">
        <v>2700</v>
      </c>
      <c r="M1110" s="15" t="s">
        <v>39</v>
      </c>
      <c r="O1110" s="15" t="s">
        <v>2640</v>
      </c>
      <c r="P1110" s="15" t="s">
        <v>2701</v>
      </c>
      <c r="Q1110" s="15" t="s">
        <v>103</v>
      </c>
      <c r="R1110" s="15" t="s">
        <v>3134</v>
      </c>
      <c r="S1110" s="15" t="s">
        <v>3135</v>
      </c>
      <c r="T1110" s="15" t="s">
        <v>1465</v>
      </c>
      <c r="U1110" s="15" t="s">
        <v>1466</v>
      </c>
      <c r="V1110" s="15" t="s">
        <v>2018</v>
      </c>
      <c r="W1110" s="15" t="s">
        <v>3141</v>
      </c>
      <c r="X1110" s="15" t="s">
        <v>3132</v>
      </c>
      <c r="Y1110" s="15" t="s">
        <v>908</v>
      </c>
      <c r="Z1110" s="15">
        <f t="shared" si="166"/>
        <v>1</v>
      </c>
      <c r="AC1110" s="15" t="s">
        <v>3144</v>
      </c>
      <c r="AD1110" s="15">
        <f t="shared" si="167"/>
        <v>9</v>
      </c>
      <c r="AE1110" s="15">
        <v>3</v>
      </c>
      <c r="AF1110" s="15">
        <v>1</v>
      </c>
      <c r="AG1110" s="15">
        <v>2</v>
      </c>
      <c r="AH1110" s="15">
        <v>1</v>
      </c>
      <c r="AI1110" s="15">
        <v>1</v>
      </c>
      <c r="AJ1110" s="15">
        <v>1</v>
      </c>
      <c r="AK1110" t="str">
        <f t="shared" si="168"/>
        <v>Restrita</v>
      </c>
      <c r="AL1110" t="str">
        <f t="shared" si="169"/>
        <v>Baixo</v>
      </c>
      <c r="AM1110" t="str">
        <f t="shared" si="170"/>
        <v>Cumulativa</v>
      </c>
      <c r="AN1110" t="str">
        <f t="shared" si="171"/>
        <v>Baixo</v>
      </c>
      <c r="AO1110" t="str">
        <f t="shared" si="172"/>
        <v>Baixo</v>
      </c>
      <c r="AP1110" t="str">
        <f t="shared" si="173"/>
        <v>Baixo</v>
      </c>
      <c r="AQ1110" s="15" t="s">
        <v>2304</v>
      </c>
    </row>
    <row r="1111" spans="1:43" x14ac:dyDescent="0.3">
      <c r="A1111" s="15" t="s">
        <v>3395</v>
      </c>
      <c r="B1111" s="15" t="s">
        <v>2164</v>
      </c>
      <c r="C1111" s="15">
        <v>35</v>
      </c>
      <c r="D1111" s="15" t="s">
        <v>2192</v>
      </c>
      <c r="E1111" s="15" t="s">
        <v>1271</v>
      </c>
      <c r="J1111" s="15" t="s">
        <v>1072</v>
      </c>
      <c r="K1111" s="15" t="s">
        <v>2638</v>
      </c>
      <c r="L1111" s="15" t="s">
        <v>2702</v>
      </c>
      <c r="M1111" s="15" t="s">
        <v>39</v>
      </c>
      <c r="O1111" s="15" t="s">
        <v>2640</v>
      </c>
      <c r="P1111" s="15" t="s">
        <v>2703</v>
      </c>
      <c r="Q1111" s="15" t="s">
        <v>103</v>
      </c>
      <c r="R1111" s="15" t="s">
        <v>3134</v>
      </c>
      <c r="S1111" s="15" t="s">
        <v>3135</v>
      </c>
      <c r="T1111" s="15" t="s">
        <v>1465</v>
      </c>
      <c r="U1111" s="15" t="s">
        <v>1466</v>
      </c>
      <c r="V1111" s="15" t="s">
        <v>2018</v>
      </c>
      <c r="W1111" s="15" t="s">
        <v>3141</v>
      </c>
      <c r="X1111" s="15" t="s">
        <v>3132</v>
      </c>
      <c r="Y1111" s="15" t="s">
        <v>908</v>
      </c>
      <c r="Z1111" s="15">
        <f t="shared" si="166"/>
        <v>1</v>
      </c>
      <c r="AC1111" s="15" t="s">
        <v>3144</v>
      </c>
      <c r="AD1111" s="15">
        <f t="shared" si="167"/>
        <v>9</v>
      </c>
      <c r="AE1111" s="15">
        <v>3</v>
      </c>
      <c r="AF1111" s="15">
        <v>1</v>
      </c>
      <c r="AG1111" s="15">
        <v>2</v>
      </c>
      <c r="AH1111" s="15">
        <v>1</v>
      </c>
      <c r="AI1111" s="15">
        <v>1</v>
      </c>
      <c r="AJ1111" s="15">
        <v>1</v>
      </c>
      <c r="AK1111" t="str">
        <f t="shared" si="168"/>
        <v>Restrita</v>
      </c>
      <c r="AL1111" t="str">
        <f t="shared" si="169"/>
        <v>Baixo</v>
      </c>
      <c r="AM1111" t="str">
        <f t="shared" si="170"/>
        <v>Cumulativa</v>
      </c>
      <c r="AN1111" t="str">
        <f t="shared" si="171"/>
        <v>Baixo</v>
      </c>
      <c r="AO1111" t="str">
        <f t="shared" si="172"/>
        <v>Baixo</v>
      </c>
      <c r="AP1111" t="str">
        <f t="shared" si="173"/>
        <v>Baixo</v>
      </c>
      <c r="AQ1111" s="15" t="s">
        <v>2304</v>
      </c>
    </row>
    <row r="1112" spans="1:43" x14ac:dyDescent="0.3">
      <c r="A1112" s="15" t="s">
        <v>3395</v>
      </c>
      <c r="B1112" s="15" t="s">
        <v>2164</v>
      </c>
      <c r="C1112" s="15">
        <v>36</v>
      </c>
      <c r="D1112" s="15" t="s">
        <v>2193</v>
      </c>
      <c r="E1112" s="15" t="s">
        <v>1271</v>
      </c>
      <c r="J1112" s="15" t="s">
        <v>1072</v>
      </c>
      <c r="K1112" s="15" t="s">
        <v>2638</v>
      </c>
      <c r="L1112" s="15" t="s">
        <v>2704</v>
      </c>
      <c r="M1112" s="15" t="s">
        <v>39</v>
      </c>
      <c r="O1112" s="15" t="s">
        <v>2640</v>
      </c>
      <c r="P1112" s="15" t="s">
        <v>2705</v>
      </c>
      <c r="Q1112" s="15" t="s">
        <v>103</v>
      </c>
      <c r="R1112" s="15" t="s">
        <v>3134</v>
      </c>
      <c r="S1112" s="15" t="s">
        <v>3135</v>
      </c>
      <c r="T1112" s="15" t="s">
        <v>1465</v>
      </c>
      <c r="U1112" s="15" t="s">
        <v>1466</v>
      </c>
      <c r="V1112" s="15" t="s">
        <v>2018</v>
      </c>
      <c r="W1112" s="15" t="s">
        <v>3141</v>
      </c>
      <c r="X1112" s="15" t="s">
        <v>3132</v>
      </c>
      <c r="Y1112" s="15" t="s">
        <v>908</v>
      </c>
      <c r="Z1112" s="15">
        <f t="shared" si="166"/>
        <v>1</v>
      </c>
      <c r="AC1112" s="15" t="s">
        <v>3144</v>
      </c>
      <c r="AD1112" s="15">
        <f t="shared" si="167"/>
        <v>9</v>
      </c>
      <c r="AE1112" s="15">
        <v>3</v>
      </c>
      <c r="AF1112" s="15">
        <v>1</v>
      </c>
      <c r="AG1112" s="15">
        <v>2</v>
      </c>
      <c r="AH1112" s="15">
        <v>1</v>
      </c>
      <c r="AI1112" s="15">
        <v>1</v>
      </c>
      <c r="AJ1112" s="15">
        <v>1</v>
      </c>
      <c r="AK1112" t="str">
        <f t="shared" si="168"/>
        <v>Restrita</v>
      </c>
      <c r="AL1112" t="str">
        <f t="shared" si="169"/>
        <v>Baixo</v>
      </c>
      <c r="AM1112" t="str">
        <f t="shared" si="170"/>
        <v>Cumulativa</v>
      </c>
      <c r="AN1112" t="str">
        <f t="shared" si="171"/>
        <v>Baixo</v>
      </c>
      <c r="AO1112" t="str">
        <f t="shared" si="172"/>
        <v>Baixo</v>
      </c>
      <c r="AP1112" t="str">
        <f t="shared" si="173"/>
        <v>Baixo</v>
      </c>
      <c r="AQ1112" s="15" t="s">
        <v>2304</v>
      </c>
    </row>
    <row r="1113" spans="1:43" x14ac:dyDescent="0.3">
      <c r="A1113" s="15" t="s">
        <v>3395</v>
      </c>
      <c r="B1113" s="15" t="s">
        <v>2164</v>
      </c>
      <c r="C1113" s="15">
        <v>37</v>
      </c>
      <c r="D1113" s="15" t="s">
        <v>2194</v>
      </c>
      <c r="E1113" s="15" t="s">
        <v>1271</v>
      </c>
      <c r="J1113" s="15" t="s">
        <v>1072</v>
      </c>
      <c r="K1113" s="15" t="s">
        <v>2638</v>
      </c>
      <c r="L1113" s="15" t="s">
        <v>2706</v>
      </c>
      <c r="M1113" s="15" t="s">
        <v>39</v>
      </c>
      <c r="O1113" s="15" t="s">
        <v>2640</v>
      </c>
      <c r="P1113" s="15" t="s">
        <v>2707</v>
      </c>
      <c r="Q1113" s="15" t="s">
        <v>103</v>
      </c>
      <c r="R1113" s="15" t="s">
        <v>3134</v>
      </c>
      <c r="S1113" s="15" t="s">
        <v>3135</v>
      </c>
      <c r="T1113" s="15" t="s">
        <v>1465</v>
      </c>
      <c r="U1113" s="15" t="s">
        <v>1466</v>
      </c>
      <c r="V1113" s="15" t="s">
        <v>2018</v>
      </c>
      <c r="W1113" s="15" t="s">
        <v>3141</v>
      </c>
      <c r="X1113" s="15" t="s">
        <v>3132</v>
      </c>
      <c r="Y1113" s="15" t="s">
        <v>908</v>
      </c>
      <c r="Z1113" s="15">
        <f t="shared" si="166"/>
        <v>1</v>
      </c>
      <c r="AC1113" s="15" t="s">
        <v>3144</v>
      </c>
      <c r="AD1113" s="15">
        <f t="shared" si="167"/>
        <v>9</v>
      </c>
      <c r="AE1113" s="15">
        <v>3</v>
      </c>
      <c r="AF1113" s="15">
        <v>1</v>
      </c>
      <c r="AG1113" s="15">
        <v>2</v>
      </c>
      <c r="AH1113" s="15">
        <v>1</v>
      </c>
      <c r="AI1113" s="15">
        <v>1</v>
      </c>
      <c r="AJ1113" s="15">
        <v>1</v>
      </c>
      <c r="AK1113" t="str">
        <f t="shared" si="168"/>
        <v>Restrita</v>
      </c>
      <c r="AL1113" t="str">
        <f t="shared" si="169"/>
        <v>Baixo</v>
      </c>
      <c r="AM1113" t="str">
        <f t="shared" si="170"/>
        <v>Cumulativa</v>
      </c>
      <c r="AN1113" t="str">
        <f t="shared" si="171"/>
        <v>Baixo</v>
      </c>
      <c r="AO1113" t="str">
        <f t="shared" si="172"/>
        <v>Baixo</v>
      </c>
      <c r="AP1113" t="str">
        <f t="shared" si="173"/>
        <v>Baixo</v>
      </c>
      <c r="AQ1113" s="15" t="s">
        <v>2304</v>
      </c>
    </row>
    <row r="1114" spans="1:43" x14ac:dyDescent="0.3">
      <c r="A1114" s="15" t="s">
        <v>3395</v>
      </c>
      <c r="B1114" s="15" t="s">
        <v>2164</v>
      </c>
      <c r="C1114" s="15">
        <v>38</v>
      </c>
      <c r="D1114" s="15" t="s">
        <v>2195</v>
      </c>
      <c r="E1114" s="15" t="s">
        <v>1271</v>
      </c>
      <c r="J1114" s="15" t="s">
        <v>1072</v>
      </c>
      <c r="K1114" s="15" t="s">
        <v>2638</v>
      </c>
      <c r="L1114" s="15" t="s">
        <v>2708</v>
      </c>
      <c r="M1114" s="15" t="s">
        <v>39</v>
      </c>
      <c r="O1114" s="15" t="s">
        <v>2640</v>
      </c>
      <c r="P1114" s="15" t="s">
        <v>2709</v>
      </c>
      <c r="Q1114" s="15" t="s">
        <v>103</v>
      </c>
      <c r="R1114" s="15" t="s">
        <v>3134</v>
      </c>
      <c r="S1114" s="15" t="s">
        <v>3135</v>
      </c>
      <c r="T1114" s="15" t="s">
        <v>1465</v>
      </c>
      <c r="U1114" s="15" t="s">
        <v>1466</v>
      </c>
      <c r="V1114" s="15" t="s">
        <v>2018</v>
      </c>
      <c r="W1114" s="15" t="s">
        <v>3141</v>
      </c>
      <c r="X1114" s="15" t="s">
        <v>3132</v>
      </c>
      <c r="Y1114" s="15" t="s">
        <v>908</v>
      </c>
      <c r="Z1114" s="15">
        <f t="shared" si="166"/>
        <v>1</v>
      </c>
      <c r="AC1114" s="15" t="s">
        <v>3144</v>
      </c>
      <c r="AD1114" s="15">
        <f t="shared" si="167"/>
        <v>9</v>
      </c>
      <c r="AE1114" s="15">
        <v>3</v>
      </c>
      <c r="AF1114" s="15">
        <v>1</v>
      </c>
      <c r="AG1114" s="15">
        <v>2</v>
      </c>
      <c r="AH1114" s="15">
        <v>1</v>
      </c>
      <c r="AI1114" s="15">
        <v>1</v>
      </c>
      <c r="AJ1114" s="15">
        <v>1</v>
      </c>
      <c r="AK1114" t="str">
        <f t="shared" si="168"/>
        <v>Restrita</v>
      </c>
      <c r="AL1114" t="str">
        <f t="shared" si="169"/>
        <v>Baixo</v>
      </c>
      <c r="AM1114" t="str">
        <f t="shared" si="170"/>
        <v>Cumulativa</v>
      </c>
      <c r="AN1114" t="str">
        <f t="shared" si="171"/>
        <v>Baixo</v>
      </c>
      <c r="AO1114" t="str">
        <f t="shared" si="172"/>
        <v>Baixo</v>
      </c>
      <c r="AP1114" t="str">
        <f t="shared" si="173"/>
        <v>Baixo</v>
      </c>
      <c r="AQ1114" s="15" t="s">
        <v>2304</v>
      </c>
    </row>
    <row r="1115" spans="1:43" x14ac:dyDescent="0.3">
      <c r="A1115" s="15" t="s">
        <v>3395</v>
      </c>
      <c r="B1115" s="15" t="s">
        <v>2164</v>
      </c>
      <c r="C1115" s="15">
        <v>39</v>
      </c>
      <c r="D1115" s="15" t="s">
        <v>2196</v>
      </c>
      <c r="E1115" s="15" t="s">
        <v>1271</v>
      </c>
      <c r="J1115" s="15" t="s">
        <v>1072</v>
      </c>
      <c r="K1115" s="15" t="s">
        <v>2638</v>
      </c>
      <c r="L1115" s="15" t="s">
        <v>2710</v>
      </c>
      <c r="M1115" s="15" t="s">
        <v>39</v>
      </c>
      <c r="O1115" s="15" t="s">
        <v>2640</v>
      </c>
      <c r="P1115" s="15" t="s">
        <v>2711</v>
      </c>
      <c r="Q1115" s="15" t="s">
        <v>103</v>
      </c>
      <c r="R1115" s="15" t="s">
        <v>3134</v>
      </c>
      <c r="S1115" s="15" t="s">
        <v>3135</v>
      </c>
      <c r="T1115" s="15" t="s">
        <v>1465</v>
      </c>
      <c r="U1115" s="15" t="s">
        <v>1466</v>
      </c>
      <c r="V1115" s="15" t="s">
        <v>2018</v>
      </c>
      <c r="W1115" s="15" t="s">
        <v>3141</v>
      </c>
      <c r="X1115" s="15" t="s">
        <v>3132</v>
      </c>
      <c r="Y1115" s="15" t="s">
        <v>908</v>
      </c>
      <c r="Z1115" s="15">
        <f t="shared" si="166"/>
        <v>1</v>
      </c>
      <c r="AC1115" s="15" t="s">
        <v>3144</v>
      </c>
      <c r="AD1115" s="15">
        <f t="shared" si="167"/>
        <v>9</v>
      </c>
      <c r="AE1115" s="15">
        <v>3</v>
      </c>
      <c r="AF1115" s="15">
        <v>1</v>
      </c>
      <c r="AG1115" s="15">
        <v>2</v>
      </c>
      <c r="AH1115" s="15">
        <v>1</v>
      </c>
      <c r="AI1115" s="15">
        <v>1</v>
      </c>
      <c r="AJ1115" s="15">
        <v>1</v>
      </c>
      <c r="AK1115" t="str">
        <f t="shared" si="168"/>
        <v>Restrita</v>
      </c>
      <c r="AL1115" t="str">
        <f t="shared" si="169"/>
        <v>Baixo</v>
      </c>
      <c r="AM1115" t="str">
        <f t="shared" si="170"/>
        <v>Cumulativa</v>
      </c>
      <c r="AN1115" t="str">
        <f t="shared" si="171"/>
        <v>Baixo</v>
      </c>
      <c r="AO1115" t="str">
        <f t="shared" si="172"/>
        <v>Baixo</v>
      </c>
      <c r="AP1115" t="str">
        <f t="shared" si="173"/>
        <v>Baixo</v>
      </c>
      <c r="AQ1115" s="15" t="s">
        <v>2304</v>
      </c>
    </row>
    <row r="1116" spans="1:43" x14ac:dyDescent="0.3">
      <c r="A1116" s="15" t="s">
        <v>3395</v>
      </c>
      <c r="B1116" s="15" t="s">
        <v>2164</v>
      </c>
      <c r="C1116" s="15">
        <v>40</v>
      </c>
      <c r="D1116" s="15" t="s">
        <v>2197</v>
      </c>
      <c r="E1116" s="15" t="s">
        <v>1271</v>
      </c>
      <c r="J1116" s="15" t="s">
        <v>1072</v>
      </c>
      <c r="K1116" s="15" t="s">
        <v>2638</v>
      </c>
      <c r="L1116" s="15" t="s">
        <v>2712</v>
      </c>
      <c r="M1116" s="15" t="s">
        <v>39</v>
      </c>
      <c r="O1116" s="15" t="s">
        <v>2640</v>
      </c>
      <c r="P1116" s="15" t="s">
        <v>2713</v>
      </c>
      <c r="Q1116" s="15" t="s">
        <v>103</v>
      </c>
      <c r="R1116" s="15" t="s">
        <v>3134</v>
      </c>
      <c r="S1116" s="15" t="s">
        <v>3135</v>
      </c>
      <c r="T1116" s="15" t="s">
        <v>1465</v>
      </c>
      <c r="U1116" s="15" t="s">
        <v>1466</v>
      </c>
      <c r="V1116" s="15" t="s">
        <v>2018</v>
      </c>
      <c r="W1116" s="15" t="s">
        <v>3141</v>
      </c>
      <c r="X1116" s="15" t="s">
        <v>3132</v>
      </c>
      <c r="Y1116" s="15" t="s">
        <v>908</v>
      </c>
      <c r="Z1116" s="15">
        <f t="shared" si="166"/>
        <v>1</v>
      </c>
      <c r="AC1116" s="15" t="s">
        <v>3144</v>
      </c>
      <c r="AD1116" s="15">
        <f t="shared" si="167"/>
        <v>9</v>
      </c>
      <c r="AE1116" s="15">
        <v>3</v>
      </c>
      <c r="AF1116" s="15">
        <v>1</v>
      </c>
      <c r="AG1116" s="15">
        <v>2</v>
      </c>
      <c r="AH1116" s="15">
        <v>1</v>
      </c>
      <c r="AI1116" s="15">
        <v>1</v>
      </c>
      <c r="AJ1116" s="15">
        <v>1</v>
      </c>
      <c r="AK1116" t="str">
        <f t="shared" si="168"/>
        <v>Restrita</v>
      </c>
      <c r="AL1116" t="str">
        <f t="shared" si="169"/>
        <v>Baixo</v>
      </c>
      <c r="AM1116" t="str">
        <f t="shared" si="170"/>
        <v>Cumulativa</v>
      </c>
      <c r="AN1116" t="str">
        <f t="shared" si="171"/>
        <v>Baixo</v>
      </c>
      <c r="AO1116" t="str">
        <f t="shared" si="172"/>
        <v>Baixo</v>
      </c>
      <c r="AP1116" t="str">
        <f t="shared" si="173"/>
        <v>Baixo</v>
      </c>
      <c r="AQ1116" s="15" t="s">
        <v>2304</v>
      </c>
    </row>
    <row r="1117" spans="1:43" x14ac:dyDescent="0.3">
      <c r="A1117" s="15" t="s">
        <v>3395</v>
      </c>
      <c r="B1117" s="15" t="s">
        <v>2164</v>
      </c>
      <c r="C1117" s="15">
        <v>41</v>
      </c>
      <c r="D1117" s="15" t="s">
        <v>2198</v>
      </c>
      <c r="E1117" s="15" t="s">
        <v>1271</v>
      </c>
      <c r="J1117" s="15" t="s">
        <v>1072</v>
      </c>
      <c r="K1117" s="15" t="s">
        <v>2638</v>
      </c>
      <c r="L1117" s="15" t="s">
        <v>2714</v>
      </c>
      <c r="M1117" s="15" t="s">
        <v>39</v>
      </c>
      <c r="O1117" s="15" t="s">
        <v>2640</v>
      </c>
      <c r="P1117" s="15" t="s">
        <v>2715</v>
      </c>
      <c r="Q1117" s="15" t="s">
        <v>103</v>
      </c>
      <c r="R1117" s="15" t="s">
        <v>3134</v>
      </c>
      <c r="S1117" s="15" t="s">
        <v>3135</v>
      </c>
      <c r="T1117" s="15" t="s">
        <v>1465</v>
      </c>
      <c r="U1117" s="15" t="s">
        <v>1466</v>
      </c>
      <c r="V1117" s="15" t="s">
        <v>2018</v>
      </c>
      <c r="W1117" s="15" t="s">
        <v>3141</v>
      </c>
      <c r="X1117" s="15" t="s">
        <v>3132</v>
      </c>
      <c r="Y1117" s="15" t="s">
        <v>908</v>
      </c>
      <c r="Z1117" s="15">
        <f t="shared" si="166"/>
        <v>1</v>
      </c>
      <c r="AC1117" s="15" t="s">
        <v>3144</v>
      </c>
      <c r="AD1117" s="15">
        <f t="shared" si="167"/>
        <v>9</v>
      </c>
      <c r="AE1117" s="15">
        <v>3</v>
      </c>
      <c r="AF1117" s="15">
        <v>1</v>
      </c>
      <c r="AG1117" s="15">
        <v>2</v>
      </c>
      <c r="AH1117" s="15">
        <v>1</v>
      </c>
      <c r="AI1117" s="15">
        <v>1</v>
      </c>
      <c r="AJ1117" s="15">
        <v>1</v>
      </c>
      <c r="AK1117" t="str">
        <f t="shared" si="168"/>
        <v>Restrita</v>
      </c>
      <c r="AL1117" t="str">
        <f t="shared" si="169"/>
        <v>Baixo</v>
      </c>
      <c r="AM1117" t="str">
        <f t="shared" si="170"/>
        <v>Cumulativa</v>
      </c>
      <c r="AN1117" t="str">
        <f t="shared" si="171"/>
        <v>Baixo</v>
      </c>
      <c r="AO1117" t="str">
        <f t="shared" si="172"/>
        <v>Baixo</v>
      </c>
      <c r="AP1117" t="str">
        <f t="shared" si="173"/>
        <v>Baixo</v>
      </c>
      <c r="AQ1117" s="15" t="s">
        <v>2304</v>
      </c>
    </row>
    <row r="1118" spans="1:43" x14ac:dyDescent="0.3">
      <c r="A1118" s="15" t="s">
        <v>3395</v>
      </c>
      <c r="B1118" s="15" t="s">
        <v>2164</v>
      </c>
      <c r="C1118" s="15">
        <v>42</v>
      </c>
      <c r="D1118" s="15" t="s">
        <v>2199</v>
      </c>
      <c r="E1118" s="15" t="s">
        <v>1271</v>
      </c>
      <c r="J1118" s="15" t="s">
        <v>1072</v>
      </c>
      <c r="K1118" s="15" t="s">
        <v>2638</v>
      </c>
      <c r="L1118" s="15" t="s">
        <v>2716</v>
      </c>
      <c r="M1118" s="15" t="s">
        <v>39</v>
      </c>
      <c r="O1118" s="15" t="s">
        <v>2640</v>
      </c>
      <c r="P1118" s="15" t="s">
        <v>2717</v>
      </c>
      <c r="Q1118" s="15" t="s">
        <v>103</v>
      </c>
      <c r="R1118" s="15" t="s">
        <v>3134</v>
      </c>
      <c r="S1118" s="15" t="s">
        <v>3135</v>
      </c>
      <c r="T1118" s="15" t="s">
        <v>1465</v>
      </c>
      <c r="U1118" s="15" t="s">
        <v>1466</v>
      </c>
      <c r="V1118" s="15" t="s">
        <v>2018</v>
      </c>
      <c r="W1118" s="15" t="s">
        <v>3141</v>
      </c>
      <c r="X1118" s="15" t="s">
        <v>3132</v>
      </c>
      <c r="Y1118" s="15" t="s">
        <v>908</v>
      </c>
      <c r="Z1118" s="15">
        <f t="shared" si="166"/>
        <v>1</v>
      </c>
      <c r="AC1118" s="15" t="s">
        <v>3144</v>
      </c>
      <c r="AD1118" s="15">
        <f t="shared" si="167"/>
        <v>9</v>
      </c>
      <c r="AE1118" s="15">
        <v>3</v>
      </c>
      <c r="AF1118" s="15">
        <v>1</v>
      </c>
      <c r="AG1118" s="15">
        <v>2</v>
      </c>
      <c r="AH1118" s="15">
        <v>1</v>
      </c>
      <c r="AI1118" s="15">
        <v>1</v>
      </c>
      <c r="AJ1118" s="15">
        <v>1</v>
      </c>
      <c r="AK1118" t="str">
        <f t="shared" si="168"/>
        <v>Restrita</v>
      </c>
      <c r="AL1118" t="str">
        <f t="shared" si="169"/>
        <v>Baixo</v>
      </c>
      <c r="AM1118" t="str">
        <f t="shared" si="170"/>
        <v>Cumulativa</v>
      </c>
      <c r="AN1118" t="str">
        <f t="shared" si="171"/>
        <v>Baixo</v>
      </c>
      <c r="AO1118" t="str">
        <f t="shared" si="172"/>
        <v>Baixo</v>
      </c>
      <c r="AP1118" t="str">
        <f t="shared" si="173"/>
        <v>Baixo</v>
      </c>
      <c r="AQ1118" s="15" t="s">
        <v>2304</v>
      </c>
    </row>
    <row r="1119" spans="1:43" x14ac:dyDescent="0.3">
      <c r="A1119" s="15" t="s">
        <v>3395</v>
      </c>
      <c r="B1119" s="15" t="s">
        <v>2164</v>
      </c>
      <c r="C1119" s="15">
        <v>43</v>
      </c>
      <c r="D1119" s="15" t="s">
        <v>2200</v>
      </c>
      <c r="E1119" s="15" t="s">
        <v>1271</v>
      </c>
      <c r="J1119" s="15" t="s">
        <v>1072</v>
      </c>
      <c r="K1119" s="15" t="s">
        <v>2638</v>
      </c>
      <c r="L1119" s="15" t="s">
        <v>2718</v>
      </c>
      <c r="M1119" s="15" t="s">
        <v>39</v>
      </c>
      <c r="O1119" s="15" t="s">
        <v>2640</v>
      </c>
      <c r="P1119" s="15" t="s">
        <v>2719</v>
      </c>
      <c r="Q1119" s="15" t="s">
        <v>103</v>
      </c>
      <c r="R1119" s="15" t="s">
        <v>3134</v>
      </c>
      <c r="S1119" s="15" t="s">
        <v>3135</v>
      </c>
      <c r="T1119" s="15" t="s">
        <v>1465</v>
      </c>
      <c r="U1119" s="15" t="s">
        <v>1466</v>
      </c>
      <c r="V1119" s="15" t="s">
        <v>2018</v>
      </c>
      <c r="W1119" s="15" t="s">
        <v>3141</v>
      </c>
      <c r="X1119" s="15" t="s">
        <v>3132</v>
      </c>
      <c r="Y1119" s="15" t="s">
        <v>908</v>
      </c>
      <c r="Z1119" s="15">
        <f t="shared" si="166"/>
        <v>1</v>
      </c>
      <c r="AC1119" s="15" t="s">
        <v>3144</v>
      </c>
      <c r="AD1119" s="15">
        <f t="shared" si="167"/>
        <v>9</v>
      </c>
      <c r="AE1119" s="15">
        <v>3</v>
      </c>
      <c r="AF1119" s="15">
        <v>1</v>
      </c>
      <c r="AG1119" s="15">
        <v>2</v>
      </c>
      <c r="AH1119" s="15">
        <v>1</v>
      </c>
      <c r="AI1119" s="15">
        <v>1</v>
      </c>
      <c r="AJ1119" s="15">
        <v>1</v>
      </c>
      <c r="AK1119" t="str">
        <f t="shared" si="168"/>
        <v>Restrita</v>
      </c>
      <c r="AL1119" t="str">
        <f t="shared" si="169"/>
        <v>Baixo</v>
      </c>
      <c r="AM1119" t="str">
        <f t="shared" si="170"/>
        <v>Cumulativa</v>
      </c>
      <c r="AN1119" t="str">
        <f t="shared" si="171"/>
        <v>Baixo</v>
      </c>
      <c r="AO1119" t="str">
        <f t="shared" si="172"/>
        <v>Baixo</v>
      </c>
      <c r="AP1119" t="str">
        <f t="shared" si="173"/>
        <v>Baixo</v>
      </c>
      <c r="AQ1119" s="15" t="s">
        <v>2304</v>
      </c>
    </row>
    <row r="1120" spans="1:43" x14ac:dyDescent="0.3">
      <c r="A1120" s="15" t="s">
        <v>3395</v>
      </c>
      <c r="B1120" s="15" t="s">
        <v>2164</v>
      </c>
      <c r="C1120" s="15">
        <v>44</v>
      </c>
      <c r="D1120" s="15" t="s">
        <v>2201</v>
      </c>
      <c r="E1120" s="15" t="s">
        <v>1271</v>
      </c>
      <c r="J1120" s="15" t="s">
        <v>1072</v>
      </c>
      <c r="K1120" s="15" t="s">
        <v>2638</v>
      </c>
      <c r="L1120" s="15" t="s">
        <v>2720</v>
      </c>
      <c r="M1120" s="15" t="s">
        <v>39</v>
      </c>
      <c r="O1120" s="15" t="s">
        <v>2640</v>
      </c>
      <c r="P1120" s="15" t="s">
        <v>2721</v>
      </c>
      <c r="Q1120" s="15" t="s">
        <v>103</v>
      </c>
      <c r="R1120" s="15" t="s">
        <v>3134</v>
      </c>
      <c r="S1120" s="15" t="s">
        <v>3135</v>
      </c>
      <c r="T1120" s="15" t="s">
        <v>1465</v>
      </c>
      <c r="U1120" s="15" t="s">
        <v>1466</v>
      </c>
      <c r="V1120" s="15" t="s">
        <v>2018</v>
      </c>
      <c r="W1120" s="15" t="s">
        <v>3141</v>
      </c>
      <c r="X1120" s="15" t="s">
        <v>3132</v>
      </c>
      <c r="Y1120" s="15" t="s">
        <v>908</v>
      </c>
      <c r="Z1120" s="15">
        <f t="shared" ref="Z1120:Z1183" si="174">IF(LEN(V1120)&gt;0,IF(LEN(W1120)&gt;0,IF(LEN(X1120)&gt;0,IF(LEN(Y1120)&gt;0,1,""),""),""),"")</f>
        <v>1</v>
      </c>
      <c r="AC1120" s="15" t="s">
        <v>3144</v>
      </c>
      <c r="AD1120" s="15">
        <f t="shared" ref="AD1120:AD1183" si="175">SUM(AE1120:AJ1120)</f>
        <v>9</v>
      </c>
      <c r="AE1120" s="15">
        <v>3</v>
      </c>
      <c r="AF1120" s="15">
        <v>1</v>
      </c>
      <c r="AG1120" s="15">
        <v>2</v>
      </c>
      <c r="AH1120" s="15">
        <v>1</v>
      </c>
      <c r="AI1120" s="15">
        <v>1</v>
      </c>
      <c r="AJ1120" s="15">
        <v>1</v>
      </c>
      <c r="AK1120" t="str">
        <f t="shared" si="168"/>
        <v>Restrita</v>
      </c>
      <c r="AL1120" t="str">
        <f t="shared" si="169"/>
        <v>Baixo</v>
      </c>
      <c r="AM1120" t="str">
        <f t="shared" si="170"/>
        <v>Cumulativa</v>
      </c>
      <c r="AN1120" t="str">
        <f t="shared" si="171"/>
        <v>Baixo</v>
      </c>
      <c r="AO1120" t="str">
        <f t="shared" si="172"/>
        <v>Baixo</v>
      </c>
      <c r="AP1120" t="str">
        <f t="shared" si="173"/>
        <v>Baixo</v>
      </c>
      <c r="AQ1120" s="15" t="s">
        <v>2304</v>
      </c>
    </row>
    <row r="1121" spans="1:43" x14ac:dyDescent="0.3">
      <c r="A1121" s="15" t="s">
        <v>3395</v>
      </c>
      <c r="B1121" s="15" t="s">
        <v>2164</v>
      </c>
      <c r="C1121" s="15">
        <v>45</v>
      </c>
      <c r="D1121" s="15" t="s">
        <v>2202</v>
      </c>
      <c r="E1121" s="15" t="s">
        <v>1271</v>
      </c>
      <c r="J1121" s="15" t="s">
        <v>1072</v>
      </c>
      <c r="K1121" s="15" t="s">
        <v>2638</v>
      </c>
      <c r="L1121" s="15" t="s">
        <v>2722</v>
      </c>
      <c r="M1121" s="15" t="s">
        <v>39</v>
      </c>
      <c r="O1121" s="15" t="s">
        <v>2640</v>
      </c>
      <c r="P1121" s="15" t="s">
        <v>2723</v>
      </c>
      <c r="Q1121" s="15" t="s">
        <v>103</v>
      </c>
      <c r="R1121" s="15" t="s">
        <v>3134</v>
      </c>
      <c r="S1121" s="15" t="s">
        <v>3135</v>
      </c>
      <c r="T1121" s="15" t="s">
        <v>1465</v>
      </c>
      <c r="U1121" s="15" t="s">
        <v>1466</v>
      </c>
      <c r="V1121" s="15" t="s">
        <v>2018</v>
      </c>
      <c r="W1121" s="15" t="s">
        <v>3141</v>
      </c>
      <c r="X1121" s="15" t="s">
        <v>3132</v>
      </c>
      <c r="Y1121" s="15" t="s">
        <v>908</v>
      </c>
      <c r="Z1121" s="15">
        <f t="shared" si="174"/>
        <v>1</v>
      </c>
      <c r="AC1121" s="15" t="s">
        <v>3144</v>
      </c>
      <c r="AD1121" s="15">
        <f t="shared" si="175"/>
        <v>9</v>
      </c>
      <c r="AE1121" s="15">
        <v>3</v>
      </c>
      <c r="AF1121" s="15">
        <v>1</v>
      </c>
      <c r="AG1121" s="15">
        <v>2</v>
      </c>
      <c r="AH1121" s="15">
        <v>1</v>
      </c>
      <c r="AI1121" s="15">
        <v>1</v>
      </c>
      <c r="AJ1121" s="15">
        <v>1</v>
      </c>
      <c r="AK1121" t="str">
        <f t="shared" si="168"/>
        <v>Restrita</v>
      </c>
      <c r="AL1121" t="str">
        <f t="shared" si="169"/>
        <v>Baixo</v>
      </c>
      <c r="AM1121" t="str">
        <f t="shared" si="170"/>
        <v>Cumulativa</v>
      </c>
      <c r="AN1121" t="str">
        <f t="shared" si="171"/>
        <v>Baixo</v>
      </c>
      <c r="AO1121" t="str">
        <f t="shared" si="172"/>
        <v>Baixo</v>
      </c>
      <c r="AP1121" t="str">
        <f t="shared" si="173"/>
        <v>Baixo</v>
      </c>
      <c r="AQ1121" s="15" t="s">
        <v>2304</v>
      </c>
    </row>
    <row r="1122" spans="1:43" x14ac:dyDescent="0.3">
      <c r="A1122" s="15" t="s">
        <v>3395</v>
      </c>
      <c r="B1122" s="15" t="s">
        <v>2164</v>
      </c>
      <c r="C1122" s="15">
        <v>46</v>
      </c>
      <c r="D1122" s="15" t="s">
        <v>2203</v>
      </c>
      <c r="E1122" s="15" t="s">
        <v>1271</v>
      </c>
      <c r="J1122" s="15" t="s">
        <v>1072</v>
      </c>
      <c r="K1122" s="15" t="s">
        <v>2638</v>
      </c>
      <c r="L1122" s="15" t="s">
        <v>2724</v>
      </c>
      <c r="M1122" s="15" t="s">
        <v>39</v>
      </c>
      <c r="O1122" s="15" t="s">
        <v>2640</v>
      </c>
      <c r="P1122" s="15" t="s">
        <v>2725</v>
      </c>
      <c r="Q1122" s="15" t="s">
        <v>103</v>
      </c>
      <c r="R1122" s="15" t="s">
        <v>3134</v>
      </c>
      <c r="S1122" s="15" t="s">
        <v>3135</v>
      </c>
      <c r="T1122" s="15" t="s">
        <v>1465</v>
      </c>
      <c r="U1122" s="15" t="s">
        <v>1466</v>
      </c>
      <c r="V1122" s="15" t="s">
        <v>2018</v>
      </c>
      <c r="W1122" s="15" t="s">
        <v>3141</v>
      </c>
      <c r="X1122" s="15" t="s">
        <v>3132</v>
      </c>
      <c r="Y1122" s="15" t="s">
        <v>908</v>
      </c>
      <c r="Z1122" s="15">
        <f t="shared" si="174"/>
        <v>1</v>
      </c>
      <c r="AC1122" s="15" t="s">
        <v>3144</v>
      </c>
      <c r="AD1122" s="15">
        <f t="shared" si="175"/>
        <v>9</v>
      </c>
      <c r="AE1122" s="15">
        <v>3</v>
      </c>
      <c r="AF1122" s="15">
        <v>1</v>
      </c>
      <c r="AG1122" s="15">
        <v>2</v>
      </c>
      <c r="AH1122" s="15">
        <v>1</v>
      </c>
      <c r="AI1122" s="15">
        <v>1</v>
      </c>
      <c r="AJ1122" s="15">
        <v>1</v>
      </c>
      <c r="AK1122" t="str">
        <f t="shared" si="168"/>
        <v>Restrita</v>
      </c>
      <c r="AL1122" t="str">
        <f t="shared" si="169"/>
        <v>Baixo</v>
      </c>
      <c r="AM1122" t="str">
        <f t="shared" si="170"/>
        <v>Cumulativa</v>
      </c>
      <c r="AN1122" t="str">
        <f t="shared" si="171"/>
        <v>Baixo</v>
      </c>
      <c r="AO1122" t="str">
        <f t="shared" si="172"/>
        <v>Baixo</v>
      </c>
      <c r="AP1122" t="str">
        <f t="shared" si="173"/>
        <v>Baixo</v>
      </c>
      <c r="AQ1122" s="15" t="s">
        <v>2304</v>
      </c>
    </row>
    <row r="1123" spans="1:43" x14ac:dyDescent="0.3">
      <c r="A1123" s="15" t="s">
        <v>3395</v>
      </c>
      <c r="B1123" s="15" t="s">
        <v>2164</v>
      </c>
      <c r="C1123" s="15">
        <v>47</v>
      </c>
      <c r="D1123" s="15" t="s">
        <v>2204</v>
      </c>
      <c r="E1123" s="15" t="s">
        <v>1271</v>
      </c>
      <c r="J1123" s="15" t="s">
        <v>1072</v>
      </c>
      <c r="K1123" s="15" t="s">
        <v>2638</v>
      </c>
      <c r="L1123" s="15" t="s">
        <v>2726</v>
      </c>
      <c r="M1123" s="15" t="s">
        <v>39</v>
      </c>
      <c r="O1123" s="15" t="s">
        <v>2640</v>
      </c>
      <c r="P1123" s="15" t="s">
        <v>2727</v>
      </c>
      <c r="Q1123" s="15" t="s">
        <v>103</v>
      </c>
      <c r="R1123" s="15" t="s">
        <v>3134</v>
      </c>
      <c r="S1123" s="15" t="s">
        <v>3135</v>
      </c>
      <c r="T1123" s="15" t="s">
        <v>1465</v>
      </c>
      <c r="U1123" s="15" t="s">
        <v>1466</v>
      </c>
      <c r="V1123" s="15" t="s">
        <v>2018</v>
      </c>
      <c r="W1123" s="15" t="s">
        <v>3141</v>
      </c>
      <c r="X1123" s="15" t="s">
        <v>3132</v>
      </c>
      <c r="Y1123" s="15" t="s">
        <v>908</v>
      </c>
      <c r="Z1123" s="15">
        <f t="shared" si="174"/>
        <v>1</v>
      </c>
      <c r="AC1123" s="15" t="s">
        <v>3144</v>
      </c>
      <c r="AD1123" s="15">
        <f t="shared" si="175"/>
        <v>9</v>
      </c>
      <c r="AE1123" s="15">
        <v>3</v>
      </c>
      <c r="AF1123" s="15">
        <v>1</v>
      </c>
      <c r="AG1123" s="15">
        <v>2</v>
      </c>
      <c r="AH1123" s="15">
        <v>1</v>
      </c>
      <c r="AI1123" s="15">
        <v>1</v>
      </c>
      <c r="AJ1123" s="15">
        <v>1</v>
      </c>
      <c r="AK1123" t="str">
        <f t="shared" si="168"/>
        <v>Restrita</v>
      </c>
      <c r="AL1123" t="str">
        <f t="shared" si="169"/>
        <v>Baixo</v>
      </c>
      <c r="AM1123" t="str">
        <f t="shared" si="170"/>
        <v>Cumulativa</v>
      </c>
      <c r="AN1123" t="str">
        <f t="shared" si="171"/>
        <v>Baixo</v>
      </c>
      <c r="AO1123" t="str">
        <f t="shared" si="172"/>
        <v>Baixo</v>
      </c>
      <c r="AP1123" t="str">
        <f t="shared" si="173"/>
        <v>Baixo</v>
      </c>
      <c r="AQ1123" s="15" t="s">
        <v>2304</v>
      </c>
    </row>
    <row r="1124" spans="1:43" x14ac:dyDescent="0.3">
      <c r="A1124" s="15" t="s">
        <v>3395</v>
      </c>
      <c r="B1124" s="15" t="s">
        <v>2164</v>
      </c>
      <c r="C1124" s="15">
        <v>48</v>
      </c>
      <c r="D1124" s="15" t="s">
        <v>1070</v>
      </c>
      <c r="E1124" s="15" t="s">
        <v>40</v>
      </c>
      <c r="J1124" s="15" t="s">
        <v>1072</v>
      </c>
      <c r="K1124" s="15" t="s">
        <v>2638</v>
      </c>
      <c r="L1124" s="15" t="s">
        <v>287</v>
      </c>
      <c r="M1124" s="15" t="s">
        <v>40</v>
      </c>
      <c r="O1124" s="15" t="s">
        <v>2640</v>
      </c>
      <c r="P1124" s="15" t="s">
        <v>2728</v>
      </c>
      <c r="Q1124" s="15" t="s">
        <v>103</v>
      </c>
      <c r="R1124" s="15" t="s">
        <v>3134</v>
      </c>
      <c r="S1124" s="15" t="s">
        <v>3135</v>
      </c>
      <c r="T1124" s="15" t="s">
        <v>1465</v>
      </c>
      <c r="U1124" s="15" t="s">
        <v>1466</v>
      </c>
      <c r="V1124" s="15" t="s">
        <v>2018</v>
      </c>
      <c r="W1124" s="15" t="s">
        <v>3141</v>
      </c>
      <c r="X1124" s="15" t="s">
        <v>3132</v>
      </c>
      <c r="Y1124" s="15" t="s">
        <v>908</v>
      </c>
      <c r="Z1124" s="15">
        <f t="shared" si="174"/>
        <v>1</v>
      </c>
      <c r="AC1124" s="15" t="s">
        <v>3144</v>
      </c>
      <c r="AD1124" s="15">
        <f t="shared" si="175"/>
        <v>6</v>
      </c>
      <c r="AE1124" s="15">
        <v>2</v>
      </c>
      <c r="AF1124" s="15">
        <v>1</v>
      </c>
      <c r="AG1124" s="15">
        <v>0</v>
      </c>
      <c r="AH1124" s="15">
        <v>1</v>
      </c>
      <c r="AI1124" s="15">
        <v>1</v>
      </c>
      <c r="AJ1124" s="15">
        <v>1</v>
      </c>
      <c r="AK1124" t="str">
        <f t="shared" si="168"/>
        <v>Interna</v>
      </c>
      <c r="AL1124" t="str">
        <f t="shared" si="169"/>
        <v>Baixo</v>
      </c>
      <c r="AM1124" t="str">
        <f t="shared" si="170"/>
        <v>NSA</v>
      </c>
      <c r="AN1124" t="str">
        <f t="shared" si="171"/>
        <v>Baixo</v>
      </c>
      <c r="AO1124" t="str">
        <f t="shared" si="172"/>
        <v>Baixo</v>
      </c>
      <c r="AP1124" t="str">
        <f t="shared" si="173"/>
        <v>Baixo</v>
      </c>
      <c r="AQ1124" s="15" t="s">
        <v>2304</v>
      </c>
    </row>
    <row r="1125" spans="1:43" x14ac:dyDescent="0.3">
      <c r="A1125" s="15" t="s">
        <v>3395</v>
      </c>
      <c r="B1125" s="15" t="s">
        <v>2205</v>
      </c>
      <c r="C1125" s="15">
        <v>1</v>
      </c>
      <c r="D1125" s="15" t="s">
        <v>1551</v>
      </c>
      <c r="E1125" s="15" t="s">
        <v>1271</v>
      </c>
      <c r="J1125" s="15" t="s">
        <v>1072</v>
      </c>
      <c r="K1125" s="15" t="s">
        <v>2729</v>
      </c>
      <c r="L1125" s="15" t="s">
        <v>2730</v>
      </c>
      <c r="M1125" s="15" t="s">
        <v>39</v>
      </c>
      <c r="O1125" s="15" t="s">
        <v>2731</v>
      </c>
      <c r="P1125" s="15" t="s">
        <v>2732</v>
      </c>
      <c r="Q1125" s="15" t="s">
        <v>103</v>
      </c>
      <c r="R1125" s="15" t="s">
        <v>3134</v>
      </c>
      <c r="S1125" s="15" t="s">
        <v>3135</v>
      </c>
      <c r="T1125" s="15" t="s">
        <v>1465</v>
      </c>
      <c r="U1125" s="15" t="s">
        <v>1466</v>
      </c>
      <c r="V1125" s="15" t="s">
        <v>2018</v>
      </c>
      <c r="W1125" s="15" t="s">
        <v>3141</v>
      </c>
      <c r="X1125" s="15" t="s">
        <v>3132</v>
      </c>
      <c r="Y1125" s="15" t="s">
        <v>908</v>
      </c>
      <c r="Z1125" s="15">
        <f t="shared" si="174"/>
        <v>1</v>
      </c>
      <c r="AC1125" s="15" t="s">
        <v>3144</v>
      </c>
      <c r="AD1125" s="15">
        <f t="shared" si="175"/>
        <v>9</v>
      </c>
      <c r="AE1125" s="15">
        <v>2</v>
      </c>
      <c r="AF1125" s="15">
        <v>1</v>
      </c>
      <c r="AG1125" s="15">
        <v>3</v>
      </c>
      <c r="AH1125" s="15">
        <v>1</v>
      </c>
      <c r="AI1125" s="15">
        <v>1</v>
      </c>
      <c r="AJ1125" s="15">
        <v>1</v>
      </c>
      <c r="AK1125" t="str">
        <f t="shared" si="168"/>
        <v>Interna</v>
      </c>
      <c r="AL1125" t="str">
        <f t="shared" si="169"/>
        <v>Baixo</v>
      </c>
      <c r="AM1125" t="str">
        <f t="shared" si="170"/>
        <v>Combinação</v>
      </c>
      <c r="AN1125" t="str">
        <f t="shared" si="171"/>
        <v>Baixo</v>
      </c>
      <c r="AO1125" t="str">
        <f t="shared" si="172"/>
        <v>Baixo</v>
      </c>
      <c r="AP1125" t="str">
        <f t="shared" si="173"/>
        <v>Baixo</v>
      </c>
      <c r="AQ1125" s="15" t="s">
        <v>2304</v>
      </c>
    </row>
    <row r="1126" spans="1:43" x14ac:dyDescent="0.3">
      <c r="A1126" s="15" t="s">
        <v>3395</v>
      </c>
      <c r="B1126" s="15" t="s">
        <v>2205</v>
      </c>
      <c r="C1126" s="15">
        <v>2</v>
      </c>
      <c r="D1126" s="15" t="s">
        <v>2020</v>
      </c>
      <c r="E1126" s="15" t="s">
        <v>1271</v>
      </c>
      <c r="J1126" s="15" t="s">
        <v>1072</v>
      </c>
      <c r="K1126" s="15" t="s">
        <v>2729</v>
      </c>
      <c r="L1126" s="15" t="s">
        <v>2309</v>
      </c>
      <c r="M1126" s="15" t="s">
        <v>40</v>
      </c>
      <c r="O1126" s="15" t="s">
        <v>2731</v>
      </c>
      <c r="P1126" s="15" t="s">
        <v>2733</v>
      </c>
      <c r="Q1126" s="15" t="s">
        <v>103</v>
      </c>
      <c r="R1126" s="15" t="s">
        <v>3134</v>
      </c>
      <c r="S1126" s="15" t="s">
        <v>3135</v>
      </c>
      <c r="T1126" s="15" t="s">
        <v>1465</v>
      </c>
      <c r="U1126" s="15" t="s">
        <v>1466</v>
      </c>
      <c r="V1126" s="15" t="s">
        <v>2018</v>
      </c>
      <c r="W1126" s="15" t="s">
        <v>3141</v>
      </c>
      <c r="X1126" s="15" t="s">
        <v>3132</v>
      </c>
      <c r="Y1126" s="15" t="s">
        <v>908</v>
      </c>
      <c r="Z1126" s="15">
        <f t="shared" si="174"/>
        <v>1</v>
      </c>
      <c r="AC1126" s="15" t="s">
        <v>3144</v>
      </c>
      <c r="AD1126" s="15">
        <f t="shared" si="175"/>
        <v>6</v>
      </c>
      <c r="AE1126" s="15">
        <v>2</v>
      </c>
      <c r="AF1126" s="15">
        <v>1</v>
      </c>
      <c r="AG1126" s="15">
        <v>0</v>
      </c>
      <c r="AH1126" s="15">
        <v>1</v>
      </c>
      <c r="AI1126" s="15">
        <v>1</v>
      </c>
      <c r="AJ1126" s="15">
        <v>1</v>
      </c>
      <c r="AK1126" t="str">
        <f t="shared" si="168"/>
        <v>Interna</v>
      </c>
      <c r="AL1126" t="str">
        <f t="shared" si="169"/>
        <v>Baixo</v>
      </c>
      <c r="AM1126" t="str">
        <f t="shared" si="170"/>
        <v>NSA</v>
      </c>
      <c r="AN1126" t="str">
        <f t="shared" si="171"/>
        <v>Baixo</v>
      </c>
      <c r="AO1126" t="str">
        <f t="shared" si="172"/>
        <v>Baixo</v>
      </c>
      <c r="AP1126" t="str">
        <f t="shared" si="173"/>
        <v>Baixo</v>
      </c>
      <c r="AQ1126" s="15" t="s">
        <v>2304</v>
      </c>
    </row>
    <row r="1127" spans="1:43" x14ac:dyDescent="0.3">
      <c r="A1127" s="15" t="s">
        <v>3395</v>
      </c>
      <c r="B1127" s="15" t="s">
        <v>2205</v>
      </c>
      <c r="C1127" s="15">
        <v>3</v>
      </c>
      <c r="D1127" s="15" t="s">
        <v>2021</v>
      </c>
      <c r="E1127" s="15" t="s">
        <v>1271</v>
      </c>
      <c r="J1127" s="15" t="s">
        <v>1072</v>
      </c>
      <c r="K1127" s="15" t="s">
        <v>2729</v>
      </c>
      <c r="L1127" s="15" t="s">
        <v>1981</v>
      </c>
      <c r="M1127" s="15" t="s">
        <v>47</v>
      </c>
      <c r="N1127" s="15">
        <v>40</v>
      </c>
      <c r="O1127" s="15" t="s">
        <v>2731</v>
      </c>
      <c r="P1127" s="15" t="s">
        <v>2734</v>
      </c>
      <c r="Q1127" s="15" t="s">
        <v>103</v>
      </c>
      <c r="R1127" s="15" t="s">
        <v>3134</v>
      </c>
      <c r="S1127" s="15" t="s">
        <v>3135</v>
      </c>
      <c r="T1127" s="15" t="s">
        <v>1465</v>
      </c>
      <c r="U1127" s="15" t="s">
        <v>1466</v>
      </c>
      <c r="V1127" s="15" t="s">
        <v>2018</v>
      </c>
      <c r="W1127" s="15" t="s">
        <v>3141</v>
      </c>
      <c r="X1127" s="15" t="s">
        <v>3132</v>
      </c>
      <c r="Y1127" s="15" t="s">
        <v>908</v>
      </c>
      <c r="Z1127" s="15">
        <f t="shared" si="174"/>
        <v>1</v>
      </c>
      <c r="AA1127" s="15" t="s">
        <v>1340</v>
      </c>
      <c r="AB1127" s="15" t="s">
        <v>3163</v>
      </c>
      <c r="AC1127" s="15" t="s">
        <v>3144</v>
      </c>
      <c r="AD1127" s="15">
        <f t="shared" si="175"/>
        <v>13</v>
      </c>
      <c r="AE1127" s="15">
        <v>3</v>
      </c>
      <c r="AF1127" s="15">
        <v>1</v>
      </c>
      <c r="AG1127" s="15">
        <v>0</v>
      </c>
      <c r="AH1127" s="15">
        <v>3</v>
      </c>
      <c r="AI1127" s="15">
        <v>3</v>
      </c>
      <c r="AJ1127" s="15">
        <v>3</v>
      </c>
      <c r="AK1127" t="str">
        <f t="shared" si="168"/>
        <v>Restrita</v>
      </c>
      <c r="AL1127" t="str">
        <f t="shared" si="169"/>
        <v>Baixo</v>
      </c>
      <c r="AM1127" t="str">
        <f t="shared" si="170"/>
        <v>NSA</v>
      </c>
      <c r="AN1127" t="str">
        <f t="shared" si="171"/>
        <v>Médio</v>
      </c>
      <c r="AO1127" t="str">
        <f t="shared" si="172"/>
        <v>Médio</v>
      </c>
      <c r="AP1127" t="str">
        <f t="shared" si="173"/>
        <v>Médio</v>
      </c>
      <c r="AQ1127" s="15" t="s">
        <v>2304</v>
      </c>
    </row>
    <row r="1128" spans="1:43" x14ac:dyDescent="0.3">
      <c r="A1128" s="15" t="s">
        <v>3395</v>
      </c>
      <c r="B1128" s="15" t="s">
        <v>2205</v>
      </c>
      <c r="C1128" s="15">
        <v>4</v>
      </c>
      <c r="D1128" s="15" t="s">
        <v>2033</v>
      </c>
      <c r="E1128" s="15" t="s">
        <v>1271</v>
      </c>
      <c r="J1128" s="15" t="s">
        <v>1072</v>
      </c>
      <c r="K1128" s="15" t="s">
        <v>2729</v>
      </c>
      <c r="L1128" s="15" t="s">
        <v>2338</v>
      </c>
      <c r="M1128" s="15" t="s">
        <v>39</v>
      </c>
      <c r="O1128" s="15" t="s">
        <v>2731</v>
      </c>
      <c r="P1128" s="15" t="s">
        <v>2735</v>
      </c>
      <c r="Q1128" s="15" t="s">
        <v>103</v>
      </c>
      <c r="R1128" s="15" t="s">
        <v>3134</v>
      </c>
      <c r="S1128" s="15" t="s">
        <v>3135</v>
      </c>
      <c r="T1128" s="15" t="s">
        <v>1465</v>
      </c>
      <c r="U1128" s="15" t="s">
        <v>1466</v>
      </c>
      <c r="V1128" s="15" t="s">
        <v>2018</v>
      </c>
      <c r="W1128" s="15" t="s">
        <v>3141</v>
      </c>
      <c r="X1128" s="15" t="s">
        <v>3132</v>
      </c>
      <c r="Y1128" s="15" t="s">
        <v>908</v>
      </c>
      <c r="Z1128" s="15">
        <f t="shared" si="174"/>
        <v>1</v>
      </c>
      <c r="AC1128" s="15" t="s">
        <v>3144</v>
      </c>
      <c r="AD1128" s="15">
        <f t="shared" si="175"/>
        <v>6</v>
      </c>
      <c r="AE1128" s="15">
        <v>2</v>
      </c>
      <c r="AF1128" s="15">
        <v>1</v>
      </c>
      <c r="AG1128" s="15">
        <v>0</v>
      </c>
      <c r="AH1128" s="15">
        <v>1</v>
      </c>
      <c r="AI1128" s="15">
        <v>1</v>
      </c>
      <c r="AJ1128" s="15">
        <v>1</v>
      </c>
      <c r="AK1128" t="str">
        <f t="shared" si="168"/>
        <v>Interna</v>
      </c>
      <c r="AL1128" t="str">
        <f t="shared" si="169"/>
        <v>Baixo</v>
      </c>
      <c r="AM1128" t="str">
        <f t="shared" si="170"/>
        <v>NSA</v>
      </c>
      <c r="AN1128" t="str">
        <f t="shared" si="171"/>
        <v>Baixo</v>
      </c>
      <c r="AO1128" t="str">
        <f t="shared" si="172"/>
        <v>Baixo</v>
      </c>
      <c r="AP1128" t="str">
        <f t="shared" si="173"/>
        <v>Baixo</v>
      </c>
      <c r="AQ1128" s="15" t="s">
        <v>2304</v>
      </c>
    </row>
    <row r="1129" spans="1:43" x14ac:dyDescent="0.3">
      <c r="A1129" s="15" t="s">
        <v>3395</v>
      </c>
      <c r="B1129" s="15" t="s">
        <v>2205</v>
      </c>
      <c r="C1129" s="15">
        <v>5</v>
      </c>
      <c r="D1129" s="15" t="s">
        <v>2025</v>
      </c>
      <c r="E1129" s="15" t="s">
        <v>1271</v>
      </c>
      <c r="J1129" s="15" t="s">
        <v>1072</v>
      </c>
      <c r="K1129" s="15" t="s">
        <v>2729</v>
      </c>
      <c r="L1129" s="15" t="s">
        <v>2317</v>
      </c>
      <c r="M1129" s="15" t="s">
        <v>39</v>
      </c>
      <c r="O1129" s="15" t="s">
        <v>2731</v>
      </c>
      <c r="P1129" s="15" t="s">
        <v>2736</v>
      </c>
      <c r="Q1129" s="15" t="s">
        <v>103</v>
      </c>
      <c r="R1129" s="15" t="s">
        <v>3134</v>
      </c>
      <c r="S1129" s="15" t="s">
        <v>3135</v>
      </c>
      <c r="T1129" s="15" t="s">
        <v>1465</v>
      </c>
      <c r="U1129" s="15" t="s">
        <v>1466</v>
      </c>
      <c r="V1129" s="15" t="s">
        <v>2018</v>
      </c>
      <c r="W1129" s="15" t="s">
        <v>3141</v>
      </c>
      <c r="X1129" s="15" t="s">
        <v>3132</v>
      </c>
      <c r="Y1129" s="15" t="s">
        <v>908</v>
      </c>
      <c r="Z1129" s="15">
        <f t="shared" si="174"/>
        <v>1</v>
      </c>
      <c r="AC1129" s="15" t="s">
        <v>3144</v>
      </c>
      <c r="AD1129" s="15">
        <f t="shared" si="175"/>
        <v>6</v>
      </c>
      <c r="AE1129" s="15">
        <v>2</v>
      </c>
      <c r="AF1129" s="15">
        <v>1</v>
      </c>
      <c r="AG1129" s="15">
        <v>0</v>
      </c>
      <c r="AH1129" s="15">
        <v>1</v>
      </c>
      <c r="AI1129" s="15">
        <v>1</v>
      </c>
      <c r="AJ1129" s="15">
        <v>1</v>
      </c>
      <c r="AK1129" t="str">
        <f t="shared" si="168"/>
        <v>Interna</v>
      </c>
      <c r="AL1129" t="str">
        <f t="shared" si="169"/>
        <v>Baixo</v>
      </c>
      <c r="AM1129" t="str">
        <f t="shared" si="170"/>
        <v>NSA</v>
      </c>
      <c r="AN1129" t="str">
        <f t="shared" si="171"/>
        <v>Baixo</v>
      </c>
      <c r="AO1129" t="str">
        <f t="shared" si="172"/>
        <v>Baixo</v>
      </c>
      <c r="AP1129" t="str">
        <f t="shared" si="173"/>
        <v>Baixo</v>
      </c>
      <c r="AQ1129" s="15" t="s">
        <v>2304</v>
      </c>
    </row>
    <row r="1130" spans="1:43" x14ac:dyDescent="0.3">
      <c r="A1130" s="15" t="s">
        <v>3395</v>
      </c>
      <c r="B1130" s="15" t="s">
        <v>2205</v>
      </c>
      <c r="C1130" s="15">
        <v>6</v>
      </c>
      <c r="D1130" s="15" t="s">
        <v>2086</v>
      </c>
      <c r="E1130" s="15" t="s">
        <v>1271</v>
      </c>
      <c r="J1130" s="15" t="s">
        <v>1072</v>
      </c>
      <c r="K1130" s="15" t="s">
        <v>2729</v>
      </c>
      <c r="L1130" s="15" t="s">
        <v>2465</v>
      </c>
      <c r="M1130" s="15" t="s">
        <v>39</v>
      </c>
      <c r="O1130" s="15" t="s">
        <v>2731</v>
      </c>
      <c r="P1130" s="15" t="s">
        <v>2737</v>
      </c>
      <c r="Q1130" s="15" t="s">
        <v>103</v>
      </c>
      <c r="R1130" s="15" t="s">
        <v>3134</v>
      </c>
      <c r="S1130" s="15" t="s">
        <v>3135</v>
      </c>
      <c r="T1130" s="15" t="s">
        <v>1465</v>
      </c>
      <c r="U1130" s="15" t="s">
        <v>1466</v>
      </c>
      <c r="V1130" s="15" t="s">
        <v>2018</v>
      </c>
      <c r="W1130" s="15" t="s">
        <v>3141</v>
      </c>
      <c r="X1130" s="15" t="s">
        <v>3132</v>
      </c>
      <c r="Y1130" s="15" t="s">
        <v>908</v>
      </c>
      <c r="Z1130" s="15">
        <f t="shared" si="174"/>
        <v>1</v>
      </c>
      <c r="AC1130" s="15" t="s">
        <v>3144</v>
      </c>
      <c r="AD1130" s="15">
        <f t="shared" si="175"/>
        <v>6</v>
      </c>
      <c r="AE1130" s="15">
        <v>2</v>
      </c>
      <c r="AF1130" s="15">
        <v>1</v>
      </c>
      <c r="AG1130" s="15">
        <v>0</v>
      </c>
      <c r="AH1130" s="15">
        <v>1</v>
      </c>
      <c r="AI1130" s="15">
        <v>1</v>
      </c>
      <c r="AJ1130" s="15">
        <v>1</v>
      </c>
      <c r="AK1130" t="str">
        <f t="shared" si="168"/>
        <v>Interna</v>
      </c>
      <c r="AL1130" t="str">
        <f t="shared" si="169"/>
        <v>Baixo</v>
      </c>
      <c r="AM1130" t="str">
        <f t="shared" si="170"/>
        <v>NSA</v>
      </c>
      <c r="AN1130" t="str">
        <f t="shared" si="171"/>
        <v>Baixo</v>
      </c>
      <c r="AO1130" t="str">
        <f t="shared" si="172"/>
        <v>Baixo</v>
      </c>
      <c r="AP1130" t="str">
        <f t="shared" si="173"/>
        <v>Baixo</v>
      </c>
      <c r="AQ1130" s="15" t="s">
        <v>2304</v>
      </c>
    </row>
    <row r="1131" spans="1:43" x14ac:dyDescent="0.3">
      <c r="A1131" s="15" t="s">
        <v>3395</v>
      </c>
      <c r="B1131" s="15" t="s">
        <v>2205</v>
      </c>
      <c r="C1131" s="15">
        <v>7</v>
      </c>
      <c r="D1131" s="15" t="s">
        <v>1216</v>
      </c>
      <c r="E1131" s="15" t="s">
        <v>1271</v>
      </c>
      <c r="J1131" s="15" t="s">
        <v>1072</v>
      </c>
      <c r="K1131" s="15" t="s">
        <v>2729</v>
      </c>
      <c r="L1131" s="15" t="s">
        <v>2341</v>
      </c>
      <c r="M1131" s="15" t="s">
        <v>39</v>
      </c>
      <c r="O1131" s="15" t="s">
        <v>2731</v>
      </c>
      <c r="P1131" s="15" t="s">
        <v>2738</v>
      </c>
      <c r="Q1131" s="15" t="s">
        <v>103</v>
      </c>
      <c r="R1131" s="15" t="s">
        <v>3134</v>
      </c>
      <c r="S1131" s="15" t="s">
        <v>3135</v>
      </c>
      <c r="T1131" s="15" t="s">
        <v>1465</v>
      </c>
      <c r="U1131" s="15" t="s">
        <v>1466</v>
      </c>
      <c r="V1131" s="15" t="s">
        <v>2018</v>
      </c>
      <c r="W1131" s="15" t="s">
        <v>3141</v>
      </c>
      <c r="X1131" s="15" t="s">
        <v>3132</v>
      </c>
      <c r="Y1131" s="15" t="s">
        <v>908</v>
      </c>
      <c r="Z1131" s="15">
        <f t="shared" si="174"/>
        <v>1</v>
      </c>
      <c r="AC1131" s="15" t="s">
        <v>3144</v>
      </c>
      <c r="AD1131" s="15">
        <f t="shared" si="175"/>
        <v>6</v>
      </c>
      <c r="AE1131" s="15">
        <v>2</v>
      </c>
      <c r="AF1131" s="15">
        <v>1</v>
      </c>
      <c r="AG1131" s="15">
        <v>0</v>
      </c>
      <c r="AH1131" s="15">
        <v>1</v>
      </c>
      <c r="AI1131" s="15">
        <v>1</v>
      </c>
      <c r="AJ1131" s="15">
        <v>1</v>
      </c>
      <c r="AK1131" t="str">
        <f t="shared" si="168"/>
        <v>Interna</v>
      </c>
      <c r="AL1131" t="str">
        <f t="shared" si="169"/>
        <v>Baixo</v>
      </c>
      <c r="AM1131" t="str">
        <f t="shared" si="170"/>
        <v>NSA</v>
      </c>
      <c r="AN1131" t="str">
        <f t="shared" si="171"/>
        <v>Baixo</v>
      </c>
      <c r="AO1131" t="str">
        <f t="shared" si="172"/>
        <v>Baixo</v>
      </c>
      <c r="AP1131" t="str">
        <f t="shared" si="173"/>
        <v>Baixo</v>
      </c>
      <c r="AQ1131" s="15" t="s">
        <v>2304</v>
      </c>
    </row>
    <row r="1132" spans="1:43" x14ac:dyDescent="0.3">
      <c r="A1132" s="15" t="s">
        <v>3395</v>
      </c>
      <c r="B1132" s="15" t="s">
        <v>2205</v>
      </c>
      <c r="C1132" s="15">
        <v>8</v>
      </c>
      <c r="D1132" s="15" t="s">
        <v>2206</v>
      </c>
      <c r="E1132" s="15" t="s">
        <v>1271</v>
      </c>
      <c r="J1132" s="15" t="s">
        <v>1072</v>
      </c>
      <c r="K1132" s="15" t="s">
        <v>2729</v>
      </c>
      <c r="L1132" s="15" t="s">
        <v>2739</v>
      </c>
      <c r="M1132" s="15" t="s">
        <v>39</v>
      </c>
      <c r="O1132" s="15" t="s">
        <v>2731</v>
      </c>
      <c r="P1132" s="15" t="s">
        <v>2740</v>
      </c>
      <c r="Q1132" s="15" t="s">
        <v>103</v>
      </c>
      <c r="R1132" s="15" t="s">
        <v>3134</v>
      </c>
      <c r="S1132" s="15" t="s">
        <v>3135</v>
      </c>
      <c r="T1132" s="15" t="s">
        <v>1465</v>
      </c>
      <c r="U1132" s="15" t="s">
        <v>1466</v>
      </c>
      <c r="V1132" s="15" t="s">
        <v>2018</v>
      </c>
      <c r="W1132" s="15" t="s">
        <v>3141</v>
      </c>
      <c r="X1132" s="15" t="s">
        <v>3132</v>
      </c>
      <c r="Y1132" s="15" t="s">
        <v>908</v>
      </c>
      <c r="Z1132" s="15">
        <f t="shared" si="174"/>
        <v>1</v>
      </c>
      <c r="AC1132" s="15" t="s">
        <v>3144</v>
      </c>
      <c r="AD1132" s="15">
        <f t="shared" si="175"/>
        <v>9</v>
      </c>
      <c r="AE1132" s="15">
        <v>3</v>
      </c>
      <c r="AF1132" s="15">
        <v>1</v>
      </c>
      <c r="AG1132" s="15">
        <v>2</v>
      </c>
      <c r="AH1132" s="15">
        <v>1</v>
      </c>
      <c r="AI1132" s="15">
        <v>1</v>
      </c>
      <c r="AJ1132" s="15">
        <v>1</v>
      </c>
      <c r="AK1132" t="str">
        <f t="shared" si="168"/>
        <v>Restrita</v>
      </c>
      <c r="AL1132" t="str">
        <f t="shared" si="169"/>
        <v>Baixo</v>
      </c>
      <c r="AM1132" t="str">
        <f t="shared" si="170"/>
        <v>Cumulativa</v>
      </c>
      <c r="AN1132" t="str">
        <f t="shared" si="171"/>
        <v>Baixo</v>
      </c>
      <c r="AO1132" t="str">
        <f t="shared" si="172"/>
        <v>Baixo</v>
      </c>
      <c r="AP1132" t="str">
        <f t="shared" si="173"/>
        <v>Baixo</v>
      </c>
      <c r="AQ1132" s="15" t="s">
        <v>2304</v>
      </c>
    </row>
    <row r="1133" spans="1:43" x14ac:dyDescent="0.3">
      <c r="A1133" s="15" t="s">
        <v>3395</v>
      </c>
      <c r="B1133" s="15" t="s">
        <v>2205</v>
      </c>
      <c r="C1133" s="15">
        <v>9</v>
      </c>
      <c r="D1133" s="15" t="s">
        <v>2207</v>
      </c>
      <c r="E1133" s="15" t="s">
        <v>1271</v>
      </c>
      <c r="J1133" s="15" t="s">
        <v>1072</v>
      </c>
      <c r="K1133" s="15" t="s">
        <v>2729</v>
      </c>
      <c r="L1133" s="15" t="s">
        <v>2741</v>
      </c>
      <c r="M1133" s="15" t="s">
        <v>39</v>
      </c>
      <c r="O1133" s="15" t="s">
        <v>2731</v>
      </c>
      <c r="P1133" s="15" t="s">
        <v>2742</v>
      </c>
      <c r="Q1133" s="15" t="s">
        <v>103</v>
      </c>
      <c r="R1133" s="15" t="s">
        <v>3134</v>
      </c>
      <c r="S1133" s="15" t="s">
        <v>3135</v>
      </c>
      <c r="T1133" s="15" t="s">
        <v>1465</v>
      </c>
      <c r="U1133" s="15" t="s">
        <v>1466</v>
      </c>
      <c r="V1133" s="15" t="s">
        <v>2018</v>
      </c>
      <c r="W1133" s="15" t="s">
        <v>3141</v>
      </c>
      <c r="X1133" s="15" t="s">
        <v>3132</v>
      </c>
      <c r="Y1133" s="15" t="s">
        <v>908</v>
      </c>
      <c r="Z1133" s="15">
        <f t="shared" si="174"/>
        <v>1</v>
      </c>
      <c r="AC1133" s="15" t="s">
        <v>3144</v>
      </c>
      <c r="AD1133" s="15">
        <f t="shared" si="175"/>
        <v>9</v>
      </c>
      <c r="AE1133" s="15">
        <v>3</v>
      </c>
      <c r="AF1133" s="15">
        <v>1</v>
      </c>
      <c r="AG1133" s="15">
        <v>2</v>
      </c>
      <c r="AH1133" s="15">
        <v>1</v>
      </c>
      <c r="AI1133" s="15">
        <v>1</v>
      </c>
      <c r="AJ1133" s="15">
        <v>1</v>
      </c>
      <c r="AK1133" t="str">
        <f t="shared" si="168"/>
        <v>Restrita</v>
      </c>
      <c r="AL1133" t="str">
        <f t="shared" si="169"/>
        <v>Baixo</v>
      </c>
      <c r="AM1133" t="str">
        <f t="shared" si="170"/>
        <v>Cumulativa</v>
      </c>
      <c r="AN1133" t="str">
        <f t="shared" si="171"/>
        <v>Baixo</v>
      </c>
      <c r="AO1133" t="str">
        <f t="shared" si="172"/>
        <v>Baixo</v>
      </c>
      <c r="AP1133" t="str">
        <f t="shared" si="173"/>
        <v>Baixo</v>
      </c>
      <c r="AQ1133" s="15" t="s">
        <v>2304</v>
      </c>
    </row>
    <row r="1134" spans="1:43" x14ac:dyDescent="0.3">
      <c r="A1134" s="15" t="s">
        <v>3395</v>
      </c>
      <c r="B1134" s="15" t="s">
        <v>2205</v>
      </c>
      <c r="C1134" s="15">
        <v>10</v>
      </c>
      <c r="D1134" s="15" t="s">
        <v>2208</v>
      </c>
      <c r="E1134" s="15" t="s">
        <v>1271</v>
      </c>
      <c r="J1134" s="15" t="s">
        <v>1072</v>
      </c>
      <c r="K1134" s="15" t="s">
        <v>2729</v>
      </c>
      <c r="L1134" s="15" t="s">
        <v>2743</v>
      </c>
      <c r="M1134" s="15" t="s">
        <v>39</v>
      </c>
      <c r="O1134" s="15" t="s">
        <v>2731</v>
      </c>
      <c r="P1134" s="15" t="s">
        <v>2744</v>
      </c>
      <c r="Q1134" s="15" t="s">
        <v>103</v>
      </c>
      <c r="R1134" s="15" t="s">
        <v>3134</v>
      </c>
      <c r="S1134" s="15" t="s">
        <v>3135</v>
      </c>
      <c r="T1134" s="15" t="s">
        <v>1465</v>
      </c>
      <c r="U1134" s="15" t="s">
        <v>1466</v>
      </c>
      <c r="V1134" s="15" t="s">
        <v>2018</v>
      </c>
      <c r="W1134" s="15" t="s">
        <v>3141</v>
      </c>
      <c r="X1134" s="15" t="s">
        <v>3132</v>
      </c>
      <c r="Y1134" s="15" t="s">
        <v>908</v>
      </c>
      <c r="Z1134" s="15">
        <f t="shared" si="174"/>
        <v>1</v>
      </c>
      <c r="AC1134" s="15" t="s">
        <v>3144</v>
      </c>
      <c r="AD1134" s="15">
        <f t="shared" si="175"/>
        <v>9</v>
      </c>
      <c r="AE1134" s="15">
        <v>3</v>
      </c>
      <c r="AF1134" s="15">
        <v>1</v>
      </c>
      <c r="AG1134" s="15">
        <v>2</v>
      </c>
      <c r="AH1134" s="15">
        <v>1</v>
      </c>
      <c r="AI1134" s="15">
        <v>1</v>
      </c>
      <c r="AJ1134" s="15">
        <v>1</v>
      </c>
      <c r="AK1134" t="str">
        <f t="shared" ref="AK1134:AK1197" si="176">IF(AE1134=4,"Confidencial",IF(AE1134=3,"Restrita",IF(AE1134=2,"Interna","Publica")))</f>
        <v>Restrita</v>
      </c>
      <c r="AL1134" t="str">
        <f t="shared" ref="AL1134:AL1197" si="177">IF(AF1134=3,"Alto",IF(AF1134=2,"Médio","Baixo"))</f>
        <v>Baixo</v>
      </c>
      <c r="AM1134" t="str">
        <f t="shared" ref="AM1134:AM1197" si="178">IF(AG1134=4,"Complexo",IF(AG1134=3,"Combinação",IF(AG1134=2,"Cumulativa",IF(AG1134=1,"Formato","NSA"))))</f>
        <v>Cumulativa</v>
      </c>
      <c r="AN1134" t="str">
        <f t="shared" ref="AN1134:AN1197" si="179">IF(AH1134=5,"Alto",IF(AH1134=3,"Médio",IF(AH1134=1,"Baixo","NSA")))</f>
        <v>Baixo</v>
      </c>
      <c r="AO1134" t="str">
        <f t="shared" ref="AO1134:AO1197" si="180">IF(AI1134=5,"Alto",IF(AI1134=3,"Médio",IF(AI1134=1,"Baixo","NSA")))</f>
        <v>Baixo</v>
      </c>
      <c r="AP1134" t="str">
        <f t="shared" ref="AP1134:AP1197" si="181">IF(AJ1134=5,"Alto",IF(AJ1134=3,"Médio",IF(AJ1134=1,"Baixo","NSA")))</f>
        <v>Baixo</v>
      </c>
      <c r="AQ1134" s="15" t="s">
        <v>2304</v>
      </c>
    </row>
    <row r="1135" spans="1:43" x14ac:dyDescent="0.3">
      <c r="A1135" s="15" t="s">
        <v>3395</v>
      </c>
      <c r="B1135" s="15" t="s">
        <v>2205</v>
      </c>
      <c r="C1135" s="15">
        <v>11</v>
      </c>
      <c r="D1135" s="15" t="s">
        <v>2209</v>
      </c>
      <c r="E1135" s="15" t="s">
        <v>1271</v>
      </c>
      <c r="J1135" s="15" t="s">
        <v>1072</v>
      </c>
      <c r="K1135" s="15" t="s">
        <v>2729</v>
      </c>
      <c r="L1135" s="15" t="s">
        <v>2745</v>
      </c>
      <c r="M1135" s="15" t="s">
        <v>39</v>
      </c>
      <c r="O1135" s="15" t="s">
        <v>2731</v>
      </c>
      <c r="P1135" s="15" t="s">
        <v>2746</v>
      </c>
      <c r="Q1135" s="15" t="s">
        <v>103</v>
      </c>
      <c r="R1135" s="15" t="s">
        <v>3134</v>
      </c>
      <c r="S1135" s="15" t="s">
        <v>3135</v>
      </c>
      <c r="T1135" s="15" t="s">
        <v>1465</v>
      </c>
      <c r="U1135" s="15" t="s">
        <v>1466</v>
      </c>
      <c r="V1135" s="15" t="s">
        <v>2018</v>
      </c>
      <c r="W1135" s="15" t="s">
        <v>3141</v>
      </c>
      <c r="X1135" s="15" t="s">
        <v>3132</v>
      </c>
      <c r="Y1135" s="15" t="s">
        <v>908</v>
      </c>
      <c r="Z1135" s="15">
        <f t="shared" si="174"/>
        <v>1</v>
      </c>
      <c r="AC1135" s="15" t="s">
        <v>3144</v>
      </c>
      <c r="AD1135" s="15">
        <f t="shared" si="175"/>
        <v>9</v>
      </c>
      <c r="AE1135" s="15">
        <v>3</v>
      </c>
      <c r="AF1135" s="15">
        <v>1</v>
      </c>
      <c r="AG1135" s="15">
        <v>2</v>
      </c>
      <c r="AH1135" s="15">
        <v>1</v>
      </c>
      <c r="AI1135" s="15">
        <v>1</v>
      </c>
      <c r="AJ1135" s="15">
        <v>1</v>
      </c>
      <c r="AK1135" t="str">
        <f t="shared" si="176"/>
        <v>Restrita</v>
      </c>
      <c r="AL1135" t="str">
        <f t="shared" si="177"/>
        <v>Baixo</v>
      </c>
      <c r="AM1135" t="str">
        <f t="shared" si="178"/>
        <v>Cumulativa</v>
      </c>
      <c r="AN1135" t="str">
        <f t="shared" si="179"/>
        <v>Baixo</v>
      </c>
      <c r="AO1135" t="str">
        <f t="shared" si="180"/>
        <v>Baixo</v>
      </c>
      <c r="AP1135" t="str">
        <f t="shared" si="181"/>
        <v>Baixo</v>
      </c>
      <c r="AQ1135" s="15" t="s">
        <v>2304</v>
      </c>
    </row>
    <row r="1136" spans="1:43" x14ac:dyDescent="0.3">
      <c r="A1136" s="15" t="s">
        <v>3395</v>
      </c>
      <c r="B1136" s="15" t="s">
        <v>2205</v>
      </c>
      <c r="C1136" s="15">
        <v>12</v>
      </c>
      <c r="D1136" s="15" t="s">
        <v>2210</v>
      </c>
      <c r="E1136" s="15" t="s">
        <v>1271</v>
      </c>
      <c r="J1136" s="15" t="s">
        <v>1072</v>
      </c>
      <c r="K1136" s="15" t="s">
        <v>2729</v>
      </c>
      <c r="L1136" s="15" t="s">
        <v>2747</v>
      </c>
      <c r="M1136" s="15" t="s">
        <v>39</v>
      </c>
      <c r="O1136" s="15" t="s">
        <v>2731</v>
      </c>
      <c r="P1136" s="15" t="s">
        <v>2748</v>
      </c>
      <c r="Q1136" s="15" t="s">
        <v>103</v>
      </c>
      <c r="R1136" s="15" t="s">
        <v>3134</v>
      </c>
      <c r="S1136" s="15" t="s">
        <v>3135</v>
      </c>
      <c r="T1136" s="15" t="s">
        <v>1465</v>
      </c>
      <c r="U1136" s="15" t="s">
        <v>1466</v>
      </c>
      <c r="V1136" s="15" t="s">
        <v>2018</v>
      </c>
      <c r="W1136" s="15" t="s">
        <v>3141</v>
      </c>
      <c r="X1136" s="15" t="s">
        <v>3132</v>
      </c>
      <c r="Y1136" s="15" t="s">
        <v>908</v>
      </c>
      <c r="Z1136" s="15">
        <f t="shared" si="174"/>
        <v>1</v>
      </c>
      <c r="AC1136" s="15" t="s">
        <v>3144</v>
      </c>
      <c r="AD1136" s="15">
        <f t="shared" si="175"/>
        <v>9</v>
      </c>
      <c r="AE1136" s="15">
        <v>3</v>
      </c>
      <c r="AF1136" s="15">
        <v>1</v>
      </c>
      <c r="AG1136" s="15">
        <v>2</v>
      </c>
      <c r="AH1136" s="15">
        <v>1</v>
      </c>
      <c r="AI1136" s="15">
        <v>1</v>
      </c>
      <c r="AJ1136" s="15">
        <v>1</v>
      </c>
      <c r="AK1136" t="str">
        <f t="shared" si="176"/>
        <v>Restrita</v>
      </c>
      <c r="AL1136" t="str">
        <f t="shared" si="177"/>
        <v>Baixo</v>
      </c>
      <c r="AM1136" t="str">
        <f t="shared" si="178"/>
        <v>Cumulativa</v>
      </c>
      <c r="AN1136" t="str">
        <f t="shared" si="179"/>
        <v>Baixo</v>
      </c>
      <c r="AO1136" t="str">
        <f t="shared" si="180"/>
        <v>Baixo</v>
      </c>
      <c r="AP1136" t="str">
        <f t="shared" si="181"/>
        <v>Baixo</v>
      </c>
      <c r="AQ1136" s="15" t="s">
        <v>2304</v>
      </c>
    </row>
    <row r="1137" spans="1:43" x14ac:dyDescent="0.3">
      <c r="A1137" s="15" t="s">
        <v>3395</v>
      </c>
      <c r="B1137" s="15" t="s">
        <v>2205</v>
      </c>
      <c r="C1137" s="15">
        <v>13</v>
      </c>
      <c r="D1137" s="15" t="s">
        <v>2211</v>
      </c>
      <c r="E1137" s="15" t="s">
        <v>1271</v>
      </c>
      <c r="J1137" s="15" t="s">
        <v>1072</v>
      </c>
      <c r="K1137" s="15" t="s">
        <v>2729</v>
      </c>
      <c r="L1137" s="15" t="s">
        <v>2749</v>
      </c>
      <c r="M1137" s="15" t="s">
        <v>39</v>
      </c>
      <c r="O1137" s="15" t="s">
        <v>2731</v>
      </c>
      <c r="P1137" s="15" t="s">
        <v>2750</v>
      </c>
      <c r="Q1137" s="15" t="s">
        <v>103</v>
      </c>
      <c r="R1137" s="15" t="s">
        <v>3134</v>
      </c>
      <c r="S1137" s="15" t="s">
        <v>3135</v>
      </c>
      <c r="T1137" s="15" t="s">
        <v>1465</v>
      </c>
      <c r="U1137" s="15" t="s">
        <v>1466</v>
      </c>
      <c r="V1137" s="15" t="s">
        <v>2018</v>
      </c>
      <c r="W1137" s="15" t="s">
        <v>3141</v>
      </c>
      <c r="X1137" s="15" t="s">
        <v>3132</v>
      </c>
      <c r="Y1137" s="15" t="s">
        <v>908</v>
      </c>
      <c r="Z1137" s="15">
        <f t="shared" si="174"/>
        <v>1</v>
      </c>
      <c r="AC1137" s="15" t="s">
        <v>3144</v>
      </c>
      <c r="AD1137" s="15">
        <f t="shared" si="175"/>
        <v>9</v>
      </c>
      <c r="AE1137" s="15">
        <v>3</v>
      </c>
      <c r="AF1137" s="15">
        <v>1</v>
      </c>
      <c r="AG1137" s="15">
        <v>2</v>
      </c>
      <c r="AH1137" s="15">
        <v>1</v>
      </c>
      <c r="AI1137" s="15">
        <v>1</v>
      </c>
      <c r="AJ1137" s="15">
        <v>1</v>
      </c>
      <c r="AK1137" t="str">
        <f t="shared" si="176"/>
        <v>Restrita</v>
      </c>
      <c r="AL1137" t="str">
        <f t="shared" si="177"/>
        <v>Baixo</v>
      </c>
      <c r="AM1137" t="str">
        <f t="shared" si="178"/>
        <v>Cumulativa</v>
      </c>
      <c r="AN1137" t="str">
        <f t="shared" si="179"/>
        <v>Baixo</v>
      </c>
      <c r="AO1137" t="str">
        <f t="shared" si="180"/>
        <v>Baixo</v>
      </c>
      <c r="AP1137" t="str">
        <f t="shared" si="181"/>
        <v>Baixo</v>
      </c>
      <c r="AQ1137" s="15" t="s">
        <v>2304</v>
      </c>
    </row>
    <row r="1138" spans="1:43" x14ac:dyDescent="0.3">
      <c r="A1138" s="15" t="s">
        <v>3395</v>
      </c>
      <c r="B1138" s="15" t="s">
        <v>2205</v>
      </c>
      <c r="C1138" s="15">
        <v>14</v>
      </c>
      <c r="D1138" s="15" t="s">
        <v>2212</v>
      </c>
      <c r="E1138" s="15" t="s">
        <v>1271</v>
      </c>
      <c r="J1138" s="15" t="s">
        <v>1072</v>
      </c>
      <c r="K1138" s="15" t="s">
        <v>2729</v>
      </c>
      <c r="L1138" s="15" t="s">
        <v>2751</v>
      </c>
      <c r="M1138" s="15" t="s">
        <v>39</v>
      </c>
      <c r="O1138" s="15" t="s">
        <v>2731</v>
      </c>
      <c r="P1138" s="15" t="s">
        <v>2752</v>
      </c>
      <c r="Q1138" s="15" t="s">
        <v>103</v>
      </c>
      <c r="R1138" s="15" t="s">
        <v>3134</v>
      </c>
      <c r="S1138" s="15" t="s">
        <v>3135</v>
      </c>
      <c r="T1138" s="15" t="s">
        <v>1465</v>
      </c>
      <c r="U1138" s="15" t="s">
        <v>1466</v>
      </c>
      <c r="V1138" s="15" t="s">
        <v>2018</v>
      </c>
      <c r="W1138" s="15" t="s">
        <v>3141</v>
      </c>
      <c r="X1138" s="15" t="s">
        <v>3132</v>
      </c>
      <c r="Y1138" s="15" t="s">
        <v>908</v>
      </c>
      <c r="Z1138" s="15">
        <f t="shared" si="174"/>
        <v>1</v>
      </c>
      <c r="AC1138" s="15" t="s">
        <v>3144</v>
      </c>
      <c r="AD1138" s="15">
        <f t="shared" si="175"/>
        <v>9</v>
      </c>
      <c r="AE1138" s="15">
        <v>3</v>
      </c>
      <c r="AF1138" s="15">
        <v>1</v>
      </c>
      <c r="AG1138" s="15">
        <v>2</v>
      </c>
      <c r="AH1138" s="15">
        <v>1</v>
      </c>
      <c r="AI1138" s="15">
        <v>1</v>
      </c>
      <c r="AJ1138" s="15">
        <v>1</v>
      </c>
      <c r="AK1138" t="str">
        <f t="shared" si="176"/>
        <v>Restrita</v>
      </c>
      <c r="AL1138" t="str">
        <f t="shared" si="177"/>
        <v>Baixo</v>
      </c>
      <c r="AM1138" t="str">
        <f t="shared" si="178"/>
        <v>Cumulativa</v>
      </c>
      <c r="AN1138" t="str">
        <f t="shared" si="179"/>
        <v>Baixo</v>
      </c>
      <c r="AO1138" t="str">
        <f t="shared" si="180"/>
        <v>Baixo</v>
      </c>
      <c r="AP1138" t="str">
        <f t="shared" si="181"/>
        <v>Baixo</v>
      </c>
      <c r="AQ1138" s="15" t="s">
        <v>2304</v>
      </c>
    </row>
    <row r="1139" spans="1:43" x14ac:dyDescent="0.3">
      <c r="A1139" s="15" t="s">
        <v>3395</v>
      </c>
      <c r="B1139" s="15" t="s">
        <v>2205</v>
      </c>
      <c r="C1139" s="15">
        <v>15</v>
      </c>
      <c r="D1139" s="15" t="s">
        <v>2213</v>
      </c>
      <c r="E1139" s="15" t="s">
        <v>1271</v>
      </c>
      <c r="J1139" s="15" t="s">
        <v>1072</v>
      </c>
      <c r="K1139" s="15" t="s">
        <v>2729</v>
      </c>
      <c r="L1139" s="15" t="s">
        <v>2753</v>
      </c>
      <c r="M1139" s="15" t="s">
        <v>39</v>
      </c>
      <c r="O1139" s="15" t="s">
        <v>2731</v>
      </c>
      <c r="P1139" s="15" t="s">
        <v>2754</v>
      </c>
      <c r="Q1139" s="15" t="s">
        <v>103</v>
      </c>
      <c r="R1139" s="15" t="s">
        <v>3134</v>
      </c>
      <c r="S1139" s="15" t="s">
        <v>3135</v>
      </c>
      <c r="T1139" s="15" t="s">
        <v>1465</v>
      </c>
      <c r="U1139" s="15" t="s">
        <v>1466</v>
      </c>
      <c r="V1139" s="15" t="s">
        <v>2018</v>
      </c>
      <c r="W1139" s="15" t="s">
        <v>3141</v>
      </c>
      <c r="X1139" s="15" t="s">
        <v>3132</v>
      </c>
      <c r="Y1139" s="15" t="s">
        <v>908</v>
      </c>
      <c r="Z1139" s="15">
        <f t="shared" si="174"/>
        <v>1</v>
      </c>
      <c r="AC1139" s="15" t="s">
        <v>3144</v>
      </c>
      <c r="AD1139" s="15">
        <f t="shared" si="175"/>
        <v>9</v>
      </c>
      <c r="AE1139" s="15">
        <v>3</v>
      </c>
      <c r="AF1139" s="15">
        <v>1</v>
      </c>
      <c r="AG1139" s="15">
        <v>2</v>
      </c>
      <c r="AH1139" s="15">
        <v>1</v>
      </c>
      <c r="AI1139" s="15">
        <v>1</v>
      </c>
      <c r="AJ1139" s="15">
        <v>1</v>
      </c>
      <c r="AK1139" t="str">
        <f t="shared" si="176"/>
        <v>Restrita</v>
      </c>
      <c r="AL1139" t="str">
        <f t="shared" si="177"/>
        <v>Baixo</v>
      </c>
      <c r="AM1139" t="str">
        <f t="shared" si="178"/>
        <v>Cumulativa</v>
      </c>
      <c r="AN1139" t="str">
        <f t="shared" si="179"/>
        <v>Baixo</v>
      </c>
      <c r="AO1139" t="str">
        <f t="shared" si="180"/>
        <v>Baixo</v>
      </c>
      <c r="AP1139" t="str">
        <f t="shared" si="181"/>
        <v>Baixo</v>
      </c>
      <c r="AQ1139" s="15" t="s">
        <v>2304</v>
      </c>
    </row>
    <row r="1140" spans="1:43" x14ac:dyDescent="0.3">
      <c r="A1140" s="15" t="s">
        <v>3395</v>
      </c>
      <c r="B1140" s="15" t="s">
        <v>2205</v>
      </c>
      <c r="C1140" s="15">
        <v>16</v>
      </c>
      <c r="D1140" s="15" t="s">
        <v>2214</v>
      </c>
      <c r="E1140" s="15" t="s">
        <v>1271</v>
      </c>
      <c r="J1140" s="15" t="s">
        <v>1072</v>
      </c>
      <c r="K1140" s="15" t="s">
        <v>2729</v>
      </c>
      <c r="L1140" s="15" t="s">
        <v>2755</v>
      </c>
      <c r="M1140" s="15" t="s">
        <v>39</v>
      </c>
      <c r="O1140" s="15" t="s">
        <v>2731</v>
      </c>
      <c r="P1140" s="15" t="s">
        <v>2756</v>
      </c>
      <c r="Q1140" s="15" t="s">
        <v>103</v>
      </c>
      <c r="R1140" s="15" t="s">
        <v>3134</v>
      </c>
      <c r="S1140" s="15" t="s">
        <v>3135</v>
      </c>
      <c r="T1140" s="15" t="s">
        <v>1465</v>
      </c>
      <c r="U1140" s="15" t="s">
        <v>1466</v>
      </c>
      <c r="V1140" s="15" t="s">
        <v>2018</v>
      </c>
      <c r="W1140" s="15" t="s">
        <v>3141</v>
      </c>
      <c r="X1140" s="15" t="s">
        <v>3132</v>
      </c>
      <c r="Y1140" s="15" t="s">
        <v>908</v>
      </c>
      <c r="Z1140" s="15">
        <f t="shared" si="174"/>
        <v>1</v>
      </c>
      <c r="AC1140" s="15" t="s">
        <v>3144</v>
      </c>
      <c r="AD1140" s="15">
        <f t="shared" si="175"/>
        <v>9</v>
      </c>
      <c r="AE1140" s="15">
        <v>3</v>
      </c>
      <c r="AF1140" s="15">
        <v>1</v>
      </c>
      <c r="AG1140" s="15">
        <v>2</v>
      </c>
      <c r="AH1140" s="15">
        <v>1</v>
      </c>
      <c r="AI1140" s="15">
        <v>1</v>
      </c>
      <c r="AJ1140" s="15">
        <v>1</v>
      </c>
      <c r="AK1140" t="str">
        <f t="shared" si="176"/>
        <v>Restrita</v>
      </c>
      <c r="AL1140" t="str">
        <f t="shared" si="177"/>
        <v>Baixo</v>
      </c>
      <c r="AM1140" t="str">
        <f t="shared" si="178"/>
        <v>Cumulativa</v>
      </c>
      <c r="AN1140" t="str">
        <f t="shared" si="179"/>
        <v>Baixo</v>
      </c>
      <c r="AO1140" t="str">
        <f t="shared" si="180"/>
        <v>Baixo</v>
      </c>
      <c r="AP1140" t="str">
        <f t="shared" si="181"/>
        <v>Baixo</v>
      </c>
      <c r="AQ1140" s="15" t="s">
        <v>2304</v>
      </c>
    </row>
    <row r="1141" spans="1:43" x14ac:dyDescent="0.3">
      <c r="A1141" s="15" t="s">
        <v>3395</v>
      </c>
      <c r="B1141" s="15" t="s">
        <v>2205</v>
      </c>
      <c r="C1141" s="15">
        <v>17</v>
      </c>
      <c r="D1141" s="15" t="s">
        <v>2215</v>
      </c>
      <c r="E1141" s="15" t="s">
        <v>1271</v>
      </c>
      <c r="J1141" s="15" t="s">
        <v>1072</v>
      </c>
      <c r="K1141" s="15" t="s">
        <v>2729</v>
      </c>
      <c r="L1141" s="15" t="s">
        <v>2757</v>
      </c>
      <c r="M1141" s="15" t="s">
        <v>39</v>
      </c>
      <c r="O1141" s="15" t="s">
        <v>2731</v>
      </c>
      <c r="P1141" s="15" t="s">
        <v>2758</v>
      </c>
      <c r="Q1141" s="15" t="s">
        <v>103</v>
      </c>
      <c r="R1141" s="15" t="s">
        <v>3134</v>
      </c>
      <c r="S1141" s="15" t="s">
        <v>3135</v>
      </c>
      <c r="T1141" s="15" t="s">
        <v>1465</v>
      </c>
      <c r="U1141" s="15" t="s">
        <v>1466</v>
      </c>
      <c r="V1141" s="15" t="s">
        <v>2018</v>
      </c>
      <c r="W1141" s="15" t="s">
        <v>3141</v>
      </c>
      <c r="X1141" s="15" t="s">
        <v>3132</v>
      </c>
      <c r="Y1141" s="15" t="s">
        <v>908</v>
      </c>
      <c r="Z1141" s="15">
        <f t="shared" si="174"/>
        <v>1</v>
      </c>
      <c r="AC1141" s="15" t="s">
        <v>3144</v>
      </c>
      <c r="AD1141" s="15">
        <f t="shared" si="175"/>
        <v>9</v>
      </c>
      <c r="AE1141" s="15">
        <v>3</v>
      </c>
      <c r="AF1141" s="15">
        <v>1</v>
      </c>
      <c r="AG1141" s="15">
        <v>2</v>
      </c>
      <c r="AH1141" s="15">
        <v>1</v>
      </c>
      <c r="AI1141" s="15">
        <v>1</v>
      </c>
      <c r="AJ1141" s="15">
        <v>1</v>
      </c>
      <c r="AK1141" t="str">
        <f t="shared" si="176"/>
        <v>Restrita</v>
      </c>
      <c r="AL1141" t="str">
        <f t="shared" si="177"/>
        <v>Baixo</v>
      </c>
      <c r="AM1141" t="str">
        <f t="shared" si="178"/>
        <v>Cumulativa</v>
      </c>
      <c r="AN1141" t="str">
        <f t="shared" si="179"/>
        <v>Baixo</v>
      </c>
      <c r="AO1141" t="str">
        <f t="shared" si="180"/>
        <v>Baixo</v>
      </c>
      <c r="AP1141" t="str">
        <f t="shared" si="181"/>
        <v>Baixo</v>
      </c>
      <c r="AQ1141" s="15" t="s">
        <v>2304</v>
      </c>
    </row>
    <row r="1142" spans="1:43" x14ac:dyDescent="0.3">
      <c r="A1142" s="15" t="s">
        <v>3395</v>
      </c>
      <c r="B1142" s="15" t="s">
        <v>2205</v>
      </c>
      <c r="C1142" s="15">
        <v>18</v>
      </c>
      <c r="D1142" s="15" t="s">
        <v>2216</v>
      </c>
      <c r="E1142" s="15" t="s">
        <v>1271</v>
      </c>
      <c r="J1142" s="15" t="s">
        <v>1072</v>
      </c>
      <c r="K1142" s="15" t="s">
        <v>2729</v>
      </c>
      <c r="L1142" s="15" t="s">
        <v>2759</v>
      </c>
      <c r="M1142" s="15" t="s">
        <v>39</v>
      </c>
      <c r="O1142" s="15" t="s">
        <v>2731</v>
      </c>
      <c r="P1142" s="15" t="s">
        <v>2760</v>
      </c>
      <c r="Q1142" s="15" t="s">
        <v>103</v>
      </c>
      <c r="R1142" s="15" t="s">
        <v>3134</v>
      </c>
      <c r="S1142" s="15" t="s">
        <v>3135</v>
      </c>
      <c r="T1142" s="15" t="s">
        <v>1465</v>
      </c>
      <c r="U1142" s="15" t="s">
        <v>1466</v>
      </c>
      <c r="V1142" s="15" t="s">
        <v>2018</v>
      </c>
      <c r="W1142" s="15" t="s">
        <v>3141</v>
      </c>
      <c r="X1142" s="15" t="s">
        <v>3132</v>
      </c>
      <c r="Y1142" s="15" t="s">
        <v>908</v>
      </c>
      <c r="Z1142" s="15">
        <f t="shared" si="174"/>
        <v>1</v>
      </c>
      <c r="AC1142" s="15" t="s">
        <v>3144</v>
      </c>
      <c r="AD1142" s="15">
        <f t="shared" si="175"/>
        <v>9</v>
      </c>
      <c r="AE1142" s="15">
        <v>3</v>
      </c>
      <c r="AF1142" s="15">
        <v>1</v>
      </c>
      <c r="AG1142" s="15">
        <v>2</v>
      </c>
      <c r="AH1142" s="15">
        <v>1</v>
      </c>
      <c r="AI1142" s="15">
        <v>1</v>
      </c>
      <c r="AJ1142" s="15">
        <v>1</v>
      </c>
      <c r="AK1142" t="str">
        <f t="shared" si="176"/>
        <v>Restrita</v>
      </c>
      <c r="AL1142" t="str">
        <f t="shared" si="177"/>
        <v>Baixo</v>
      </c>
      <c r="AM1142" t="str">
        <f t="shared" si="178"/>
        <v>Cumulativa</v>
      </c>
      <c r="AN1142" t="str">
        <f t="shared" si="179"/>
        <v>Baixo</v>
      </c>
      <c r="AO1142" t="str">
        <f t="shared" si="180"/>
        <v>Baixo</v>
      </c>
      <c r="AP1142" t="str">
        <f t="shared" si="181"/>
        <v>Baixo</v>
      </c>
      <c r="AQ1142" s="15" t="s">
        <v>2304</v>
      </c>
    </row>
    <row r="1143" spans="1:43" x14ac:dyDescent="0.3">
      <c r="A1143" s="15" t="s">
        <v>3395</v>
      </c>
      <c r="B1143" s="15" t="s">
        <v>2205</v>
      </c>
      <c r="C1143" s="15">
        <v>19</v>
      </c>
      <c r="D1143" s="15" t="s">
        <v>2217</v>
      </c>
      <c r="E1143" s="15" t="s">
        <v>1271</v>
      </c>
      <c r="J1143" s="15" t="s">
        <v>1072</v>
      </c>
      <c r="K1143" s="15" t="s">
        <v>2729</v>
      </c>
      <c r="L1143" s="15" t="s">
        <v>2761</v>
      </c>
      <c r="M1143" s="15" t="s">
        <v>39</v>
      </c>
      <c r="O1143" s="15" t="s">
        <v>2731</v>
      </c>
      <c r="P1143" s="15" t="s">
        <v>2762</v>
      </c>
      <c r="Q1143" s="15" t="s">
        <v>103</v>
      </c>
      <c r="R1143" s="15" t="s">
        <v>3134</v>
      </c>
      <c r="S1143" s="15" t="s">
        <v>3135</v>
      </c>
      <c r="T1143" s="15" t="s">
        <v>1465</v>
      </c>
      <c r="U1143" s="15" t="s">
        <v>1466</v>
      </c>
      <c r="V1143" s="15" t="s">
        <v>2018</v>
      </c>
      <c r="W1143" s="15" t="s">
        <v>3141</v>
      </c>
      <c r="X1143" s="15" t="s">
        <v>3132</v>
      </c>
      <c r="Y1143" s="15" t="s">
        <v>908</v>
      </c>
      <c r="Z1143" s="15">
        <f t="shared" si="174"/>
        <v>1</v>
      </c>
      <c r="AC1143" s="15" t="s">
        <v>3144</v>
      </c>
      <c r="AD1143" s="15">
        <f t="shared" si="175"/>
        <v>9</v>
      </c>
      <c r="AE1143" s="15">
        <v>3</v>
      </c>
      <c r="AF1143" s="15">
        <v>1</v>
      </c>
      <c r="AG1143" s="15">
        <v>2</v>
      </c>
      <c r="AH1143" s="15">
        <v>1</v>
      </c>
      <c r="AI1143" s="15">
        <v>1</v>
      </c>
      <c r="AJ1143" s="15">
        <v>1</v>
      </c>
      <c r="AK1143" t="str">
        <f t="shared" si="176"/>
        <v>Restrita</v>
      </c>
      <c r="AL1143" t="str">
        <f t="shared" si="177"/>
        <v>Baixo</v>
      </c>
      <c r="AM1143" t="str">
        <f t="shared" si="178"/>
        <v>Cumulativa</v>
      </c>
      <c r="AN1143" t="str">
        <f t="shared" si="179"/>
        <v>Baixo</v>
      </c>
      <c r="AO1143" t="str">
        <f t="shared" si="180"/>
        <v>Baixo</v>
      </c>
      <c r="AP1143" t="str">
        <f t="shared" si="181"/>
        <v>Baixo</v>
      </c>
      <c r="AQ1143" s="15" t="s">
        <v>2304</v>
      </c>
    </row>
    <row r="1144" spans="1:43" x14ac:dyDescent="0.3">
      <c r="A1144" s="15" t="s">
        <v>3395</v>
      </c>
      <c r="B1144" s="15" t="s">
        <v>2205</v>
      </c>
      <c r="C1144" s="15">
        <v>20</v>
      </c>
      <c r="D1144" s="15" t="s">
        <v>2218</v>
      </c>
      <c r="E1144" s="15" t="s">
        <v>1271</v>
      </c>
      <c r="J1144" s="15" t="s">
        <v>1072</v>
      </c>
      <c r="K1144" s="15" t="s">
        <v>2729</v>
      </c>
      <c r="L1144" s="15" t="s">
        <v>2763</v>
      </c>
      <c r="M1144" s="15" t="s">
        <v>39</v>
      </c>
      <c r="O1144" s="15" t="s">
        <v>2731</v>
      </c>
      <c r="P1144" s="15" t="s">
        <v>2764</v>
      </c>
      <c r="Q1144" s="15" t="s">
        <v>103</v>
      </c>
      <c r="R1144" s="15" t="s">
        <v>3134</v>
      </c>
      <c r="S1144" s="15" t="s">
        <v>3135</v>
      </c>
      <c r="T1144" s="15" t="s">
        <v>1465</v>
      </c>
      <c r="U1144" s="15" t="s">
        <v>1466</v>
      </c>
      <c r="V1144" s="15" t="s">
        <v>2018</v>
      </c>
      <c r="W1144" s="15" t="s">
        <v>3141</v>
      </c>
      <c r="X1144" s="15" t="s">
        <v>3132</v>
      </c>
      <c r="Y1144" s="15" t="s">
        <v>908</v>
      </c>
      <c r="Z1144" s="15">
        <f t="shared" si="174"/>
        <v>1</v>
      </c>
      <c r="AC1144" s="15" t="s">
        <v>3144</v>
      </c>
      <c r="AD1144" s="15">
        <f t="shared" si="175"/>
        <v>9</v>
      </c>
      <c r="AE1144" s="15">
        <v>3</v>
      </c>
      <c r="AF1144" s="15">
        <v>1</v>
      </c>
      <c r="AG1144" s="15">
        <v>2</v>
      </c>
      <c r="AH1144" s="15">
        <v>1</v>
      </c>
      <c r="AI1144" s="15">
        <v>1</v>
      </c>
      <c r="AJ1144" s="15">
        <v>1</v>
      </c>
      <c r="AK1144" t="str">
        <f t="shared" si="176"/>
        <v>Restrita</v>
      </c>
      <c r="AL1144" t="str">
        <f t="shared" si="177"/>
        <v>Baixo</v>
      </c>
      <c r="AM1144" t="str">
        <f t="shared" si="178"/>
        <v>Cumulativa</v>
      </c>
      <c r="AN1144" t="str">
        <f t="shared" si="179"/>
        <v>Baixo</v>
      </c>
      <c r="AO1144" t="str">
        <f t="shared" si="180"/>
        <v>Baixo</v>
      </c>
      <c r="AP1144" t="str">
        <f t="shared" si="181"/>
        <v>Baixo</v>
      </c>
      <c r="AQ1144" s="15" t="s">
        <v>2304</v>
      </c>
    </row>
    <row r="1145" spans="1:43" x14ac:dyDescent="0.3">
      <c r="A1145" s="15" t="s">
        <v>3395</v>
      </c>
      <c r="B1145" s="15" t="s">
        <v>2205</v>
      </c>
      <c r="C1145" s="15">
        <v>21</v>
      </c>
      <c r="D1145" s="15" t="s">
        <v>2219</v>
      </c>
      <c r="E1145" s="15" t="s">
        <v>1271</v>
      </c>
      <c r="J1145" s="15" t="s">
        <v>1072</v>
      </c>
      <c r="K1145" s="15" t="s">
        <v>2729</v>
      </c>
      <c r="L1145" s="15" t="s">
        <v>2765</v>
      </c>
      <c r="M1145" s="15" t="s">
        <v>39</v>
      </c>
      <c r="O1145" s="15" t="s">
        <v>2731</v>
      </c>
      <c r="P1145" s="15" t="s">
        <v>2766</v>
      </c>
      <c r="Q1145" s="15" t="s">
        <v>103</v>
      </c>
      <c r="R1145" s="15" t="s">
        <v>3134</v>
      </c>
      <c r="S1145" s="15" t="s">
        <v>3135</v>
      </c>
      <c r="T1145" s="15" t="s">
        <v>1465</v>
      </c>
      <c r="U1145" s="15" t="s">
        <v>1466</v>
      </c>
      <c r="V1145" s="15" t="s">
        <v>2018</v>
      </c>
      <c r="W1145" s="15" t="s">
        <v>3141</v>
      </c>
      <c r="X1145" s="15" t="s">
        <v>3132</v>
      </c>
      <c r="Y1145" s="15" t="s">
        <v>908</v>
      </c>
      <c r="Z1145" s="15">
        <f t="shared" si="174"/>
        <v>1</v>
      </c>
      <c r="AC1145" s="15" t="s">
        <v>3144</v>
      </c>
      <c r="AD1145" s="15">
        <f t="shared" si="175"/>
        <v>9</v>
      </c>
      <c r="AE1145" s="15">
        <v>3</v>
      </c>
      <c r="AF1145" s="15">
        <v>1</v>
      </c>
      <c r="AG1145" s="15">
        <v>2</v>
      </c>
      <c r="AH1145" s="15">
        <v>1</v>
      </c>
      <c r="AI1145" s="15">
        <v>1</v>
      </c>
      <c r="AJ1145" s="15">
        <v>1</v>
      </c>
      <c r="AK1145" t="str">
        <f t="shared" si="176"/>
        <v>Restrita</v>
      </c>
      <c r="AL1145" t="str">
        <f t="shared" si="177"/>
        <v>Baixo</v>
      </c>
      <c r="AM1145" t="str">
        <f t="shared" si="178"/>
        <v>Cumulativa</v>
      </c>
      <c r="AN1145" t="str">
        <f t="shared" si="179"/>
        <v>Baixo</v>
      </c>
      <c r="AO1145" t="str">
        <f t="shared" si="180"/>
        <v>Baixo</v>
      </c>
      <c r="AP1145" t="str">
        <f t="shared" si="181"/>
        <v>Baixo</v>
      </c>
      <c r="AQ1145" s="15" t="s">
        <v>2304</v>
      </c>
    </row>
    <row r="1146" spans="1:43" x14ac:dyDescent="0.3">
      <c r="A1146" s="15" t="s">
        <v>3395</v>
      </c>
      <c r="B1146" s="15" t="s">
        <v>2205</v>
      </c>
      <c r="C1146" s="15">
        <v>22</v>
      </c>
      <c r="D1146" s="15" t="s">
        <v>2220</v>
      </c>
      <c r="E1146" s="15" t="s">
        <v>1271</v>
      </c>
      <c r="J1146" s="15" t="s">
        <v>1072</v>
      </c>
      <c r="K1146" s="15" t="s">
        <v>2729</v>
      </c>
      <c r="L1146" s="15" t="s">
        <v>2767</v>
      </c>
      <c r="M1146" s="15" t="s">
        <v>39</v>
      </c>
      <c r="O1146" s="15" t="s">
        <v>2731</v>
      </c>
      <c r="P1146" s="15" t="s">
        <v>2768</v>
      </c>
      <c r="Q1146" s="15" t="s">
        <v>103</v>
      </c>
      <c r="R1146" s="15" t="s">
        <v>3134</v>
      </c>
      <c r="S1146" s="15" t="s">
        <v>3135</v>
      </c>
      <c r="T1146" s="15" t="s">
        <v>1465</v>
      </c>
      <c r="U1146" s="15" t="s">
        <v>1466</v>
      </c>
      <c r="V1146" s="15" t="s">
        <v>2018</v>
      </c>
      <c r="W1146" s="15" t="s">
        <v>3141</v>
      </c>
      <c r="X1146" s="15" t="s">
        <v>3132</v>
      </c>
      <c r="Y1146" s="15" t="s">
        <v>908</v>
      </c>
      <c r="Z1146" s="15">
        <f t="shared" si="174"/>
        <v>1</v>
      </c>
      <c r="AC1146" s="15" t="s">
        <v>3144</v>
      </c>
      <c r="AD1146" s="15">
        <f t="shared" si="175"/>
        <v>9</v>
      </c>
      <c r="AE1146" s="15">
        <v>3</v>
      </c>
      <c r="AF1146" s="15">
        <v>1</v>
      </c>
      <c r="AG1146" s="15">
        <v>2</v>
      </c>
      <c r="AH1146" s="15">
        <v>1</v>
      </c>
      <c r="AI1146" s="15">
        <v>1</v>
      </c>
      <c r="AJ1146" s="15">
        <v>1</v>
      </c>
      <c r="AK1146" t="str">
        <f t="shared" si="176"/>
        <v>Restrita</v>
      </c>
      <c r="AL1146" t="str">
        <f t="shared" si="177"/>
        <v>Baixo</v>
      </c>
      <c r="AM1146" t="str">
        <f t="shared" si="178"/>
        <v>Cumulativa</v>
      </c>
      <c r="AN1146" t="str">
        <f t="shared" si="179"/>
        <v>Baixo</v>
      </c>
      <c r="AO1146" t="str">
        <f t="shared" si="180"/>
        <v>Baixo</v>
      </c>
      <c r="AP1146" t="str">
        <f t="shared" si="181"/>
        <v>Baixo</v>
      </c>
      <c r="AQ1146" s="15" t="s">
        <v>2304</v>
      </c>
    </row>
    <row r="1147" spans="1:43" x14ac:dyDescent="0.3">
      <c r="A1147" s="15" t="s">
        <v>3395</v>
      </c>
      <c r="B1147" s="15" t="s">
        <v>2205</v>
      </c>
      <c r="C1147" s="15">
        <v>23</v>
      </c>
      <c r="D1147" s="15" t="s">
        <v>2221</v>
      </c>
      <c r="E1147" s="15" t="s">
        <v>1271</v>
      </c>
      <c r="J1147" s="15" t="s">
        <v>1072</v>
      </c>
      <c r="K1147" s="15" t="s">
        <v>2729</v>
      </c>
      <c r="L1147" s="15" t="s">
        <v>2769</v>
      </c>
      <c r="M1147" s="15" t="s">
        <v>39</v>
      </c>
      <c r="O1147" s="15" t="s">
        <v>2731</v>
      </c>
      <c r="P1147" s="15" t="s">
        <v>2770</v>
      </c>
      <c r="Q1147" s="15" t="s">
        <v>103</v>
      </c>
      <c r="R1147" s="15" t="s">
        <v>3134</v>
      </c>
      <c r="S1147" s="15" t="s">
        <v>3135</v>
      </c>
      <c r="T1147" s="15" t="s">
        <v>1465</v>
      </c>
      <c r="U1147" s="15" t="s">
        <v>1466</v>
      </c>
      <c r="V1147" s="15" t="s">
        <v>2018</v>
      </c>
      <c r="W1147" s="15" t="s">
        <v>3141</v>
      </c>
      <c r="X1147" s="15" t="s">
        <v>3132</v>
      </c>
      <c r="Y1147" s="15" t="s">
        <v>908</v>
      </c>
      <c r="Z1147" s="15">
        <f t="shared" si="174"/>
        <v>1</v>
      </c>
      <c r="AC1147" s="15" t="s">
        <v>3144</v>
      </c>
      <c r="AD1147" s="15">
        <f t="shared" si="175"/>
        <v>9</v>
      </c>
      <c r="AE1147" s="15">
        <v>3</v>
      </c>
      <c r="AF1147" s="15">
        <v>1</v>
      </c>
      <c r="AG1147" s="15">
        <v>2</v>
      </c>
      <c r="AH1147" s="15">
        <v>1</v>
      </c>
      <c r="AI1147" s="15">
        <v>1</v>
      </c>
      <c r="AJ1147" s="15">
        <v>1</v>
      </c>
      <c r="AK1147" t="str">
        <f t="shared" si="176"/>
        <v>Restrita</v>
      </c>
      <c r="AL1147" t="str">
        <f t="shared" si="177"/>
        <v>Baixo</v>
      </c>
      <c r="AM1147" t="str">
        <f t="shared" si="178"/>
        <v>Cumulativa</v>
      </c>
      <c r="AN1147" t="str">
        <f t="shared" si="179"/>
        <v>Baixo</v>
      </c>
      <c r="AO1147" t="str">
        <f t="shared" si="180"/>
        <v>Baixo</v>
      </c>
      <c r="AP1147" t="str">
        <f t="shared" si="181"/>
        <v>Baixo</v>
      </c>
      <c r="AQ1147" s="15" t="s">
        <v>2304</v>
      </c>
    </row>
    <row r="1148" spans="1:43" x14ac:dyDescent="0.3">
      <c r="A1148" s="15" t="s">
        <v>3395</v>
      </c>
      <c r="B1148" s="15" t="s">
        <v>2205</v>
      </c>
      <c r="C1148" s="15">
        <v>24</v>
      </c>
      <c r="D1148" s="15" t="s">
        <v>2222</v>
      </c>
      <c r="E1148" s="15" t="s">
        <v>1271</v>
      </c>
      <c r="J1148" s="15" t="s">
        <v>1072</v>
      </c>
      <c r="K1148" s="15" t="s">
        <v>2729</v>
      </c>
      <c r="L1148" s="15" t="s">
        <v>2771</v>
      </c>
      <c r="M1148" s="15" t="s">
        <v>39</v>
      </c>
      <c r="O1148" s="15" t="s">
        <v>2731</v>
      </c>
      <c r="P1148" s="15" t="s">
        <v>2772</v>
      </c>
      <c r="Q1148" s="15" t="s">
        <v>103</v>
      </c>
      <c r="R1148" s="15" t="s">
        <v>3134</v>
      </c>
      <c r="S1148" s="15" t="s">
        <v>3135</v>
      </c>
      <c r="T1148" s="15" t="s">
        <v>1465</v>
      </c>
      <c r="U1148" s="15" t="s">
        <v>1466</v>
      </c>
      <c r="V1148" s="15" t="s">
        <v>2018</v>
      </c>
      <c r="W1148" s="15" t="s">
        <v>3141</v>
      </c>
      <c r="X1148" s="15" t="s">
        <v>3132</v>
      </c>
      <c r="Y1148" s="15" t="s">
        <v>908</v>
      </c>
      <c r="Z1148" s="15">
        <f t="shared" si="174"/>
        <v>1</v>
      </c>
      <c r="AC1148" s="15" t="s">
        <v>3144</v>
      </c>
      <c r="AD1148" s="15">
        <f t="shared" si="175"/>
        <v>9</v>
      </c>
      <c r="AE1148" s="15">
        <v>3</v>
      </c>
      <c r="AF1148" s="15">
        <v>1</v>
      </c>
      <c r="AG1148" s="15">
        <v>2</v>
      </c>
      <c r="AH1148" s="15">
        <v>1</v>
      </c>
      <c r="AI1148" s="15">
        <v>1</v>
      </c>
      <c r="AJ1148" s="15">
        <v>1</v>
      </c>
      <c r="AK1148" t="str">
        <f t="shared" si="176"/>
        <v>Restrita</v>
      </c>
      <c r="AL1148" t="str">
        <f t="shared" si="177"/>
        <v>Baixo</v>
      </c>
      <c r="AM1148" t="str">
        <f t="shared" si="178"/>
        <v>Cumulativa</v>
      </c>
      <c r="AN1148" t="str">
        <f t="shared" si="179"/>
        <v>Baixo</v>
      </c>
      <c r="AO1148" t="str">
        <f t="shared" si="180"/>
        <v>Baixo</v>
      </c>
      <c r="AP1148" t="str">
        <f t="shared" si="181"/>
        <v>Baixo</v>
      </c>
      <c r="AQ1148" s="15" t="s">
        <v>2304</v>
      </c>
    </row>
    <row r="1149" spans="1:43" x14ac:dyDescent="0.3">
      <c r="A1149" s="15" t="s">
        <v>3395</v>
      </c>
      <c r="B1149" s="15" t="s">
        <v>2205</v>
      </c>
      <c r="C1149" s="15">
        <v>25</v>
      </c>
      <c r="D1149" s="15" t="s">
        <v>2223</v>
      </c>
      <c r="E1149" s="15" t="s">
        <v>1271</v>
      </c>
      <c r="J1149" s="15" t="s">
        <v>1072</v>
      </c>
      <c r="K1149" s="15" t="s">
        <v>2729</v>
      </c>
      <c r="L1149" s="15" t="s">
        <v>2773</v>
      </c>
      <c r="M1149" s="15" t="s">
        <v>39</v>
      </c>
      <c r="O1149" s="15" t="s">
        <v>2731</v>
      </c>
      <c r="P1149" s="15" t="s">
        <v>2774</v>
      </c>
      <c r="Q1149" s="15" t="s">
        <v>103</v>
      </c>
      <c r="R1149" s="15" t="s">
        <v>3134</v>
      </c>
      <c r="S1149" s="15" t="s">
        <v>3135</v>
      </c>
      <c r="T1149" s="15" t="s">
        <v>1465</v>
      </c>
      <c r="U1149" s="15" t="s">
        <v>1466</v>
      </c>
      <c r="V1149" s="15" t="s">
        <v>2018</v>
      </c>
      <c r="W1149" s="15" t="s">
        <v>3141</v>
      </c>
      <c r="X1149" s="15" t="s">
        <v>3132</v>
      </c>
      <c r="Y1149" s="15" t="s">
        <v>908</v>
      </c>
      <c r="Z1149" s="15">
        <f t="shared" si="174"/>
        <v>1</v>
      </c>
      <c r="AC1149" s="15" t="s">
        <v>3144</v>
      </c>
      <c r="AD1149" s="15">
        <f t="shared" si="175"/>
        <v>9</v>
      </c>
      <c r="AE1149" s="15">
        <v>3</v>
      </c>
      <c r="AF1149" s="15">
        <v>1</v>
      </c>
      <c r="AG1149" s="15">
        <v>2</v>
      </c>
      <c r="AH1149" s="15">
        <v>1</v>
      </c>
      <c r="AI1149" s="15">
        <v>1</v>
      </c>
      <c r="AJ1149" s="15">
        <v>1</v>
      </c>
      <c r="AK1149" t="str">
        <f t="shared" si="176"/>
        <v>Restrita</v>
      </c>
      <c r="AL1149" t="str">
        <f t="shared" si="177"/>
        <v>Baixo</v>
      </c>
      <c r="AM1149" t="str">
        <f t="shared" si="178"/>
        <v>Cumulativa</v>
      </c>
      <c r="AN1149" t="str">
        <f t="shared" si="179"/>
        <v>Baixo</v>
      </c>
      <c r="AO1149" t="str">
        <f t="shared" si="180"/>
        <v>Baixo</v>
      </c>
      <c r="AP1149" t="str">
        <f t="shared" si="181"/>
        <v>Baixo</v>
      </c>
      <c r="AQ1149" s="15" t="s">
        <v>2304</v>
      </c>
    </row>
    <row r="1150" spans="1:43" x14ac:dyDescent="0.3">
      <c r="A1150" s="15" t="s">
        <v>3395</v>
      </c>
      <c r="B1150" s="15" t="s">
        <v>2205</v>
      </c>
      <c r="C1150" s="15">
        <v>26</v>
      </c>
      <c r="D1150" s="15" t="s">
        <v>2224</v>
      </c>
      <c r="E1150" s="15" t="s">
        <v>1271</v>
      </c>
      <c r="J1150" s="15" t="s">
        <v>1072</v>
      </c>
      <c r="K1150" s="15" t="s">
        <v>2729</v>
      </c>
      <c r="L1150" s="15" t="s">
        <v>2775</v>
      </c>
      <c r="M1150" s="15" t="s">
        <v>39</v>
      </c>
      <c r="O1150" s="15" t="s">
        <v>2731</v>
      </c>
      <c r="P1150" s="15" t="s">
        <v>2776</v>
      </c>
      <c r="Q1150" s="15" t="s">
        <v>103</v>
      </c>
      <c r="R1150" s="15" t="s">
        <v>3134</v>
      </c>
      <c r="S1150" s="15" t="s">
        <v>3135</v>
      </c>
      <c r="T1150" s="15" t="s">
        <v>1465</v>
      </c>
      <c r="U1150" s="15" t="s">
        <v>1466</v>
      </c>
      <c r="V1150" s="15" t="s">
        <v>2018</v>
      </c>
      <c r="W1150" s="15" t="s">
        <v>3141</v>
      </c>
      <c r="X1150" s="15" t="s">
        <v>3132</v>
      </c>
      <c r="Y1150" s="15" t="s">
        <v>908</v>
      </c>
      <c r="Z1150" s="15">
        <f t="shared" si="174"/>
        <v>1</v>
      </c>
      <c r="AC1150" s="15" t="s">
        <v>3144</v>
      </c>
      <c r="AD1150" s="15">
        <f t="shared" si="175"/>
        <v>9</v>
      </c>
      <c r="AE1150" s="15">
        <v>3</v>
      </c>
      <c r="AF1150" s="15">
        <v>1</v>
      </c>
      <c r="AG1150" s="15">
        <v>2</v>
      </c>
      <c r="AH1150" s="15">
        <v>1</v>
      </c>
      <c r="AI1150" s="15">
        <v>1</v>
      </c>
      <c r="AJ1150" s="15">
        <v>1</v>
      </c>
      <c r="AK1150" t="str">
        <f t="shared" si="176"/>
        <v>Restrita</v>
      </c>
      <c r="AL1150" t="str">
        <f t="shared" si="177"/>
        <v>Baixo</v>
      </c>
      <c r="AM1150" t="str">
        <f t="shared" si="178"/>
        <v>Cumulativa</v>
      </c>
      <c r="AN1150" t="str">
        <f t="shared" si="179"/>
        <v>Baixo</v>
      </c>
      <c r="AO1150" t="str">
        <f t="shared" si="180"/>
        <v>Baixo</v>
      </c>
      <c r="AP1150" t="str">
        <f t="shared" si="181"/>
        <v>Baixo</v>
      </c>
      <c r="AQ1150" s="15" t="s">
        <v>2304</v>
      </c>
    </row>
    <row r="1151" spans="1:43" x14ac:dyDescent="0.3">
      <c r="A1151" s="15" t="s">
        <v>3395</v>
      </c>
      <c r="B1151" s="15" t="s">
        <v>2205</v>
      </c>
      <c r="C1151" s="15">
        <v>27</v>
      </c>
      <c r="D1151" s="15" t="s">
        <v>2225</v>
      </c>
      <c r="E1151" s="15" t="s">
        <v>1271</v>
      </c>
      <c r="J1151" s="15" t="s">
        <v>1072</v>
      </c>
      <c r="K1151" s="15" t="s">
        <v>2729</v>
      </c>
      <c r="L1151" s="15" t="s">
        <v>2777</v>
      </c>
      <c r="M1151" s="15" t="s">
        <v>39</v>
      </c>
      <c r="O1151" s="15" t="s">
        <v>2731</v>
      </c>
      <c r="P1151" s="15" t="s">
        <v>2778</v>
      </c>
      <c r="Q1151" s="15" t="s">
        <v>103</v>
      </c>
      <c r="R1151" s="15" t="s">
        <v>3134</v>
      </c>
      <c r="S1151" s="15" t="s">
        <v>3135</v>
      </c>
      <c r="T1151" s="15" t="s">
        <v>1465</v>
      </c>
      <c r="U1151" s="15" t="s">
        <v>1466</v>
      </c>
      <c r="V1151" s="15" t="s">
        <v>2018</v>
      </c>
      <c r="W1151" s="15" t="s">
        <v>3141</v>
      </c>
      <c r="X1151" s="15" t="s">
        <v>3132</v>
      </c>
      <c r="Y1151" s="15" t="s">
        <v>908</v>
      </c>
      <c r="Z1151" s="15">
        <f t="shared" si="174"/>
        <v>1</v>
      </c>
      <c r="AC1151" s="15" t="s">
        <v>3144</v>
      </c>
      <c r="AD1151" s="15">
        <f t="shared" si="175"/>
        <v>9</v>
      </c>
      <c r="AE1151" s="15">
        <v>3</v>
      </c>
      <c r="AF1151" s="15">
        <v>1</v>
      </c>
      <c r="AG1151" s="15">
        <v>2</v>
      </c>
      <c r="AH1151" s="15">
        <v>1</v>
      </c>
      <c r="AI1151" s="15">
        <v>1</v>
      </c>
      <c r="AJ1151" s="15">
        <v>1</v>
      </c>
      <c r="AK1151" t="str">
        <f t="shared" si="176"/>
        <v>Restrita</v>
      </c>
      <c r="AL1151" t="str">
        <f t="shared" si="177"/>
        <v>Baixo</v>
      </c>
      <c r="AM1151" t="str">
        <f t="shared" si="178"/>
        <v>Cumulativa</v>
      </c>
      <c r="AN1151" t="str">
        <f t="shared" si="179"/>
        <v>Baixo</v>
      </c>
      <c r="AO1151" t="str">
        <f t="shared" si="180"/>
        <v>Baixo</v>
      </c>
      <c r="AP1151" t="str">
        <f t="shared" si="181"/>
        <v>Baixo</v>
      </c>
      <c r="AQ1151" s="15" t="s">
        <v>2304</v>
      </c>
    </row>
    <row r="1152" spans="1:43" x14ac:dyDescent="0.3">
      <c r="A1152" s="15" t="s">
        <v>3395</v>
      </c>
      <c r="B1152" s="15" t="s">
        <v>2205</v>
      </c>
      <c r="C1152" s="15">
        <v>28</v>
      </c>
      <c r="D1152" s="15" t="s">
        <v>2226</v>
      </c>
      <c r="E1152" s="15" t="s">
        <v>1271</v>
      </c>
      <c r="J1152" s="15" t="s">
        <v>1072</v>
      </c>
      <c r="K1152" s="15" t="s">
        <v>2729</v>
      </c>
      <c r="L1152" s="15" t="s">
        <v>2779</v>
      </c>
      <c r="M1152" s="15" t="s">
        <v>39</v>
      </c>
      <c r="O1152" s="15" t="s">
        <v>2731</v>
      </c>
      <c r="P1152" s="15" t="s">
        <v>2780</v>
      </c>
      <c r="Q1152" s="15" t="s">
        <v>103</v>
      </c>
      <c r="R1152" s="15" t="s">
        <v>3134</v>
      </c>
      <c r="S1152" s="15" t="s">
        <v>3135</v>
      </c>
      <c r="T1152" s="15" t="s">
        <v>1465</v>
      </c>
      <c r="U1152" s="15" t="s">
        <v>1466</v>
      </c>
      <c r="V1152" s="15" t="s">
        <v>2018</v>
      </c>
      <c r="W1152" s="15" t="s">
        <v>3141</v>
      </c>
      <c r="X1152" s="15" t="s">
        <v>3132</v>
      </c>
      <c r="Y1152" s="15" t="s">
        <v>908</v>
      </c>
      <c r="Z1152" s="15">
        <f t="shared" si="174"/>
        <v>1</v>
      </c>
      <c r="AC1152" s="15" t="s">
        <v>3144</v>
      </c>
      <c r="AD1152" s="15">
        <f t="shared" si="175"/>
        <v>9</v>
      </c>
      <c r="AE1152" s="15">
        <v>3</v>
      </c>
      <c r="AF1152" s="15">
        <v>1</v>
      </c>
      <c r="AG1152" s="15">
        <v>2</v>
      </c>
      <c r="AH1152" s="15">
        <v>1</v>
      </c>
      <c r="AI1152" s="15">
        <v>1</v>
      </c>
      <c r="AJ1152" s="15">
        <v>1</v>
      </c>
      <c r="AK1152" t="str">
        <f t="shared" si="176"/>
        <v>Restrita</v>
      </c>
      <c r="AL1152" t="str">
        <f t="shared" si="177"/>
        <v>Baixo</v>
      </c>
      <c r="AM1152" t="str">
        <f t="shared" si="178"/>
        <v>Cumulativa</v>
      </c>
      <c r="AN1152" t="str">
        <f t="shared" si="179"/>
        <v>Baixo</v>
      </c>
      <c r="AO1152" t="str">
        <f t="shared" si="180"/>
        <v>Baixo</v>
      </c>
      <c r="AP1152" t="str">
        <f t="shared" si="181"/>
        <v>Baixo</v>
      </c>
      <c r="AQ1152" s="15" t="s">
        <v>2304</v>
      </c>
    </row>
    <row r="1153" spans="1:43" x14ac:dyDescent="0.3">
      <c r="A1153" s="15" t="s">
        <v>3395</v>
      </c>
      <c r="B1153" s="15" t="s">
        <v>2205</v>
      </c>
      <c r="C1153" s="15">
        <v>29</v>
      </c>
      <c r="D1153" s="15" t="s">
        <v>2227</v>
      </c>
      <c r="E1153" s="15" t="s">
        <v>1271</v>
      </c>
      <c r="J1153" s="15" t="s">
        <v>1072</v>
      </c>
      <c r="K1153" s="15" t="s">
        <v>2729</v>
      </c>
      <c r="L1153" s="15" t="s">
        <v>2781</v>
      </c>
      <c r="M1153" s="15" t="s">
        <v>39</v>
      </c>
      <c r="O1153" s="15" t="s">
        <v>2731</v>
      </c>
      <c r="P1153" s="15" t="s">
        <v>2782</v>
      </c>
      <c r="Q1153" s="15" t="s">
        <v>103</v>
      </c>
      <c r="R1153" s="15" t="s">
        <v>3134</v>
      </c>
      <c r="S1153" s="15" t="s">
        <v>3135</v>
      </c>
      <c r="T1153" s="15" t="s">
        <v>1465</v>
      </c>
      <c r="U1153" s="15" t="s">
        <v>1466</v>
      </c>
      <c r="V1153" s="15" t="s">
        <v>2018</v>
      </c>
      <c r="W1153" s="15" t="s">
        <v>3141</v>
      </c>
      <c r="X1153" s="15" t="s">
        <v>3132</v>
      </c>
      <c r="Y1153" s="15" t="s">
        <v>908</v>
      </c>
      <c r="Z1153" s="15">
        <f t="shared" si="174"/>
        <v>1</v>
      </c>
      <c r="AC1153" s="15" t="s">
        <v>3144</v>
      </c>
      <c r="AD1153" s="15">
        <f t="shared" si="175"/>
        <v>9</v>
      </c>
      <c r="AE1153" s="15">
        <v>3</v>
      </c>
      <c r="AF1153" s="15">
        <v>1</v>
      </c>
      <c r="AG1153" s="15">
        <v>2</v>
      </c>
      <c r="AH1153" s="15">
        <v>1</v>
      </c>
      <c r="AI1153" s="15">
        <v>1</v>
      </c>
      <c r="AJ1153" s="15">
        <v>1</v>
      </c>
      <c r="AK1153" t="str">
        <f t="shared" si="176"/>
        <v>Restrita</v>
      </c>
      <c r="AL1153" t="str">
        <f t="shared" si="177"/>
        <v>Baixo</v>
      </c>
      <c r="AM1153" t="str">
        <f t="shared" si="178"/>
        <v>Cumulativa</v>
      </c>
      <c r="AN1153" t="str">
        <f t="shared" si="179"/>
        <v>Baixo</v>
      </c>
      <c r="AO1153" t="str">
        <f t="shared" si="180"/>
        <v>Baixo</v>
      </c>
      <c r="AP1153" t="str">
        <f t="shared" si="181"/>
        <v>Baixo</v>
      </c>
      <c r="AQ1153" s="15" t="s">
        <v>2304</v>
      </c>
    </row>
    <row r="1154" spans="1:43" x14ac:dyDescent="0.3">
      <c r="A1154" s="15" t="s">
        <v>3395</v>
      </c>
      <c r="B1154" s="15" t="s">
        <v>2205</v>
      </c>
      <c r="C1154" s="15">
        <v>30</v>
      </c>
      <c r="D1154" s="15" t="s">
        <v>2228</v>
      </c>
      <c r="E1154" s="15" t="s">
        <v>1271</v>
      </c>
      <c r="J1154" s="15" t="s">
        <v>1072</v>
      </c>
      <c r="K1154" s="15" t="s">
        <v>2729</v>
      </c>
      <c r="L1154" s="15" t="s">
        <v>2783</v>
      </c>
      <c r="M1154" s="15" t="s">
        <v>39</v>
      </c>
      <c r="O1154" s="15" t="s">
        <v>2731</v>
      </c>
      <c r="P1154" s="15" t="s">
        <v>2784</v>
      </c>
      <c r="Q1154" s="15" t="s">
        <v>103</v>
      </c>
      <c r="R1154" s="15" t="s">
        <v>3134</v>
      </c>
      <c r="S1154" s="15" t="s">
        <v>3135</v>
      </c>
      <c r="T1154" s="15" t="s">
        <v>1465</v>
      </c>
      <c r="U1154" s="15" t="s">
        <v>1466</v>
      </c>
      <c r="V1154" s="15" t="s">
        <v>2018</v>
      </c>
      <c r="W1154" s="15" t="s">
        <v>3141</v>
      </c>
      <c r="X1154" s="15" t="s">
        <v>3132</v>
      </c>
      <c r="Y1154" s="15" t="s">
        <v>908</v>
      </c>
      <c r="Z1154" s="15">
        <f t="shared" si="174"/>
        <v>1</v>
      </c>
      <c r="AC1154" s="15" t="s">
        <v>3144</v>
      </c>
      <c r="AD1154" s="15">
        <f t="shared" si="175"/>
        <v>9</v>
      </c>
      <c r="AE1154" s="15">
        <v>3</v>
      </c>
      <c r="AF1154" s="15">
        <v>1</v>
      </c>
      <c r="AG1154" s="15">
        <v>2</v>
      </c>
      <c r="AH1154" s="15">
        <v>1</v>
      </c>
      <c r="AI1154" s="15">
        <v>1</v>
      </c>
      <c r="AJ1154" s="15">
        <v>1</v>
      </c>
      <c r="AK1154" t="str">
        <f t="shared" si="176"/>
        <v>Restrita</v>
      </c>
      <c r="AL1154" t="str">
        <f t="shared" si="177"/>
        <v>Baixo</v>
      </c>
      <c r="AM1154" t="str">
        <f t="shared" si="178"/>
        <v>Cumulativa</v>
      </c>
      <c r="AN1154" t="str">
        <f t="shared" si="179"/>
        <v>Baixo</v>
      </c>
      <c r="AO1154" t="str">
        <f t="shared" si="180"/>
        <v>Baixo</v>
      </c>
      <c r="AP1154" t="str">
        <f t="shared" si="181"/>
        <v>Baixo</v>
      </c>
      <c r="AQ1154" s="15" t="s">
        <v>2304</v>
      </c>
    </row>
    <row r="1155" spans="1:43" x14ac:dyDescent="0.3">
      <c r="A1155" s="15" t="s">
        <v>3395</v>
      </c>
      <c r="B1155" s="15" t="s">
        <v>2205</v>
      </c>
      <c r="C1155" s="15">
        <v>31</v>
      </c>
      <c r="D1155" s="15" t="s">
        <v>2229</v>
      </c>
      <c r="E1155" s="15" t="s">
        <v>1271</v>
      </c>
      <c r="J1155" s="15" t="s">
        <v>1072</v>
      </c>
      <c r="K1155" s="15" t="s">
        <v>2729</v>
      </c>
      <c r="L1155" s="15" t="s">
        <v>2785</v>
      </c>
      <c r="M1155" s="15" t="s">
        <v>39</v>
      </c>
      <c r="O1155" s="15" t="s">
        <v>2731</v>
      </c>
      <c r="P1155" s="15" t="s">
        <v>2786</v>
      </c>
      <c r="Q1155" s="15" t="s">
        <v>103</v>
      </c>
      <c r="R1155" s="15" t="s">
        <v>3134</v>
      </c>
      <c r="S1155" s="15" t="s">
        <v>3135</v>
      </c>
      <c r="T1155" s="15" t="s">
        <v>1465</v>
      </c>
      <c r="U1155" s="15" t="s">
        <v>1466</v>
      </c>
      <c r="V1155" s="15" t="s">
        <v>2018</v>
      </c>
      <c r="W1155" s="15" t="s">
        <v>3141</v>
      </c>
      <c r="X1155" s="15" t="s">
        <v>3132</v>
      </c>
      <c r="Y1155" s="15" t="s">
        <v>908</v>
      </c>
      <c r="Z1155" s="15">
        <f t="shared" si="174"/>
        <v>1</v>
      </c>
      <c r="AC1155" s="15" t="s">
        <v>3144</v>
      </c>
      <c r="AD1155" s="15">
        <f t="shared" si="175"/>
        <v>9</v>
      </c>
      <c r="AE1155" s="15">
        <v>3</v>
      </c>
      <c r="AF1155" s="15">
        <v>1</v>
      </c>
      <c r="AG1155" s="15">
        <v>2</v>
      </c>
      <c r="AH1155" s="15">
        <v>1</v>
      </c>
      <c r="AI1155" s="15">
        <v>1</v>
      </c>
      <c r="AJ1155" s="15">
        <v>1</v>
      </c>
      <c r="AK1155" t="str">
        <f t="shared" si="176"/>
        <v>Restrita</v>
      </c>
      <c r="AL1155" t="str">
        <f t="shared" si="177"/>
        <v>Baixo</v>
      </c>
      <c r="AM1155" t="str">
        <f t="shared" si="178"/>
        <v>Cumulativa</v>
      </c>
      <c r="AN1155" t="str">
        <f t="shared" si="179"/>
        <v>Baixo</v>
      </c>
      <c r="AO1155" t="str">
        <f t="shared" si="180"/>
        <v>Baixo</v>
      </c>
      <c r="AP1155" t="str">
        <f t="shared" si="181"/>
        <v>Baixo</v>
      </c>
      <c r="AQ1155" s="15" t="s">
        <v>2304</v>
      </c>
    </row>
    <row r="1156" spans="1:43" x14ac:dyDescent="0.3">
      <c r="A1156" s="15" t="s">
        <v>3395</v>
      </c>
      <c r="B1156" s="15" t="s">
        <v>2205</v>
      </c>
      <c r="C1156" s="15">
        <v>32</v>
      </c>
      <c r="D1156" s="15" t="s">
        <v>2230</v>
      </c>
      <c r="E1156" s="15" t="s">
        <v>1271</v>
      </c>
      <c r="J1156" s="15" t="s">
        <v>1072</v>
      </c>
      <c r="K1156" s="15" t="s">
        <v>2729</v>
      </c>
      <c r="L1156" s="15" t="s">
        <v>2787</v>
      </c>
      <c r="M1156" s="15" t="s">
        <v>39</v>
      </c>
      <c r="O1156" s="15" t="s">
        <v>2731</v>
      </c>
      <c r="P1156" s="15" t="s">
        <v>2788</v>
      </c>
      <c r="Q1156" s="15" t="s">
        <v>103</v>
      </c>
      <c r="R1156" s="15" t="s">
        <v>3134</v>
      </c>
      <c r="S1156" s="15" t="s">
        <v>3135</v>
      </c>
      <c r="T1156" s="15" t="s">
        <v>1465</v>
      </c>
      <c r="U1156" s="15" t="s">
        <v>1466</v>
      </c>
      <c r="V1156" s="15" t="s">
        <v>2018</v>
      </c>
      <c r="W1156" s="15" t="s">
        <v>3141</v>
      </c>
      <c r="X1156" s="15" t="s">
        <v>3132</v>
      </c>
      <c r="Y1156" s="15" t="s">
        <v>908</v>
      </c>
      <c r="Z1156" s="15">
        <f t="shared" si="174"/>
        <v>1</v>
      </c>
      <c r="AC1156" s="15" t="s">
        <v>3144</v>
      </c>
      <c r="AD1156" s="15">
        <f t="shared" si="175"/>
        <v>9</v>
      </c>
      <c r="AE1156" s="15">
        <v>3</v>
      </c>
      <c r="AF1156" s="15">
        <v>1</v>
      </c>
      <c r="AG1156" s="15">
        <v>2</v>
      </c>
      <c r="AH1156" s="15">
        <v>1</v>
      </c>
      <c r="AI1156" s="15">
        <v>1</v>
      </c>
      <c r="AJ1156" s="15">
        <v>1</v>
      </c>
      <c r="AK1156" t="str">
        <f t="shared" si="176"/>
        <v>Restrita</v>
      </c>
      <c r="AL1156" t="str">
        <f t="shared" si="177"/>
        <v>Baixo</v>
      </c>
      <c r="AM1156" t="str">
        <f t="shared" si="178"/>
        <v>Cumulativa</v>
      </c>
      <c r="AN1156" t="str">
        <f t="shared" si="179"/>
        <v>Baixo</v>
      </c>
      <c r="AO1156" t="str">
        <f t="shared" si="180"/>
        <v>Baixo</v>
      </c>
      <c r="AP1156" t="str">
        <f t="shared" si="181"/>
        <v>Baixo</v>
      </c>
      <c r="AQ1156" s="15" t="s">
        <v>2304</v>
      </c>
    </row>
    <row r="1157" spans="1:43" x14ac:dyDescent="0.3">
      <c r="A1157" s="15" t="s">
        <v>3395</v>
      </c>
      <c r="B1157" s="15" t="s">
        <v>2205</v>
      </c>
      <c r="C1157" s="15">
        <v>33</v>
      </c>
      <c r="D1157" s="15" t="s">
        <v>2231</v>
      </c>
      <c r="E1157" s="15" t="s">
        <v>1271</v>
      </c>
      <c r="J1157" s="15" t="s">
        <v>1072</v>
      </c>
      <c r="K1157" s="15" t="s">
        <v>2729</v>
      </c>
      <c r="L1157" s="15" t="s">
        <v>2789</v>
      </c>
      <c r="M1157" s="15" t="s">
        <v>39</v>
      </c>
      <c r="O1157" s="15" t="s">
        <v>2731</v>
      </c>
      <c r="P1157" s="15" t="s">
        <v>2790</v>
      </c>
      <c r="Q1157" s="15" t="s">
        <v>103</v>
      </c>
      <c r="R1157" s="15" t="s">
        <v>3134</v>
      </c>
      <c r="S1157" s="15" t="s">
        <v>3135</v>
      </c>
      <c r="T1157" s="15" t="s">
        <v>1465</v>
      </c>
      <c r="U1157" s="15" t="s">
        <v>1466</v>
      </c>
      <c r="V1157" s="15" t="s">
        <v>2018</v>
      </c>
      <c r="W1157" s="15" t="s">
        <v>3141</v>
      </c>
      <c r="X1157" s="15" t="s">
        <v>3132</v>
      </c>
      <c r="Y1157" s="15" t="s">
        <v>908</v>
      </c>
      <c r="Z1157" s="15">
        <f t="shared" si="174"/>
        <v>1</v>
      </c>
      <c r="AC1157" s="15" t="s">
        <v>3144</v>
      </c>
      <c r="AD1157" s="15">
        <f t="shared" si="175"/>
        <v>9</v>
      </c>
      <c r="AE1157" s="15">
        <v>3</v>
      </c>
      <c r="AF1157" s="15">
        <v>1</v>
      </c>
      <c r="AG1157" s="15">
        <v>2</v>
      </c>
      <c r="AH1157" s="15">
        <v>1</v>
      </c>
      <c r="AI1157" s="15">
        <v>1</v>
      </c>
      <c r="AJ1157" s="15">
        <v>1</v>
      </c>
      <c r="AK1157" t="str">
        <f t="shared" si="176"/>
        <v>Restrita</v>
      </c>
      <c r="AL1157" t="str">
        <f t="shared" si="177"/>
        <v>Baixo</v>
      </c>
      <c r="AM1157" t="str">
        <f t="shared" si="178"/>
        <v>Cumulativa</v>
      </c>
      <c r="AN1157" t="str">
        <f t="shared" si="179"/>
        <v>Baixo</v>
      </c>
      <c r="AO1157" t="str">
        <f t="shared" si="180"/>
        <v>Baixo</v>
      </c>
      <c r="AP1157" t="str">
        <f t="shared" si="181"/>
        <v>Baixo</v>
      </c>
      <c r="AQ1157" s="15" t="s">
        <v>2304</v>
      </c>
    </row>
    <row r="1158" spans="1:43" x14ac:dyDescent="0.3">
      <c r="A1158" s="15" t="s">
        <v>3395</v>
      </c>
      <c r="B1158" s="15" t="s">
        <v>2205</v>
      </c>
      <c r="C1158" s="15">
        <v>34</v>
      </c>
      <c r="D1158" s="15" t="s">
        <v>2232</v>
      </c>
      <c r="E1158" s="15" t="s">
        <v>1271</v>
      </c>
      <c r="J1158" s="15" t="s">
        <v>1072</v>
      </c>
      <c r="K1158" s="15" t="s">
        <v>2729</v>
      </c>
      <c r="L1158" s="15" t="s">
        <v>2791</v>
      </c>
      <c r="M1158" s="15" t="s">
        <v>39</v>
      </c>
      <c r="O1158" s="15" t="s">
        <v>2731</v>
      </c>
      <c r="P1158" s="15" t="s">
        <v>2792</v>
      </c>
      <c r="Q1158" s="15" t="s">
        <v>103</v>
      </c>
      <c r="R1158" s="15" t="s">
        <v>3134</v>
      </c>
      <c r="S1158" s="15" t="s">
        <v>3135</v>
      </c>
      <c r="T1158" s="15" t="s">
        <v>1465</v>
      </c>
      <c r="U1158" s="15" t="s">
        <v>1466</v>
      </c>
      <c r="V1158" s="15" t="s">
        <v>2018</v>
      </c>
      <c r="W1158" s="15" t="s">
        <v>3141</v>
      </c>
      <c r="X1158" s="15" t="s">
        <v>3132</v>
      </c>
      <c r="Y1158" s="15" t="s">
        <v>908</v>
      </c>
      <c r="Z1158" s="15">
        <f t="shared" si="174"/>
        <v>1</v>
      </c>
      <c r="AC1158" s="15" t="s">
        <v>3144</v>
      </c>
      <c r="AD1158" s="15">
        <f t="shared" si="175"/>
        <v>9</v>
      </c>
      <c r="AE1158" s="15">
        <v>3</v>
      </c>
      <c r="AF1158" s="15">
        <v>1</v>
      </c>
      <c r="AG1158" s="15">
        <v>2</v>
      </c>
      <c r="AH1158" s="15">
        <v>1</v>
      </c>
      <c r="AI1158" s="15">
        <v>1</v>
      </c>
      <c r="AJ1158" s="15">
        <v>1</v>
      </c>
      <c r="AK1158" t="str">
        <f t="shared" si="176"/>
        <v>Restrita</v>
      </c>
      <c r="AL1158" t="str">
        <f t="shared" si="177"/>
        <v>Baixo</v>
      </c>
      <c r="AM1158" t="str">
        <f t="shared" si="178"/>
        <v>Cumulativa</v>
      </c>
      <c r="AN1158" t="str">
        <f t="shared" si="179"/>
        <v>Baixo</v>
      </c>
      <c r="AO1158" t="str">
        <f t="shared" si="180"/>
        <v>Baixo</v>
      </c>
      <c r="AP1158" t="str">
        <f t="shared" si="181"/>
        <v>Baixo</v>
      </c>
      <c r="AQ1158" s="15" t="s">
        <v>2304</v>
      </c>
    </row>
    <row r="1159" spans="1:43" x14ac:dyDescent="0.3">
      <c r="A1159" s="15" t="s">
        <v>3395</v>
      </c>
      <c r="B1159" s="15" t="s">
        <v>2205</v>
      </c>
      <c r="C1159" s="15">
        <v>35</v>
      </c>
      <c r="D1159" s="15" t="s">
        <v>2233</v>
      </c>
      <c r="E1159" s="15" t="s">
        <v>1271</v>
      </c>
      <c r="J1159" s="15" t="s">
        <v>1072</v>
      </c>
      <c r="K1159" s="15" t="s">
        <v>2729</v>
      </c>
      <c r="L1159" s="15" t="s">
        <v>2793</v>
      </c>
      <c r="M1159" s="15" t="s">
        <v>39</v>
      </c>
      <c r="O1159" s="15" t="s">
        <v>2731</v>
      </c>
      <c r="P1159" s="15" t="s">
        <v>2794</v>
      </c>
      <c r="Q1159" s="15" t="s">
        <v>103</v>
      </c>
      <c r="R1159" s="15" t="s">
        <v>3134</v>
      </c>
      <c r="S1159" s="15" t="s">
        <v>3135</v>
      </c>
      <c r="T1159" s="15" t="s">
        <v>1465</v>
      </c>
      <c r="U1159" s="15" t="s">
        <v>1466</v>
      </c>
      <c r="V1159" s="15" t="s">
        <v>2018</v>
      </c>
      <c r="W1159" s="15" t="s">
        <v>3141</v>
      </c>
      <c r="X1159" s="15" t="s">
        <v>3132</v>
      </c>
      <c r="Y1159" s="15" t="s">
        <v>908</v>
      </c>
      <c r="Z1159" s="15">
        <f t="shared" si="174"/>
        <v>1</v>
      </c>
      <c r="AC1159" s="15" t="s">
        <v>3144</v>
      </c>
      <c r="AD1159" s="15">
        <f t="shared" si="175"/>
        <v>9</v>
      </c>
      <c r="AE1159" s="15">
        <v>3</v>
      </c>
      <c r="AF1159" s="15">
        <v>1</v>
      </c>
      <c r="AG1159" s="15">
        <v>2</v>
      </c>
      <c r="AH1159" s="15">
        <v>1</v>
      </c>
      <c r="AI1159" s="15">
        <v>1</v>
      </c>
      <c r="AJ1159" s="15">
        <v>1</v>
      </c>
      <c r="AK1159" t="str">
        <f t="shared" si="176"/>
        <v>Restrita</v>
      </c>
      <c r="AL1159" t="str">
        <f t="shared" si="177"/>
        <v>Baixo</v>
      </c>
      <c r="AM1159" t="str">
        <f t="shared" si="178"/>
        <v>Cumulativa</v>
      </c>
      <c r="AN1159" t="str">
        <f t="shared" si="179"/>
        <v>Baixo</v>
      </c>
      <c r="AO1159" t="str">
        <f t="shared" si="180"/>
        <v>Baixo</v>
      </c>
      <c r="AP1159" t="str">
        <f t="shared" si="181"/>
        <v>Baixo</v>
      </c>
      <c r="AQ1159" s="15" t="s">
        <v>2304</v>
      </c>
    </row>
    <row r="1160" spans="1:43" x14ac:dyDescent="0.3">
      <c r="A1160" s="15" t="s">
        <v>3395</v>
      </c>
      <c r="B1160" s="15" t="s">
        <v>2205</v>
      </c>
      <c r="C1160" s="15">
        <v>36</v>
      </c>
      <c r="D1160" s="15" t="s">
        <v>2234</v>
      </c>
      <c r="E1160" s="15" t="s">
        <v>1271</v>
      </c>
      <c r="J1160" s="15" t="s">
        <v>1072</v>
      </c>
      <c r="K1160" s="15" t="s">
        <v>2729</v>
      </c>
      <c r="L1160" s="15" t="s">
        <v>2795</v>
      </c>
      <c r="M1160" s="15" t="s">
        <v>39</v>
      </c>
      <c r="O1160" s="15" t="s">
        <v>2731</v>
      </c>
      <c r="P1160" s="15" t="s">
        <v>2796</v>
      </c>
      <c r="Q1160" s="15" t="s">
        <v>103</v>
      </c>
      <c r="R1160" s="15" t="s">
        <v>3134</v>
      </c>
      <c r="S1160" s="15" t="s">
        <v>3135</v>
      </c>
      <c r="T1160" s="15" t="s">
        <v>1465</v>
      </c>
      <c r="U1160" s="15" t="s">
        <v>1466</v>
      </c>
      <c r="V1160" s="15" t="s">
        <v>2018</v>
      </c>
      <c r="W1160" s="15" t="s">
        <v>3141</v>
      </c>
      <c r="X1160" s="15" t="s">
        <v>3132</v>
      </c>
      <c r="Y1160" s="15" t="s">
        <v>908</v>
      </c>
      <c r="Z1160" s="15">
        <f t="shared" si="174"/>
        <v>1</v>
      </c>
      <c r="AC1160" s="15" t="s">
        <v>3144</v>
      </c>
      <c r="AD1160" s="15">
        <f t="shared" si="175"/>
        <v>9</v>
      </c>
      <c r="AE1160" s="15">
        <v>3</v>
      </c>
      <c r="AF1160" s="15">
        <v>1</v>
      </c>
      <c r="AG1160" s="15">
        <v>2</v>
      </c>
      <c r="AH1160" s="15">
        <v>1</v>
      </c>
      <c r="AI1160" s="15">
        <v>1</v>
      </c>
      <c r="AJ1160" s="15">
        <v>1</v>
      </c>
      <c r="AK1160" t="str">
        <f t="shared" si="176"/>
        <v>Restrita</v>
      </c>
      <c r="AL1160" t="str">
        <f t="shared" si="177"/>
        <v>Baixo</v>
      </c>
      <c r="AM1160" t="str">
        <f t="shared" si="178"/>
        <v>Cumulativa</v>
      </c>
      <c r="AN1160" t="str">
        <f t="shared" si="179"/>
        <v>Baixo</v>
      </c>
      <c r="AO1160" t="str">
        <f t="shared" si="180"/>
        <v>Baixo</v>
      </c>
      <c r="AP1160" t="str">
        <f t="shared" si="181"/>
        <v>Baixo</v>
      </c>
      <c r="AQ1160" s="15" t="s">
        <v>2304</v>
      </c>
    </row>
    <row r="1161" spans="1:43" x14ac:dyDescent="0.3">
      <c r="A1161" s="15" t="s">
        <v>3395</v>
      </c>
      <c r="B1161" s="15" t="s">
        <v>2205</v>
      </c>
      <c r="C1161" s="15">
        <v>37</v>
      </c>
      <c r="D1161" s="15" t="s">
        <v>2235</v>
      </c>
      <c r="E1161" s="15" t="s">
        <v>1271</v>
      </c>
      <c r="J1161" s="15" t="s">
        <v>1072</v>
      </c>
      <c r="K1161" s="15" t="s">
        <v>2729</v>
      </c>
      <c r="L1161" s="15" t="s">
        <v>2797</v>
      </c>
      <c r="M1161" s="15" t="s">
        <v>39</v>
      </c>
      <c r="O1161" s="15" t="s">
        <v>2731</v>
      </c>
      <c r="P1161" s="15" t="s">
        <v>2798</v>
      </c>
      <c r="Q1161" s="15" t="s">
        <v>103</v>
      </c>
      <c r="R1161" s="15" t="s">
        <v>3134</v>
      </c>
      <c r="S1161" s="15" t="s">
        <v>3135</v>
      </c>
      <c r="T1161" s="15" t="s">
        <v>1465</v>
      </c>
      <c r="U1161" s="15" t="s">
        <v>1466</v>
      </c>
      <c r="V1161" s="15" t="s">
        <v>2018</v>
      </c>
      <c r="W1161" s="15" t="s">
        <v>3141</v>
      </c>
      <c r="X1161" s="15" t="s">
        <v>3132</v>
      </c>
      <c r="Y1161" s="15" t="s">
        <v>908</v>
      </c>
      <c r="Z1161" s="15">
        <f t="shared" si="174"/>
        <v>1</v>
      </c>
      <c r="AC1161" s="15" t="s">
        <v>3144</v>
      </c>
      <c r="AD1161" s="15">
        <f t="shared" si="175"/>
        <v>9</v>
      </c>
      <c r="AE1161" s="15">
        <v>3</v>
      </c>
      <c r="AF1161" s="15">
        <v>1</v>
      </c>
      <c r="AG1161" s="15">
        <v>2</v>
      </c>
      <c r="AH1161" s="15">
        <v>1</v>
      </c>
      <c r="AI1161" s="15">
        <v>1</v>
      </c>
      <c r="AJ1161" s="15">
        <v>1</v>
      </c>
      <c r="AK1161" t="str">
        <f t="shared" si="176"/>
        <v>Restrita</v>
      </c>
      <c r="AL1161" t="str">
        <f t="shared" si="177"/>
        <v>Baixo</v>
      </c>
      <c r="AM1161" t="str">
        <f t="shared" si="178"/>
        <v>Cumulativa</v>
      </c>
      <c r="AN1161" t="str">
        <f t="shared" si="179"/>
        <v>Baixo</v>
      </c>
      <c r="AO1161" t="str">
        <f t="shared" si="180"/>
        <v>Baixo</v>
      </c>
      <c r="AP1161" t="str">
        <f t="shared" si="181"/>
        <v>Baixo</v>
      </c>
      <c r="AQ1161" s="15" t="s">
        <v>2304</v>
      </c>
    </row>
    <row r="1162" spans="1:43" x14ac:dyDescent="0.3">
      <c r="A1162" s="15" t="s">
        <v>3395</v>
      </c>
      <c r="B1162" s="15" t="s">
        <v>2205</v>
      </c>
      <c r="C1162" s="15">
        <v>38</v>
      </c>
      <c r="D1162" s="15" t="s">
        <v>2236</v>
      </c>
      <c r="E1162" s="15" t="s">
        <v>1271</v>
      </c>
      <c r="J1162" s="15" t="s">
        <v>1072</v>
      </c>
      <c r="K1162" s="15" t="s">
        <v>2729</v>
      </c>
      <c r="L1162" s="15" t="s">
        <v>2799</v>
      </c>
      <c r="M1162" s="15" t="s">
        <v>39</v>
      </c>
      <c r="O1162" s="15" t="s">
        <v>2731</v>
      </c>
      <c r="P1162" s="15" t="s">
        <v>2800</v>
      </c>
      <c r="Q1162" s="15" t="s">
        <v>103</v>
      </c>
      <c r="R1162" s="15" t="s">
        <v>3134</v>
      </c>
      <c r="S1162" s="15" t="s">
        <v>3135</v>
      </c>
      <c r="T1162" s="15" t="s">
        <v>1465</v>
      </c>
      <c r="U1162" s="15" t="s">
        <v>1466</v>
      </c>
      <c r="V1162" s="15" t="s">
        <v>2018</v>
      </c>
      <c r="W1162" s="15" t="s">
        <v>3141</v>
      </c>
      <c r="X1162" s="15" t="s">
        <v>3132</v>
      </c>
      <c r="Y1162" s="15" t="s">
        <v>908</v>
      </c>
      <c r="Z1162" s="15">
        <f t="shared" si="174"/>
        <v>1</v>
      </c>
      <c r="AC1162" s="15" t="s">
        <v>3144</v>
      </c>
      <c r="AD1162" s="15">
        <f t="shared" si="175"/>
        <v>9</v>
      </c>
      <c r="AE1162" s="15">
        <v>3</v>
      </c>
      <c r="AF1162" s="15">
        <v>1</v>
      </c>
      <c r="AG1162" s="15">
        <v>2</v>
      </c>
      <c r="AH1162" s="15">
        <v>1</v>
      </c>
      <c r="AI1162" s="15">
        <v>1</v>
      </c>
      <c r="AJ1162" s="15">
        <v>1</v>
      </c>
      <c r="AK1162" t="str">
        <f t="shared" si="176"/>
        <v>Restrita</v>
      </c>
      <c r="AL1162" t="str">
        <f t="shared" si="177"/>
        <v>Baixo</v>
      </c>
      <c r="AM1162" t="str">
        <f t="shared" si="178"/>
        <v>Cumulativa</v>
      </c>
      <c r="AN1162" t="str">
        <f t="shared" si="179"/>
        <v>Baixo</v>
      </c>
      <c r="AO1162" t="str">
        <f t="shared" si="180"/>
        <v>Baixo</v>
      </c>
      <c r="AP1162" t="str">
        <f t="shared" si="181"/>
        <v>Baixo</v>
      </c>
      <c r="AQ1162" s="15" t="s">
        <v>2304</v>
      </c>
    </row>
    <row r="1163" spans="1:43" x14ac:dyDescent="0.3">
      <c r="A1163" s="15" t="s">
        <v>3395</v>
      </c>
      <c r="B1163" s="15" t="s">
        <v>2205</v>
      </c>
      <c r="C1163" s="15">
        <v>39</v>
      </c>
      <c r="D1163" s="15" t="s">
        <v>2237</v>
      </c>
      <c r="E1163" s="15" t="s">
        <v>1271</v>
      </c>
      <c r="J1163" s="15" t="s">
        <v>1072</v>
      </c>
      <c r="K1163" s="15" t="s">
        <v>2729</v>
      </c>
      <c r="L1163" s="15" t="s">
        <v>2801</v>
      </c>
      <c r="M1163" s="15" t="s">
        <v>39</v>
      </c>
      <c r="O1163" s="15" t="s">
        <v>2731</v>
      </c>
      <c r="P1163" s="15" t="s">
        <v>2802</v>
      </c>
      <c r="Q1163" s="15" t="s">
        <v>103</v>
      </c>
      <c r="R1163" s="15" t="s">
        <v>3134</v>
      </c>
      <c r="S1163" s="15" t="s">
        <v>3135</v>
      </c>
      <c r="T1163" s="15" t="s">
        <v>1465</v>
      </c>
      <c r="U1163" s="15" t="s">
        <v>1466</v>
      </c>
      <c r="V1163" s="15" t="s">
        <v>2018</v>
      </c>
      <c r="W1163" s="15" t="s">
        <v>3141</v>
      </c>
      <c r="X1163" s="15" t="s">
        <v>3132</v>
      </c>
      <c r="Y1163" s="15" t="s">
        <v>908</v>
      </c>
      <c r="Z1163" s="15">
        <f t="shared" si="174"/>
        <v>1</v>
      </c>
      <c r="AC1163" s="15" t="s">
        <v>3144</v>
      </c>
      <c r="AD1163" s="15">
        <f t="shared" si="175"/>
        <v>9</v>
      </c>
      <c r="AE1163" s="15">
        <v>3</v>
      </c>
      <c r="AF1163" s="15">
        <v>1</v>
      </c>
      <c r="AG1163" s="15">
        <v>2</v>
      </c>
      <c r="AH1163" s="15">
        <v>1</v>
      </c>
      <c r="AI1163" s="15">
        <v>1</v>
      </c>
      <c r="AJ1163" s="15">
        <v>1</v>
      </c>
      <c r="AK1163" t="str">
        <f t="shared" si="176"/>
        <v>Restrita</v>
      </c>
      <c r="AL1163" t="str">
        <f t="shared" si="177"/>
        <v>Baixo</v>
      </c>
      <c r="AM1163" t="str">
        <f t="shared" si="178"/>
        <v>Cumulativa</v>
      </c>
      <c r="AN1163" t="str">
        <f t="shared" si="179"/>
        <v>Baixo</v>
      </c>
      <c r="AO1163" t="str">
        <f t="shared" si="180"/>
        <v>Baixo</v>
      </c>
      <c r="AP1163" t="str">
        <f t="shared" si="181"/>
        <v>Baixo</v>
      </c>
      <c r="AQ1163" s="15" t="s">
        <v>2304</v>
      </c>
    </row>
    <row r="1164" spans="1:43" x14ac:dyDescent="0.3">
      <c r="A1164" s="15" t="s">
        <v>3395</v>
      </c>
      <c r="B1164" s="15" t="s">
        <v>2205</v>
      </c>
      <c r="C1164" s="15">
        <v>40</v>
      </c>
      <c r="D1164" s="15" t="s">
        <v>2238</v>
      </c>
      <c r="E1164" s="15" t="s">
        <v>1271</v>
      </c>
      <c r="J1164" s="15" t="s">
        <v>1072</v>
      </c>
      <c r="K1164" s="15" t="s">
        <v>2729</v>
      </c>
      <c r="L1164" s="15" t="s">
        <v>2803</v>
      </c>
      <c r="M1164" s="15" t="s">
        <v>39</v>
      </c>
      <c r="O1164" s="15" t="s">
        <v>2731</v>
      </c>
      <c r="P1164" s="15" t="s">
        <v>2804</v>
      </c>
      <c r="Q1164" s="15" t="s">
        <v>103</v>
      </c>
      <c r="R1164" s="15" t="s">
        <v>3134</v>
      </c>
      <c r="S1164" s="15" t="s">
        <v>3135</v>
      </c>
      <c r="T1164" s="15" t="s">
        <v>1465</v>
      </c>
      <c r="U1164" s="15" t="s">
        <v>1466</v>
      </c>
      <c r="V1164" s="15" t="s">
        <v>2018</v>
      </c>
      <c r="W1164" s="15" t="s">
        <v>3141</v>
      </c>
      <c r="X1164" s="15" t="s">
        <v>3132</v>
      </c>
      <c r="Y1164" s="15" t="s">
        <v>908</v>
      </c>
      <c r="Z1164" s="15">
        <f t="shared" si="174"/>
        <v>1</v>
      </c>
      <c r="AC1164" s="15" t="s">
        <v>3144</v>
      </c>
      <c r="AD1164" s="15">
        <f t="shared" si="175"/>
        <v>9</v>
      </c>
      <c r="AE1164" s="15">
        <v>3</v>
      </c>
      <c r="AF1164" s="15">
        <v>1</v>
      </c>
      <c r="AG1164" s="15">
        <v>2</v>
      </c>
      <c r="AH1164" s="15">
        <v>1</v>
      </c>
      <c r="AI1164" s="15">
        <v>1</v>
      </c>
      <c r="AJ1164" s="15">
        <v>1</v>
      </c>
      <c r="AK1164" t="str">
        <f t="shared" si="176"/>
        <v>Restrita</v>
      </c>
      <c r="AL1164" t="str">
        <f t="shared" si="177"/>
        <v>Baixo</v>
      </c>
      <c r="AM1164" t="str">
        <f t="shared" si="178"/>
        <v>Cumulativa</v>
      </c>
      <c r="AN1164" t="str">
        <f t="shared" si="179"/>
        <v>Baixo</v>
      </c>
      <c r="AO1164" t="str">
        <f t="shared" si="180"/>
        <v>Baixo</v>
      </c>
      <c r="AP1164" t="str">
        <f t="shared" si="181"/>
        <v>Baixo</v>
      </c>
      <c r="AQ1164" s="15" t="s">
        <v>2304</v>
      </c>
    </row>
    <row r="1165" spans="1:43" x14ac:dyDescent="0.3">
      <c r="A1165" s="15" t="s">
        <v>3395</v>
      </c>
      <c r="B1165" s="15" t="s">
        <v>2205</v>
      </c>
      <c r="C1165" s="15">
        <v>41</v>
      </c>
      <c r="D1165" s="15" t="s">
        <v>2239</v>
      </c>
      <c r="E1165" s="15" t="s">
        <v>1271</v>
      </c>
      <c r="J1165" s="15" t="s">
        <v>1072</v>
      </c>
      <c r="K1165" s="15" t="s">
        <v>2729</v>
      </c>
      <c r="L1165" s="15" t="s">
        <v>2805</v>
      </c>
      <c r="M1165" s="15" t="s">
        <v>39</v>
      </c>
      <c r="O1165" s="15" t="s">
        <v>2731</v>
      </c>
      <c r="P1165" s="15" t="s">
        <v>2806</v>
      </c>
      <c r="Q1165" s="15" t="s">
        <v>103</v>
      </c>
      <c r="R1165" s="15" t="s">
        <v>3134</v>
      </c>
      <c r="S1165" s="15" t="s">
        <v>3135</v>
      </c>
      <c r="T1165" s="15" t="s">
        <v>1465</v>
      </c>
      <c r="U1165" s="15" t="s">
        <v>1466</v>
      </c>
      <c r="V1165" s="15" t="s">
        <v>2018</v>
      </c>
      <c r="W1165" s="15" t="s">
        <v>3141</v>
      </c>
      <c r="X1165" s="15" t="s">
        <v>3132</v>
      </c>
      <c r="Y1165" s="15" t="s">
        <v>908</v>
      </c>
      <c r="Z1165" s="15">
        <f t="shared" si="174"/>
        <v>1</v>
      </c>
      <c r="AC1165" s="15" t="s">
        <v>3144</v>
      </c>
      <c r="AD1165" s="15">
        <f t="shared" si="175"/>
        <v>9</v>
      </c>
      <c r="AE1165" s="15">
        <v>3</v>
      </c>
      <c r="AF1165" s="15">
        <v>1</v>
      </c>
      <c r="AG1165" s="15">
        <v>2</v>
      </c>
      <c r="AH1165" s="15">
        <v>1</v>
      </c>
      <c r="AI1165" s="15">
        <v>1</v>
      </c>
      <c r="AJ1165" s="15">
        <v>1</v>
      </c>
      <c r="AK1165" t="str">
        <f t="shared" si="176"/>
        <v>Restrita</v>
      </c>
      <c r="AL1165" t="str">
        <f t="shared" si="177"/>
        <v>Baixo</v>
      </c>
      <c r="AM1165" t="str">
        <f t="shared" si="178"/>
        <v>Cumulativa</v>
      </c>
      <c r="AN1165" t="str">
        <f t="shared" si="179"/>
        <v>Baixo</v>
      </c>
      <c r="AO1165" t="str">
        <f t="shared" si="180"/>
        <v>Baixo</v>
      </c>
      <c r="AP1165" t="str">
        <f t="shared" si="181"/>
        <v>Baixo</v>
      </c>
      <c r="AQ1165" s="15" t="s">
        <v>2304</v>
      </c>
    </row>
    <row r="1166" spans="1:43" x14ac:dyDescent="0.3">
      <c r="A1166" s="15" t="s">
        <v>3395</v>
      </c>
      <c r="B1166" s="15" t="s">
        <v>2205</v>
      </c>
      <c r="C1166" s="15">
        <v>42</v>
      </c>
      <c r="D1166" s="15" t="s">
        <v>2240</v>
      </c>
      <c r="E1166" s="15" t="s">
        <v>1271</v>
      </c>
      <c r="J1166" s="15" t="s">
        <v>1072</v>
      </c>
      <c r="K1166" s="15" t="s">
        <v>2729</v>
      </c>
      <c r="L1166" s="15" t="s">
        <v>2807</v>
      </c>
      <c r="M1166" s="15" t="s">
        <v>39</v>
      </c>
      <c r="O1166" s="15" t="s">
        <v>2731</v>
      </c>
      <c r="P1166" s="15" t="s">
        <v>2808</v>
      </c>
      <c r="Q1166" s="15" t="s">
        <v>103</v>
      </c>
      <c r="R1166" s="15" t="s">
        <v>3134</v>
      </c>
      <c r="S1166" s="15" t="s">
        <v>3135</v>
      </c>
      <c r="T1166" s="15" t="s">
        <v>1465</v>
      </c>
      <c r="U1166" s="15" t="s">
        <v>1466</v>
      </c>
      <c r="V1166" s="15" t="s">
        <v>2018</v>
      </c>
      <c r="W1166" s="15" t="s">
        <v>3141</v>
      </c>
      <c r="X1166" s="15" t="s">
        <v>3132</v>
      </c>
      <c r="Y1166" s="15" t="s">
        <v>908</v>
      </c>
      <c r="Z1166" s="15">
        <f t="shared" si="174"/>
        <v>1</v>
      </c>
      <c r="AC1166" s="15" t="s">
        <v>3144</v>
      </c>
      <c r="AD1166" s="15">
        <f t="shared" si="175"/>
        <v>9</v>
      </c>
      <c r="AE1166" s="15">
        <v>3</v>
      </c>
      <c r="AF1166" s="15">
        <v>1</v>
      </c>
      <c r="AG1166" s="15">
        <v>2</v>
      </c>
      <c r="AH1166" s="15">
        <v>1</v>
      </c>
      <c r="AI1166" s="15">
        <v>1</v>
      </c>
      <c r="AJ1166" s="15">
        <v>1</v>
      </c>
      <c r="AK1166" t="str">
        <f t="shared" si="176"/>
        <v>Restrita</v>
      </c>
      <c r="AL1166" t="str">
        <f t="shared" si="177"/>
        <v>Baixo</v>
      </c>
      <c r="AM1166" t="str">
        <f t="shared" si="178"/>
        <v>Cumulativa</v>
      </c>
      <c r="AN1166" t="str">
        <f t="shared" si="179"/>
        <v>Baixo</v>
      </c>
      <c r="AO1166" t="str">
        <f t="shared" si="180"/>
        <v>Baixo</v>
      </c>
      <c r="AP1166" t="str">
        <f t="shared" si="181"/>
        <v>Baixo</v>
      </c>
      <c r="AQ1166" s="15" t="s">
        <v>2304</v>
      </c>
    </row>
    <row r="1167" spans="1:43" x14ac:dyDescent="0.3">
      <c r="A1167" s="15" t="s">
        <v>3395</v>
      </c>
      <c r="B1167" s="15" t="s">
        <v>2205</v>
      </c>
      <c r="C1167" s="15">
        <v>43</v>
      </c>
      <c r="D1167" s="15" t="s">
        <v>2241</v>
      </c>
      <c r="E1167" s="15" t="s">
        <v>1271</v>
      </c>
      <c r="J1167" s="15" t="s">
        <v>1072</v>
      </c>
      <c r="K1167" s="15" t="s">
        <v>2729</v>
      </c>
      <c r="L1167" s="15" t="s">
        <v>2809</v>
      </c>
      <c r="M1167" s="15" t="s">
        <v>39</v>
      </c>
      <c r="O1167" s="15" t="s">
        <v>2731</v>
      </c>
      <c r="P1167" s="15" t="s">
        <v>2810</v>
      </c>
      <c r="Q1167" s="15" t="s">
        <v>103</v>
      </c>
      <c r="R1167" s="15" t="s">
        <v>3134</v>
      </c>
      <c r="S1167" s="15" t="s">
        <v>3135</v>
      </c>
      <c r="T1167" s="15" t="s">
        <v>1465</v>
      </c>
      <c r="U1167" s="15" t="s">
        <v>1466</v>
      </c>
      <c r="V1167" s="15" t="s">
        <v>2018</v>
      </c>
      <c r="W1167" s="15" t="s">
        <v>3141</v>
      </c>
      <c r="X1167" s="15" t="s">
        <v>3132</v>
      </c>
      <c r="Y1167" s="15" t="s">
        <v>908</v>
      </c>
      <c r="Z1167" s="15">
        <f t="shared" si="174"/>
        <v>1</v>
      </c>
      <c r="AC1167" s="15" t="s">
        <v>3144</v>
      </c>
      <c r="AD1167" s="15">
        <f t="shared" si="175"/>
        <v>9</v>
      </c>
      <c r="AE1167" s="15">
        <v>3</v>
      </c>
      <c r="AF1167" s="15">
        <v>1</v>
      </c>
      <c r="AG1167" s="15">
        <v>2</v>
      </c>
      <c r="AH1167" s="15">
        <v>1</v>
      </c>
      <c r="AI1167" s="15">
        <v>1</v>
      </c>
      <c r="AJ1167" s="15">
        <v>1</v>
      </c>
      <c r="AK1167" t="str">
        <f t="shared" si="176"/>
        <v>Restrita</v>
      </c>
      <c r="AL1167" t="str">
        <f t="shared" si="177"/>
        <v>Baixo</v>
      </c>
      <c r="AM1167" t="str">
        <f t="shared" si="178"/>
        <v>Cumulativa</v>
      </c>
      <c r="AN1167" t="str">
        <f t="shared" si="179"/>
        <v>Baixo</v>
      </c>
      <c r="AO1167" t="str">
        <f t="shared" si="180"/>
        <v>Baixo</v>
      </c>
      <c r="AP1167" t="str">
        <f t="shared" si="181"/>
        <v>Baixo</v>
      </c>
      <c r="AQ1167" s="15" t="s">
        <v>2304</v>
      </c>
    </row>
    <row r="1168" spans="1:43" x14ac:dyDescent="0.3">
      <c r="A1168" s="15" t="s">
        <v>3395</v>
      </c>
      <c r="B1168" s="15" t="s">
        <v>2205</v>
      </c>
      <c r="C1168" s="15">
        <v>44</v>
      </c>
      <c r="D1168" s="15" t="s">
        <v>2242</v>
      </c>
      <c r="E1168" s="15" t="s">
        <v>1271</v>
      </c>
      <c r="J1168" s="15" t="s">
        <v>1072</v>
      </c>
      <c r="K1168" s="15" t="s">
        <v>2729</v>
      </c>
      <c r="L1168" s="15" t="s">
        <v>2811</v>
      </c>
      <c r="M1168" s="15" t="s">
        <v>39</v>
      </c>
      <c r="O1168" s="15" t="s">
        <v>2731</v>
      </c>
      <c r="P1168" s="15" t="s">
        <v>2812</v>
      </c>
      <c r="Q1168" s="15" t="s">
        <v>103</v>
      </c>
      <c r="R1168" s="15" t="s">
        <v>3134</v>
      </c>
      <c r="S1168" s="15" t="s">
        <v>3135</v>
      </c>
      <c r="T1168" s="15" t="s">
        <v>1465</v>
      </c>
      <c r="U1168" s="15" t="s">
        <v>1466</v>
      </c>
      <c r="V1168" s="15" t="s">
        <v>2018</v>
      </c>
      <c r="W1168" s="15" t="s">
        <v>3141</v>
      </c>
      <c r="X1168" s="15" t="s">
        <v>3132</v>
      </c>
      <c r="Y1168" s="15" t="s">
        <v>908</v>
      </c>
      <c r="Z1168" s="15">
        <f t="shared" si="174"/>
        <v>1</v>
      </c>
      <c r="AC1168" s="15" t="s">
        <v>3144</v>
      </c>
      <c r="AD1168" s="15">
        <f t="shared" si="175"/>
        <v>9</v>
      </c>
      <c r="AE1168" s="15">
        <v>3</v>
      </c>
      <c r="AF1168" s="15">
        <v>1</v>
      </c>
      <c r="AG1168" s="15">
        <v>2</v>
      </c>
      <c r="AH1168" s="15">
        <v>1</v>
      </c>
      <c r="AI1168" s="15">
        <v>1</v>
      </c>
      <c r="AJ1168" s="15">
        <v>1</v>
      </c>
      <c r="AK1168" t="str">
        <f t="shared" si="176"/>
        <v>Restrita</v>
      </c>
      <c r="AL1168" t="str">
        <f t="shared" si="177"/>
        <v>Baixo</v>
      </c>
      <c r="AM1168" t="str">
        <f t="shared" si="178"/>
        <v>Cumulativa</v>
      </c>
      <c r="AN1168" t="str">
        <f t="shared" si="179"/>
        <v>Baixo</v>
      </c>
      <c r="AO1168" t="str">
        <f t="shared" si="180"/>
        <v>Baixo</v>
      </c>
      <c r="AP1168" t="str">
        <f t="shared" si="181"/>
        <v>Baixo</v>
      </c>
      <c r="AQ1168" s="15" t="s">
        <v>2304</v>
      </c>
    </row>
    <row r="1169" spans="1:43" x14ac:dyDescent="0.3">
      <c r="A1169" s="15" t="s">
        <v>3395</v>
      </c>
      <c r="B1169" s="15" t="s">
        <v>2205</v>
      </c>
      <c r="C1169" s="15">
        <v>45</v>
      </c>
      <c r="D1169" s="15" t="s">
        <v>2243</v>
      </c>
      <c r="E1169" s="15" t="s">
        <v>1271</v>
      </c>
      <c r="J1169" s="15" t="s">
        <v>1072</v>
      </c>
      <c r="K1169" s="15" t="s">
        <v>2729</v>
      </c>
      <c r="L1169" s="15" t="s">
        <v>2813</v>
      </c>
      <c r="M1169" s="15" t="s">
        <v>39</v>
      </c>
      <c r="O1169" s="15" t="s">
        <v>2731</v>
      </c>
      <c r="P1169" s="15" t="s">
        <v>2814</v>
      </c>
      <c r="Q1169" s="15" t="s">
        <v>103</v>
      </c>
      <c r="R1169" s="15" t="s">
        <v>3134</v>
      </c>
      <c r="S1169" s="15" t="s">
        <v>3135</v>
      </c>
      <c r="T1169" s="15" t="s">
        <v>1465</v>
      </c>
      <c r="U1169" s="15" t="s">
        <v>1466</v>
      </c>
      <c r="V1169" s="15" t="s">
        <v>2018</v>
      </c>
      <c r="W1169" s="15" t="s">
        <v>3141</v>
      </c>
      <c r="X1169" s="15" t="s">
        <v>3132</v>
      </c>
      <c r="Y1169" s="15" t="s">
        <v>908</v>
      </c>
      <c r="Z1169" s="15">
        <f t="shared" si="174"/>
        <v>1</v>
      </c>
      <c r="AC1169" s="15" t="s">
        <v>3144</v>
      </c>
      <c r="AD1169" s="15">
        <f t="shared" si="175"/>
        <v>9</v>
      </c>
      <c r="AE1169" s="15">
        <v>3</v>
      </c>
      <c r="AF1169" s="15">
        <v>1</v>
      </c>
      <c r="AG1169" s="15">
        <v>2</v>
      </c>
      <c r="AH1169" s="15">
        <v>1</v>
      </c>
      <c r="AI1169" s="15">
        <v>1</v>
      </c>
      <c r="AJ1169" s="15">
        <v>1</v>
      </c>
      <c r="AK1169" t="str">
        <f t="shared" si="176"/>
        <v>Restrita</v>
      </c>
      <c r="AL1169" t="str">
        <f t="shared" si="177"/>
        <v>Baixo</v>
      </c>
      <c r="AM1169" t="str">
        <f t="shared" si="178"/>
        <v>Cumulativa</v>
      </c>
      <c r="AN1169" t="str">
        <f t="shared" si="179"/>
        <v>Baixo</v>
      </c>
      <c r="AO1169" t="str">
        <f t="shared" si="180"/>
        <v>Baixo</v>
      </c>
      <c r="AP1169" t="str">
        <f t="shared" si="181"/>
        <v>Baixo</v>
      </c>
      <c r="AQ1169" s="15" t="s">
        <v>2304</v>
      </c>
    </row>
    <row r="1170" spans="1:43" x14ac:dyDescent="0.3">
      <c r="A1170" s="15" t="s">
        <v>3395</v>
      </c>
      <c r="B1170" s="15" t="s">
        <v>2205</v>
      </c>
      <c r="C1170" s="15">
        <v>46</v>
      </c>
      <c r="D1170" s="15" t="s">
        <v>2244</v>
      </c>
      <c r="E1170" s="15" t="s">
        <v>1271</v>
      </c>
      <c r="J1170" s="15" t="s">
        <v>1072</v>
      </c>
      <c r="K1170" s="15" t="s">
        <v>2729</v>
      </c>
      <c r="L1170" s="15" t="s">
        <v>2815</v>
      </c>
      <c r="M1170" s="15" t="s">
        <v>39</v>
      </c>
      <c r="O1170" s="15" t="s">
        <v>2731</v>
      </c>
      <c r="P1170" s="15" t="s">
        <v>2816</v>
      </c>
      <c r="Q1170" s="15" t="s">
        <v>103</v>
      </c>
      <c r="R1170" s="15" t="s">
        <v>3134</v>
      </c>
      <c r="S1170" s="15" t="s">
        <v>3135</v>
      </c>
      <c r="T1170" s="15" t="s">
        <v>1465</v>
      </c>
      <c r="U1170" s="15" t="s">
        <v>1466</v>
      </c>
      <c r="V1170" s="15" t="s">
        <v>2018</v>
      </c>
      <c r="W1170" s="15" t="s">
        <v>3141</v>
      </c>
      <c r="X1170" s="15" t="s">
        <v>3132</v>
      </c>
      <c r="Y1170" s="15" t="s">
        <v>908</v>
      </c>
      <c r="Z1170" s="15">
        <f t="shared" si="174"/>
        <v>1</v>
      </c>
      <c r="AC1170" s="15" t="s">
        <v>3144</v>
      </c>
      <c r="AD1170" s="15">
        <f t="shared" si="175"/>
        <v>9</v>
      </c>
      <c r="AE1170" s="15">
        <v>3</v>
      </c>
      <c r="AF1170" s="15">
        <v>1</v>
      </c>
      <c r="AG1170" s="15">
        <v>2</v>
      </c>
      <c r="AH1170" s="15">
        <v>1</v>
      </c>
      <c r="AI1170" s="15">
        <v>1</v>
      </c>
      <c r="AJ1170" s="15">
        <v>1</v>
      </c>
      <c r="AK1170" t="str">
        <f t="shared" si="176"/>
        <v>Restrita</v>
      </c>
      <c r="AL1170" t="str">
        <f t="shared" si="177"/>
        <v>Baixo</v>
      </c>
      <c r="AM1170" t="str">
        <f t="shared" si="178"/>
        <v>Cumulativa</v>
      </c>
      <c r="AN1170" t="str">
        <f t="shared" si="179"/>
        <v>Baixo</v>
      </c>
      <c r="AO1170" t="str">
        <f t="shared" si="180"/>
        <v>Baixo</v>
      </c>
      <c r="AP1170" t="str">
        <f t="shared" si="181"/>
        <v>Baixo</v>
      </c>
      <c r="AQ1170" s="15" t="s">
        <v>2304</v>
      </c>
    </row>
    <row r="1171" spans="1:43" x14ac:dyDescent="0.3">
      <c r="A1171" s="15" t="s">
        <v>3395</v>
      </c>
      <c r="B1171" s="15" t="s">
        <v>2205</v>
      </c>
      <c r="C1171" s="15">
        <v>47</v>
      </c>
      <c r="D1171" s="15" t="s">
        <v>2245</v>
      </c>
      <c r="E1171" s="15" t="s">
        <v>1271</v>
      </c>
      <c r="J1171" s="15" t="s">
        <v>1072</v>
      </c>
      <c r="K1171" s="15" t="s">
        <v>2729</v>
      </c>
      <c r="L1171" s="15" t="s">
        <v>2817</v>
      </c>
      <c r="M1171" s="15" t="s">
        <v>39</v>
      </c>
      <c r="O1171" s="15" t="s">
        <v>2731</v>
      </c>
      <c r="P1171" s="15" t="s">
        <v>2818</v>
      </c>
      <c r="Q1171" s="15" t="s">
        <v>103</v>
      </c>
      <c r="R1171" s="15" t="s">
        <v>3134</v>
      </c>
      <c r="S1171" s="15" t="s">
        <v>3135</v>
      </c>
      <c r="T1171" s="15" t="s">
        <v>1465</v>
      </c>
      <c r="U1171" s="15" t="s">
        <v>1466</v>
      </c>
      <c r="V1171" s="15" t="s">
        <v>2018</v>
      </c>
      <c r="W1171" s="15" t="s">
        <v>3141</v>
      </c>
      <c r="X1171" s="15" t="s">
        <v>3132</v>
      </c>
      <c r="Y1171" s="15" t="s">
        <v>908</v>
      </c>
      <c r="Z1171" s="15">
        <f t="shared" si="174"/>
        <v>1</v>
      </c>
      <c r="AC1171" s="15" t="s">
        <v>3144</v>
      </c>
      <c r="AD1171" s="15">
        <f t="shared" si="175"/>
        <v>9</v>
      </c>
      <c r="AE1171" s="15">
        <v>3</v>
      </c>
      <c r="AF1171" s="15">
        <v>1</v>
      </c>
      <c r="AG1171" s="15">
        <v>2</v>
      </c>
      <c r="AH1171" s="15">
        <v>1</v>
      </c>
      <c r="AI1171" s="15">
        <v>1</v>
      </c>
      <c r="AJ1171" s="15">
        <v>1</v>
      </c>
      <c r="AK1171" t="str">
        <f t="shared" si="176"/>
        <v>Restrita</v>
      </c>
      <c r="AL1171" t="str">
        <f t="shared" si="177"/>
        <v>Baixo</v>
      </c>
      <c r="AM1171" t="str">
        <f t="shared" si="178"/>
        <v>Cumulativa</v>
      </c>
      <c r="AN1171" t="str">
        <f t="shared" si="179"/>
        <v>Baixo</v>
      </c>
      <c r="AO1171" t="str">
        <f t="shared" si="180"/>
        <v>Baixo</v>
      </c>
      <c r="AP1171" t="str">
        <f t="shared" si="181"/>
        <v>Baixo</v>
      </c>
      <c r="AQ1171" s="15" t="s">
        <v>2304</v>
      </c>
    </row>
    <row r="1172" spans="1:43" x14ac:dyDescent="0.3">
      <c r="A1172" s="15" t="s">
        <v>3395</v>
      </c>
      <c r="B1172" s="15" t="s">
        <v>2205</v>
      </c>
      <c r="C1172" s="15">
        <v>48</v>
      </c>
      <c r="D1172" s="15" t="s">
        <v>1070</v>
      </c>
      <c r="E1172" s="15" t="s">
        <v>40</v>
      </c>
      <c r="J1172" s="15" t="s">
        <v>1072</v>
      </c>
      <c r="K1172" s="15" t="s">
        <v>2729</v>
      </c>
      <c r="L1172" s="15" t="s">
        <v>287</v>
      </c>
      <c r="M1172" s="15" t="s">
        <v>40</v>
      </c>
      <c r="O1172" s="15" t="s">
        <v>2731</v>
      </c>
      <c r="P1172" s="15" t="s">
        <v>2819</v>
      </c>
      <c r="Q1172" s="15" t="s">
        <v>103</v>
      </c>
      <c r="R1172" s="15" t="s">
        <v>3134</v>
      </c>
      <c r="S1172" s="15" t="s">
        <v>3135</v>
      </c>
      <c r="T1172" s="15" t="s">
        <v>1465</v>
      </c>
      <c r="U1172" s="15" t="s">
        <v>1466</v>
      </c>
      <c r="V1172" s="15" t="s">
        <v>2018</v>
      </c>
      <c r="W1172" s="15" t="s">
        <v>3141</v>
      </c>
      <c r="X1172" s="15" t="s">
        <v>3132</v>
      </c>
      <c r="Y1172" s="15" t="s">
        <v>908</v>
      </c>
      <c r="Z1172" s="15">
        <f t="shared" si="174"/>
        <v>1</v>
      </c>
      <c r="AC1172" s="15" t="s">
        <v>3144</v>
      </c>
      <c r="AD1172" s="15">
        <f t="shared" si="175"/>
        <v>6</v>
      </c>
      <c r="AE1172" s="15">
        <v>2</v>
      </c>
      <c r="AF1172" s="15">
        <v>1</v>
      </c>
      <c r="AG1172" s="15">
        <v>0</v>
      </c>
      <c r="AH1172" s="15">
        <v>1</v>
      </c>
      <c r="AI1172" s="15">
        <v>1</v>
      </c>
      <c r="AJ1172" s="15">
        <v>1</v>
      </c>
      <c r="AK1172" t="str">
        <f t="shared" si="176"/>
        <v>Interna</v>
      </c>
      <c r="AL1172" t="str">
        <f t="shared" si="177"/>
        <v>Baixo</v>
      </c>
      <c r="AM1172" t="str">
        <f t="shared" si="178"/>
        <v>NSA</v>
      </c>
      <c r="AN1172" t="str">
        <f t="shared" si="179"/>
        <v>Baixo</v>
      </c>
      <c r="AO1172" t="str">
        <f t="shared" si="180"/>
        <v>Baixo</v>
      </c>
      <c r="AP1172" t="str">
        <f t="shared" si="181"/>
        <v>Baixo</v>
      </c>
      <c r="AQ1172" s="15" t="s">
        <v>2304</v>
      </c>
    </row>
    <row r="1173" spans="1:43" x14ac:dyDescent="0.3">
      <c r="A1173" s="15" t="s">
        <v>3395</v>
      </c>
      <c r="B1173" s="15" t="s">
        <v>2246</v>
      </c>
      <c r="C1173" s="15">
        <v>1</v>
      </c>
      <c r="D1173" s="15" t="s">
        <v>1551</v>
      </c>
      <c r="E1173" s="15" t="s">
        <v>1271</v>
      </c>
      <c r="J1173" s="15" t="s">
        <v>1072</v>
      </c>
      <c r="K1173" s="15" t="s">
        <v>2820</v>
      </c>
      <c r="L1173" s="15" t="s">
        <v>2821</v>
      </c>
      <c r="M1173" s="15" t="s">
        <v>39</v>
      </c>
      <c r="O1173" s="15" t="s">
        <v>2822</v>
      </c>
      <c r="P1173" s="15" t="s">
        <v>2823</v>
      </c>
      <c r="Q1173" s="15" t="s">
        <v>103</v>
      </c>
      <c r="R1173" s="15" t="s">
        <v>3134</v>
      </c>
      <c r="S1173" s="15" t="s">
        <v>3135</v>
      </c>
      <c r="T1173" s="15" t="s">
        <v>1465</v>
      </c>
      <c r="U1173" s="15" t="s">
        <v>1466</v>
      </c>
      <c r="V1173" s="15" t="s">
        <v>2018</v>
      </c>
      <c r="W1173" s="15" t="s">
        <v>3141</v>
      </c>
      <c r="X1173" s="15" t="s">
        <v>3132</v>
      </c>
      <c r="Y1173" s="15" t="s">
        <v>908</v>
      </c>
      <c r="Z1173" s="15">
        <f t="shared" si="174"/>
        <v>1</v>
      </c>
      <c r="AC1173" s="15" t="s">
        <v>3144</v>
      </c>
      <c r="AD1173" s="15">
        <f t="shared" si="175"/>
        <v>9</v>
      </c>
      <c r="AE1173" s="15">
        <v>2</v>
      </c>
      <c r="AF1173" s="15">
        <v>1</v>
      </c>
      <c r="AG1173" s="15">
        <v>3</v>
      </c>
      <c r="AH1173" s="15">
        <v>1</v>
      </c>
      <c r="AI1173" s="15">
        <v>1</v>
      </c>
      <c r="AJ1173" s="15">
        <v>1</v>
      </c>
      <c r="AK1173" t="str">
        <f t="shared" si="176"/>
        <v>Interna</v>
      </c>
      <c r="AL1173" t="str">
        <f t="shared" si="177"/>
        <v>Baixo</v>
      </c>
      <c r="AM1173" t="str">
        <f t="shared" si="178"/>
        <v>Combinação</v>
      </c>
      <c r="AN1173" t="str">
        <f t="shared" si="179"/>
        <v>Baixo</v>
      </c>
      <c r="AO1173" t="str">
        <f t="shared" si="180"/>
        <v>Baixo</v>
      </c>
      <c r="AP1173" t="str">
        <f t="shared" si="181"/>
        <v>Baixo</v>
      </c>
      <c r="AQ1173" s="15" t="s">
        <v>2304</v>
      </c>
    </row>
    <row r="1174" spans="1:43" x14ac:dyDescent="0.3">
      <c r="A1174" s="15" t="s">
        <v>3395</v>
      </c>
      <c r="B1174" s="15" t="s">
        <v>2246</v>
      </c>
      <c r="C1174" s="15">
        <v>2</v>
      </c>
      <c r="D1174" s="15" t="s">
        <v>2020</v>
      </c>
      <c r="E1174" s="15" t="s">
        <v>1271</v>
      </c>
      <c r="J1174" s="15" t="s">
        <v>1072</v>
      </c>
      <c r="K1174" s="15" t="s">
        <v>2820</v>
      </c>
      <c r="L1174" s="15" t="s">
        <v>2309</v>
      </c>
      <c r="M1174" s="15" t="s">
        <v>40</v>
      </c>
      <c r="O1174" s="15" t="s">
        <v>2822</v>
      </c>
      <c r="P1174" s="15" t="s">
        <v>2824</v>
      </c>
      <c r="Q1174" s="15" t="s">
        <v>103</v>
      </c>
      <c r="R1174" s="15" t="s">
        <v>3134</v>
      </c>
      <c r="S1174" s="15" t="s">
        <v>3135</v>
      </c>
      <c r="T1174" s="15" t="s">
        <v>1465</v>
      </c>
      <c r="U1174" s="15" t="s">
        <v>1466</v>
      </c>
      <c r="V1174" s="15" t="s">
        <v>2018</v>
      </c>
      <c r="W1174" s="15" t="s">
        <v>3141</v>
      </c>
      <c r="X1174" s="15" t="s">
        <v>3132</v>
      </c>
      <c r="Y1174" s="15" t="s">
        <v>908</v>
      </c>
      <c r="Z1174" s="15">
        <f t="shared" si="174"/>
        <v>1</v>
      </c>
      <c r="AC1174" s="15" t="s">
        <v>3144</v>
      </c>
      <c r="AD1174" s="15">
        <f t="shared" si="175"/>
        <v>6</v>
      </c>
      <c r="AE1174" s="15">
        <v>2</v>
      </c>
      <c r="AF1174" s="15">
        <v>1</v>
      </c>
      <c r="AG1174" s="15">
        <v>0</v>
      </c>
      <c r="AH1174" s="15">
        <v>1</v>
      </c>
      <c r="AI1174" s="15">
        <v>1</v>
      </c>
      <c r="AJ1174" s="15">
        <v>1</v>
      </c>
      <c r="AK1174" t="str">
        <f t="shared" si="176"/>
        <v>Interna</v>
      </c>
      <c r="AL1174" t="str">
        <f t="shared" si="177"/>
        <v>Baixo</v>
      </c>
      <c r="AM1174" t="str">
        <f t="shared" si="178"/>
        <v>NSA</v>
      </c>
      <c r="AN1174" t="str">
        <f t="shared" si="179"/>
        <v>Baixo</v>
      </c>
      <c r="AO1174" t="str">
        <f t="shared" si="180"/>
        <v>Baixo</v>
      </c>
      <c r="AP1174" t="str">
        <f t="shared" si="181"/>
        <v>Baixo</v>
      </c>
      <c r="AQ1174" s="15" t="s">
        <v>2304</v>
      </c>
    </row>
    <row r="1175" spans="1:43" x14ac:dyDescent="0.3">
      <c r="A1175" s="15" t="s">
        <v>3395</v>
      </c>
      <c r="B1175" s="15" t="s">
        <v>2246</v>
      </c>
      <c r="C1175" s="15">
        <v>3</v>
      </c>
      <c r="D1175" s="15" t="s">
        <v>2021</v>
      </c>
      <c r="E1175" s="15" t="s">
        <v>1271</v>
      </c>
      <c r="J1175" s="15" t="s">
        <v>1072</v>
      </c>
      <c r="K1175" s="15" t="s">
        <v>2820</v>
      </c>
      <c r="L1175" s="15" t="s">
        <v>1981</v>
      </c>
      <c r="M1175" s="15" t="s">
        <v>47</v>
      </c>
      <c r="N1175" s="15">
        <v>40</v>
      </c>
      <c r="O1175" s="15" t="s">
        <v>2822</v>
      </c>
      <c r="P1175" s="15" t="s">
        <v>2825</v>
      </c>
      <c r="Q1175" s="15" t="s">
        <v>103</v>
      </c>
      <c r="R1175" s="15" t="s">
        <v>3134</v>
      </c>
      <c r="S1175" s="15" t="s">
        <v>3135</v>
      </c>
      <c r="T1175" s="15" t="s">
        <v>1465</v>
      </c>
      <c r="U1175" s="15" t="s">
        <v>1466</v>
      </c>
      <c r="V1175" s="15" t="s">
        <v>2018</v>
      </c>
      <c r="W1175" s="15" t="s">
        <v>3141</v>
      </c>
      <c r="X1175" s="15" t="s">
        <v>3132</v>
      </c>
      <c r="Y1175" s="15" t="s">
        <v>908</v>
      </c>
      <c r="Z1175" s="15">
        <f t="shared" si="174"/>
        <v>1</v>
      </c>
      <c r="AA1175" s="15" t="s">
        <v>1340</v>
      </c>
      <c r="AB1175" s="15" t="s">
        <v>3163</v>
      </c>
      <c r="AC1175" s="15" t="s">
        <v>3144</v>
      </c>
      <c r="AD1175" s="15">
        <f t="shared" si="175"/>
        <v>13</v>
      </c>
      <c r="AE1175" s="15">
        <v>3</v>
      </c>
      <c r="AF1175" s="15">
        <v>1</v>
      </c>
      <c r="AG1175" s="15">
        <v>0</v>
      </c>
      <c r="AH1175" s="15">
        <v>3</v>
      </c>
      <c r="AI1175" s="15">
        <v>3</v>
      </c>
      <c r="AJ1175" s="15">
        <v>3</v>
      </c>
      <c r="AK1175" t="str">
        <f t="shared" si="176"/>
        <v>Restrita</v>
      </c>
      <c r="AL1175" t="str">
        <f t="shared" si="177"/>
        <v>Baixo</v>
      </c>
      <c r="AM1175" t="str">
        <f t="shared" si="178"/>
        <v>NSA</v>
      </c>
      <c r="AN1175" t="str">
        <f t="shared" si="179"/>
        <v>Médio</v>
      </c>
      <c r="AO1175" t="str">
        <f t="shared" si="180"/>
        <v>Médio</v>
      </c>
      <c r="AP1175" t="str">
        <f t="shared" si="181"/>
        <v>Médio</v>
      </c>
      <c r="AQ1175" s="15" t="s">
        <v>2304</v>
      </c>
    </row>
    <row r="1176" spans="1:43" x14ac:dyDescent="0.3">
      <c r="A1176" s="15" t="s">
        <v>3395</v>
      </c>
      <c r="B1176" s="15" t="s">
        <v>2246</v>
      </c>
      <c r="C1176" s="15">
        <v>4</v>
      </c>
      <c r="D1176" s="15" t="s">
        <v>2033</v>
      </c>
      <c r="E1176" s="15" t="s">
        <v>1271</v>
      </c>
      <c r="J1176" s="15" t="s">
        <v>1072</v>
      </c>
      <c r="K1176" s="15" t="s">
        <v>2820</v>
      </c>
      <c r="L1176" s="15" t="s">
        <v>2338</v>
      </c>
      <c r="M1176" s="15" t="s">
        <v>39</v>
      </c>
      <c r="O1176" s="15" t="s">
        <v>2822</v>
      </c>
      <c r="P1176" s="15" t="s">
        <v>2826</v>
      </c>
      <c r="Q1176" s="15" t="s">
        <v>103</v>
      </c>
      <c r="R1176" s="15" t="s">
        <v>3134</v>
      </c>
      <c r="S1176" s="15" t="s">
        <v>3135</v>
      </c>
      <c r="T1176" s="15" t="s">
        <v>1465</v>
      </c>
      <c r="U1176" s="15" t="s">
        <v>1466</v>
      </c>
      <c r="V1176" s="15" t="s">
        <v>2018</v>
      </c>
      <c r="W1176" s="15" t="s">
        <v>3141</v>
      </c>
      <c r="X1176" s="15" t="s">
        <v>3132</v>
      </c>
      <c r="Y1176" s="15" t="s">
        <v>908</v>
      </c>
      <c r="Z1176" s="15">
        <f t="shared" si="174"/>
        <v>1</v>
      </c>
      <c r="AC1176" s="15" t="s">
        <v>3144</v>
      </c>
      <c r="AD1176" s="15">
        <f t="shared" si="175"/>
        <v>6</v>
      </c>
      <c r="AE1176" s="15">
        <v>2</v>
      </c>
      <c r="AF1176" s="15">
        <v>1</v>
      </c>
      <c r="AG1176" s="15">
        <v>0</v>
      </c>
      <c r="AH1176" s="15">
        <v>1</v>
      </c>
      <c r="AI1176" s="15">
        <v>1</v>
      </c>
      <c r="AJ1176" s="15">
        <v>1</v>
      </c>
      <c r="AK1176" t="str">
        <f t="shared" si="176"/>
        <v>Interna</v>
      </c>
      <c r="AL1176" t="str">
        <f t="shared" si="177"/>
        <v>Baixo</v>
      </c>
      <c r="AM1176" t="str">
        <f t="shared" si="178"/>
        <v>NSA</v>
      </c>
      <c r="AN1176" t="str">
        <f t="shared" si="179"/>
        <v>Baixo</v>
      </c>
      <c r="AO1176" t="str">
        <f t="shared" si="180"/>
        <v>Baixo</v>
      </c>
      <c r="AP1176" t="str">
        <f t="shared" si="181"/>
        <v>Baixo</v>
      </c>
      <c r="AQ1176" s="15" t="s">
        <v>2304</v>
      </c>
    </row>
    <row r="1177" spans="1:43" x14ac:dyDescent="0.3">
      <c r="A1177" s="15" t="s">
        <v>3395</v>
      </c>
      <c r="B1177" s="15" t="s">
        <v>2246</v>
      </c>
      <c r="C1177" s="15">
        <v>5</v>
      </c>
      <c r="D1177" s="15" t="s">
        <v>2025</v>
      </c>
      <c r="E1177" s="15" t="s">
        <v>1271</v>
      </c>
      <c r="J1177" s="15" t="s">
        <v>1072</v>
      </c>
      <c r="K1177" s="15" t="s">
        <v>2820</v>
      </c>
      <c r="L1177" s="15" t="s">
        <v>2317</v>
      </c>
      <c r="M1177" s="15" t="s">
        <v>39</v>
      </c>
      <c r="O1177" s="15" t="s">
        <v>2822</v>
      </c>
      <c r="P1177" s="15" t="s">
        <v>2827</v>
      </c>
      <c r="Q1177" s="15" t="s">
        <v>103</v>
      </c>
      <c r="R1177" s="15" t="s">
        <v>3134</v>
      </c>
      <c r="S1177" s="15" t="s">
        <v>3135</v>
      </c>
      <c r="T1177" s="15" t="s">
        <v>1465</v>
      </c>
      <c r="U1177" s="15" t="s">
        <v>1466</v>
      </c>
      <c r="V1177" s="15" t="s">
        <v>2018</v>
      </c>
      <c r="W1177" s="15" t="s">
        <v>3141</v>
      </c>
      <c r="X1177" s="15" t="s">
        <v>3132</v>
      </c>
      <c r="Y1177" s="15" t="s">
        <v>908</v>
      </c>
      <c r="Z1177" s="15">
        <f t="shared" si="174"/>
        <v>1</v>
      </c>
      <c r="AC1177" s="15" t="s">
        <v>3144</v>
      </c>
      <c r="AD1177" s="15">
        <f t="shared" si="175"/>
        <v>6</v>
      </c>
      <c r="AE1177" s="15">
        <v>2</v>
      </c>
      <c r="AF1177" s="15">
        <v>1</v>
      </c>
      <c r="AG1177" s="15">
        <v>0</v>
      </c>
      <c r="AH1177" s="15">
        <v>1</v>
      </c>
      <c r="AI1177" s="15">
        <v>1</v>
      </c>
      <c r="AJ1177" s="15">
        <v>1</v>
      </c>
      <c r="AK1177" t="str">
        <f t="shared" si="176"/>
        <v>Interna</v>
      </c>
      <c r="AL1177" t="str">
        <f t="shared" si="177"/>
        <v>Baixo</v>
      </c>
      <c r="AM1177" t="str">
        <f t="shared" si="178"/>
        <v>NSA</v>
      </c>
      <c r="AN1177" t="str">
        <f t="shared" si="179"/>
        <v>Baixo</v>
      </c>
      <c r="AO1177" t="str">
        <f t="shared" si="180"/>
        <v>Baixo</v>
      </c>
      <c r="AP1177" t="str">
        <f t="shared" si="181"/>
        <v>Baixo</v>
      </c>
      <c r="AQ1177" s="15" t="s">
        <v>2304</v>
      </c>
    </row>
    <row r="1178" spans="1:43" x14ac:dyDescent="0.3">
      <c r="A1178" s="15" t="s">
        <v>3395</v>
      </c>
      <c r="B1178" s="15" t="s">
        <v>2246</v>
      </c>
      <c r="C1178" s="15">
        <v>6</v>
      </c>
      <c r="D1178" s="15" t="s">
        <v>2086</v>
      </c>
      <c r="E1178" s="15" t="s">
        <v>1271</v>
      </c>
      <c r="J1178" s="15" t="s">
        <v>1072</v>
      </c>
      <c r="K1178" s="15" t="s">
        <v>2820</v>
      </c>
      <c r="L1178" s="15" t="s">
        <v>2465</v>
      </c>
      <c r="M1178" s="15" t="s">
        <v>39</v>
      </c>
      <c r="O1178" s="15" t="s">
        <v>2822</v>
      </c>
      <c r="P1178" s="15" t="s">
        <v>2828</v>
      </c>
      <c r="Q1178" s="15" t="s">
        <v>103</v>
      </c>
      <c r="R1178" s="15" t="s">
        <v>3134</v>
      </c>
      <c r="S1178" s="15" t="s">
        <v>3135</v>
      </c>
      <c r="T1178" s="15" t="s">
        <v>1465</v>
      </c>
      <c r="U1178" s="15" t="s">
        <v>1466</v>
      </c>
      <c r="V1178" s="15" t="s">
        <v>2018</v>
      </c>
      <c r="W1178" s="15" t="s">
        <v>3141</v>
      </c>
      <c r="X1178" s="15" t="s">
        <v>3132</v>
      </c>
      <c r="Y1178" s="15" t="s">
        <v>908</v>
      </c>
      <c r="Z1178" s="15">
        <f t="shared" si="174"/>
        <v>1</v>
      </c>
      <c r="AC1178" s="15" t="s">
        <v>3144</v>
      </c>
      <c r="AD1178" s="15">
        <f t="shared" si="175"/>
        <v>6</v>
      </c>
      <c r="AE1178" s="15">
        <v>2</v>
      </c>
      <c r="AF1178" s="15">
        <v>1</v>
      </c>
      <c r="AG1178" s="15">
        <v>0</v>
      </c>
      <c r="AH1178" s="15">
        <v>1</v>
      </c>
      <c r="AI1178" s="15">
        <v>1</v>
      </c>
      <c r="AJ1178" s="15">
        <v>1</v>
      </c>
      <c r="AK1178" t="str">
        <f t="shared" si="176"/>
        <v>Interna</v>
      </c>
      <c r="AL1178" t="str">
        <f t="shared" si="177"/>
        <v>Baixo</v>
      </c>
      <c r="AM1178" t="str">
        <f t="shared" si="178"/>
        <v>NSA</v>
      </c>
      <c r="AN1178" t="str">
        <f t="shared" si="179"/>
        <v>Baixo</v>
      </c>
      <c r="AO1178" t="str">
        <f t="shared" si="180"/>
        <v>Baixo</v>
      </c>
      <c r="AP1178" t="str">
        <f t="shared" si="181"/>
        <v>Baixo</v>
      </c>
      <c r="AQ1178" s="15" t="s">
        <v>2304</v>
      </c>
    </row>
    <row r="1179" spans="1:43" x14ac:dyDescent="0.3">
      <c r="A1179" s="15" t="s">
        <v>3395</v>
      </c>
      <c r="B1179" s="15" t="s">
        <v>2246</v>
      </c>
      <c r="C1179" s="15">
        <v>7</v>
      </c>
      <c r="D1179" s="15" t="s">
        <v>1216</v>
      </c>
      <c r="E1179" s="15" t="s">
        <v>1271</v>
      </c>
      <c r="J1179" s="15" t="s">
        <v>1072</v>
      </c>
      <c r="K1179" s="15" t="s">
        <v>2820</v>
      </c>
      <c r="L1179" s="15" t="s">
        <v>2341</v>
      </c>
      <c r="M1179" s="15" t="s">
        <v>39</v>
      </c>
      <c r="O1179" s="15" t="s">
        <v>2822</v>
      </c>
      <c r="P1179" s="15" t="s">
        <v>2829</v>
      </c>
      <c r="Q1179" s="15" t="s">
        <v>103</v>
      </c>
      <c r="R1179" s="15" t="s">
        <v>3134</v>
      </c>
      <c r="S1179" s="15" t="s">
        <v>3135</v>
      </c>
      <c r="T1179" s="15" t="s">
        <v>1465</v>
      </c>
      <c r="U1179" s="15" t="s">
        <v>1466</v>
      </c>
      <c r="V1179" s="15" t="s">
        <v>2018</v>
      </c>
      <c r="W1179" s="15" t="s">
        <v>3141</v>
      </c>
      <c r="X1179" s="15" t="s">
        <v>3132</v>
      </c>
      <c r="Y1179" s="15" t="s">
        <v>908</v>
      </c>
      <c r="Z1179" s="15">
        <f t="shared" si="174"/>
        <v>1</v>
      </c>
      <c r="AC1179" s="15" t="s">
        <v>3144</v>
      </c>
      <c r="AD1179" s="15">
        <f t="shared" si="175"/>
        <v>6</v>
      </c>
      <c r="AE1179" s="15">
        <v>2</v>
      </c>
      <c r="AF1179" s="15">
        <v>1</v>
      </c>
      <c r="AG1179" s="15">
        <v>0</v>
      </c>
      <c r="AH1179" s="15">
        <v>1</v>
      </c>
      <c r="AI1179" s="15">
        <v>1</v>
      </c>
      <c r="AJ1179" s="15">
        <v>1</v>
      </c>
      <c r="AK1179" t="str">
        <f t="shared" si="176"/>
        <v>Interna</v>
      </c>
      <c r="AL1179" t="str">
        <f t="shared" si="177"/>
        <v>Baixo</v>
      </c>
      <c r="AM1179" t="str">
        <f t="shared" si="178"/>
        <v>NSA</v>
      </c>
      <c r="AN1179" t="str">
        <f t="shared" si="179"/>
        <v>Baixo</v>
      </c>
      <c r="AO1179" t="str">
        <f t="shared" si="180"/>
        <v>Baixo</v>
      </c>
      <c r="AP1179" t="str">
        <f t="shared" si="181"/>
        <v>Baixo</v>
      </c>
      <c r="AQ1179" s="15" t="s">
        <v>2304</v>
      </c>
    </row>
    <row r="1180" spans="1:43" x14ac:dyDescent="0.3">
      <c r="A1180" s="15" t="s">
        <v>3395</v>
      </c>
      <c r="B1180" s="15" t="s">
        <v>2246</v>
      </c>
      <c r="C1180" s="15">
        <v>8</v>
      </c>
      <c r="D1180" s="15" t="s">
        <v>2247</v>
      </c>
      <c r="E1180" s="15" t="s">
        <v>1271</v>
      </c>
      <c r="J1180" s="15" t="s">
        <v>1072</v>
      </c>
      <c r="K1180" s="15" t="s">
        <v>2820</v>
      </c>
      <c r="L1180" s="15" t="s">
        <v>2830</v>
      </c>
      <c r="M1180" s="15" t="s">
        <v>39</v>
      </c>
      <c r="O1180" s="15" t="s">
        <v>2822</v>
      </c>
      <c r="P1180" s="15" t="s">
        <v>2831</v>
      </c>
      <c r="Q1180" s="15" t="s">
        <v>103</v>
      </c>
      <c r="R1180" s="15" t="s">
        <v>3134</v>
      </c>
      <c r="S1180" s="15" t="s">
        <v>3135</v>
      </c>
      <c r="T1180" s="15" t="s">
        <v>1465</v>
      </c>
      <c r="U1180" s="15" t="s">
        <v>1466</v>
      </c>
      <c r="V1180" s="15" t="s">
        <v>2018</v>
      </c>
      <c r="W1180" s="15" t="s">
        <v>3141</v>
      </c>
      <c r="X1180" s="15" t="s">
        <v>3132</v>
      </c>
      <c r="Y1180" s="15" t="s">
        <v>908</v>
      </c>
      <c r="Z1180" s="15">
        <f t="shared" si="174"/>
        <v>1</v>
      </c>
      <c r="AC1180" s="15" t="s">
        <v>3144</v>
      </c>
      <c r="AD1180" s="15">
        <f t="shared" si="175"/>
        <v>8</v>
      </c>
      <c r="AE1180" s="15">
        <v>2</v>
      </c>
      <c r="AF1180" s="15">
        <v>1</v>
      </c>
      <c r="AG1180" s="15">
        <v>2</v>
      </c>
      <c r="AH1180" s="15">
        <v>1</v>
      </c>
      <c r="AI1180" s="15">
        <v>1</v>
      </c>
      <c r="AJ1180" s="15">
        <v>1</v>
      </c>
      <c r="AK1180" t="str">
        <f t="shared" si="176"/>
        <v>Interna</v>
      </c>
      <c r="AL1180" t="str">
        <f t="shared" si="177"/>
        <v>Baixo</v>
      </c>
      <c r="AM1180" t="str">
        <f t="shared" si="178"/>
        <v>Cumulativa</v>
      </c>
      <c r="AN1180" t="str">
        <f t="shared" si="179"/>
        <v>Baixo</v>
      </c>
      <c r="AO1180" t="str">
        <f t="shared" si="180"/>
        <v>Baixo</v>
      </c>
      <c r="AP1180" t="str">
        <f t="shared" si="181"/>
        <v>Baixo</v>
      </c>
      <c r="AQ1180" s="15" t="s">
        <v>2304</v>
      </c>
    </row>
    <row r="1181" spans="1:43" x14ac:dyDescent="0.3">
      <c r="A1181" s="15" t="s">
        <v>3395</v>
      </c>
      <c r="B1181" s="15" t="s">
        <v>2246</v>
      </c>
      <c r="C1181" s="15">
        <v>9</v>
      </c>
      <c r="D1181" s="15" t="s">
        <v>2248</v>
      </c>
      <c r="E1181" s="15" t="s">
        <v>1271</v>
      </c>
      <c r="J1181" s="15" t="s">
        <v>1072</v>
      </c>
      <c r="K1181" s="15" t="s">
        <v>2820</v>
      </c>
      <c r="L1181" s="15" t="s">
        <v>2832</v>
      </c>
      <c r="M1181" s="15" t="s">
        <v>39</v>
      </c>
      <c r="O1181" s="15" t="s">
        <v>2822</v>
      </c>
      <c r="P1181" s="15" t="s">
        <v>2833</v>
      </c>
      <c r="Q1181" s="15" t="s">
        <v>103</v>
      </c>
      <c r="R1181" s="15" t="s">
        <v>3134</v>
      </c>
      <c r="S1181" s="15" t="s">
        <v>3135</v>
      </c>
      <c r="T1181" s="15" t="s">
        <v>1465</v>
      </c>
      <c r="U1181" s="15" t="s">
        <v>1466</v>
      </c>
      <c r="V1181" s="15" t="s">
        <v>2018</v>
      </c>
      <c r="W1181" s="15" t="s">
        <v>3141</v>
      </c>
      <c r="X1181" s="15" t="s">
        <v>3132</v>
      </c>
      <c r="Y1181" s="15" t="s">
        <v>908</v>
      </c>
      <c r="Z1181" s="15">
        <f t="shared" si="174"/>
        <v>1</v>
      </c>
      <c r="AC1181" s="15" t="s">
        <v>3144</v>
      </c>
      <c r="AD1181" s="15">
        <f t="shared" si="175"/>
        <v>8</v>
      </c>
      <c r="AE1181" s="15">
        <v>2</v>
      </c>
      <c r="AF1181" s="15">
        <v>1</v>
      </c>
      <c r="AG1181" s="15">
        <v>2</v>
      </c>
      <c r="AH1181" s="15">
        <v>1</v>
      </c>
      <c r="AI1181" s="15">
        <v>1</v>
      </c>
      <c r="AJ1181" s="15">
        <v>1</v>
      </c>
      <c r="AK1181" t="str">
        <f t="shared" si="176"/>
        <v>Interna</v>
      </c>
      <c r="AL1181" t="str">
        <f t="shared" si="177"/>
        <v>Baixo</v>
      </c>
      <c r="AM1181" t="str">
        <f t="shared" si="178"/>
        <v>Cumulativa</v>
      </c>
      <c r="AN1181" t="str">
        <f t="shared" si="179"/>
        <v>Baixo</v>
      </c>
      <c r="AO1181" t="str">
        <f t="shared" si="180"/>
        <v>Baixo</v>
      </c>
      <c r="AP1181" t="str">
        <f t="shared" si="181"/>
        <v>Baixo</v>
      </c>
      <c r="AQ1181" s="15" t="s">
        <v>2304</v>
      </c>
    </row>
    <row r="1182" spans="1:43" x14ac:dyDescent="0.3">
      <c r="A1182" s="15" t="s">
        <v>3395</v>
      </c>
      <c r="B1182" s="15" t="s">
        <v>2246</v>
      </c>
      <c r="C1182" s="15">
        <v>10</v>
      </c>
      <c r="D1182" s="15" t="s">
        <v>2249</v>
      </c>
      <c r="E1182" s="15" t="s">
        <v>1271</v>
      </c>
      <c r="J1182" s="15" t="s">
        <v>1072</v>
      </c>
      <c r="K1182" s="15" t="s">
        <v>2820</v>
      </c>
      <c r="L1182" s="15" t="s">
        <v>2834</v>
      </c>
      <c r="M1182" s="15" t="s">
        <v>39</v>
      </c>
      <c r="O1182" s="15" t="s">
        <v>2822</v>
      </c>
      <c r="P1182" s="15" t="s">
        <v>2835</v>
      </c>
      <c r="Q1182" s="15" t="s">
        <v>103</v>
      </c>
      <c r="R1182" s="15" t="s">
        <v>3134</v>
      </c>
      <c r="S1182" s="15" t="s">
        <v>3135</v>
      </c>
      <c r="T1182" s="15" t="s">
        <v>1465</v>
      </c>
      <c r="U1182" s="15" t="s">
        <v>1466</v>
      </c>
      <c r="V1182" s="15" t="s">
        <v>2018</v>
      </c>
      <c r="W1182" s="15" t="s">
        <v>3141</v>
      </c>
      <c r="X1182" s="15" t="s">
        <v>3132</v>
      </c>
      <c r="Y1182" s="15" t="s">
        <v>908</v>
      </c>
      <c r="Z1182" s="15">
        <f t="shared" si="174"/>
        <v>1</v>
      </c>
      <c r="AC1182" s="15" t="s">
        <v>3144</v>
      </c>
      <c r="AD1182" s="15">
        <f t="shared" si="175"/>
        <v>8</v>
      </c>
      <c r="AE1182" s="15">
        <v>2</v>
      </c>
      <c r="AF1182" s="15">
        <v>1</v>
      </c>
      <c r="AG1182" s="15">
        <v>2</v>
      </c>
      <c r="AH1182" s="15">
        <v>1</v>
      </c>
      <c r="AI1182" s="15">
        <v>1</v>
      </c>
      <c r="AJ1182" s="15">
        <v>1</v>
      </c>
      <c r="AK1182" t="str">
        <f t="shared" si="176"/>
        <v>Interna</v>
      </c>
      <c r="AL1182" t="str">
        <f t="shared" si="177"/>
        <v>Baixo</v>
      </c>
      <c r="AM1182" t="str">
        <f t="shared" si="178"/>
        <v>Cumulativa</v>
      </c>
      <c r="AN1182" t="str">
        <f t="shared" si="179"/>
        <v>Baixo</v>
      </c>
      <c r="AO1182" t="str">
        <f t="shared" si="180"/>
        <v>Baixo</v>
      </c>
      <c r="AP1182" t="str">
        <f t="shared" si="181"/>
        <v>Baixo</v>
      </c>
      <c r="AQ1182" s="15" t="s">
        <v>2304</v>
      </c>
    </row>
    <row r="1183" spans="1:43" x14ac:dyDescent="0.3">
      <c r="A1183" s="15" t="s">
        <v>3395</v>
      </c>
      <c r="B1183" s="15" t="s">
        <v>2246</v>
      </c>
      <c r="C1183" s="15">
        <v>11</v>
      </c>
      <c r="D1183" s="15" t="s">
        <v>2250</v>
      </c>
      <c r="E1183" s="15" t="s">
        <v>1271</v>
      </c>
      <c r="J1183" s="15" t="s">
        <v>1072</v>
      </c>
      <c r="K1183" s="15" t="s">
        <v>2820</v>
      </c>
      <c r="L1183" s="15" t="s">
        <v>2836</v>
      </c>
      <c r="M1183" s="15" t="s">
        <v>39</v>
      </c>
      <c r="O1183" s="15" t="s">
        <v>2822</v>
      </c>
      <c r="P1183" s="15" t="s">
        <v>2837</v>
      </c>
      <c r="Q1183" s="15" t="s">
        <v>103</v>
      </c>
      <c r="R1183" s="15" t="s">
        <v>3134</v>
      </c>
      <c r="S1183" s="15" t="s">
        <v>3135</v>
      </c>
      <c r="T1183" s="15" t="s">
        <v>1465</v>
      </c>
      <c r="U1183" s="15" t="s">
        <v>1466</v>
      </c>
      <c r="V1183" s="15" t="s">
        <v>2018</v>
      </c>
      <c r="W1183" s="15" t="s">
        <v>3141</v>
      </c>
      <c r="X1183" s="15" t="s">
        <v>3132</v>
      </c>
      <c r="Y1183" s="15" t="s">
        <v>908</v>
      </c>
      <c r="Z1183" s="15">
        <f t="shared" si="174"/>
        <v>1</v>
      </c>
      <c r="AC1183" s="15" t="s">
        <v>3144</v>
      </c>
      <c r="AD1183" s="15">
        <f t="shared" si="175"/>
        <v>8</v>
      </c>
      <c r="AE1183" s="15">
        <v>2</v>
      </c>
      <c r="AF1183" s="15">
        <v>1</v>
      </c>
      <c r="AG1183" s="15">
        <v>2</v>
      </c>
      <c r="AH1183" s="15">
        <v>1</v>
      </c>
      <c r="AI1183" s="15">
        <v>1</v>
      </c>
      <c r="AJ1183" s="15">
        <v>1</v>
      </c>
      <c r="AK1183" t="str">
        <f t="shared" si="176"/>
        <v>Interna</v>
      </c>
      <c r="AL1183" t="str">
        <f t="shared" si="177"/>
        <v>Baixo</v>
      </c>
      <c r="AM1183" t="str">
        <f t="shared" si="178"/>
        <v>Cumulativa</v>
      </c>
      <c r="AN1183" t="str">
        <f t="shared" si="179"/>
        <v>Baixo</v>
      </c>
      <c r="AO1183" t="str">
        <f t="shared" si="180"/>
        <v>Baixo</v>
      </c>
      <c r="AP1183" t="str">
        <f t="shared" si="181"/>
        <v>Baixo</v>
      </c>
      <c r="AQ1183" s="15" t="s">
        <v>2304</v>
      </c>
    </row>
    <row r="1184" spans="1:43" x14ac:dyDescent="0.3">
      <c r="A1184" s="15" t="s">
        <v>3395</v>
      </c>
      <c r="B1184" s="15" t="s">
        <v>2246</v>
      </c>
      <c r="C1184" s="15">
        <v>12</v>
      </c>
      <c r="D1184" s="15" t="s">
        <v>2251</v>
      </c>
      <c r="E1184" s="15" t="s">
        <v>1271</v>
      </c>
      <c r="J1184" s="15" t="s">
        <v>1072</v>
      </c>
      <c r="K1184" s="15" t="s">
        <v>2820</v>
      </c>
      <c r="L1184" s="15" t="s">
        <v>2838</v>
      </c>
      <c r="M1184" s="15" t="s">
        <v>39</v>
      </c>
      <c r="O1184" s="15" t="s">
        <v>2822</v>
      </c>
      <c r="P1184" s="15" t="s">
        <v>2839</v>
      </c>
      <c r="Q1184" s="15" t="s">
        <v>103</v>
      </c>
      <c r="R1184" s="15" t="s">
        <v>3134</v>
      </c>
      <c r="S1184" s="15" t="s">
        <v>3135</v>
      </c>
      <c r="T1184" s="15" t="s">
        <v>1465</v>
      </c>
      <c r="U1184" s="15" t="s">
        <v>1466</v>
      </c>
      <c r="V1184" s="15" t="s">
        <v>2018</v>
      </c>
      <c r="W1184" s="15" t="s">
        <v>3141</v>
      </c>
      <c r="X1184" s="15" t="s">
        <v>3132</v>
      </c>
      <c r="Y1184" s="15" t="s">
        <v>908</v>
      </c>
      <c r="Z1184" s="15">
        <f t="shared" ref="Z1184:Z1247" si="182">IF(LEN(V1184)&gt;0,IF(LEN(W1184)&gt;0,IF(LEN(X1184)&gt;0,IF(LEN(Y1184)&gt;0,1,""),""),""),"")</f>
        <v>1</v>
      </c>
      <c r="AC1184" s="15" t="s">
        <v>3144</v>
      </c>
      <c r="AD1184" s="15">
        <f t="shared" ref="AD1184:AD1247" si="183">SUM(AE1184:AJ1184)</f>
        <v>8</v>
      </c>
      <c r="AE1184" s="15">
        <v>2</v>
      </c>
      <c r="AF1184" s="15">
        <v>1</v>
      </c>
      <c r="AG1184" s="15">
        <v>2</v>
      </c>
      <c r="AH1184" s="15">
        <v>1</v>
      </c>
      <c r="AI1184" s="15">
        <v>1</v>
      </c>
      <c r="AJ1184" s="15">
        <v>1</v>
      </c>
      <c r="AK1184" t="str">
        <f t="shared" si="176"/>
        <v>Interna</v>
      </c>
      <c r="AL1184" t="str">
        <f t="shared" si="177"/>
        <v>Baixo</v>
      </c>
      <c r="AM1184" t="str">
        <f t="shared" si="178"/>
        <v>Cumulativa</v>
      </c>
      <c r="AN1184" t="str">
        <f t="shared" si="179"/>
        <v>Baixo</v>
      </c>
      <c r="AO1184" t="str">
        <f t="shared" si="180"/>
        <v>Baixo</v>
      </c>
      <c r="AP1184" t="str">
        <f t="shared" si="181"/>
        <v>Baixo</v>
      </c>
      <c r="AQ1184" s="15" t="s">
        <v>2304</v>
      </c>
    </row>
    <row r="1185" spans="1:43" x14ac:dyDescent="0.3">
      <c r="A1185" s="15" t="s">
        <v>3395</v>
      </c>
      <c r="B1185" s="15" t="s">
        <v>2246</v>
      </c>
      <c r="C1185" s="15">
        <v>13</v>
      </c>
      <c r="D1185" s="15" t="s">
        <v>2252</v>
      </c>
      <c r="E1185" s="15" t="s">
        <v>1271</v>
      </c>
      <c r="J1185" s="15" t="s">
        <v>1072</v>
      </c>
      <c r="K1185" s="15" t="s">
        <v>2820</v>
      </c>
      <c r="L1185" s="15" t="s">
        <v>2840</v>
      </c>
      <c r="M1185" s="15" t="s">
        <v>39</v>
      </c>
      <c r="O1185" s="15" t="s">
        <v>2822</v>
      </c>
      <c r="P1185" s="15" t="s">
        <v>2841</v>
      </c>
      <c r="Q1185" s="15" t="s">
        <v>103</v>
      </c>
      <c r="R1185" s="15" t="s">
        <v>3134</v>
      </c>
      <c r="S1185" s="15" t="s">
        <v>3135</v>
      </c>
      <c r="T1185" s="15" t="s">
        <v>1465</v>
      </c>
      <c r="U1185" s="15" t="s">
        <v>1466</v>
      </c>
      <c r="V1185" s="15" t="s">
        <v>2018</v>
      </c>
      <c r="W1185" s="15" t="s">
        <v>3141</v>
      </c>
      <c r="X1185" s="15" t="s">
        <v>3132</v>
      </c>
      <c r="Y1185" s="15" t="s">
        <v>908</v>
      </c>
      <c r="Z1185" s="15">
        <f t="shared" si="182"/>
        <v>1</v>
      </c>
      <c r="AC1185" s="15" t="s">
        <v>3144</v>
      </c>
      <c r="AD1185" s="15">
        <f t="shared" si="183"/>
        <v>8</v>
      </c>
      <c r="AE1185" s="15">
        <v>2</v>
      </c>
      <c r="AF1185" s="15">
        <v>1</v>
      </c>
      <c r="AG1185" s="15">
        <v>2</v>
      </c>
      <c r="AH1185" s="15">
        <v>1</v>
      </c>
      <c r="AI1185" s="15">
        <v>1</v>
      </c>
      <c r="AJ1185" s="15">
        <v>1</v>
      </c>
      <c r="AK1185" t="str">
        <f t="shared" si="176"/>
        <v>Interna</v>
      </c>
      <c r="AL1185" t="str">
        <f t="shared" si="177"/>
        <v>Baixo</v>
      </c>
      <c r="AM1185" t="str">
        <f t="shared" si="178"/>
        <v>Cumulativa</v>
      </c>
      <c r="AN1185" t="str">
        <f t="shared" si="179"/>
        <v>Baixo</v>
      </c>
      <c r="AO1185" t="str">
        <f t="shared" si="180"/>
        <v>Baixo</v>
      </c>
      <c r="AP1185" t="str">
        <f t="shared" si="181"/>
        <v>Baixo</v>
      </c>
      <c r="AQ1185" s="15" t="s">
        <v>2304</v>
      </c>
    </row>
    <row r="1186" spans="1:43" x14ac:dyDescent="0.3">
      <c r="A1186" s="15" t="s">
        <v>3395</v>
      </c>
      <c r="B1186" s="15" t="s">
        <v>2246</v>
      </c>
      <c r="C1186" s="15">
        <v>14</v>
      </c>
      <c r="D1186" s="15" t="s">
        <v>2253</v>
      </c>
      <c r="E1186" s="15" t="s">
        <v>1271</v>
      </c>
      <c r="J1186" s="15" t="s">
        <v>1072</v>
      </c>
      <c r="K1186" s="15" t="s">
        <v>2820</v>
      </c>
      <c r="L1186" s="15" t="s">
        <v>2842</v>
      </c>
      <c r="M1186" s="15" t="s">
        <v>39</v>
      </c>
      <c r="O1186" s="15" t="s">
        <v>2822</v>
      </c>
      <c r="P1186" s="15" t="s">
        <v>2843</v>
      </c>
      <c r="Q1186" s="15" t="s">
        <v>103</v>
      </c>
      <c r="R1186" s="15" t="s">
        <v>3134</v>
      </c>
      <c r="S1186" s="15" t="s">
        <v>3135</v>
      </c>
      <c r="T1186" s="15" t="s">
        <v>1465</v>
      </c>
      <c r="U1186" s="15" t="s">
        <v>1466</v>
      </c>
      <c r="V1186" s="15" t="s">
        <v>2018</v>
      </c>
      <c r="W1186" s="15" t="s">
        <v>3141</v>
      </c>
      <c r="X1186" s="15" t="s">
        <v>3132</v>
      </c>
      <c r="Y1186" s="15" t="s">
        <v>908</v>
      </c>
      <c r="Z1186" s="15">
        <f t="shared" si="182"/>
        <v>1</v>
      </c>
      <c r="AC1186" s="15" t="s">
        <v>3144</v>
      </c>
      <c r="AD1186" s="15">
        <f t="shared" si="183"/>
        <v>8</v>
      </c>
      <c r="AE1186" s="15">
        <v>2</v>
      </c>
      <c r="AF1186" s="15">
        <v>1</v>
      </c>
      <c r="AG1186" s="15">
        <v>2</v>
      </c>
      <c r="AH1186" s="15">
        <v>1</v>
      </c>
      <c r="AI1186" s="15">
        <v>1</v>
      </c>
      <c r="AJ1186" s="15">
        <v>1</v>
      </c>
      <c r="AK1186" t="str">
        <f t="shared" si="176"/>
        <v>Interna</v>
      </c>
      <c r="AL1186" t="str">
        <f t="shared" si="177"/>
        <v>Baixo</v>
      </c>
      <c r="AM1186" t="str">
        <f t="shared" si="178"/>
        <v>Cumulativa</v>
      </c>
      <c r="AN1186" t="str">
        <f t="shared" si="179"/>
        <v>Baixo</v>
      </c>
      <c r="AO1186" t="str">
        <f t="shared" si="180"/>
        <v>Baixo</v>
      </c>
      <c r="AP1186" t="str">
        <f t="shared" si="181"/>
        <v>Baixo</v>
      </c>
      <c r="AQ1186" s="15" t="s">
        <v>2304</v>
      </c>
    </row>
    <row r="1187" spans="1:43" x14ac:dyDescent="0.3">
      <c r="A1187" s="15" t="s">
        <v>3395</v>
      </c>
      <c r="B1187" s="15" t="s">
        <v>2246</v>
      </c>
      <c r="C1187" s="15">
        <v>15</v>
      </c>
      <c r="D1187" s="15" t="s">
        <v>2254</v>
      </c>
      <c r="E1187" s="15" t="s">
        <v>1271</v>
      </c>
      <c r="J1187" s="15" t="s">
        <v>1072</v>
      </c>
      <c r="K1187" s="15" t="s">
        <v>2820</v>
      </c>
      <c r="L1187" s="15" t="s">
        <v>2844</v>
      </c>
      <c r="M1187" s="15" t="s">
        <v>39</v>
      </c>
      <c r="O1187" s="15" t="s">
        <v>2822</v>
      </c>
      <c r="P1187" s="15" t="s">
        <v>2845</v>
      </c>
      <c r="Q1187" s="15" t="s">
        <v>103</v>
      </c>
      <c r="R1187" s="15" t="s">
        <v>3134</v>
      </c>
      <c r="S1187" s="15" t="s">
        <v>3135</v>
      </c>
      <c r="T1187" s="15" t="s">
        <v>1465</v>
      </c>
      <c r="U1187" s="15" t="s">
        <v>1466</v>
      </c>
      <c r="V1187" s="15" t="s">
        <v>2018</v>
      </c>
      <c r="W1187" s="15" t="s">
        <v>3141</v>
      </c>
      <c r="X1187" s="15" t="s">
        <v>3132</v>
      </c>
      <c r="Y1187" s="15" t="s">
        <v>908</v>
      </c>
      <c r="Z1187" s="15">
        <f t="shared" si="182"/>
        <v>1</v>
      </c>
      <c r="AC1187" s="15" t="s">
        <v>3144</v>
      </c>
      <c r="AD1187" s="15">
        <f t="shared" si="183"/>
        <v>8</v>
      </c>
      <c r="AE1187" s="15">
        <v>2</v>
      </c>
      <c r="AF1187" s="15">
        <v>1</v>
      </c>
      <c r="AG1187" s="15">
        <v>2</v>
      </c>
      <c r="AH1187" s="15">
        <v>1</v>
      </c>
      <c r="AI1187" s="15">
        <v>1</v>
      </c>
      <c r="AJ1187" s="15">
        <v>1</v>
      </c>
      <c r="AK1187" t="str">
        <f t="shared" si="176"/>
        <v>Interna</v>
      </c>
      <c r="AL1187" t="str">
        <f t="shared" si="177"/>
        <v>Baixo</v>
      </c>
      <c r="AM1187" t="str">
        <f t="shared" si="178"/>
        <v>Cumulativa</v>
      </c>
      <c r="AN1187" t="str">
        <f t="shared" si="179"/>
        <v>Baixo</v>
      </c>
      <c r="AO1187" t="str">
        <f t="shared" si="180"/>
        <v>Baixo</v>
      </c>
      <c r="AP1187" t="str">
        <f t="shared" si="181"/>
        <v>Baixo</v>
      </c>
      <c r="AQ1187" s="15" t="s">
        <v>2304</v>
      </c>
    </row>
    <row r="1188" spans="1:43" x14ac:dyDescent="0.3">
      <c r="A1188" s="15" t="s">
        <v>3395</v>
      </c>
      <c r="B1188" s="15" t="s">
        <v>2246</v>
      </c>
      <c r="C1188" s="15">
        <v>16</v>
      </c>
      <c r="D1188" s="15" t="s">
        <v>2255</v>
      </c>
      <c r="E1188" s="15" t="s">
        <v>1271</v>
      </c>
      <c r="J1188" s="15" t="s">
        <v>1072</v>
      </c>
      <c r="K1188" s="15" t="s">
        <v>2820</v>
      </c>
      <c r="L1188" s="15" t="s">
        <v>2846</v>
      </c>
      <c r="M1188" s="15" t="s">
        <v>39</v>
      </c>
      <c r="O1188" s="15" t="s">
        <v>2822</v>
      </c>
      <c r="P1188" s="15" t="s">
        <v>2847</v>
      </c>
      <c r="Q1188" s="15" t="s">
        <v>103</v>
      </c>
      <c r="R1188" s="15" t="s">
        <v>3134</v>
      </c>
      <c r="S1188" s="15" t="s">
        <v>3135</v>
      </c>
      <c r="T1188" s="15" t="s">
        <v>1465</v>
      </c>
      <c r="U1188" s="15" t="s">
        <v>1466</v>
      </c>
      <c r="V1188" s="15" t="s">
        <v>2018</v>
      </c>
      <c r="W1188" s="15" t="s">
        <v>3141</v>
      </c>
      <c r="X1188" s="15" t="s">
        <v>3132</v>
      </c>
      <c r="Y1188" s="15" t="s">
        <v>908</v>
      </c>
      <c r="Z1188" s="15">
        <f t="shared" si="182"/>
        <v>1</v>
      </c>
      <c r="AC1188" s="15" t="s">
        <v>3144</v>
      </c>
      <c r="AD1188" s="15">
        <f t="shared" si="183"/>
        <v>8</v>
      </c>
      <c r="AE1188" s="15">
        <v>2</v>
      </c>
      <c r="AF1188" s="15">
        <v>1</v>
      </c>
      <c r="AG1188" s="15">
        <v>2</v>
      </c>
      <c r="AH1188" s="15">
        <v>1</v>
      </c>
      <c r="AI1188" s="15">
        <v>1</v>
      </c>
      <c r="AJ1188" s="15">
        <v>1</v>
      </c>
      <c r="AK1188" t="str">
        <f t="shared" si="176"/>
        <v>Interna</v>
      </c>
      <c r="AL1188" t="str">
        <f t="shared" si="177"/>
        <v>Baixo</v>
      </c>
      <c r="AM1188" t="str">
        <f t="shared" si="178"/>
        <v>Cumulativa</v>
      </c>
      <c r="AN1188" t="str">
        <f t="shared" si="179"/>
        <v>Baixo</v>
      </c>
      <c r="AO1188" t="str">
        <f t="shared" si="180"/>
        <v>Baixo</v>
      </c>
      <c r="AP1188" t="str">
        <f t="shared" si="181"/>
        <v>Baixo</v>
      </c>
      <c r="AQ1188" s="15" t="s">
        <v>2304</v>
      </c>
    </row>
    <row r="1189" spans="1:43" x14ac:dyDescent="0.3">
      <c r="A1189" s="15" t="s">
        <v>3395</v>
      </c>
      <c r="B1189" s="15" t="s">
        <v>2246</v>
      </c>
      <c r="C1189" s="15">
        <v>17</v>
      </c>
      <c r="D1189" s="15" t="s">
        <v>2256</v>
      </c>
      <c r="E1189" s="15" t="s">
        <v>1271</v>
      </c>
      <c r="J1189" s="15" t="s">
        <v>1072</v>
      </c>
      <c r="K1189" s="15" t="s">
        <v>2820</v>
      </c>
      <c r="L1189" s="15" t="s">
        <v>2848</v>
      </c>
      <c r="M1189" s="15" t="s">
        <v>39</v>
      </c>
      <c r="O1189" s="15" t="s">
        <v>2822</v>
      </c>
      <c r="P1189" s="15" t="s">
        <v>2849</v>
      </c>
      <c r="Q1189" s="15" t="s">
        <v>103</v>
      </c>
      <c r="R1189" s="15" t="s">
        <v>3134</v>
      </c>
      <c r="S1189" s="15" t="s">
        <v>3135</v>
      </c>
      <c r="T1189" s="15" t="s">
        <v>1465</v>
      </c>
      <c r="U1189" s="15" t="s">
        <v>1466</v>
      </c>
      <c r="V1189" s="15" t="s">
        <v>2018</v>
      </c>
      <c r="W1189" s="15" t="s">
        <v>3141</v>
      </c>
      <c r="X1189" s="15" t="s">
        <v>3132</v>
      </c>
      <c r="Y1189" s="15" t="s">
        <v>908</v>
      </c>
      <c r="Z1189" s="15">
        <f t="shared" si="182"/>
        <v>1</v>
      </c>
      <c r="AC1189" s="15" t="s">
        <v>3144</v>
      </c>
      <c r="AD1189" s="15">
        <f t="shared" si="183"/>
        <v>8</v>
      </c>
      <c r="AE1189" s="15">
        <v>2</v>
      </c>
      <c r="AF1189" s="15">
        <v>1</v>
      </c>
      <c r="AG1189" s="15">
        <v>2</v>
      </c>
      <c r="AH1189" s="15">
        <v>1</v>
      </c>
      <c r="AI1189" s="15">
        <v>1</v>
      </c>
      <c r="AJ1189" s="15">
        <v>1</v>
      </c>
      <c r="AK1189" t="str">
        <f t="shared" si="176"/>
        <v>Interna</v>
      </c>
      <c r="AL1189" t="str">
        <f t="shared" si="177"/>
        <v>Baixo</v>
      </c>
      <c r="AM1189" t="str">
        <f t="shared" si="178"/>
        <v>Cumulativa</v>
      </c>
      <c r="AN1189" t="str">
        <f t="shared" si="179"/>
        <v>Baixo</v>
      </c>
      <c r="AO1189" t="str">
        <f t="shared" si="180"/>
        <v>Baixo</v>
      </c>
      <c r="AP1189" t="str">
        <f t="shared" si="181"/>
        <v>Baixo</v>
      </c>
      <c r="AQ1189" s="15" t="s">
        <v>2304</v>
      </c>
    </row>
    <row r="1190" spans="1:43" x14ac:dyDescent="0.3">
      <c r="A1190" s="15" t="s">
        <v>3395</v>
      </c>
      <c r="B1190" s="15" t="s">
        <v>2246</v>
      </c>
      <c r="C1190" s="15">
        <v>18</v>
      </c>
      <c r="D1190" s="15" t="s">
        <v>2257</v>
      </c>
      <c r="E1190" s="15" t="s">
        <v>1271</v>
      </c>
      <c r="J1190" s="15" t="s">
        <v>1072</v>
      </c>
      <c r="K1190" s="15" t="s">
        <v>2820</v>
      </c>
      <c r="L1190" s="15" t="s">
        <v>2850</v>
      </c>
      <c r="M1190" s="15" t="s">
        <v>39</v>
      </c>
      <c r="O1190" s="15" t="s">
        <v>2822</v>
      </c>
      <c r="P1190" s="15" t="s">
        <v>2851</v>
      </c>
      <c r="Q1190" s="15" t="s">
        <v>103</v>
      </c>
      <c r="R1190" s="15" t="s">
        <v>3134</v>
      </c>
      <c r="S1190" s="15" t="s">
        <v>3135</v>
      </c>
      <c r="T1190" s="15" t="s">
        <v>1465</v>
      </c>
      <c r="U1190" s="15" t="s">
        <v>1466</v>
      </c>
      <c r="V1190" s="15" t="s">
        <v>2018</v>
      </c>
      <c r="W1190" s="15" t="s">
        <v>3141</v>
      </c>
      <c r="X1190" s="15" t="s">
        <v>3132</v>
      </c>
      <c r="Y1190" s="15" t="s">
        <v>908</v>
      </c>
      <c r="Z1190" s="15">
        <f t="shared" si="182"/>
        <v>1</v>
      </c>
      <c r="AC1190" s="15" t="s">
        <v>3144</v>
      </c>
      <c r="AD1190" s="15">
        <f t="shared" si="183"/>
        <v>8</v>
      </c>
      <c r="AE1190" s="15">
        <v>2</v>
      </c>
      <c r="AF1190" s="15">
        <v>1</v>
      </c>
      <c r="AG1190" s="15">
        <v>2</v>
      </c>
      <c r="AH1190" s="15">
        <v>1</v>
      </c>
      <c r="AI1190" s="15">
        <v>1</v>
      </c>
      <c r="AJ1190" s="15">
        <v>1</v>
      </c>
      <c r="AK1190" t="str">
        <f t="shared" si="176"/>
        <v>Interna</v>
      </c>
      <c r="AL1190" t="str">
        <f t="shared" si="177"/>
        <v>Baixo</v>
      </c>
      <c r="AM1190" t="str">
        <f t="shared" si="178"/>
        <v>Cumulativa</v>
      </c>
      <c r="AN1190" t="str">
        <f t="shared" si="179"/>
        <v>Baixo</v>
      </c>
      <c r="AO1190" t="str">
        <f t="shared" si="180"/>
        <v>Baixo</v>
      </c>
      <c r="AP1190" t="str">
        <f t="shared" si="181"/>
        <v>Baixo</v>
      </c>
      <c r="AQ1190" s="15" t="s">
        <v>2304</v>
      </c>
    </row>
    <row r="1191" spans="1:43" x14ac:dyDescent="0.3">
      <c r="A1191" s="15" t="s">
        <v>3395</v>
      </c>
      <c r="B1191" s="15" t="s">
        <v>2258</v>
      </c>
      <c r="C1191" s="15">
        <v>8</v>
      </c>
      <c r="D1191" s="15" t="s">
        <v>2259</v>
      </c>
      <c r="E1191" s="15" t="s">
        <v>1271</v>
      </c>
      <c r="J1191" s="15" t="s">
        <v>1072</v>
      </c>
      <c r="K1191" s="15" t="s">
        <v>2852</v>
      </c>
      <c r="L1191" s="15" t="s">
        <v>2853</v>
      </c>
      <c r="M1191" s="15" t="s">
        <v>39</v>
      </c>
      <c r="O1191" s="15" t="s">
        <v>2854</v>
      </c>
      <c r="P1191" s="15" t="s">
        <v>2855</v>
      </c>
      <c r="Q1191" s="15" t="s">
        <v>103</v>
      </c>
      <c r="R1191" s="15" t="s">
        <v>3134</v>
      </c>
      <c r="S1191" s="15" t="s">
        <v>3135</v>
      </c>
      <c r="T1191" s="15" t="s">
        <v>1465</v>
      </c>
      <c r="U1191" s="15" t="s">
        <v>1466</v>
      </c>
      <c r="V1191" s="15" t="s">
        <v>2018</v>
      </c>
      <c r="W1191" s="15" t="s">
        <v>3141</v>
      </c>
      <c r="X1191" s="15" t="s">
        <v>3132</v>
      </c>
      <c r="Y1191" s="15" t="s">
        <v>908</v>
      </c>
      <c r="Z1191" s="15">
        <f t="shared" si="182"/>
        <v>1</v>
      </c>
      <c r="AC1191" s="15" t="s">
        <v>3144</v>
      </c>
      <c r="AD1191" s="15">
        <f t="shared" si="183"/>
        <v>8</v>
      </c>
      <c r="AE1191" s="15">
        <v>2</v>
      </c>
      <c r="AF1191" s="15">
        <v>1</v>
      </c>
      <c r="AG1191" s="15">
        <v>2</v>
      </c>
      <c r="AH1191" s="15">
        <v>1</v>
      </c>
      <c r="AI1191" s="15">
        <v>1</v>
      </c>
      <c r="AJ1191" s="15">
        <v>1</v>
      </c>
      <c r="AK1191" t="str">
        <f t="shared" si="176"/>
        <v>Interna</v>
      </c>
      <c r="AL1191" t="str">
        <f t="shared" si="177"/>
        <v>Baixo</v>
      </c>
      <c r="AM1191" t="str">
        <f t="shared" si="178"/>
        <v>Cumulativa</v>
      </c>
      <c r="AN1191" t="str">
        <f t="shared" si="179"/>
        <v>Baixo</v>
      </c>
      <c r="AO1191" t="str">
        <f t="shared" si="180"/>
        <v>Baixo</v>
      </c>
      <c r="AP1191" t="str">
        <f t="shared" si="181"/>
        <v>Baixo</v>
      </c>
      <c r="AQ1191" s="15" t="s">
        <v>2304</v>
      </c>
    </row>
    <row r="1192" spans="1:43" x14ac:dyDescent="0.3">
      <c r="A1192" s="15" t="s">
        <v>3395</v>
      </c>
      <c r="B1192" s="15" t="s">
        <v>2258</v>
      </c>
      <c r="C1192" s="15">
        <v>9</v>
      </c>
      <c r="D1192" s="15" t="s">
        <v>2260</v>
      </c>
      <c r="E1192" s="15" t="s">
        <v>1271</v>
      </c>
      <c r="J1192" s="15" t="s">
        <v>1072</v>
      </c>
      <c r="K1192" s="15" t="s">
        <v>2852</v>
      </c>
      <c r="L1192" s="15" t="s">
        <v>2856</v>
      </c>
      <c r="M1192" s="15" t="s">
        <v>39</v>
      </c>
      <c r="O1192" s="15" t="s">
        <v>2854</v>
      </c>
      <c r="P1192" s="15" t="s">
        <v>2857</v>
      </c>
      <c r="Q1192" s="15" t="s">
        <v>103</v>
      </c>
      <c r="R1192" s="15" t="s">
        <v>3134</v>
      </c>
      <c r="S1192" s="15" t="s">
        <v>3135</v>
      </c>
      <c r="T1192" s="15" t="s">
        <v>1465</v>
      </c>
      <c r="U1192" s="15" t="s">
        <v>1466</v>
      </c>
      <c r="V1192" s="15" t="s">
        <v>2018</v>
      </c>
      <c r="W1192" s="15" t="s">
        <v>3141</v>
      </c>
      <c r="X1192" s="15" t="s">
        <v>3132</v>
      </c>
      <c r="Y1192" s="15" t="s">
        <v>908</v>
      </c>
      <c r="Z1192" s="15">
        <f t="shared" si="182"/>
        <v>1</v>
      </c>
      <c r="AC1192" s="15" t="s">
        <v>3144</v>
      </c>
      <c r="AD1192" s="15">
        <f t="shared" si="183"/>
        <v>8</v>
      </c>
      <c r="AE1192" s="15">
        <v>2</v>
      </c>
      <c r="AF1192" s="15">
        <v>1</v>
      </c>
      <c r="AG1192" s="15">
        <v>2</v>
      </c>
      <c r="AH1192" s="15">
        <v>1</v>
      </c>
      <c r="AI1192" s="15">
        <v>1</v>
      </c>
      <c r="AJ1192" s="15">
        <v>1</v>
      </c>
      <c r="AK1192" t="str">
        <f t="shared" si="176"/>
        <v>Interna</v>
      </c>
      <c r="AL1192" t="str">
        <f t="shared" si="177"/>
        <v>Baixo</v>
      </c>
      <c r="AM1192" t="str">
        <f t="shared" si="178"/>
        <v>Cumulativa</v>
      </c>
      <c r="AN1192" t="str">
        <f t="shared" si="179"/>
        <v>Baixo</v>
      </c>
      <c r="AO1192" t="str">
        <f t="shared" si="180"/>
        <v>Baixo</v>
      </c>
      <c r="AP1192" t="str">
        <f t="shared" si="181"/>
        <v>Baixo</v>
      </c>
      <c r="AQ1192" s="15" t="s">
        <v>2304</v>
      </c>
    </row>
    <row r="1193" spans="1:43" x14ac:dyDescent="0.3">
      <c r="A1193" s="15" t="s">
        <v>3395</v>
      </c>
      <c r="B1193" s="15" t="s">
        <v>2258</v>
      </c>
      <c r="C1193" s="15">
        <v>10</v>
      </c>
      <c r="D1193" s="15" t="s">
        <v>2261</v>
      </c>
      <c r="E1193" s="15" t="s">
        <v>1271</v>
      </c>
      <c r="J1193" s="15" t="s">
        <v>1072</v>
      </c>
      <c r="K1193" s="15" t="s">
        <v>2852</v>
      </c>
      <c r="L1193" s="15" t="s">
        <v>2858</v>
      </c>
      <c r="M1193" s="15" t="s">
        <v>39</v>
      </c>
      <c r="O1193" s="15" t="s">
        <v>2854</v>
      </c>
      <c r="P1193" s="15" t="s">
        <v>2859</v>
      </c>
      <c r="Q1193" s="15" t="s">
        <v>103</v>
      </c>
      <c r="R1193" s="15" t="s">
        <v>3134</v>
      </c>
      <c r="S1193" s="15" t="s">
        <v>3135</v>
      </c>
      <c r="T1193" s="15" t="s">
        <v>1465</v>
      </c>
      <c r="U1193" s="15" t="s">
        <v>1466</v>
      </c>
      <c r="V1193" s="15" t="s">
        <v>2018</v>
      </c>
      <c r="W1193" s="15" t="s">
        <v>3141</v>
      </c>
      <c r="X1193" s="15" t="s">
        <v>3132</v>
      </c>
      <c r="Y1193" s="15" t="s">
        <v>908</v>
      </c>
      <c r="Z1193" s="15">
        <f t="shared" si="182"/>
        <v>1</v>
      </c>
      <c r="AC1193" s="15" t="s">
        <v>3144</v>
      </c>
      <c r="AD1193" s="15">
        <f t="shared" si="183"/>
        <v>8</v>
      </c>
      <c r="AE1193" s="15">
        <v>2</v>
      </c>
      <c r="AF1193" s="15">
        <v>1</v>
      </c>
      <c r="AG1193" s="15">
        <v>2</v>
      </c>
      <c r="AH1193" s="15">
        <v>1</v>
      </c>
      <c r="AI1193" s="15">
        <v>1</v>
      </c>
      <c r="AJ1193" s="15">
        <v>1</v>
      </c>
      <c r="AK1193" t="str">
        <f t="shared" si="176"/>
        <v>Interna</v>
      </c>
      <c r="AL1193" t="str">
        <f t="shared" si="177"/>
        <v>Baixo</v>
      </c>
      <c r="AM1193" t="str">
        <f t="shared" si="178"/>
        <v>Cumulativa</v>
      </c>
      <c r="AN1193" t="str">
        <f t="shared" si="179"/>
        <v>Baixo</v>
      </c>
      <c r="AO1193" t="str">
        <f t="shared" si="180"/>
        <v>Baixo</v>
      </c>
      <c r="AP1193" t="str">
        <f t="shared" si="181"/>
        <v>Baixo</v>
      </c>
      <c r="AQ1193" s="15" t="s">
        <v>2304</v>
      </c>
    </row>
    <row r="1194" spans="1:43" x14ac:dyDescent="0.3">
      <c r="A1194" s="15" t="s">
        <v>3395</v>
      </c>
      <c r="B1194" s="15" t="s">
        <v>2258</v>
      </c>
      <c r="C1194" s="15">
        <v>11</v>
      </c>
      <c r="D1194" s="15" t="s">
        <v>2262</v>
      </c>
      <c r="E1194" s="15" t="s">
        <v>1271</v>
      </c>
      <c r="J1194" s="15" t="s">
        <v>1072</v>
      </c>
      <c r="K1194" s="15" t="s">
        <v>2852</v>
      </c>
      <c r="L1194" s="15" t="s">
        <v>2860</v>
      </c>
      <c r="M1194" s="15" t="s">
        <v>39</v>
      </c>
      <c r="O1194" s="15" t="s">
        <v>2854</v>
      </c>
      <c r="P1194" s="15" t="s">
        <v>2861</v>
      </c>
      <c r="Q1194" s="15" t="s">
        <v>103</v>
      </c>
      <c r="R1194" s="15" t="s">
        <v>3134</v>
      </c>
      <c r="S1194" s="15" t="s">
        <v>3135</v>
      </c>
      <c r="T1194" s="15" t="s">
        <v>1465</v>
      </c>
      <c r="U1194" s="15" t="s">
        <v>1466</v>
      </c>
      <c r="V1194" s="15" t="s">
        <v>2018</v>
      </c>
      <c r="W1194" s="15" t="s">
        <v>3141</v>
      </c>
      <c r="X1194" s="15" t="s">
        <v>3132</v>
      </c>
      <c r="Y1194" s="15" t="s">
        <v>908</v>
      </c>
      <c r="Z1194" s="15">
        <f t="shared" si="182"/>
        <v>1</v>
      </c>
      <c r="AC1194" s="15" t="s">
        <v>3144</v>
      </c>
      <c r="AD1194" s="15">
        <f t="shared" si="183"/>
        <v>8</v>
      </c>
      <c r="AE1194" s="15">
        <v>2</v>
      </c>
      <c r="AF1194" s="15">
        <v>1</v>
      </c>
      <c r="AG1194" s="15">
        <v>2</v>
      </c>
      <c r="AH1194" s="15">
        <v>1</v>
      </c>
      <c r="AI1194" s="15">
        <v>1</v>
      </c>
      <c r="AJ1194" s="15">
        <v>1</v>
      </c>
      <c r="AK1194" t="str">
        <f t="shared" si="176"/>
        <v>Interna</v>
      </c>
      <c r="AL1194" t="str">
        <f t="shared" si="177"/>
        <v>Baixo</v>
      </c>
      <c r="AM1194" t="str">
        <f t="shared" si="178"/>
        <v>Cumulativa</v>
      </c>
      <c r="AN1194" t="str">
        <f t="shared" si="179"/>
        <v>Baixo</v>
      </c>
      <c r="AO1194" t="str">
        <f t="shared" si="180"/>
        <v>Baixo</v>
      </c>
      <c r="AP1194" t="str">
        <f t="shared" si="181"/>
        <v>Baixo</v>
      </c>
      <c r="AQ1194" s="15" t="s">
        <v>2304</v>
      </c>
    </row>
    <row r="1195" spans="1:43" x14ac:dyDescent="0.3">
      <c r="A1195" s="15" t="s">
        <v>3395</v>
      </c>
      <c r="B1195" s="15" t="s">
        <v>2258</v>
      </c>
      <c r="C1195" s="15">
        <v>12</v>
      </c>
      <c r="D1195" s="15" t="s">
        <v>2263</v>
      </c>
      <c r="E1195" s="15" t="s">
        <v>1271</v>
      </c>
      <c r="J1195" s="15" t="s">
        <v>1072</v>
      </c>
      <c r="K1195" s="15" t="s">
        <v>2852</v>
      </c>
      <c r="L1195" s="15" t="s">
        <v>2862</v>
      </c>
      <c r="M1195" s="15" t="s">
        <v>39</v>
      </c>
      <c r="O1195" s="15" t="s">
        <v>2854</v>
      </c>
      <c r="P1195" s="15" t="s">
        <v>2863</v>
      </c>
      <c r="Q1195" s="15" t="s">
        <v>103</v>
      </c>
      <c r="R1195" s="15" t="s">
        <v>3134</v>
      </c>
      <c r="S1195" s="15" t="s">
        <v>3135</v>
      </c>
      <c r="T1195" s="15" t="s">
        <v>1465</v>
      </c>
      <c r="U1195" s="15" t="s">
        <v>1466</v>
      </c>
      <c r="V1195" s="15" t="s">
        <v>2018</v>
      </c>
      <c r="W1195" s="15" t="s">
        <v>3141</v>
      </c>
      <c r="X1195" s="15" t="s">
        <v>3132</v>
      </c>
      <c r="Y1195" s="15" t="s">
        <v>908</v>
      </c>
      <c r="Z1195" s="15">
        <f t="shared" si="182"/>
        <v>1</v>
      </c>
      <c r="AC1195" s="15" t="s">
        <v>3144</v>
      </c>
      <c r="AD1195" s="15">
        <f t="shared" si="183"/>
        <v>8</v>
      </c>
      <c r="AE1195" s="15">
        <v>2</v>
      </c>
      <c r="AF1195" s="15">
        <v>1</v>
      </c>
      <c r="AG1195" s="15">
        <v>2</v>
      </c>
      <c r="AH1195" s="15">
        <v>1</v>
      </c>
      <c r="AI1195" s="15">
        <v>1</v>
      </c>
      <c r="AJ1195" s="15">
        <v>1</v>
      </c>
      <c r="AK1195" t="str">
        <f t="shared" si="176"/>
        <v>Interna</v>
      </c>
      <c r="AL1195" t="str">
        <f t="shared" si="177"/>
        <v>Baixo</v>
      </c>
      <c r="AM1195" t="str">
        <f t="shared" si="178"/>
        <v>Cumulativa</v>
      </c>
      <c r="AN1195" t="str">
        <f t="shared" si="179"/>
        <v>Baixo</v>
      </c>
      <c r="AO1195" t="str">
        <f t="shared" si="180"/>
        <v>Baixo</v>
      </c>
      <c r="AP1195" t="str">
        <f t="shared" si="181"/>
        <v>Baixo</v>
      </c>
      <c r="AQ1195" s="15" t="s">
        <v>2304</v>
      </c>
    </row>
    <row r="1196" spans="1:43" x14ac:dyDescent="0.3">
      <c r="A1196" s="15" t="s">
        <v>3395</v>
      </c>
      <c r="B1196" s="15" t="s">
        <v>2258</v>
      </c>
      <c r="C1196" s="15">
        <v>13</v>
      </c>
      <c r="D1196" s="15" t="s">
        <v>2264</v>
      </c>
      <c r="E1196" s="15" t="s">
        <v>1271</v>
      </c>
      <c r="J1196" s="15" t="s">
        <v>1072</v>
      </c>
      <c r="K1196" s="15" t="s">
        <v>2852</v>
      </c>
      <c r="L1196" s="15" t="s">
        <v>2864</v>
      </c>
      <c r="M1196" s="15" t="s">
        <v>39</v>
      </c>
      <c r="O1196" s="15" t="s">
        <v>2854</v>
      </c>
      <c r="P1196" s="15" t="s">
        <v>2865</v>
      </c>
      <c r="Q1196" s="15" t="s">
        <v>103</v>
      </c>
      <c r="R1196" s="15" t="s">
        <v>3134</v>
      </c>
      <c r="S1196" s="15" t="s">
        <v>3135</v>
      </c>
      <c r="T1196" s="15" t="s">
        <v>1465</v>
      </c>
      <c r="U1196" s="15" t="s">
        <v>1466</v>
      </c>
      <c r="V1196" s="15" t="s">
        <v>2018</v>
      </c>
      <c r="W1196" s="15" t="s">
        <v>3141</v>
      </c>
      <c r="X1196" s="15" t="s">
        <v>3132</v>
      </c>
      <c r="Y1196" s="15" t="s">
        <v>908</v>
      </c>
      <c r="Z1196" s="15">
        <f t="shared" si="182"/>
        <v>1</v>
      </c>
      <c r="AC1196" s="15" t="s">
        <v>3144</v>
      </c>
      <c r="AD1196" s="15">
        <f t="shared" si="183"/>
        <v>8</v>
      </c>
      <c r="AE1196" s="15">
        <v>2</v>
      </c>
      <c r="AF1196" s="15">
        <v>1</v>
      </c>
      <c r="AG1196" s="15">
        <v>2</v>
      </c>
      <c r="AH1196" s="15">
        <v>1</v>
      </c>
      <c r="AI1196" s="15">
        <v>1</v>
      </c>
      <c r="AJ1196" s="15">
        <v>1</v>
      </c>
      <c r="AK1196" t="str">
        <f t="shared" si="176"/>
        <v>Interna</v>
      </c>
      <c r="AL1196" t="str">
        <f t="shared" si="177"/>
        <v>Baixo</v>
      </c>
      <c r="AM1196" t="str">
        <f t="shared" si="178"/>
        <v>Cumulativa</v>
      </c>
      <c r="AN1196" t="str">
        <f t="shared" si="179"/>
        <v>Baixo</v>
      </c>
      <c r="AO1196" t="str">
        <f t="shared" si="180"/>
        <v>Baixo</v>
      </c>
      <c r="AP1196" t="str">
        <f t="shared" si="181"/>
        <v>Baixo</v>
      </c>
      <c r="AQ1196" s="15" t="s">
        <v>2304</v>
      </c>
    </row>
    <row r="1197" spans="1:43" x14ac:dyDescent="0.3">
      <c r="A1197" s="15" t="s">
        <v>3395</v>
      </c>
      <c r="B1197" s="15" t="s">
        <v>2258</v>
      </c>
      <c r="C1197" s="15">
        <v>14</v>
      </c>
      <c r="D1197" s="15" t="s">
        <v>2265</v>
      </c>
      <c r="E1197" s="15" t="s">
        <v>1271</v>
      </c>
      <c r="J1197" s="15" t="s">
        <v>1072</v>
      </c>
      <c r="K1197" s="15" t="s">
        <v>2852</v>
      </c>
      <c r="L1197" s="15" t="s">
        <v>2866</v>
      </c>
      <c r="M1197" s="15" t="s">
        <v>39</v>
      </c>
      <c r="O1197" s="15" t="s">
        <v>2854</v>
      </c>
      <c r="P1197" s="15" t="s">
        <v>2867</v>
      </c>
      <c r="Q1197" s="15" t="s">
        <v>103</v>
      </c>
      <c r="R1197" s="15" t="s">
        <v>3134</v>
      </c>
      <c r="S1197" s="15" t="s">
        <v>3135</v>
      </c>
      <c r="T1197" s="15" t="s">
        <v>1465</v>
      </c>
      <c r="U1197" s="15" t="s">
        <v>1466</v>
      </c>
      <c r="V1197" s="15" t="s">
        <v>2018</v>
      </c>
      <c r="W1197" s="15" t="s">
        <v>3141</v>
      </c>
      <c r="X1197" s="15" t="s">
        <v>3132</v>
      </c>
      <c r="Y1197" s="15" t="s">
        <v>908</v>
      </c>
      <c r="Z1197" s="15">
        <f t="shared" si="182"/>
        <v>1</v>
      </c>
      <c r="AC1197" s="15" t="s">
        <v>3144</v>
      </c>
      <c r="AD1197" s="15">
        <f t="shared" si="183"/>
        <v>8</v>
      </c>
      <c r="AE1197" s="15">
        <v>2</v>
      </c>
      <c r="AF1197" s="15">
        <v>1</v>
      </c>
      <c r="AG1197" s="15">
        <v>2</v>
      </c>
      <c r="AH1197" s="15">
        <v>1</v>
      </c>
      <c r="AI1197" s="15">
        <v>1</v>
      </c>
      <c r="AJ1197" s="15">
        <v>1</v>
      </c>
      <c r="AK1197" t="str">
        <f t="shared" si="176"/>
        <v>Interna</v>
      </c>
      <c r="AL1197" t="str">
        <f t="shared" si="177"/>
        <v>Baixo</v>
      </c>
      <c r="AM1197" t="str">
        <f t="shared" si="178"/>
        <v>Cumulativa</v>
      </c>
      <c r="AN1197" t="str">
        <f t="shared" si="179"/>
        <v>Baixo</v>
      </c>
      <c r="AO1197" t="str">
        <f t="shared" si="180"/>
        <v>Baixo</v>
      </c>
      <c r="AP1197" t="str">
        <f t="shared" si="181"/>
        <v>Baixo</v>
      </c>
      <c r="AQ1197" s="15" t="s">
        <v>2304</v>
      </c>
    </row>
    <row r="1198" spans="1:43" x14ac:dyDescent="0.3">
      <c r="A1198" s="15" t="s">
        <v>3395</v>
      </c>
      <c r="B1198" s="15" t="s">
        <v>2258</v>
      </c>
      <c r="C1198" s="15">
        <v>15</v>
      </c>
      <c r="D1198" s="15" t="s">
        <v>2266</v>
      </c>
      <c r="E1198" s="15" t="s">
        <v>1271</v>
      </c>
      <c r="J1198" s="15" t="s">
        <v>1072</v>
      </c>
      <c r="K1198" s="15" t="s">
        <v>2852</v>
      </c>
      <c r="L1198" s="15" t="s">
        <v>2868</v>
      </c>
      <c r="M1198" s="15" t="s">
        <v>39</v>
      </c>
      <c r="O1198" s="15" t="s">
        <v>2854</v>
      </c>
      <c r="P1198" s="15" t="s">
        <v>2869</v>
      </c>
      <c r="Q1198" s="15" t="s">
        <v>103</v>
      </c>
      <c r="R1198" s="15" t="s">
        <v>3134</v>
      </c>
      <c r="S1198" s="15" t="s">
        <v>3135</v>
      </c>
      <c r="T1198" s="15" t="s">
        <v>1465</v>
      </c>
      <c r="U1198" s="15" t="s">
        <v>1466</v>
      </c>
      <c r="V1198" s="15" t="s">
        <v>2018</v>
      </c>
      <c r="W1198" s="15" t="s">
        <v>3141</v>
      </c>
      <c r="X1198" s="15" t="s">
        <v>3132</v>
      </c>
      <c r="Y1198" s="15" t="s">
        <v>908</v>
      </c>
      <c r="Z1198" s="15">
        <f t="shared" si="182"/>
        <v>1</v>
      </c>
      <c r="AC1198" s="15" t="s">
        <v>3144</v>
      </c>
      <c r="AD1198" s="15">
        <f t="shared" si="183"/>
        <v>8</v>
      </c>
      <c r="AE1198" s="15">
        <v>2</v>
      </c>
      <c r="AF1198" s="15">
        <v>1</v>
      </c>
      <c r="AG1198" s="15">
        <v>2</v>
      </c>
      <c r="AH1198" s="15">
        <v>1</v>
      </c>
      <c r="AI1198" s="15">
        <v>1</v>
      </c>
      <c r="AJ1198" s="15">
        <v>1</v>
      </c>
      <c r="AK1198" t="str">
        <f t="shared" ref="AK1198:AK1261" si="184">IF(AE1198=4,"Confidencial",IF(AE1198=3,"Restrita",IF(AE1198=2,"Interna","Publica")))</f>
        <v>Interna</v>
      </c>
      <c r="AL1198" t="str">
        <f t="shared" ref="AL1198:AL1261" si="185">IF(AF1198=3,"Alto",IF(AF1198=2,"Médio","Baixo"))</f>
        <v>Baixo</v>
      </c>
      <c r="AM1198" t="str">
        <f t="shared" ref="AM1198:AM1261" si="186">IF(AG1198=4,"Complexo",IF(AG1198=3,"Combinação",IF(AG1198=2,"Cumulativa",IF(AG1198=1,"Formato","NSA"))))</f>
        <v>Cumulativa</v>
      </c>
      <c r="AN1198" t="str">
        <f t="shared" ref="AN1198:AN1261" si="187">IF(AH1198=5,"Alto",IF(AH1198=3,"Médio",IF(AH1198=1,"Baixo","NSA")))</f>
        <v>Baixo</v>
      </c>
      <c r="AO1198" t="str">
        <f t="shared" ref="AO1198:AO1261" si="188">IF(AI1198=5,"Alto",IF(AI1198=3,"Médio",IF(AI1198=1,"Baixo","NSA")))</f>
        <v>Baixo</v>
      </c>
      <c r="AP1198" t="str">
        <f t="shared" ref="AP1198:AP1261" si="189">IF(AJ1198=5,"Alto",IF(AJ1198=3,"Médio",IF(AJ1198=1,"Baixo","NSA")))</f>
        <v>Baixo</v>
      </c>
      <c r="AQ1198" s="15" t="s">
        <v>2304</v>
      </c>
    </row>
    <row r="1199" spans="1:43" x14ac:dyDescent="0.3">
      <c r="A1199" s="15" t="s">
        <v>3395</v>
      </c>
      <c r="B1199" s="15" t="s">
        <v>2258</v>
      </c>
      <c r="C1199" s="15">
        <v>16</v>
      </c>
      <c r="D1199" s="15" t="s">
        <v>2267</v>
      </c>
      <c r="E1199" s="15" t="s">
        <v>1271</v>
      </c>
      <c r="J1199" s="15" t="s">
        <v>1072</v>
      </c>
      <c r="K1199" s="15" t="s">
        <v>2852</v>
      </c>
      <c r="L1199" s="15" t="s">
        <v>2870</v>
      </c>
      <c r="M1199" s="15" t="s">
        <v>39</v>
      </c>
      <c r="O1199" s="15" t="s">
        <v>2854</v>
      </c>
      <c r="P1199" s="15" t="s">
        <v>2871</v>
      </c>
      <c r="Q1199" s="15" t="s">
        <v>103</v>
      </c>
      <c r="R1199" s="15" t="s">
        <v>3134</v>
      </c>
      <c r="S1199" s="15" t="s">
        <v>3135</v>
      </c>
      <c r="T1199" s="15" t="s">
        <v>1465</v>
      </c>
      <c r="U1199" s="15" t="s">
        <v>1466</v>
      </c>
      <c r="V1199" s="15" t="s">
        <v>2018</v>
      </c>
      <c r="W1199" s="15" t="s">
        <v>3141</v>
      </c>
      <c r="X1199" s="15" t="s">
        <v>3132</v>
      </c>
      <c r="Y1199" s="15" t="s">
        <v>908</v>
      </c>
      <c r="Z1199" s="15">
        <f t="shared" si="182"/>
        <v>1</v>
      </c>
      <c r="AC1199" s="15" t="s">
        <v>3144</v>
      </c>
      <c r="AD1199" s="15">
        <f t="shared" si="183"/>
        <v>8</v>
      </c>
      <c r="AE1199" s="15">
        <v>2</v>
      </c>
      <c r="AF1199" s="15">
        <v>1</v>
      </c>
      <c r="AG1199" s="15">
        <v>2</v>
      </c>
      <c r="AH1199" s="15">
        <v>1</v>
      </c>
      <c r="AI1199" s="15">
        <v>1</v>
      </c>
      <c r="AJ1199" s="15">
        <v>1</v>
      </c>
      <c r="AK1199" t="str">
        <f t="shared" si="184"/>
        <v>Interna</v>
      </c>
      <c r="AL1199" t="str">
        <f t="shared" si="185"/>
        <v>Baixo</v>
      </c>
      <c r="AM1199" t="str">
        <f t="shared" si="186"/>
        <v>Cumulativa</v>
      </c>
      <c r="AN1199" t="str">
        <f t="shared" si="187"/>
        <v>Baixo</v>
      </c>
      <c r="AO1199" t="str">
        <f t="shared" si="188"/>
        <v>Baixo</v>
      </c>
      <c r="AP1199" t="str">
        <f t="shared" si="189"/>
        <v>Baixo</v>
      </c>
      <c r="AQ1199" s="15" t="s">
        <v>2304</v>
      </c>
    </row>
    <row r="1200" spans="1:43" x14ac:dyDescent="0.3">
      <c r="A1200" s="15" t="s">
        <v>3395</v>
      </c>
      <c r="B1200" s="15" t="s">
        <v>2258</v>
      </c>
      <c r="C1200" s="15">
        <v>17</v>
      </c>
      <c r="D1200" s="15" t="s">
        <v>2268</v>
      </c>
      <c r="E1200" s="15" t="s">
        <v>1271</v>
      </c>
      <c r="J1200" s="15" t="s">
        <v>1072</v>
      </c>
      <c r="K1200" s="15" t="s">
        <v>2852</v>
      </c>
      <c r="L1200" s="15" t="s">
        <v>2872</v>
      </c>
      <c r="M1200" s="15" t="s">
        <v>39</v>
      </c>
      <c r="O1200" s="15" t="s">
        <v>2854</v>
      </c>
      <c r="P1200" s="15" t="s">
        <v>2873</v>
      </c>
      <c r="Q1200" s="15" t="s">
        <v>103</v>
      </c>
      <c r="R1200" s="15" t="s">
        <v>3134</v>
      </c>
      <c r="S1200" s="15" t="s">
        <v>3135</v>
      </c>
      <c r="T1200" s="15" t="s">
        <v>1465</v>
      </c>
      <c r="U1200" s="15" t="s">
        <v>1466</v>
      </c>
      <c r="V1200" s="15" t="s">
        <v>2018</v>
      </c>
      <c r="W1200" s="15" t="s">
        <v>3141</v>
      </c>
      <c r="X1200" s="15" t="s">
        <v>3132</v>
      </c>
      <c r="Y1200" s="15" t="s">
        <v>908</v>
      </c>
      <c r="Z1200" s="15">
        <f t="shared" si="182"/>
        <v>1</v>
      </c>
      <c r="AC1200" s="15" t="s">
        <v>3144</v>
      </c>
      <c r="AD1200" s="15">
        <f t="shared" si="183"/>
        <v>8</v>
      </c>
      <c r="AE1200" s="15">
        <v>2</v>
      </c>
      <c r="AF1200" s="15">
        <v>1</v>
      </c>
      <c r="AG1200" s="15">
        <v>2</v>
      </c>
      <c r="AH1200" s="15">
        <v>1</v>
      </c>
      <c r="AI1200" s="15">
        <v>1</v>
      </c>
      <c r="AJ1200" s="15">
        <v>1</v>
      </c>
      <c r="AK1200" t="str">
        <f t="shared" si="184"/>
        <v>Interna</v>
      </c>
      <c r="AL1200" t="str">
        <f t="shared" si="185"/>
        <v>Baixo</v>
      </c>
      <c r="AM1200" t="str">
        <f t="shared" si="186"/>
        <v>Cumulativa</v>
      </c>
      <c r="AN1200" t="str">
        <f t="shared" si="187"/>
        <v>Baixo</v>
      </c>
      <c r="AO1200" t="str">
        <f t="shared" si="188"/>
        <v>Baixo</v>
      </c>
      <c r="AP1200" t="str">
        <f t="shared" si="189"/>
        <v>Baixo</v>
      </c>
      <c r="AQ1200" s="15" t="s">
        <v>2304</v>
      </c>
    </row>
    <row r="1201" spans="1:43" x14ac:dyDescent="0.3">
      <c r="A1201" s="15" t="s">
        <v>3395</v>
      </c>
      <c r="B1201" s="15" t="s">
        <v>2258</v>
      </c>
      <c r="C1201" s="15">
        <v>18</v>
      </c>
      <c r="D1201" s="15" t="s">
        <v>2269</v>
      </c>
      <c r="E1201" s="15" t="s">
        <v>1271</v>
      </c>
      <c r="J1201" s="15" t="s">
        <v>1072</v>
      </c>
      <c r="K1201" s="15" t="s">
        <v>2852</v>
      </c>
      <c r="L1201" s="15" t="s">
        <v>2874</v>
      </c>
      <c r="M1201" s="15" t="s">
        <v>39</v>
      </c>
      <c r="O1201" s="15" t="s">
        <v>2854</v>
      </c>
      <c r="P1201" s="15" t="s">
        <v>2875</v>
      </c>
      <c r="Q1201" s="15" t="s">
        <v>103</v>
      </c>
      <c r="R1201" s="15" t="s">
        <v>3134</v>
      </c>
      <c r="S1201" s="15" t="s">
        <v>3135</v>
      </c>
      <c r="T1201" s="15" t="s">
        <v>1465</v>
      </c>
      <c r="U1201" s="15" t="s">
        <v>1466</v>
      </c>
      <c r="V1201" s="15" t="s">
        <v>2018</v>
      </c>
      <c r="W1201" s="15" t="s">
        <v>3141</v>
      </c>
      <c r="X1201" s="15" t="s">
        <v>3132</v>
      </c>
      <c r="Y1201" s="15" t="s">
        <v>908</v>
      </c>
      <c r="Z1201" s="15">
        <f t="shared" si="182"/>
        <v>1</v>
      </c>
      <c r="AC1201" s="15" t="s">
        <v>3144</v>
      </c>
      <c r="AD1201" s="15">
        <f t="shared" si="183"/>
        <v>8</v>
      </c>
      <c r="AE1201" s="15">
        <v>2</v>
      </c>
      <c r="AF1201" s="15">
        <v>1</v>
      </c>
      <c r="AG1201" s="15">
        <v>2</v>
      </c>
      <c r="AH1201" s="15">
        <v>1</v>
      </c>
      <c r="AI1201" s="15">
        <v>1</v>
      </c>
      <c r="AJ1201" s="15">
        <v>1</v>
      </c>
      <c r="AK1201" t="str">
        <f t="shared" si="184"/>
        <v>Interna</v>
      </c>
      <c r="AL1201" t="str">
        <f t="shared" si="185"/>
        <v>Baixo</v>
      </c>
      <c r="AM1201" t="str">
        <f t="shared" si="186"/>
        <v>Cumulativa</v>
      </c>
      <c r="AN1201" t="str">
        <f t="shared" si="187"/>
        <v>Baixo</v>
      </c>
      <c r="AO1201" t="str">
        <f t="shared" si="188"/>
        <v>Baixo</v>
      </c>
      <c r="AP1201" t="str">
        <f t="shared" si="189"/>
        <v>Baixo</v>
      </c>
      <c r="AQ1201" s="15" t="s">
        <v>2304</v>
      </c>
    </row>
    <row r="1202" spans="1:43" x14ac:dyDescent="0.3">
      <c r="A1202" s="15" t="s">
        <v>3395</v>
      </c>
      <c r="B1202" s="15" t="s">
        <v>2258</v>
      </c>
      <c r="C1202" s="15">
        <v>19</v>
      </c>
      <c r="D1202" s="15" t="s">
        <v>2270</v>
      </c>
      <c r="E1202" s="15" t="s">
        <v>1271</v>
      </c>
      <c r="J1202" s="15" t="s">
        <v>1072</v>
      </c>
      <c r="K1202" s="15" t="s">
        <v>2852</v>
      </c>
      <c r="L1202" s="15" t="s">
        <v>2876</v>
      </c>
      <c r="M1202" s="15" t="s">
        <v>39</v>
      </c>
      <c r="O1202" s="15" t="s">
        <v>2854</v>
      </c>
      <c r="P1202" s="15" t="s">
        <v>2877</v>
      </c>
      <c r="Q1202" s="15" t="s">
        <v>103</v>
      </c>
      <c r="R1202" s="15" t="s">
        <v>3134</v>
      </c>
      <c r="S1202" s="15" t="s">
        <v>3135</v>
      </c>
      <c r="T1202" s="15" t="s">
        <v>1465</v>
      </c>
      <c r="U1202" s="15" t="s">
        <v>1466</v>
      </c>
      <c r="V1202" s="15" t="s">
        <v>2018</v>
      </c>
      <c r="W1202" s="15" t="s">
        <v>3141</v>
      </c>
      <c r="X1202" s="15" t="s">
        <v>3132</v>
      </c>
      <c r="Y1202" s="15" t="s">
        <v>908</v>
      </c>
      <c r="Z1202" s="15">
        <f t="shared" si="182"/>
        <v>1</v>
      </c>
      <c r="AC1202" s="15" t="s">
        <v>3144</v>
      </c>
      <c r="AD1202" s="15">
        <f t="shared" si="183"/>
        <v>8</v>
      </c>
      <c r="AE1202" s="15">
        <v>2</v>
      </c>
      <c r="AF1202" s="15">
        <v>1</v>
      </c>
      <c r="AG1202" s="15">
        <v>2</v>
      </c>
      <c r="AH1202" s="15">
        <v>1</v>
      </c>
      <c r="AI1202" s="15">
        <v>1</v>
      </c>
      <c r="AJ1202" s="15">
        <v>1</v>
      </c>
      <c r="AK1202" t="str">
        <f t="shared" si="184"/>
        <v>Interna</v>
      </c>
      <c r="AL1202" t="str">
        <f t="shared" si="185"/>
        <v>Baixo</v>
      </c>
      <c r="AM1202" t="str">
        <f t="shared" si="186"/>
        <v>Cumulativa</v>
      </c>
      <c r="AN1202" t="str">
        <f t="shared" si="187"/>
        <v>Baixo</v>
      </c>
      <c r="AO1202" t="str">
        <f t="shared" si="188"/>
        <v>Baixo</v>
      </c>
      <c r="AP1202" t="str">
        <f t="shared" si="189"/>
        <v>Baixo</v>
      </c>
      <c r="AQ1202" s="15" t="s">
        <v>2304</v>
      </c>
    </row>
    <row r="1203" spans="1:43" x14ac:dyDescent="0.3">
      <c r="A1203" s="15" t="s">
        <v>3395</v>
      </c>
      <c r="B1203" s="15" t="s">
        <v>2258</v>
      </c>
      <c r="C1203" s="15">
        <v>20</v>
      </c>
      <c r="D1203" s="15" t="s">
        <v>2271</v>
      </c>
      <c r="E1203" s="15" t="s">
        <v>1271</v>
      </c>
      <c r="J1203" s="15" t="s">
        <v>1072</v>
      </c>
      <c r="K1203" s="15" t="s">
        <v>2852</v>
      </c>
      <c r="L1203" s="15" t="s">
        <v>2878</v>
      </c>
      <c r="M1203" s="15" t="s">
        <v>39</v>
      </c>
      <c r="O1203" s="15" t="s">
        <v>2854</v>
      </c>
      <c r="P1203" s="15" t="s">
        <v>2879</v>
      </c>
      <c r="Q1203" s="15" t="s">
        <v>103</v>
      </c>
      <c r="R1203" s="15" t="s">
        <v>3134</v>
      </c>
      <c r="S1203" s="15" t="s">
        <v>3135</v>
      </c>
      <c r="T1203" s="15" t="s">
        <v>1465</v>
      </c>
      <c r="U1203" s="15" t="s">
        <v>1466</v>
      </c>
      <c r="V1203" s="15" t="s">
        <v>2018</v>
      </c>
      <c r="W1203" s="15" t="s">
        <v>3141</v>
      </c>
      <c r="X1203" s="15" t="s">
        <v>3132</v>
      </c>
      <c r="Y1203" s="15" t="s">
        <v>908</v>
      </c>
      <c r="Z1203" s="15">
        <f t="shared" si="182"/>
        <v>1</v>
      </c>
      <c r="AC1203" s="15" t="s">
        <v>3144</v>
      </c>
      <c r="AD1203" s="15">
        <f t="shared" si="183"/>
        <v>8</v>
      </c>
      <c r="AE1203" s="15">
        <v>2</v>
      </c>
      <c r="AF1203" s="15">
        <v>1</v>
      </c>
      <c r="AG1203" s="15">
        <v>2</v>
      </c>
      <c r="AH1203" s="15">
        <v>1</v>
      </c>
      <c r="AI1203" s="15">
        <v>1</v>
      </c>
      <c r="AJ1203" s="15">
        <v>1</v>
      </c>
      <c r="AK1203" t="str">
        <f t="shared" si="184"/>
        <v>Interna</v>
      </c>
      <c r="AL1203" t="str">
        <f t="shared" si="185"/>
        <v>Baixo</v>
      </c>
      <c r="AM1203" t="str">
        <f t="shared" si="186"/>
        <v>Cumulativa</v>
      </c>
      <c r="AN1203" t="str">
        <f t="shared" si="187"/>
        <v>Baixo</v>
      </c>
      <c r="AO1203" t="str">
        <f t="shared" si="188"/>
        <v>Baixo</v>
      </c>
      <c r="AP1203" t="str">
        <f t="shared" si="189"/>
        <v>Baixo</v>
      </c>
      <c r="AQ1203" s="15" t="s">
        <v>2304</v>
      </c>
    </row>
    <row r="1204" spans="1:43" x14ac:dyDescent="0.3">
      <c r="A1204" s="15" t="s">
        <v>3395</v>
      </c>
      <c r="B1204" s="15" t="s">
        <v>2258</v>
      </c>
      <c r="C1204" s="15">
        <v>21</v>
      </c>
      <c r="D1204" s="15" t="s">
        <v>2272</v>
      </c>
      <c r="E1204" s="15" t="s">
        <v>1271</v>
      </c>
      <c r="J1204" s="15" t="s">
        <v>1072</v>
      </c>
      <c r="K1204" s="15" t="s">
        <v>2852</v>
      </c>
      <c r="L1204" s="15" t="s">
        <v>2880</v>
      </c>
      <c r="M1204" s="15" t="s">
        <v>39</v>
      </c>
      <c r="O1204" s="15" t="s">
        <v>2854</v>
      </c>
      <c r="P1204" s="15" t="s">
        <v>2881</v>
      </c>
      <c r="Q1204" s="15" t="s">
        <v>103</v>
      </c>
      <c r="R1204" s="15" t="s">
        <v>3134</v>
      </c>
      <c r="S1204" s="15" t="s">
        <v>3135</v>
      </c>
      <c r="T1204" s="15" t="s">
        <v>1465</v>
      </c>
      <c r="U1204" s="15" t="s">
        <v>1466</v>
      </c>
      <c r="V1204" s="15" t="s">
        <v>2018</v>
      </c>
      <c r="W1204" s="15" t="s">
        <v>3141</v>
      </c>
      <c r="X1204" s="15" t="s">
        <v>3132</v>
      </c>
      <c r="Y1204" s="15" t="s">
        <v>908</v>
      </c>
      <c r="Z1204" s="15">
        <f t="shared" si="182"/>
        <v>1</v>
      </c>
      <c r="AC1204" s="15" t="s">
        <v>3144</v>
      </c>
      <c r="AD1204" s="15">
        <f t="shared" si="183"/>
        <v>8</v>
      </c>
      <c r="AE1204" s="15">
        <v>2</v>
      </c>
      <c r="AF1204" s="15">
        <v>1</v>
      </c>
      <c r="AG1204" s="15">
        <v>2</v>
      </c>
      <c r="AH1204" s="15">
        <v>1</v>
      </c>
      <c r="AI1204" s="15">
        <v>1</v>
      </c>
      <c r="AJ1204" s="15">
        <v>1</v>
      </c>
      <c r="AK1204" t="str">
        <f t="shared" si="184"/>
        <v>Interna</v>
      </c>
      <c r="AL1204" t="str">
        <f t="shared" si="185"/>
        <v>Baixo</v>
      </c>
      <c r="AM1204" t="str">
        <f t="shared" si="186"/>
        <v>Cumulativa</v>
      </c>
      <c r="AN1204" t="str">
        <f t="shared" si="187"/>
        <v>Baixo</v>
      </c>
      <c r="AO1204" t="str">
        <f t="shared" si="188"/>
        <v>Baixo</v>
      </c>
      <c r="AP1204" t="str">
        <f t="shared" si="189"/>
        <v>Baixo</v>
      </c>
      <c r="AQ1204" s="15" t="s">
        <v>2304</v>
      </c>
    </row>
    <row r="1205" spans="1:43" x14ac:dyDescent="0.3">
      <c r="A1205" s="15" t="s">
        <v>3395</v>
      </c>
      <c r="B1205" s="15" t="s">
        <v>2258</v>
      </c>
      <c r="C1205" s="15">
        <v>22</v>
      </c>
      <c r="D1205" s="15" t="s">
        <v>2273</v>
      </c>
      <c r="E1205" s="15" t="s">
        <v>1271</v>
      </c>
      <c r="J1205" s="15" t="s">
        <v>1072</v>
      </c>
      <c r="K1205" s="15" t="s">
        <v>2852</v>
      </c>
      <c r="L1205" s="15" t="s">
        <v>2882</v>
      </c>
      <c r="M1205" s="15" t="s">
        <v>39</v>
      </c>
      <c r="O1205" s="15" t="s">
        <v>2854</v>
      </c>
      <c r="P1205" s="15" t="s">
        <v>2883</v>
      </c>
      <c r="Q1205" s="15" t="s">
        <v>103</v>
      </c>
      <c r="R1205" s="15" t="s">
        <v>3134</v>
      </c>
      <c r="S1205" s="15" t="s">
        <v>3135</v>
      </c>
      <c r="T1205" s="15" t="s">
        <v>1465</v>
      </c>
      <c r="U1205" s="15" t="s">
        <v>1466</v>
      </c>
      <c r="V1205" s="15" t="s">
        <v>2018</v>
      </c>
      <c r="W1205" s="15" t="s">
        <v>3141</v>
      </c>
      <c r="X1205" s="15" t="s">
        <v>3132</v>
      </c>
      <c r="Y1205" s="15" t="s">
        <v>908</v>
      </c>
      <c r="Z1205" s="15">
        <f t="shared" si="182"/>
        <v>1</v>
      </c>
      <c r="AC1205" s="15" t="s">
        <v>3144</v>
      </c>
      <c r="AD1205" s="15">
        <f t="shared" si="183"/>
        <v>8</v>
      </c>
      <c r="AE1205" s="15">
        <v>2</v>
      </c>
      <c r="AF1205" s="15">
        <v>1</v>
      </c>
      <c r="AG1205" s="15">
        <v>2</v>
      </c>
      <c r="AH1205" s="15">
        <v>1</v>
      </c>
      <c r="AI1205" s="15">
        <v>1</v>
      </c>
      <c r="AJ1205" s="15">
        <v>1</v>
      </c>
      <c r="AK1205" t="str">
        <f t="shared" si="184"/>
        <v>Interna</v>
      </c>
      <c r="AL1205" t="str">
        <f t="shared" si="185"/>
        <v>Baixo</v>
      </c>
      <c r="AM1205" t="str">
        <f t="shared" si="186"/>
        <v>Cumulativa</v>
      </c>
      <c r="AN1205" t="str">
        <f t="shared" si="187"/>
        <v>Baixo</v>
      </c>
      <c r="AO1205" t="str">
        <f t="shared" si="188"/>
        <v>Baixo</v>
      </c>
      <c r="AP1205" t="str">
        <f t="shared" si="189"/>
        <v>Baixo</v>
      </c>
      <c r="AQ1205" s="15" t="s">
        <v>2304</v>
      </c>
    </row>
    <row r="1206" spans="1:43" x14ac:dyDescent="0.3">
      <c r="A1206" s="15" t="s">
        <v>3395</v>
      </c>
      <c r="B1206" s="15" t="s">
        <v>2258</v>
      </c>
      <c r="C1206" s="15">
        <v>23</v>
      </c>
      <c r="D1206" s="15" t="s">
        <v>2274</v>
      </c>
      <c r="E1206" s="15" t="s">
        <v>1271</v>
      </c>
      <c r="J1206" s="15" t="s">
        <v>1072</v>
      </c>
      <c r="K1206" s="15" t="s">
        <v>2852</v>
      </c>
      <c r="L1206" s="15" t="s">
        <v>2884</v>
      </c>
      <c r="M1206" s="15" t="s">
        <v>39</v>
      </c>
      <c r="O1206" s="15" t="s">
        <v>2854</v>
      </c>
      <c r="P1206" s="15" t="s">
        <v>2885</v>
      </c>
      <c r="Q1206" s="15" t="s">
        <v>103</v>
      </c>
      <c r="R1206" s="15" t="s">
        <v>3134</v>
      </c>
      <c r="S1206" s="15" t="s">
        <v>3135</v>
      </c>
      <c r="T1206" s="15" t="s">
        <v>1465</v>
      </c>
      <c r="U1206" s="15" t="s">
        <v>1466</v>
      </c>
      <c r="V1206" s="15" t="s">
        <v>2018</v>
      </c>
      <c r="W1206" s="15" t="s">
        <v>3141</v>
      </c>
      <c r="X1206" s="15" t="s">
        <v>3132</v>
      </c>
      <c r="Y1206" s="15" t="s">
        <v>908</v>
      </c>
      <c r="Z1206" s="15">
        <f t="shared" si="182"/>
        <v>1</v>
      </c>
      <c r="AC1206" s="15" t="s">
        <v>3144</v>
      </c>
      <c r="AD1206" s="15">
        <f t="shared" si="183"/>
        <v>8</v>
      </c>
      <c r="AE1206" s="15">
        <v>2</v>
      </c>
      <c r="AF1206" s="15">
        <v>1</v>
      </c>
      <c r="AG1206" s="15">
        <v>2</v>
      </c>
      <c r="AH1206" s="15">
        <v>1</v>
      </c>
      <c r="AI1206" s="15">
        <v>1</v>
      </c>
      <c r="AJ1206" s="15">
        <v>1</v>
      </c>
      <c r="AK1206" t="str">
        <f t="shared" si="184"/>
        <v>Interna</v>
      </c>
      <c r="AL1206" t="str">
        <f t="shared" si="185"/>
        <v>Baixo</v>
      </c>
      <c r="AM1206" t="str">
        <f t="shared" si="186"/>
        <v>Cumulativa</v>
      </c>
      <c r="AN1206" t="str">
        <f t="shared" si="187"/>
        <v>Baixo</v>
      </c>
      <c r="AO1206" t="str">
        <f t="shared" si="188"/>
        <v>Baixo</v>
      </c>
      <c r="AP1206" t="str">
        <f t="shared" si="189"/>
        <v>Baixo</v>
      </c>
      <c r="AQ1206" s="15" t="s">
        <v>2304</v>
      </c>
    </row>
    <row r="1207" spans="1:43" x14ac:dyDescent="0.3">
      <c r="A1207" s="15" t="s">
        <v>3395</v>
      </c>
      <c r="B1207" s="15" t="s">
        <v>2258</v>
      </c>
      <c r="C1207" s="15">
        <v>24</v>
      </c>
      <c r="D1207" s="15" t="s">
        <v>2275</v>
      </c>
      <c r="E1207" s="15" t="s">
        <v>1271</v>
      </c>
      <c r="J1207" s="15" t="s">
        <v>1072</v>
      </c>
      <c r="K1207" s="15" t="s">
        <v>2852</v>
      </c>
      <c r="L1207" s="15" t="s">
        <v>2886</v>
      </c>
      <c r="M1207" s="15" t="s">
        <v>39</v>
      </c>
      <c r="O1207" s="15" t="s">
        <v>2854</v>
      </c>
      <c r="P1207" s="15" t="s">
        <v>2887</v>
      </c>
      <c r="Q1207" s="15" t="s">
        <v>103</v>
      </c>
      <c r="R1207" s="15" t="s">
        <v>3134</v>
      </c>
      <c r="S1207" s="15" t="s">
        <v>3135</v>
      </c>
      <c r="T1207" s="15" t="s">
        <v>1465</v>
      </c>
      <c r="U1207" s="15" t="s">
        <v>1466</v>
      </c>
      <c r="V1207" s="15" t="s">
        <v>2018</v>
      </c>
      <c r="W1207" s="15" t="s">
        <v>3141</v>
      </c>
      <c r="X1207" s="15" t="s">
        <v>3132</v>
      </c>
      <c r="Y1207" s="15" t="s">
        <v>908</v>
      </c>
      <c r="Z1207" s="15">
        <f t="shared" si="182"/>
        <v>1</v>
      </c>
      <c r="AC1207" s="15" t="s">
        <v>3144</v>
      </c>
      <c r="AD1207" s="15">
        <f t="shared" si="183"/>
        <v>8</v>
      </c>
      <c r="AE1207" s="15">
        <v>2</v>
      </c>
      <c r="AF1207" s="15">
        <v>1</v>
      </c>
      <c r="AG1207" s="15">
        <v>2</v>
      </c>
      <c r="AH1207" s="15">
        <v>1</v>
      </c>
      <c r="AI1207" s="15">
        <v>1</v>
      </c>
      <c r="AJ1207" s="15">
        <v>1</v>
      </c>
      <c r="AK1207" t="str">
        <f t="shared" si="184"/>
        <v>Interna</v>
      </c>
      <c r="AL1207" t="str">
        <f t="shared" si="185"/>
        <v>Baixo</v>
      </c>
      <c r="AM1207" t="str">
        <f t="shared" si="186"/>
        <v>Cumulativa</v>
      </c>
      <c r="AN1207" t="str">
        <f t="shared" si="187"/>
        <v>Baixo</v>
      </c>
      <c r="AO1207" t="str">
        <f t="shared" si="188"/>
        <v>Baixo</v>
      </c>
      <c r="AP1207" t="str">
        <f t="shared" si="189"/>
        <v>Baixo</v>
      </c>
      <c r="AQ1207" s="15" t="s">
        <v>2304</v>
      </c>
    </row>
    <row r="1208" spans="1:43" x14ac:dyDescent="0.3">
      <c r="A1208" s="15" t="s">
        <v>3395</v>
      </c>
      <c r="B1208" s="15" t="s">
        <v>2258</v>
      </c>
      <c r="C1208" s="15">
        <v>25</v>
      </c>
      <c r="D1208" s="15" t="s">
        <v>2276</v>
      </c>
      <c r="E1208" s="15" t="s">
        <v>1271</v>
      </c>
      <c r="J1208" s="15" t="s">
        <v>1072</v>
      </c>
      <c r="K1208" s="15" t="s">
        <v>2852</v>
      </c>
      <c r="L1208" s="15" t="s">
        <v>2888</v>
      </c>
      <c r="M1208" s="15" t="s">
        <v>39</v>
      </c>
      <c r="O1208" s="15" t="s">
        <v>2854</v>
      </c>
      <c r="P1208" s="15" t="s">
        <v>2889</v>
      </c>
      <c r="Q1208" s="15" t="s">
        <v>103</v>
      </c>
      <c r="R1208" s="15" t="s">
        <v>3134</v>
      </c>
      <c r="S1208" s="15" t="s">
        <v>3135</v>
      </c>
      <c r="T1208" s="15" t="s">
        <v>1465</v>
      </c>
      <c r="U1208" s="15" t="s">
        <v>1466</v>
      </c>
      <c r="V1208" s="15" t="s">
        <v>2018</v>
      </c>
      <c r="W1208" s="15" t="s">
        <v>3141</v>
      </c>
      <c r="X1208" s="15" t="s">
        <v>3132</v>
      </c>
      <c r="Y1208" s="15" t="s">
        <v>908</v>
      </c>
      <c r="Z1208" s="15">
        <f t="shared" si="182"/>
        <v>1</v>
      </c>
      <c r="AC1208" s="15" t="s">
        <v>3144</v>
      </c>
      <c r="AD1208" s="15">
        <f t="shared" si="183"/>
        <v>8</v>
      </c>
      <c r="AE1208" s="15">
        <v>2</v>
      </c>
      <c r="AF1208" s="15">
        <v>1</v>
      </c>
      <c r="AG1208" s="15">
        <v>2</v>
      </c>
      <c r="AH1208" s="15">
        <v>1</v>
      </c>
      <c r="AI1208" s="15">
        <v>1</v>
      </c>
      <c r="AJ1208" s="15">
        <v>1</v>
      </c>
      <c r="AK1208" t="str">
        <f t="shared" si="184"/>
        <v>Interna</v>
      </c>
      <c r="AL1208" t="str">
        <f t="shared" si="185"/>
        <v>Baixo</v>
      </c>
      <c r="AM1208" t="str">
        <f t="shared" si="186"/>
        <v>Cumulativa</v>
      </c>
      <c r="AN1208" t="str">
        <f t="shared" si="187"/>
        <v>Baixo</v>
      </c>
      <c r="AO1208" t="str">
        <f t="shared" si="188"/>
        <v>Baixo</v>
      </c>
      <c r="AP1208" t="str">
        <f t="shared" si="189"/>
        <v>Baixo</v>
      </c>
      <c r="AQ1208" s="15" t="s">
        <v>2304</v>
      </c>
    </row>
    <row r="1209" spans="1:43" x14ac:dyDescent="0.3">
      <c r="A1209" s="15" t="s">
        <v>3395</v>
      </c>
      <c r="B1209" s="15" t="s">
        <v>2258</v>
      </c>
      <c r="C1209" s="15">
        <v>26</v>
      </c>
      <c r="D1209" s="15" t="s">
        <v>2277</v>
      </c>
      <c r="E1209" s="15" t="s">
        <v>1271</v>
      </c>
      <c r="J1209" s="15" t="s">
        <v>1072</v>
      </c>
      <c r="K1209" s="15" t="s">
        <v>2852</v>
      </c>
      <c r="L1209" s="15" t="s">
        <v>2890</v>
      </c>
      <c r="M1209" s="15" t="s">
        <v>39</v>
      </c>
      <c r="O1209" s="15" t="s">
        <v>2854</v>
      </c>
      <c r="P1209" s="15" t="s">
        <v>2891</v>
      </c>
      <c r="Q1209" s="15" t="s">
        <v>103</v>
      </c>
      <c r="R1209" s="15" t="s">
        <v>3134</v>
      </c>
      <c r="S1209" s="15" t="s">
        <v>3135</v>
      </c>
      <c r="T1209" s="15" t="s">
        <v>1465</v>
      </c>
      <c r="U1209" s="15" t="s">
        <v>1466</v>
      </c>
      <c r="V1209" s="15" t="s">
        <v>2018</v>
      </c>
      <c r="W1209" s="15" t="s">
        <v>3141</v>
      </c>
      <c r="X1209" s="15" t="s">
        <v>3132</v>
      </c>
      <c r="Y1209" s="15" t="s">
        <v>908</v>
      </c>
      <c r="Z1209" s="15">
        <f t="shared" si="182"/>
        <v>1</v>
      </c>
      <c r="AC1209" s="15" t="s">
        <v>3144</v>
      </c>
      <c r="AD1209" s="15">
        <f t="shared" si="183"/>
        <v>8</v>
      </c>
      <c r="AE1209" s="15">
        <v>2</v>
      </c>
      <c r="AF1209" s="15">
        <v>1</v>
      </c>
      <c r="AG1209" s="15">
        <v>2</v>
      </c>
      <c r="AH1209" s="15">
        <v>1</v>
      </c>
      <c r="AI1209" s="15">
        <v>1</v>
      </c>
      <c r="AJ1209" s="15">
        <v>1</v>
      </c>
      <c r="AK1209" t="str">
        <f t="shared" si="184"/>
        <v>Interna</v>
      </c>
      <c r="AL1209" t="str">
        <f t="shared" si="185"/>
        <v>Baixo</v>
      </c>
      <c r="AM1209" t="str">
        <f t="shared" si="186"/>
        <v>Cumulativa</v>
      </c>
      <c r="AN1209" t="str">
        <f t="shared" si="187"/>
        <v>Baixo</v>
      </c>
      <c r="AO1209" t="str">
        <f t="shared" si="188"/>
        <v>Baixo</v>
      </c>
      <c r="AP1209" t="str">
        <f t="shared" si="189"/>
        <v>Baixo</v>
      </c>
      <c r="AQ1209" s="15" t="s">
        <v>2304</v>
      </c>
    </row>
    <row r="1210" spans="1:43" x14ac:dyDescent="0.3">
      <c r="A1210" s="15" t="s">
        <v>3395</v>
      </c>
      <c r="B1210" s="15" t="s">
        <v>2258</v>
      </c>
      <c r="C1210" s="15">
        <v>27</v>
      </c>
      <c r="D1210" s="15" t="s">
        <v>2278</v>
      </c>
      <c r="E1210" s="15" t="s">
        <v>1271</v>
      </c>
      <c r="J1210" s="15" t="s">
        <v>1072</v>
      </c>
      <c r="K1210" s="15" t="s">
        <v>2852</v>
      </c>
      <c r="L1210" s="15" t="s">
        <v>2892</v>
      </c>
      <c r="M1210" s="15" t="s">
        <v>39</v>
      </c>
      <c r="O1210" s="15" t="s">
        <v>2854</v>
      </c>
      <c r="P1210" s="15" t="s">
        <v>2893</v>
      </c>
      <c r="Q1210" s="15" t="s">
        <v>103</v>
      </c>
      <c r="R1210" s="15" t="s">
        <v>3134</v>
      </c>
      <c r="S1210" s="15" t="s">
        <v>3135</v>
      </c>
      <c r="T1210" s="15" t="s">
        <v>1465</v>
      </c>
      <c r="U1210" s="15" t="s">
        <v>1466</v>
      </c>
      <c r="V1210" s="15" t="s">
        <v>2018</v>
      </c>
      <c r="W1210" s="15" t="s">
        <v>3141</v>
      </c>
      <c r="X1210" s="15" t="s">
        <v>3132</v>
      </c>
      <c r="Y1210" s="15" t="s">
        <v>908</v>
      </c>
      <c r="Z1210" s="15">
        <f t="shared" si="182"/>
        <v>1</v>
      </c>
      <c r="AC1210" s="15" t="s">
        <v>3144</v>
      </c>
      <c r="AD1210" s="15">
        <f t="shared" si="183"/>
        <v>8</v>
      </c>
      <c r="AE1210" s="15">
        <v>2</v>
      </c>
      <c r="AF1210" s="15">
        <v>1</v>
      </c>
      <c r="AG1210" s="15">
        <v>2</v>
      </c>
      <c r="AH1210" s="15">
        <v>1</v>
      </c>
      <c r="AI1210" s="15">
        <v>1</v>
      </c>
      <c r="AJ1210" s="15">
        <v>1</v>
      </c>
      <c r="AK1210" t="str">
        <f t="shared" si="184"/>
        <v>Interna</v>
      </c>
      <c r="AL1210" t="str">
        <f t="shared" si="185"/>
        <v>Baixo</v>
      </c>
      <c r="AM1210" t="str">
        <f t="shared" si="186"/>
        <v>Cumulativa</v>
      </c>
      <c r="AN1210" t="str">
        <f t="shared" si="187"/>
        <v>Baixo</v>
      </c>
      <c r="AO1210" t="str">
        <f t="shared" si="188"/>
        <v>Baixo</v>
      </c>
      <c r="AP1210" t="str">
        <f t="shared" si="189"/>
        <v>Baixo</v>
      </c>
      <c r="AQ1210" s="15" t="s">
        <v>2304</v>
      </c>
    </row>
    <row r="1211" spans="1:43" x14ac:dyDescent="0.3">
      <c r="A1211" s="15" t="s">
        <v>3395</v>
      </c>
      <c r="B1211" s="15" t="s">
        <v>2258</v>
      </c>
      <c r="C1211" s="15">
        <v>28</v>
      </c>
      <c r="D1211" s="15" t="s">
        <v>2279</v>
      </c>
      <c r="E1211" s="15" t="s">
        <v>1271</v>
      </c>
      <c r="J1211" s="15" t="s">
        <v>1072</v>
      </c>
      <c r="K1211" s="15" t="s">
        <v>2852</v>
      </c>
      <c r="L1211" s="15" t="s">
        <v>2894</v>
      </c>
      <c r="M1211" s="15" t="s">
        <v>39</v>
      </c>
      <c r="O1211" s="15" t="s">
        <v>2854</v>
      </c>
      <c r="P1211" s="15" t="s">
        <v>2895</v>
      </c>
      <c r="Q1211" s="15" t="s">
        <v>103</v>
      </c>
      <c r="R1211" s="15" t="s">
        <v>3134</v>
      </c>
      <c r="S1211" s="15" t="s">
        <v>3135</v>
      </c>
      <c r="T1211" s="15" t="s">
        <v>1465</v>
      </c>
      <c r="U1211" s="15" t="s">
        <v>1466</v>
      </c>
      <c r="V1211" s="15" t="s">
        <v>2018</v>
      </c>
      <c r="W1211" s="15" t="s">
        <v>3141</v>
      </c>
      <c r="X1211" s="15" t="s">
        <v>3132</v>
      </c>
      <c r="Y1211" s="15" t="s">
        <v>908</v>
      </c>
      <c r="Z1211" s="15">
        <f t="shared" si="182"/>
        <v>1</v>
      </c>
      <c r="AC1211" s="15" t="s">
        <v>3144</v>
      </c>
      <c r="AD1211" s="15">
        <f t="shared" si="183"/>
        <v>8</v>
      </c>
      <c r="AE1211" s="15">
        <v>2</v>
      </c>
      <c r="AF1211" s="15">
        <v>1</v>
      </c>
      <c r="AG1211" s="15">
        <v>2</v>
      </c>
      <c r="AH1211" s="15">
        <v>1</v>
      </c>
      <c r="AI1211" s="15">
        <v>1</v>
      </c>
      <c r="AJ1211" s="15">
        <v>1</v>
      </c>
      <c r="AK1211" t="str">
        <f t="shared" si="184"/>
        <v>Interna</v>
      </c>
      <c r="AL1211" t="str">
        <f t="shared" si="185"/>
        <v>Baixo</v>
      </c>
      <c r="AM1211" t="str">
        <f t="shared" si="186"/>
        <v>Cumulativa</v>
      </c>
      <c r="AN1211" t="str">
        <f t="shared" si="187"/>
        <v>Baixo</v>
      </c>
      <c r="AO1211" t="str">
        <f t="shared" si="188"/>
        <v>Baixo</v>
      </c>
      <c r="AP1211" t="str">
        <f t="shared" si="189"/>
        <v>Baixo</v>
      </c>
      <c r="AQ1211" s="15" t="s">
        <v>2304</v>
      </c>
    </row>
    <row r="1212" spans="1:43" x14ac:dyDescent="0.3">
      <c r="A1212" s="15" t="s">
        <v>3395</v>
      </c>
      <c r="B1212" s="15" t="s">
        <v>2258</v>
      </c>
      <c r="C1212" s="15">
        <v>29</v>
      </c>
      <c r="D1212" s="15" t="s">
        <v>2280</v>
      </c>
      <c r="E1212" s="15" t="s">
        <v>1271</v>
      </c>
      <c r="J1212" s="15" t="s">
        <v>1072</v>
      </c>
      <c r="K1212" s="15" t="s">
        <v>2852</v>
      </c>
      <c r="L1212" s="15" t="s">
        <v>2896</v>
      </c>
      <c r="M1212" s="15" t="s">
        <v>39</v>
      </c>
      <c r="O1212" s="15" t="s">
        <v>2854</v>
      </c>
      <c r="P1212" s="15" t="s">
        <v>2897</v>
      </c>
      <c r="Q1212" s="15" t="s">
        <v>103</v>
      </c>
      <c r="R1212" s="15" t="s">
        <v>3134</v>
      </c>
      <c r="S1212" s="15" t="s">
        <v>3135</v>
      </c>
      <c r="T1212" s="15" t="s">
        <v>1465</v>
      </c>
      <c r="U1212" s="15" t="s">
        <v>1466</v>
      </c>
      <c r="V1212" s="15" t="s">
        <v>2018</v>
      </c>
      <c r="W1212" s="15" t="s">
        <v>3141</v>
      </c>
      <c r="X1212" s="15" t="s">
        <v>3132</v>
      </c>
      <c r="Y1212" s="15" t="s">
        <v>908</v>
      </c>
      <c r="Z1212" s="15">
        <f t="shared" si="182"/>
        <v>1</v>
      </c>
      <c r="AC1212" s="15" t="s">
        <v>3144</v>
      </c>
      <c r="AD1212" s="15">
        <f t="shared" si="183"/>
        <v>8</v>
      </c>
      <c r="AE1212" s="15">
        <v>2</v>
      </c>
      <c r="AF1212" s="15">
        <v>1</v>
      </c>
      <c r="AG1212" s="15">
        <v>2</v>
      </c>
      <c r="AH1212" s="15">
        <v>1</v>
      </c>
      <c r="AI1212" s="15">
        <v>1</v>
      </c>
      <c r="AJ1212" s="15">
        <v>1</v>
      </c>
      <c r="AK1212" t="str">
        <f t="shared" si="184"/>
        <v>Interna</v>
      </c>
      <c r="AL1212" t="str">
        <f t="shared" si="185"/>
        <v>Baixo</v>
      </c>
      <c r="AM1212" t="str">
        <f t="shared" si="186"/>
        <v>Cumulativa</v>
      </c>
      <c r="AN1212" t="str">
        <f t="shared" si="187"/>
        <v>Baixo</v>
      </c>
      <c r="AO1212" t="str">
        <f t="shared" si="188"/>
        <v>Baixo</v>
      </c>
      <c r="AP1212" t="str">
        <f t="shared" si="189"/>
        <v>Baixo</v>
      </c>
      <c r="AQ1212" s="15" t="s">
        <v>2304</v>
      </c>
    </row>
    <row r="1213" spans="1:43" x14ac:dyDescent="0.3">
      <c r="A1213" s="15" t="s">
        <v>3395</v>
      </c>
      <c r="B1213" s="15" t="s">
        <v>2258</v>
      </c>
      <c r="C1213" s="15">
        <v>30</v>
      </c>
      <c r="D1213" s="15" t="s">
        <v>2281</v>
      </c>
      <c r="E1213" s="15" t="s">
        <v>1271</v>
      </c>
      <c r="J1213" s="15" t="s">
        <v>1072</v>
      </c>
      <c r="K1213" s="15" t="s">
        <v>2852</v>
      </c>
      <c r="L1213" s="15" t="s">
        <v>2898</v>
      </c>
      <c r="M1213" s="15" t="s">
        <v>39</v>
      </c>
      <c r="O1213" s="15" t="s">
        <v>2854</v>
      </c>
      <c r="P1213" s="15" t="s">
        <v>2899</v>
      </c>
      <c r="Q1213" s="15" t="s">
        <v>103</v>
      </c>
      <c r="R1213" s="15" t="s">
        <v>3134</v>
      </c>
      <c r="S1213" s="15" t="s">
        <v>3135</v>
      </c>
      <c r="T1213" s="15" t="s">
        <v>1465</v>
      </c>
      <c r="U1213" s="15" t="s">
        <v>1466</v>
      </c>
      <c r="V1213" s="15" t="s">
        <v>2018</v>
      </c>
      <c r="W1213" s="15" t="s">
        <v>3141</v>
      </c>
      <c r="X1213" s="15" t="s">
        <v>3132</v>
      </c>
      <c r="Y1213" s="15" t="s">
        <v>908</v>
      </c>
      <c r="Z1213" s="15">
        <f t="shared" si="182"/>
        <v>1</v>
      </c>
      <c r="AC1213" s="15" t="s">
        <v>3144</v>
      </c>
      <c r="AD1213" s="15">
        <f t="shared" si="183"/>
        <v>8</v>
      </c>
      <c r="AE1213" s="15">
        <v>2</v>
      </c>
      <c r="AF1213" s="15">
        <v>1</v>
      </c>
      <c r="AG1213" s="15">
        <v>2</v>
      </c>
      <c r="AH1213" s="15">
        <v>1</v>
      </c>
      <c r="AI1213" s="15">
        <v>1</v>
      </c>
      <c r="AJ1213" s="15">
        <v>1</v>
      </c>
      <c r="AK1213" t="str">
        <f t="shared" si="184"/>
        <v>Interna</v>
      </c>
      <c r="AL1213" t="str">
        <f t="shared" si="185"/>
        <v>Baixo</v>
      </c>
      <c r="AM1213" t="str">
        <f t="shared" si="186"/>
        <v>Cumulativa</v>
      </c>
      <c r="AN1213" t="str">
        <f t="shared" si="187"/>
        <v>Baixo</v>
      </c>
      <c r="AO1213" t="str">
        <f t="shared" si="188"/>
        <v>Baixo</v>
      </c>
      <c r="AP1213" t="str">
        <f t="shared" si="189"/>
        <v>Baixo</v>
      </c>
      <c r="AQ1213" s="15" t="s">
        <v>2304</v>
      </c>
    </row>
    <row r="1214" spans="1:43" x14ac:dyDescent="0.3">
      <c r="A1214" s="15" t="s">
        <v>3395</v>
      </c>
      <c r="B1214" s="15" t="s">
        <v>2258</v>
      </c>
      <c r="C1214" s="15">
        <v>31</v>
      </c>
      <c r="D1214" s="15" t="s">
        <v>2282</v>
      </c>
      <c r="E1214" s="15" t="s">
        <v>1271</v>
      </c>
      <c r="J1214" s="15" t="s">
        <v>1072</v>
      </c>
      <c r="K1214" s="15" t="s">
        <v>2852</v>
      </c>
      <c r="L1214" s="15" t="s">
        <v>2900</v>
      </c>
      <c r="M1214" s="15" t="s">
        <v>39</v>
      </c>
      <c r="O1214" s="15" t="s">
        <v>2854</v>
      </c>
      <c r="P1214" s="15" t="s">
        <v>2901</v>
      </c>
      <c r="Q1214" s="15" t="s">
        <v>103</v>
      </c>
      <c r="R1214" s="15" t="s">
        <v>3134</v>
      </c>
      <c r="S1214" s="15" t="s">
        <v>3135</v>
      </c>
      <c r="T1214" s="15" t="s">
        <v>1465</v>
      </c>
      <c r="U1214" s="15" t="s">
        <v>1466</v>
      </c>
      <c r="V1214" s="15" t="s">
        <v>2018</v>
      </c>
      <c r="W1214" s="15" t="s">
        <v>3141</v>
      </c>
      <c r="X1214" s="15" t="s">
        <v>3132</v>
      </c>
      <c r="Y1214" s="15" t="s">
        <v>908</v>
      </c>
      <c r="Z1214" s="15">
        <f t="shared" si="182"/>
        <v>1</v>
      </c>
      <c r="AC1214" s="15" t="s">
        <v>3144</v>
      </c>
      <c r="AD1214" s="15">
        <f t="shared" si="183"/>
        <v>8</v>
      </c>
      <c r="AE1214" s="15">
        <v>2</v>
      </c>
      <c r="AF1214" s="15">
        <v>1</v>
      </c>
      <c r="AG1214" s="15">
        <v>2</v>
      </c>
      <c r="AH1214" s="15">
        <v>1</v>
      </c>
      <c r="AI1214" s="15">
        <v>1</v>
      </c>
      <c r="AJ1214" s="15">
        <v>1</v>
      </c>
      <c r="AK1214" t="str">
        <f t="shared" si="184"/>
        <v>Interna</v>
      </c>
      <c r="AL1214" t="str">
        <f t="shared" si="185"/>
        <v>Baixo</v>
      </c>
      <c r="AM1214" t="str">
        <f t="shared" si="186"/>
        <v>Cumulativa</v>
      </c>
      <c r="AN1214" t="str">
        <f t="shared" si="187"/>
        <v>Baixo</v>
      </c>
      <c r="AO1214" t="str">
        <f t="shared" si="188"/>
        <v>Baixo</v>
      </c>
      <c r="AP1214" t="str">
        <f t="shared" si="189"/>
        <v>Baixo</v>
      </c>
      <c r="AQ1214" s="15" t="s">
        <v>2304</v>
      </c>
    </row>
    <row r="1215" spans="1:43" x14ac:dyDescent="0.3">
      <c r="A1215" s="15" t="s">
        <v>3395</v>
      </c>
      <c r="B1215" s="15" t="s">
        <v>2258</v>
      </c>
      <c r="C1215" s="15">
        <v>32</v>
      </c>
      <c r="D1215" s="15" t="s">
        <v>2283</v>
      </c>
      <c r="E1215" s="15" t="s">
        <v>1271</v>
      </c>
      <c r="J1215" s="15" t="s">
        <v>1072</v>
      </c>
      <c r="K1215" s="15" t="s">
        <v>2852</v>
      </c>
      <c r="L1215" s="15" t="s">
        <v>2902</v>
      </c>
      <c r="M1215" s="15" t="s">
        <v>39</v>
      </c>
      <c r="O1215" s="15" t="s">
        <v>2854</v>
      </c>
      <c r="P1215" s="15" t="s">
        <v>2903</v>
      </c>
      <c r="Q1215" s="15" t="s">
        <v>103</v>
      </c>
      <c r="R1215" s="15" t="s">
        <v>3134</v>
      </c>
      <c r="S1215" s="15" t="s">
        <v>3135</v>
      </c>
      <c r="T1215" s="15" t="s">
        <v>1465</v>
      </c>
      <c r="U1215" s="15" t="s">
        <v>1466</v>
      </c>
      <c r="V1215" s="15" t="s">
        <v>2018</v>
      </c>
      <c r="W1215" s="15" t="s">
        <v>3141</v>
      </c>
      <c r="X1215" s="15" t="s">
        <v>3132</v>
      </c>
      <c r="Y1215" s="15" t="s">
        <v>908</v>
      </c>
      <c r="Z1215" s="15">
        <f t="shared" si="182"/>
        <v>1</v>
      </c>
      <c r="AC1215" s="15" t="s">
        <v>3144</v>
      </c>
      <c r="AD1215" s="15">
        <f t="shared" si="183"/>
        <v>8</v>
      </c>
      <c r="AE1215" s="15">
        <v>2</v>
      </c>
      <c r="AF1215" s="15">
        <v>1</v>
      </c>
      <c r="AG1215" s="15">
        <v>2</v>
      </c>
      <c r="AH1215" s="15">
        <v>1</v>
      </c>
      <c r="AI1215" s="15">
        <v>1</v>
      </c>
      <c r="AJ1215" s="15">
        <v>1</v>
      </c>
      <c r="AK1215" t="str">
        <f t="shared" si="184"/>
        <v>Interna</v>
      </c>
      <c r="AL1215" t="str">
        <f t="shared" si="185"/>
        <v>Baixo</v>
      </c>
      <c r="AM1215" t="str">
        <f t="shared" si="186"/>
        <v>Cumulativa</v>
      </c>
      <c r="AN1215" t="str">
        <f t="shared" si="187"/>
        <v>Baixo</v>
      </c>
      <c r="AO1215" t="str">
        <f t="shared" si="188"/>
        <v>Baixo</v>
      </c>
      <c r="AP1215" t="str">
        <f t="shared" si="189"/>
        <v>Baixo</v>
      </c>
      <c r="AQ1215" s="15" t="s">
        <v>2304</v>
      </c>
    </row>
    <row r="1216" spans="1:43" x14ac:dyDescent="0.3">
      <c r="A1216" s="15" t="s">
        <v>3395</v>
      </c>
      <c r="B1216" s="15" t="s">
        <v>2258</v>
      </c>
      <c r="C1216" s="15">
        <v>33</v>
      </c>
      <c r="D1216" s="15" t="s">
        <v>2284</v>
      </c>
      <c r="E1216" s="15" t="s">
        <v>1271</v>
      </c>
      <c r="J1216" s="15" t="s">
        <v>1072</v>
      </c>
      <c r="K1216" s="15" t="s">
        <v>2852</v>
      </c>
      <c r="L1216" s="15" t="s">
        <v>2904</v>
      </c>
      <c r="M1216" s="15" t="s">
        <v>39</v>
      </c>
      <c r="O1216" s="15" t="s">
        <v>2854</v>
      </c>
      <c r="P1216" s="15" t="s">
        <v>2905</v>
      </c>
      <c r="Q1216" s="15" t="s">
        <v>103</v>
      </c>
      <c r="R1216" s="15" t="s">
        <v>3134</v>
      </c>
      <c r="S1216" s="15" t="s">
        <v>3135</v>
      </c>
      <c r="T1216" s="15" t="s">
        <v>1465</v>
      </c>
      <c r="U1216" s="15" t="s">
        <v>1466</v>
      </c>
      <c r="V1216" s="15" t="s">
        <v>2018</v>
      </c>
      <c r="W1216" s="15" t="s">
        <v>3141</v>
      </c>
      <c r="X1216" s="15" t="s">
        <v>3132</v>
      </c>
      <c r="Y1216" s="15" t="s">
        <v>908</v>
      </c>
      <c r="Z1216" s="15">
        <f t="shared" si="182"/>
        <v>1</v>
      </c>
      <c r="AC1216" s="15" t="s">
        <v>3144</v>
      </c>
      <c r="AD1216" s="15">
        <f t="shared" si="183"/>
        <v>8</v>
      </c>
      <c r="AE1216" s="15">
        <v>2</v>
      </c>
      <c r="AF1216" s="15">
        <v>1</v>
      </c>
      <c r="AG1216" s="15">
        <v>2</v>
      </c>
      <c r="AH1216" s="15">
        <v>1</v>
      </c>
      <c r="AI1216" s="15">
        <v>1</v>
      </c>
      <c r="AJ1216" s="15">
        <v>1</v>
      </c>
      <c r="AK1216" t="str">
        <f t="shared" si="184"/>
        <v>Interna</v>
      </c>
      <c r="AL1216" t="str">
        <f t="shared" si="185"/>
        <v>Baixo</v>
      </c>
      <c r="AM1216" t="str">
        <f t="shared" si="186"/>
        <v>Cumulativa</v>
      </c>
      <c r="AN1216" t="str">
        <f t="shared" si="187"/>
        <v>Baixo</v>
      </c>
      <c r="AO1216" t="str">
        <f t="shared" si="188"/>
        <v>Baixo</v>
      </c>
      <c r="AP1216" t="str">
        <f t="shared" si="189"/>
        <v>Baixo</v>
      </c>
      <c r="AQ1216" s="15" t="s">
        <v>2304</v>
      </c>
    </row>
    <row r="1217" spans="1:43" x14ac:dyDescent="0.3">
      <c r="A1217" s="15" t="s">
        <v>3395</v>
      </c>
      <c r="B1217" s="15" t="s">
        <v>2258</v>
      </c>
      <c r="C1217" s="15">
        <v>34</v>
      </c>
      <c r="D1217" s="15" t="s">
        <v>2285</v>
      </c>
      <c r="E1217" s="15" t="s">
        <v>1271</v>
      </c>
      <c r="J1217" s="15" t="s">
        <v>1072</v>
      </c>
      <c r="K1217" s="15" t="s">
        <v>2852</v>
      </c>
      <c r="L1217" s="15" t="s">
        <v>2906</v>
      </c>
      <c r="M1217" s="15" t="s">
        <v>39</v>
      </c>
      <c r="O1217" s="15" t="s">
        <v>2854</v>
      </c>
      <c r="P1217" s="15" t="s">
        <v>2907</v>
      </c>
      <c r="Q1217" s="15" t="s">
        <v>103</v>
      </c>
      <c r="R1217" s="15" t="s">
        <v>3134</v>
      </c>
      <c r="S1217" s="15" t="s">
        <v>3135</v>
      </c>
      <c r="T1217" s="15" t="s">
        <v>1465</v>
      </c>
      <c r="U1217" s="15" t="s">
        <v>1466</v>
      </c>
      <c r="V1217" s="15" t="s">
        <v>2018</v>
      </c>
      <c r="W1217" s="15" t="s">
        <v>3141</v>
      </c>
      <c r="X1217" s="15" t="s">
        <v>3132</v>
      </c>
      <c r="Y1217" s="15" t="s">
        <v>908</v>
      </c>
      <c r="Z1217" s="15">
        <f t="shared" si="182"/>
        <v>1</v>
      </c>
      <c r="AC1217" s="15" t="s">
        <v>3144</v>
      </c>
      <c r="AD1217" s="15">
        <f t="shared" si="183"/>
        <v>8</v>
      </c>
      <c r="AE1217" s="15">
        <v>2</v>
      </c>
      <c r="AF1217" s="15">
        <v>1</v>
      </c>
      <c r="AG1217" s="15">
        <v>2</v>
      </c>
      <c r="AH1217" s="15">
        <v>1</v>
      </c>
      <c r="AI1217" s="15">
        <v>1</v>
      </c>
      <c r="AJ1217" s="15">
        <v>1</v>
      </c>
      <c r="AK1217" t="str">
        <f t="shared" si="184"/>
        <v>Interna</v>
      </c>
      <c r="AL1217" t="str">
        <f t="shared" si="185"/>
        <v>Baixo</v>
      </c>
      <c r="AM1217" t="str">
        <f t="shared" si="186"/>
        <v>Cumulativa</v>
      </c>
      <c r="AN1217" t="str">
        <f t="shared" si="187"/>
        <v>Baixo</v>
      </c>
      <c r="AO1217" t="str">
        <f t="shared" si="188"/>
        <v>Baixo</v>
      </c>
      <c r="AP1217" t="str">
        <f t="shared" si="189"/>
        <v>Baixo</v>
      </c>
      <c r="AQ1217" s="15" t="s">
        <v>2304</v>
      </c>
    </row>
    <row r="1218" spans="1:43" x14ac:dyDescent="0.3">
      <c r="A1218" s="15" t="s">
        <v>3395</v>
      </c>
      <c r="B1218" s="15" t="s">
        <v>2258</v>
      </c>
      <c r="C1218" s="15">
        <v>35</v>
      </c>
      <c r="D1218" s="15" t="s">
        <v>2286</v>
      </c>
      <c r="E1218" s="15" t="s">
        <v>1271</v>
      </c>
      <c r="J1218" s="15" t="s">
        <v>1072</v>
      </c>
      <c r="K1218" s="15" t="s">
        <v>2852</v>
      </c>
      <c r="L1218" s="15" t="s">
        <v>2908</v>
      </c>
      <c r="M1218" s="15" t="s">
        <v>39</v>
      </c>
      <c r="O1218" s="15" t="s">
        <v>2854</v>
      </c>
      <c r="P1218" s="15" t="s">
        <v>2909</v>
      </c>
      <c r="Q1218" s="15" t="s">
        <v>103</v>
      </c>
      <c r="R1218" s="15" t="s">
        <v>3134</v>
      </c>
      <c r="S1218" s="15" t="s">
        <v>3135</v>
      </c>
      <c r="T1218" s="15" t="s">
        <v>1465</v>
      </c>
      <c r="U1218" s="15" t="s">
        <v>1466</v>
      </c>
      <c r="V1218" s="15" t="s">
        <v>2018</v>
      </c>
      <c r="W1218" s="15" t="s">
        <v>3141</v>
      </c>
      <c r="X1218" s="15" t="s">
        <v>3132</v>
      </c>
      <c r="Y1218" s="15" t="s">
        <v>908</v>
      </c>
      <c r="Z1218" s="15">
        <f t="shared" si="182"/>
        <v>1</v>
      </c>
      <c r="AC1218" s="15" t="s">
        <v>3144</v>
      </c>
      <c r="AD1218" s="15">
        <f t="shared" si="183"/>
        <v>8</v>
      </c>
      <c r="AE1218" s="15">
        <v>2</v>
      </c>
      <c r="AF1218" s="15">
        <v>1</v>
      </c>
      <c r="AG1218" s="15">
        <v>2</v>
      </c>
      <c r="AH1218" s="15">
        <v>1</v>
      </c>
      <c r="AI1218" s="15">
        <v>1</v>
      </c>
      <c r="AJ1218" s="15">
        <v>1</v>
      </c>
      <c r="AK1218" t="str">
        <f t="shared" si="184"/>
        <v>Interna</v>
      </c>
      <c r="AL1218" t="str">
        <f t="shared" si="185"/>
        <v>Baixo</v>
      </c>
      <c r="AM1218" t="str">
        <f t="shared" si="186"/>
        <v>Cumulativa</v>
      </c>
      <c r="AN1218" t="str">
        <f t="shared" si="187"/>
        <v>Baixo</v>
      </c>
      <c r="AO1218" t="str">
        <f t="shared" si="188"/>
        <v>Baixo</v>
      </c>
      <c r="AP1218" t="str">
        <f t="shared" si="189"/>
        <v>Baixo</v>
      </c>
      <c r="AQ1218" s="15" t="s">
        <v>2304</v>
      </c>
    </row>
    <row r="1219" spans="1:43" x14ac:dyDescent="0.3">
      <c r="A1219" s="15" t="s">
        <v>3395</v>
      </c>
      <c r="B1219" s="15" t="s">
        <v>2258</v>
      </c>
      <c r="C1219" s="15">
        <v>36</v>
      </c>
      <c r="D1219" s="15" t="s">
        <v>2287</v>
      </c>
      <c r="E1219" s="15" t="s">
        <v>1271</v>
      </c>
      <c r="J1219" s="15" t="s">
        <v>1072</v>
      </c>
      <c r="K1219" s="15" t="s">
        <v>2852</v>
      </c>
      <c r="L1219" s="15" t="s">
        <v>2910</v>
      </c>
      <c r="M1219" s="15" t="s">
        <v>39</v>
      </c>
      <c r="O1219" s="15" t="s">
        <v>2854</v>
      </c>
      <c r="P1219" s="15" t="s">
        <v>2911</v>
      </c>
      <c r="Q1219" s="15" t="s">
        <v>103</v>
      </c>
      <c r="R1219" s="15" t="s">
        <v>3134</v>
      </c>
      <c r="S1219" s="15" t="s">
        <v>3135</v>
      </c>
      <c r="T1219" s="15" t="s">
        <v>1465</v>
      </c>
      <c r="U1219" s="15" t="s">
        <v>1466</v>
      </c>
      <c r="V1219" s="15" t="s">
        <v>2018</v>
      </c>
      <c r="W1219" s="15" t="s">
        <v>3141</v>
      </c>
      <c r="X1219" s="15" t="s">
        <v>3132</v>
      </c>
      <c r="Y1219" s="15" t="s">
        <v>908</v>
      </c>
      <c r="Z1219" s="15">
        <f t="shared" si="182"/>
        <v>1</v>
      </c>
      <c r="AC1219" s="15" t="s">
        <v>3144</v>
      </c>
      <c r="AD1219" s="15">
        <f t="shared" si="183"/>
        <v>8</v>
      </c>
      <c r="AE1219" s="15">
        <v>2</v>
      </c>
      <c r="AF1219" s="15">
        <v>1</v>
      </c>
      <c r="AG1219" s="15">
        <v>2</v>
      </c>
      <c r="AH1219" s="15">
        <v>1</v>
      </c>
      <c r="AI1219" s="15">
        <v>1</v>
      </c>
      <c r="AJ1219" s="15">
        <v>1</v>
      </c>
      <c r="AK1219" t="str">
        <f t="shared" si="184"/>
        <v>Interna</v>
      </c>
      <c r="AL1219" t="str">
        <f t="shared" si="185"/>
        <v>Baixo</v>
      </c>
      <c r="AM1219" t="str">
        <f t="shared" si="186"/>
        <v>Cumulativa</v>
      </c>
      <c r="AN1219" t="str">
        <f t="shared" si="187"/>
        <v>Baixo</v>
      </c>
      <c r="AO1219" t="str">
        <f t="shared" si="188"/>
        <v>Baixo</v>
      </c>
      <c r="AP1219" t="str">
        <f t="shared" si="189"/>
        <v>Baixo</v>
      </c>
      <c r="AQ1219" s="15" t="s">
        <v>2304</v>
      </c>
    </row>
    <row r="1220" spans="1:43" x14ac:dyDescent="0.3">
      <c r="A1220" s="15" t="s">
        <v>3395</v>
      </c>
      <c r="B1220" s="15" t="s">
        <v>2258</v>
      </c>
      <c r="C1220" s="15">
        <v>37</v>
      </c>
      <c r="D1220" s="15" t="s">
        <v>2288</v>
      </c>
      <c r="E1220" s="15" t="s">
        <v>1271</v>
      </c>
      <c r="J1220" s="15" t="s">
        <v>1072</v>
      </c>
      <c r="K1220" s="15" t="s">
        <v>2852</v>
      </c>
      <c r="L1220" s="15" t="s">
        <v>2912</v>
      </c>
      <c r="M1220" s="15" t="s">
        <v>39</v>
      </c>
      <c r="O1220" s="15" t="s">
        <v>2854</v>
      </c>
      <c r="P1220" s="15" t="s">
        <v>2913</v>
      </c>
      <c r="Q1220" s="15" t="s">
        <v>103</v>
      </c>
      <c r="R1220" s="15" t="s">
        <v>3134</v>
      </c>
      <c r="S1220" s="15" t="s">
        <v>3135</v>
      </c>
      <c r="T1220" s="15" t="s">
        <v>1465</v>
      </c>
      <c r="U1220" s="15" t="s">
        <v>1466</v>
      </c>
      <c r="V1220" s="15" t="s">
        <v>2018</v>
      </c>
      <c r="W1220" s="15" t="s">
        <v>3141</v>
      </c>
      <c r="X1220" s="15" t="s">
        <v>3132</v>
      </c>
      <c r="Y1220" s="15" t="s">
        <v>908</v>
      </c>
      <c r="Z1220" s="15">
        <f t="shared" si="182"/>
        <v>1</v>
      </c>
      <c r="AC1220" s="15" t="s">
        <v>3144</v>
      </c>
      <c r="AD1220" s="15">
        <f t="shared" si="183"/>
        <v>8</v>
      </c>
      <c r="AE1220" s="15">
        <v>2</v>
      </c>
      <c r="AF1220" s="15">
        <v>1</v>
      </c>
      <c r="AG1220" s="15">
        <v>2</v>
      </c>
      <c r="AH1220" s="15">
        <v>1</v>
      </c>
      <c r="AI1220" s="15">
        <v>1</v>
      </c>
      <c r="AJ1220" s="15">
        <v>1</v>
      </c>
      <c r="AK1220" t="str">
        <f t="shared" si="184"/>
        <v>Interna</v>
      </c>
      <c r="AL1220" t="str">
        <f t="shared" si="185"/>
        <v>Baixo</v>
      </c>
      <c r="AM1220" t="str">
        <f t="shared" si="186"/>
        <v>Cumulativa</v>
      </c>
      <c r="AN1220" t="str">
        <f t="shared" si="187"/>
        <v>Baixo</v>
      </c>
      <c r="AO1220" t="str">
        <f t="shared" si="188"/>
        <v>Baixo</v>
      </c>
      <c r="AP1220" t="str">
        <f t="shared" si="189"/>
        <v>Baixo</v>
      </c>
      <c r="AQ1220" s="15" t="s">
        <v>2304</v>
      </c>
    </row>
    <row r="1221" spans="1:43" x14ac:dyDescent="0.3">
      <c r="A1221" s="15" t="s">
        <v>3395</v>
      </c>
      <c r="B1221" s="15" t="s">
        <v>2258</v>
      </c>
      <c r="C1221" s="15">
        <v>38</v>
      </c>
      <c r="D1221" s="15" t="s">
        <v>2289</v>
      </c>
      <c r="E1221" s="15" t="s">
        <v>1271</v>
      </c>
      <c r="J1221" s="15" t="s">
        <v>1072</v>
      </c>
      <c r="K1221" s="15" t="s">
        <v>2852</v>
      </c>
      <c r="L1221" s="15" t="s">
        <v>2914</v>
      </c>
      <c r="M1221" s="15" t="s">
        <v>39</v>
      </c>
      <c r="O1221" s="15" t="s">
        <v>2854</v>
      </c>
      <c r="P1221" s="15" t="s">
        <v>2915</v>
      </c>
      <c r="Q1221" s="15" t="s">
        <v>103</v>
      </c>
      <c r="R1221" s="15" t="s">
        <v>3134</v>
      </c>
      <c r="S1221" s="15" t="s">
        <v>3135</v>
      </c>
      <c r="T1221" s="15" t="s">
        <v>1465</v>
      </c>
      <c r="U1221" s="15" t="s">
        <v>1466</v>
      </c>
      <c r="V1221" s="15" t="s">
        <v>2018</v>
      </c>
      <c r="W1221" s="15" t="s">
        <v>3141</v>
      </c>
      <c r="X1221" s="15" t="s">
        <v>3132</v>
      </c>
      <c r="Y1221" s="15" t="s">
        <v>908</v>
      </c>
      <c r="Z1221" s="15">
        <f t="shared" si="182"/>
        <v>1</v>
      </c>
      <c r="AC1221" s="15" t="s">
        <v>3144</v>
      </c>
      <c r="AD1221" s="15">
        <f t="shared" si="183"/>
        <v>8</v>
      </c>
      <c r="AE1221" s="15">
        <v>2</v>
      </c>
      <c r="AF1221" s="15">
        <v>1</v>
      </c>
      <c r="AG1221" s="15">
        <v>2</v>
      </c>
      <c r="AH1221" s="15">
        <v>1</v>
      </c>
      <c r="AI1221" s="15">
        <v>1</v>
      </c>
      <c r="AJ1221" s="15">
        <v>1</v>
      </c>
      <c r="AK1221" t="str">
        <f t="shared" si="184"/>
        <v>Interna</v>
      </c>
      <c r="AL1221" t="str">
        <f t="shared" si="185"/>
        <v>Baixo</v>
      </c>
      <c r="AM1221" t="str">
        <f t="shared" si="186"/>
        <v>Cumulativa</v>
      </c>
      <c r="AN1221" t="str">
        <f t="shared" si="187"/>
        <v>Baixo</v>
      </c>
      <c r="AO1221" t="str">
        <f t="shared" si="188"/>
        <v>Baixo</v>
      </c>
      <c r="AP1221" t="str">
        <f t="shared" si="189"/>
        <v>Baixo</v>
      </c>
      <c r="AQ1221" s="15" t="s">
        <v>2304</v>
      </c>
    </row>
    <row r="1222" spans="1:43" x14ac:dyDescent="0.3">
      <c r="A1222" s="15" t="s">
        <v>3395</v>
      </c>
      <c r="B1222" s="15" t="s">
        <v>2258</v>
      </c>
      <c r="C1222" s="15">
        <v>39</v>
      </c>
      <c r="D1222" s="15" t="s">
        <v>2290</v>
      </c>
      <c r="E1222" s="15" t="s">
        <v>1271</v>
      </c>
      <c r="J1222" s="15" t="s">
        <v>1072</v>
      </c>
      <c r="K1222" s="15" t="s">
        <v>2852</v>
      </c>
      <c r="L1222" s="15" t="s">
        <v>2916</v>
      </c>
      <c r="M1222" s="15" t="s">
        <v>39</v>
      </c>
      <c r="O1222" s="15" t="s">
        <v>2854</v>
      </c>
      <c r="P1222" s="15" t="s">
        <v>2917</v>
      </c>
      <c r="Q1222" s="15" t="s">
        <v>103</v>
      </c>
      <c r="R1222" s="15" t="s">
        <v>3134</v>
      </c>
      <c r="S1222" s="15" t="s">
        <v>3135</v>
      </c>
      <c r="T1222" s="15" t="s">
        <v>1465</v>
      </c>
      <c r="U1222" s="15" t="s">
        <v>1466</v>
      </c>
      <c r="V1222" s="15" t="s">
        <v>2018</v>
      </c>
      <c r="W1222" s="15" t="s">
        <v>3141</v>
      </c>
      <c r="X1222" s="15" t="s">
        <v>3132</v>
      </c>
      <c r="Y1222" s="15" t="s">
        <v>908</v>
      </c>
      <c r="Z1222" s="15">
        <f t="shared" si="182"/>
        <v>1</v>
      </c>
      <c r="AC1222" s="15" t="s">
        <v>3144</v>
      </c>
      <c r="AD1222" s="15">
        <f t="shared" si="183"/>
        <v>8</v>
      </c>
      <c r="AE1222" s="15">
        <v>2</v>
      </c>
      <c r="AF1222" s="15">
        <v>1</v>
      </c>
      <c r="AG1222" s="15">
        <v>2</v>
      </c>
      <c r="AH1222" s="15">
        <v>1</v>
      </c>
      <c r="AI1222" s="15">
        <v>1</v>
      </c>
      <c r="AJ1222" s="15">
        <v>1</v>
      </c>
      <c r="AK1222" t="str">
        <f t="shared" si="184"/>
        <v>Interna</v>
      </c>
      <c r="AL1222" t="str">
        <f t="shared" si="185"/>
        <v>Baixo</v>
      </c>
      <c r="AM1222" t="str">
        <f t="shared" si="186"/>
        <v>Cumulativa</v>
      </c>
      <c r="AN1222" t="str">
        <f t="shared" si="187"/>
        <v>Baixo</v>
      </c>
      <c r="AO1222" t="str">
        <f t="shared" si="188"/>
        <v>Baixo</v>
      </c>
      <c r="AP1222" t="str">
        <f t="shared" si="189"/>
        <v>Baixo</v>
      </c>
      <c r="AQ1222" s="15" t="s">
        <v>2304</v>
      </c>
    </row>
    <row r="1223" spans="1:43" x14ac:dyDescent="0.3">
      <c r="A1223" s="15" t="s">
        <v>3395</v>
      </c>
      <c r="B1223" s="15" t="s">
        <v>2258</v>
      </c>
      <c r="C1223" s="15">
        <v>40</v>
      </c>
      <c r="D1223" s="15" t="s">
        <v>2291</v>
      </c>
      <c r="E1223" s="15" t="s">
        <v>1271</v>
      </c>
      <c r="J1223" s="15" t="s">
        <v>1072</v>
      </c>
      <c r="K1223" s="15" t="s">
        <v>2852</v>
      </c>
      <c r="L1223" s="15" t="s">
        <v>2918</v>
      </c>
      <c r="M1223" s="15" t="s">
        <v>39</v>
      </c>
      <c r="O1223" s="15" t="s">
        <v>2854</v>
      </c>
      <c r="P1223" s="15" t="s">
        <v>2919</v>
      </c>
      <c r="Q1223" s="15" t="s">
        <v>103</v>
      </c>
      <c r="R1223" s="15" t="s">
        <v>3134</v>
      </c>
      <c r="S1223" s="15" t="s">
        <v>3135</v>
      </c>
      <c r="T1223" s="15" t="s">
        <v>1465</v>
      </c>
      <c r="U1223" s="15" t="s">
        <v>1466</v>
      </c>
      <c r="V1223" s="15" t="s">
        <v>2018</v>
      </c>
      <c r="W1223" s="15" t="s">
        <v>3141</v>
      </c>
      <c r="X1223" s="15" t="s">
        <v>3132</v>
      </c>
      <c r="Y1223" s="15" t="s">
        <v>908</v>
      </c>
      <c r="Z1223" s="15">
        <f t="shared" si="182"/>
        <v>1</v>
      </c>
      <c r="AC1223" s="15" t="s">
        <v>3144</v>
      </c>
      <c r="AD1223" s="15">
        <f t="shared" si="183"/>
        <v>8</v>
      </c>
      <c r="AE1223" s="15">
        <v>2</v>
      </c>
      <c r="AF1223" s="15">
        <v>1</v>
      </c>
      <c r="AG1223" s="15">
        <v>2</v>
      </c>
      <c r="AH1223" s="15">
        <v>1</v>
      </c>
      <c r="AI1223" s="15">
        <v>1</v>
      </c>
      <c r="AJ1223" s="15">
        <v>1</v>
      </c>
      <c r="AK1223" t="str">
        <f t="shared" si="184"/>
        <v>Interna</v>
      </c>
      <c r="AL1223" t="str">
        <f t="shared" si="185"/>
        <v>Baixo</v>
      </c>
      <c r="AM1223" t="str">
        <f t="shared" si="186"/>
        <v>Cumulativa</v>
      </c>
      <c r="AN1223" t="str">
        <f t="shared" si="187"/>
        <v>Baixo</v>
      </c>
      <c r="AO1223" t="str">
        <f t="shared" si="188"/>
        <v>Baixo</v>
      </c>
      <c r="AP1223" t="str">
        <f t="shared" si="189"/>
        <v>Baixo</v>
      </c>
      <c r="AQ1223" s="15" t="s">
        <v>2304</v>
      </c>
    </row>
    <row r="1224" spans="1:43" x14ac:dyDescent="0.3">
      <c r="A1224" s="15" t="s">
        <v>3395</v>
      </c>
      <c r="B1224" s="15" t="s">
        <v>2258</v>
      </c>
      <c r="C1224" s="15">
        <v>41</v>
      </c>
      <c r="D1224" s="15" t="s">
        <v>2292</v>
      </c>
      <c r="E1224" s="15" t="s">
        <v>1271</v>
      </c>
      <c r="J1224" s="15" t="s">
        <v>1072</v>
      </c>
      <c r="K1224" s="15" t="s">
        <v>2852</v>
      </c>
      <c r="L1224" s="15" t="s">
        <v>2920</v>
      </c>
      <c r="M1224" s="15" t="s">
        <v>39</v>
      </c>
      <c r="O1224" s="15" t="s">
        <v>2854</v>
      </c>
      <c r="P1224" s="15" t="s">
        <v>2921</v>
      </c>
      <c r="Q1224" s="15" t="s">
        <v>103</v>
      </c>
      <c r="R1224" s="15" t="s">
        <v>3134</v>
      </c>
      <c r="S1224" s="15" t="s">
        <v>3135</v>
      </c>
      <c r="T1224" s="15" t="s">
        <v>1465</v>
      </c>
      <c r="U1224" s="15" t="s">
        <v>1466</v>
      </c>
      <c r="V1224" s="15" t="s">
        <v>2018</v>
      </c>
      <c r="W1224" s="15" t="s">
        <v>3141</v>
      </c>
      <c r="X1224" s="15" t="s">
        <v>3132</v>
      </c>
      <c r="Y1224" s="15" t="s">
        <v>908</v>
      </c>
      <c r="Z1224" s="15">
        <f t="shared" si="182"/>
        <v>1</v>
      </c>
      <c r="AC1224" s="15" t="s">
        <v>3144</v>
      </c>
      <c r="AD1224" s="15">
        <f t="shared" si="183"/>
        <v>8</v>
      </c>
      <c r="AE1224" s="15">
        <v>2</v>
      </c>
      <c r="AF1224" s="15">
        <v>1</v>
      </c>
      <c r="AG1224" s="15">
        <v>2</v>
      </c>
      <c r="AH1224" s="15">
        <v>1</v>
      </c>
      <c r="AI1224" s="15">
        <v>1</v>
      </c>
      <c r="AJ1224" s="15">
        <v>1</v>
      </c>
      <c r="AK1224" t="str">
        <f t="shared" si="184"/>
        <v>Interna</v>
      </c>
      <c r="AL1224" t="str">
        <f t="shared" si="185"/>
        <v>Baixo</v>
      </c>
      <c r="AM1224" t="str">
        <f t="shared" si="186"/>
        <v>Cumulativa</v>
      </c>
      <c r="AN1224" t="str">
        <f t="shared" si="187"/>
        <v>Baixo</v>
      </c>
      <c r="AO1224" t="str">
        <f t="shared" si="188"/>
        <v>Baixo</v>
      </c>
      <c r="AP1224" t="str">
        <f t="shared" si="189"/>
        <v>Baixo</v>
      </c>
      <c r="AQ1224" s="15" t="s">
        <v>2304</v>
      </c>
    </row>
    <row r="1225" spans="1:43" x14ac:dyDescent="0.3">
      <c r="A1225" s="15" t="s">
        <v>3395</v>
      </c>
      <c r="B1225" s="15" t="s">
        <v>2258</v>
      </c>
      <c r="C1225" s="15">
        <v>42</v>
      </c>
      <c r="D1225" s="15" t="s">
        <v>2293</v>
      </c>
      <c r="E1225" s="15" t="s">
        <v>1271</v>
      </c>
      <c r="J1225" s="15" t="s">
        <v>1072</v>
      </c>
      <c r="K1225" s="15" t="s">
        <v>2852</v>
      </c>
      <c r="L1225" s="15" t="s">
        <v>2922</v>
      </c>
      <c r="M1225" s="15" t="s">
        <v>39</v>
      </c>
      <c r="O1225" s="15" t="s">
        <v>2854</v>
      </c>
      <c r="P1225" s="15" t="s">
        <v>2923</v>
      </c>
      <c r="Q1225" s="15" t="s">
        <v>103</v>
      </c>
      <c r="R1225" s="15" t="s">
        <v>3134</v>
      </c>
      <c r="S1225" s="15" t="s">
        <v>3135</v>
      </c>
      <c r="T1225" s="15" t="s">
        <v>1465</v>
      </c>
      <c r="U1225" s="15" t="s">
        <v>1466</v>
      </c>
      <c r="V1225" s="15" t="s">
        <v>2018</v>
      </c>
      <c r="W1225" s="15" t="s">
        <v>3141</v>
      </c>
      <c r="X1225" s="15" t="s">
        <v>3132</v>
      </c>
      <c r="Y1225" s="15" t="s">
        <v>908</v>
      </c>
      <c r="Z1225" s="15">
        <f t="shared" si="182"/>
        <v>1</v>
      </c>
      <c r="AC1225" s="15" t="s">
        <v>3144</v>
      </c>
      <c r="AD1225" s="15">
        <f t="shared" si="183"/>
        <v>8</v>
      </c>
      <c r="AE1225" s="15">
        <v>2</v>
      </c>
      <c r="AF1225" s="15">
        <v>1</v>
      </c>
      <c r="AG1225" s="15">
        <v>2</v>
      </c>
      <c r="AH1225" s="15">
        <v>1</v>
      </c>
      <c r="AI1225" s="15">
        <v>1</v>
      </c>
      <c r="AJ1225" s="15">
        <v>1</v>
      </c>
      <c r="AK1225" t="str">
        <f t="shared" si="184"/>
        <v>Interna</v>
      </c>
      <c r="AL1225" t="str">
        <f t="shared" si="185"/>
        <v>Baixo</v>
      </c>
      <c r="AM1225" t="str">
        <f t="shared" si="186"/>
        <v>Cumulativa</v>
      </c>
      <c r="AN1225" t="str">
        <f t="shared" si="187"/>
        <v>Baixo</v>
      </c>
      <c r="AO1225" t="str">
        <f t="shared" si="188"/>
        <v>Baixo</v>
      </c>
      <c r="AP1225" t="str">
        <f t="shared" si="189"/>
        <v>Baixo</v>
      </c>
      <c r="AQ1225" s="15" t="s">
        <v>2304</v>
      </c>
    </row>
    <row r="1226" spans="1:43" x14ac:dyDescent="0.3">
      <c r="A1226" s="15" t="s">
        <v>3395</v>
      </c>
      <c r="B1226" s="15" t="s">
        <v>2258</v>
      </c>
      <c r="C1226" s="15">
        <v>43</v>
      </c>
      <c r="D1226" s="15" t="s">
        <v>2294</v>
      </c>
      <c r="E1226" s="15" t="s">
        <v>1271</v>
      </c>
      <c r="J1226" s="15" t="s">
        <v>1072</v>
      </c>
      <c r="K1226" s="15" t="s">
        <v>2852</v>
      </c>
      <c r="L1226" s="15" t="s">
        <v>2924</v>
      </c>
      <c r="M1226" s="15" t="s">
        <v>39</v>
      </c>
      <c r="O1226" s="15" t="s">
        <v>2854</v>
      </c>
      <c r="P1226" s="15" t="s">
        <v>2925</v>
      </c>
      <c r="Q1226" s="15" t="s">
        <v>103</v>
      </c>
      <c r="R1226" s="15" t="s">
        <v>3134</v>
      </c>
      <c r="S1226" s="15" t="s">
        <v>3135</v>
      </c>
      <c r="T1226" s="15" t="s">
        <v>1465</v>
      </c>
      <c r="U1226" s="15" t="s">
        <v>1466</v>
      </c>
      <c r="V1226" s="15" t="s">
        <v>2018</v>
      </c>
      <c r="W1226" s="15" t="s">
        <v>3141</v>
      </c>
      <c r="X1226" s="15" t="s">
        <v>3132</v>
      </c>
      <c r="Y1226" s="15" t="s">
        <v>908</v>
      </c>
      <c r="Z1226" s="15">
        <f t="shared" si="182"/>
        <v>1</v>
      </c>
      <c r="AC1226" s="15" t="s">
        <v>3144</v>
      </c>
      <c r="AD1226" s="15">
        <f t="shared" si="183"/>
        <v>8</v>
      </c>
      <c r="AE1226" s="15">
        <v>2</v>
      </c>
      <c r="AF1226" s="15">
        <v>1</v>
      </c>
      <c r="AG1226" s="15">
        <v>2</v>
      </c>
      <c r="AH1226" s="15">
        <v>1</v>
      </c>
      <c r="AI1226" s="15">
        <v>1</v>
      </c>
      <c r="AJ1226" s="15">
        <v>1</v>
      </c>
      <c r="AK1226" t="str">
        <f t="shared" si="184"/>
        <v>Interna</v>
      </c>
      <c r="AL1226" t="str">
        <f t="shared" si="185"/>
        <v>Baixo</v>
      </c>
      <c r="AM1226" t="str">
        <f t="shared" si="186"/>
        <v>Cumulativa</v>
      </c>
      <c r="AN1226" t="str">
        <f t="shared" si="187"/>
        <v>Baixo</v>
      </c>
      <c r="AO1226" t="str">
        <f t="shared" si="188"/>
        <v>Baixo</v>
      </c>
      <c r="AP1226" t="str">
        <f t="shared" si="189"/>
        <v>Baixo</v>
      </c>
      <c r="AQ1226" s="15" t="s">
        <v>2304</v>
      </c>
    </row>
    <row r="1227" spans="1:43" x14ac:dyDescent="0.3">
      <c r="A1227" s="15" t="s">
        <v>3395</v>
      </c>
      <c r="B1227" s="15" t="s">
        <v>2258</v>
      </c>
      <c r="C1227" s="15">
        <v>44</v>
      </c>
      <c r="D1227" s="15" t="s">
        <v>2295</v>
      </c>
      <c r="E1227" s="15" t="s">
        <v>1271</v>
      </c>
      <c r="J1227" s="15" t="s">
        <v>1072</v>
      </c>
      <c r="K1227" s="15" t="s">
        <v>2852</v>
      </c>
      <c r="L1227" s="15" t="s">
        <v>2926</v>
      </c>
      <c r="M1227" s="15" t="s">
        <v>39</v>
      </c>
      <c r="O1227" s="15" t="s">
        <v>2854</v>
      </c>
      <c r="P1227" s="15" t="s">
        <v>2927</v>
      </c>
      <c r="Q1227" s="15" t="s">
        <v>103</v>
      </c>
      <c r="R1227" s="15" t="s">
        <v>3134</v>
      </c>
      <c r="S1227" s="15" t="s">
        <v>3135</v>
      </c>
      <c r="T1227" s="15" t="s">
        <v>1465</v>
      </c>
      <c r="U1227" s="15" t="s">
        <v>1466</v>
      </c>
      <c r="V1227" s="15" t="s">
        <v>2018</v>
      </c>
      <c r="W1227" s="15" t="s">
        <v>3141</v>
      </c>
      <c r="X1227" s="15" t="s">
        <v>3132</v>
      </c>
      <c r="Y1227" s="15" t="s">
        <v>908</v>
      </c>
      <c r="Z1227" s="15">
        <f t="shared" si="182"/>
        <v>1</v>
      </c>
      <c r="AC1227" s="15" t="s">
        <v>3144</v>
      </c>
      <c r="AD1227" s="15">
        <f t="shared" si="183"/>
        <v>8</v>
      </c>
      <c r="AE1227" s="15">
        <v>2</v>
      </c>
      <c r="AF1227" s="15">
        <v>1</v>
      </c>
      <c r="AG1227" s="15">
        <v>2</v>
      </c>
      <c r="AH1227" s="15">
        <v>1</v>
      </c>
      <c r="AI1227" s="15">
        <v>1</v>
      </c>
      <c r="AJ1227" s="15">
        <v>1</v>
      </c>
      <c r="AK1227" t="str">
        <f t="shared" si="184"/>
        <v>Interna</v>
      </c>
      <c r="AL1227" t="str">
        <f t="shared" si="185"/>
        <v>Baixo</v>
      </c>
      <c r="AM1227" t="str">
        <f t="shared" si="186"/>
        <v>Cumulativa</v>
      </c>
      <c r="AN1227" t="str">
        <f t="shared" si="187"/>
        <v>Baixo</v>
      </c>
      <c r="AO1227" t="str">
        <f t="shared" si="188"/>
        <v>Baixo</v>
      </c>
      <c r="AP1227" t="str">
        <f t="shared" si="189"/>
        <v>Baixo</v>
      </c>
      <c r="AQ1227" s="15" t="s">
        <v>2304</v>
      </c>
    </row>
    <row r="1228" spans="1:43" x14ac:dyDescent="0.3">
      <c r="A1228" s="15" t="s">
        <v>3395</v>
      </c>
      <c r="B1228" s="15" t="s">
        <v>2258</v>
      </c>
      <c r="C1228" s="15">
        <v>45</v>
      </c>
      <c r="D1228" s="15" t="s">
        <v>2296</v>
      </c>
      <c r="E1228" s="15" t="s">
        <v>1271</v>
      </c>
      <c r="J1228" s="15" t="s">
        <v>1072</v>
      </c>
      <c r="K1228" s="15" t="s">
        <v>2852</v>
      </c>
      <c r="L1228" s="15" t="s">
        <v>2928</v>
      </c>
      <c r="M1228" s="15" t="s">
        <v>39</v>
      </c>
      <c r="O1228" s="15" t="s">
        <v>2854</v>
      </c>
      <c r="P1228" s="15" t="s">
        <v>2929</v>
      </c>
      <c r="Q1228" s="15" t="s">
        <v>103</v>
      </c>
      <c r="R1228" s="15" t="s">
        <v>3134</v>
      </c>
      <c r="S1228" s="15" t="s">
        <v>3135</v>
      </c>
      <c r="T1228" s="15" t="s">
        <v>1465</v>
      </c>
      <c r="U1228" s="15" t="s">
        <v>1466</v>
      </c>
      <c r="V1228" s="15" t="s">
        <v>2018</v>
      </c>
      <c r="W1228" s="15" t="s">
        <v>3141</v>
      </c>
      <c r="X1228" s="15" t="s">
        <v>3132</v>
      </c>
      <c r="Y1228" s="15" t="s">
        <v>908</v>
      </c>
      <c r="Z1228" s="15">
        <f t="shared" si="182"/>
        <v>1</v>
      </c>
      <c r="AC1228" s="15" t="s">
        <v>3144</v>
      </c>
      <c r="AD1228" s="15">
        <f t="shared" si="183"/>
        <v>8</v>
      </c>
      <c r="AE1228" s="15">
        <v>2</v>
      </c>
      <c r="AF1228" s="15">
        <v>1</v>
      </c>
      <c r="AG1228" s="15">
        <v>2</v>
      </c>
      <c r="AH1228" s="15">
        <v>1</v>
      </c>
      <c r="AI1228" s="15">
        <v>1</v>
      </c>
      <c r="AJ1228" s="15">
        <v>1</v>
      </c>
      <c r="AK1228" t="str">
        <f t="shared" si="184"/>
        <v>Interna</v>
      </c>
      <c r="AL1228" t="str">
        <f t="shared" si="185"/>
        <v>Baixo</v>
      </c>
      <c r="AM1228" t="str">
        <f t="shared" si="186"/>
        <v>Cumulativa</v>
      </c>
      <c r="AN1228" t="str">
        <f t="shared" si="187"/>
        <v>Baixo</v>
      </c>
      <c r="AO1228" t="str">
        <f t="shared" si="188"/>
        <v>Baixo</v>
      </c>
      <c r="AP1228" t="str">
        <f t="shared" si="189"/>
        <v>Baixo</v>
      </c>
      <c r="AQ1228" s="15" t="s">
        <v>2304</v>
      </c>
    </row>
    <row r="1229" spans="1:43" x14ac:dyDescent="0.3">
      <c r="A1229" s="15" t="s">
        <v>3395</v>
      </c>
      <c r="B1229" s="15" t="s">
        <v>2258</v>
      </c>
      <c r="C1229" s="15">
        <v>46</v>
      </c>
      <c r="D1229" s="15" t="s">
        <v>2297</v>
      </c>
      <c r="E1229" s="15" t="s">
        <v>1271</v>
      </c>
      <c r="J1229" s="15" t="s">
        <v>1072</v>
      </c>
      <c r="K1229" s="15" t="s">
        <v>2852</v>
      </c>
      <c r="L1229" s="15" t="s">
        <v>2930</v>
      </c>
      <c r="M1229" s="15" t="s">
        <v>39</v>
      </c>
      <c r="O1229" s="15" t="s">
        <v>2854</v>
      </c>
      <c r="P1229" s="15" t="s">
        <v>2931</v>
      </c>
      <c r="Q1229" s="15" t="s">
        <v>103</v>
      </c>
      <c r="R1229" s="15" t="s">
        <v>3134</v>
      </c>
      <c r="S1229" s="15" t="s">
        <v>3135</v>
      </c>
      <c r="T1229" s="15" t="s">
        <v>1465</v>
      </c>
      <c r="U1229" s="15" t="s">
        <v>1466</v>
      </c>
      <c r="V1229" s="15" t="s">
        <v>2018</v>
      </c>
      <c r="W1229" s="15" t="s">
        <v>3141</v>
      </c>
      <c r="X1229" s="15" t="s">
        <v>3132</v>
      </c>
      <c r="Y1229" s="15" t="s">
        <v>908</v>
      </c>
      <c r="Z1229" s="15">
        <f t="shared" si="182"/>
        <v>1</v>
      </c>
      <c r="AC1229" s="15" t="s">
        <v>3144</v>
      </c>
      <c r="AD1229" s="15">
        <f t="shared" si="183"/>
        <v>8</v>
      </c>
      <c r="AE1229" s="15">
        <v>2</v>
      </c>
      <c r="AF1229" s="15">
        <v>1</v>
      </c>
      <c r="AG1229" s="15">
        <v>2</v>
      </c>
      <c r="AH1229" s="15">
        <v>1</v>
      </c>
      <c r="AI1229" s="15">
        <v>1</v>
      </c>
      <c r="AJ1229" s="15">
        <v>1</v>
      </c>
      <c r="AK1229" t="str">
        <f t="shared" si="184"/>
        <v>Interna</v>
      </c>
      <c r="AL1229" t="str">
        <f t="shared" si="185"/>
        <v>Baixo</v>
      </c>
      <c r="AM1229" t="str">
        <f t="shared" si="186"/>
        <v>Cumulativa</v>
      </c>
      <c r="AN1229" t="str">
        <f t="shared" si="187"/>
        <v>Baixo</v>
      </c>
      <c r="AO1229" t="str">
        <f t="shared" si="188"/>
        <v>Baixo</v>
      </c>
      <c r="AP1229" t="str">
        <f t="shared" si="189"/>
        <v>Baixo</v>
      </c>
      <c r="AQ1229" s="15" t="s">
        <v>2304</v>
      </c>
    </row>
    <row r="1230" spans="1:43" x14ac:dyDescent="0.3">
      <c r="A1230" s="15" t="s">
        <v>3395</v>
      </c>
      <c r="B1230" s="15" t="s">
        <v>2258</v>
      </c>
      <c r="C1230" s="15">
        <v>47</v>
      </c>
      <c r="D1230" s="15" t="s">
        <v>2298</v>
      </c>
      <c r="E1230" s="15" t="s">
        <v>1271</v>
      </c>
      <c r="J1230" s="15" t="s">
        <v>1072</v>
      </c>
      <c r="K1230" s="15" t="s">
        <v>2852</v>
      </c>
      <c r="L1230" s="15" t="s">
        <v>2932</v>
      </c>
      <c r="M1230" s="15" t="s">
        <v>39</v>
      </c>
      <c r="O1230" s="15" t="s">
        <v>2854</v>
      </c>
      <c r="P1230" s="15" t="s">
        <v>2933</v>
      </c>
      <c r="Q1230" s="15" t="s">
        <v>103</v>
      </c>
      <c r="R1230" s="15" t="s">
        <v>3134</v>
      </c>
      <c r="S1230" s="15" t="s">
        <v>3135</v>
      </c>
      <c r="T1230" s="15" t="s">
        <v>1465</v>
      </c>
      <c r="U1230" s="15" t="s">
        <v>1466</v>
      </c>
      <c r="V1230" s="15" t="s">
        <v>2018</v>
      </c>
      <c r="W1230" s="15" t="s">
        <v>3141</v>
      </c>
      <c r="X1230" s="15" t="s">
        <v>3132</v>
      </c>
      <c r="Y1230" s="15" t="s">
        <v>908</v>
      </c>
      <c r="Z1230" s="15">
        <f t="shared" si="182"/>
        <v>1</v>
      </c>
      <c r="AC1230" s="15" t="s">
        <v>3144</v>
      </c>
      <c r="AD1230" s="15">
        <f t="shared" si="183"/>
        <v>8</v>
      </c>
      <c r="AE1230" s="15">
        <v>2</v>
      </c>
      <c r="AF1230" s="15">
        <v>1</v>
      </c>
      <c r="AG1230" s="15">
        <v>2</v>
      </c>
      <c r="AH1230" s="15">
        <v>1</v>
      </c>
      <c r="AI1230" s="15">
        <v>1</v>
      </c>
      <c r="AJ1230" s="15">
        <v>1</v>
      </c>
      <c r="AK1230" t="str">
        <f t="shared" si="184"/>
        <v>Interna</v>
      </c>
      <c r="AL1230" t="str">
        <f t="shared" si="185"/>
        <v>Baixo</v>
      </c>
      <c r="AM1230" t="str">
        <f t="shared" si="186"/>
        <v>Cumulativa</v>
      </c>
      <c r="AN1230" t="str">
        <f t="shared" si="187"/>
        <v>Baixo</v>
      </c>
      <c r="AO1230" t="str">
        <f t="shared" si="188"/>
        <v>Baixo</v>
      </c>
      <c r="AP1230" t="str">
        <f t="shared" si="189"/>
        <v>Baixo</v>
      </c>
      <c r="AQ1230" s="15" t="s">
        <v>2304</v>
      </c>
    </row>
    <row r="1231" spans="1:43" x14ac:dyDescent="0.3">
      <c r="A1231" s="15" t="s">
        <v>3395</v>
      </c>
      <c r="B1231" s="15" t="s">
        <v>2299</v>
      </c>
      <c r="C1231" s="15">
        <v>9</v>
      </c>
      <c r="D1231" s="15" t="s">
        <v>2087</v>
      </c>
      <c r="E1231" s="15" t="s">
        <v>1271</v>
      </c>
      <c r="J1231" s="15" t="s">
        <v>1072</v>
      </c>
      <c r="K1231" s="15" t="s">
        <v>2934</v>
      </c>
      <c r="L1231" s="15" t="s">
        <v>2469</v>
      </c>
      <c r="M1231" s="15" t="s">
        <v>39</v>
      </c>
      <c r="O1231" s="15" t="s">
        <v>2935</v>
      </c>
      <c r="P1231" s="15" t="s">
        <v>2936</v>
      </c>
      <c r="Q1231" s="15" t="s">
        <v>103</v>
      </c>
      <c r="R1231" s="15" t="s">
        <v>3134</v>
      </c>
      <c r="S1231" s="15" t="s">
        <v>3135</v>
      </c>
      <c r="T1231" s="15" t="s">
        <v>1465</v>
      </c>
      <c r="U1231" s="15" t="s">
        <v>1466</v>
      </c>
      <c r="V1231" s="15" t="s">
        <v>2018</v>
      </c>
      <c r="W1231" s="15" t="s">
        <v>3141</v>
      </c>
      <c r="X1231" s="15" t="s">
        <v>3132</v>
      </c>
      <c r="Y1231" s="15" t="s">
        <v>908</v>
      </c>
      <c r="Z1231" s="15">
        <f t="shared" si="182"/>
        <v>1</v>
      </c>
      <c r="AC1231" s="15" t="s">
        <v>3144</v>
      </c>
      <c r="AD1231" s="15">
        <f t="shared" si="183"/>
        <v>10</v>
      </c>
      <c r="AE1231" s="15">
        <v>2</v>
      </c>
      <c r="AF1231" s="15">
        <v>1</v>
      </c>
      <c r="AG1231" s="15">
        <v>4</v>
      </c>
      <c r="AH1231" s="15">
        <v>1</v>
      </c>
      <c r="AI1231" s="15">
        <v>1</v>
      </c>
      <c r="AJ1231" s="15">
        <v>1</v>
      </c>
      <c r="AK1231" t="str">
        <f t="shared" si="184"/>
        <v>Interna</v>
      </c>
      <c r="AL1231" t="str">
        <f t="shared" si="185"/>
        <v>Baixo</v>
      </c>
      <c r="AM1231" t="str">
        <f t="shared" si="186"/>
        <v>Complexo</v>
      </c>
      <c r="AN1231" t="str">
        <f t="shared" si="187"/>
        <v>Baixo</v>
      </c>
      <c r="AO1231" t="str">
        <f t="shared" si="188"/>
        <v>Baixo</v>
      </c>
      <c r="AP1231" t="str">
        <f t="shared" si="189"/>
        <v>Baixo</v>
      </c>
      <c r="AQ1231" s="15" t="s">
        <v>2304</v>
      </c>
    </row>
    <row r="1232" spans="1:43" x14ac:dyDescent="0.3">
      <c r="A1232" s="15" t="s">
        <v>3395</v>
      </c>
      <c r="B1232" s="15" t="s">
        <v>2299</v>
      </c>
      <c r="C1232" s="15">
        <v>11</v>
      </c>
      <c r="D1232" s="15" t="s">
        <v>2036</v>
      </c>
      <c r="E1232" s="15" t="s">
        <v>1271</v>
      </c>
      <c r="J1232" s="15" t="s">
        <v>1072</v>
      </c>
      <c r="K1232" s="15" t="s">
        <v>2934</v>
      </c>
      <c r="L1232" s="15" t="s">
        <v>2937</v>
      </c>
      <c r="M1232" s="15" t="s">
        <v>39</v>
      </c>
      <c r="O1232" s="15" t="s">
        <v>2935</v>
      </c>
      <c r="P1232" s="15" t="s">
        <v>2938</v>
      </c>
      <c r="Q1232" s="15" t="s">
        <v>103</v>
      </c>
      <c r="R1232" s="15" t="s">
        <v>3134</v>
      </c>
      <c r="S1232" s="15" t="s">
        <v>3135</v>
      </c>
      <c r="T1232" s="15" t="s">
        <v>1465</v>
      </c>
      <c r="U1232" s="15" t="s">
        <v>1466</v>
      </c>
      <c r="V1232" s="15" t="s">
        <v>2018</v>
      </c>
      <c r="W1232" s="15" t="s">
        <v>3141</v>
      </c>
      <c r="X1232" s="15" t="s">
        <v>3132</v>
      </c>
      <c r="Y1232" s="15" t="s">
        <v>908</v>
      </c>
      <c r="Z1232" s="15">
        <f t="shared" si="182"/>
        <v>1</v>
      </c>
      <c r="AC1232" s="15" t="s">
        <v>3144</v>
      </c>
      <c r="AD1232" s="15">
        <f t="shared" si="183"/>
        <v>10</v>
      </c>
      <c r="AE1232" s="15">
        <v>2</v>
      </c>
      <c r="AF1232" s="15">
        <v>1</v>
      </c>
      <c r="AG1232" s="15">
        <v>4</v>
      </c>
      <c r="AH1232" s="15">
        <v>1</v>
      </c>
      <c r="AI1232" s="15">
        <v>1</v>
      </c>
      <c r="AJ1232" s="15">
        <v>1</v>
      </c>
      <c r="AK1232" t="str">
        <f t="shared" si="184"/>
        <v>Interna</v>
      </c>
      <c r="AL1232" t="str">
        <f t="shared" si="185"/>
        <v>Baixo</v>
      </c>
      <c r="AM1232" t="str">
        <f t="shared" si="186"/>
        <v>Complexo</v>
      </c>
      <c r="AN1232" t="str">
        <f t="shared" si="187"/>
        <v>Baixo</v>
      </c>
      <c r="AO1232" t="str">
        <f t="shared" si="188"/>
        <v>Baixo</v>
      </c>
      <c r="AP1232" t="str">
        <f t="shared" si="189"/>
        <v>Baixo</v>
      </c>
      <c r="AQ1232" s="15" t="s">
        <v>2304</v>
      </c>
    </row>
    <row r="1233" spans="1:43" x14ac:dyDescent="0.3">
      <c r="A1233" s="15" t="s">
        <v>3395</v>
      </c>
      <c r="B1233" s="15" t="s">
        <v>2299</v>
      </c>
      <c r="C1233" s="15">
        <v>12</v>
      </c>
      <c r="D1233" s="15" t="s">
        <v>2300</v>
      </c>
      <c r="E1233" s="15" t="s">
        <v>1271</v>
      </c>
      <c r="J1233" s="15" t="s">
        <v>1072</v>
      </c>
      <c r="K1233" s="15" t="s">
        <v>2934</v>
      </c>
      <c r="L1233" s="15" t="s">
        <v>2939</v>
      </c>
      <c r="M1233" s="15" t="s">
        <v>39</v>
      </c>
      <c r="O1233" s="15" t="s">
        <v>2935</v>
      </c>
      <c r="P1233" s="15" t="s">
        <v>2940</v>
      </c>
      <c r="Q1233" s="15" t="s">
        <v>103</v>
      </c>
      <c r="R1233" s="15" t="s">
        <v>3134</v>
      </c>
      <c r="S1233" s="15" t="s">
        <v>3135</v>
      </c>
      <c r="T1233" s="15" t="s">
        <v>1465</v>
      </c>
      <c r="U1233" s="15" t="s">
        <v>1466</v>
      </c>
      <c r="V1233" s="15" t="s">
        <v>2018</v>
      </c>
      <c r="W1233" s="15" t="s">
        <v>3141</v>
      </c>
      <c r="X1233" s="15" t="s">
        <v>3132</v>
      </c>
      <c r="Y1233" s="15" t="s">
        <v>908</v>
      </c>
      <c r="Z1233" s="15">
        <f t="shared" si="182"/>
        <v>1</v>
      </c>
      <c r="AC1233" s="15" t="s">
        <v>3144</v>
      </c>
      <c r="AD1233" s="15">
        <f t="shared" si="183"/>
        <v>10</v>
      </c>
      <c r="AE1233" s="15">
        <v>2</v>
      </c>
      <c r="AF1233" s="15">
        <v>1</v>
      </c>
      <c r="AG1233" s="15">
        <v>4</v>
      </c>
      <c r="AH1233" s="15">
        <v>1</v>
      </c>
      <c r="AI1233" s="15">
        <v>1</v>
      </c>
      <c r="AJ1233" s="15">
        <v>1</v>
      </c>
      <c r="AK1233" t="str">
        <f t="shared" si="184"/>
        <v>Interna</v>
      </c>
      <c r="AL1233" t="str">
        <f t="shared" si="185"/>
        <v>Baixo</v>
      </c>
      <c r="AM1233" t="str">
        <f t="shared" si="186"/>
        <v>Complexo</v>
      </c>
      <c r="AN1233" t="str">
        <f t="shared" si="187"/>
        <v>Baixo</v>
      </c>
      <c r="AO1233" t="str">
        <f t="shared" si="188"/>
        <v>Baixo</v>
      </c>
      <c r="AP1233" t="str">
        <f t="shared" si="189"/>
        <v>Baixo</v>
      </c>
      <c r="AQ1233" s="15" t="s">
        <v>2304</v>
      </c>
    </row>
    <row r="1234" spans="1:43" x14ac:dyDescent="0.3">
      <c r="A1234" s="15" t="s">
        <v>3395</v>
      </c>
      <c r="B1234" s="15" t="s">
        <v>2299</v>
      </c>
      <c r="C1234" s="15">
        <v>13</v>
      </c>
      <c r="D1234" s="15" t="s">
        <v>2301</v>
      </c>
      <c r="E1234" s="15" t="s">
        <v>1271</v>
      </c>
      <c r="J1234" s="15" t="s">
        <v>1072</v>
      </c>
      <c r="K1234" s="15" t="s">
        <v>2934</v>
      </c>
      <c r="L1234" s="15" t="s">
        <v>2941</v>
      </c>
      <c r="M1234" s="15" t="s">
        <v>39</v>
      </c>
      <c r="O1234" s="15" t="s">
        <v>2935</v>
      </c>
      <c r="P1234" s="15" t="s">
        <v>2942</v>
      </c>
      <c r="Q1234" s="15" t="s">
        <v>103</v>
      </c>
      <c r="R1234" s="15" t="s">
        <v>3134</v>
      </c>
      <c r="S1234" s="15" t="s">
        <v>3135</v>
      </c>
      <c r="T1234" s="15" t="s">
        <v>1465</v>
      </c>
      <c r="U1234" s="15" t="s">
        <v>1466</v>
      </c>
      <c r="V1234" s="15" t="s">
        <v>2018</v>
      </c>
      <c r="W1234" s="15" t="s">
        <v>3141</v>
      </c>
      <c r="X1234" s="15" t="s">
        <v>3132</v>
      </c>
      <c r="Y1234" s="15" t="s">
        <v>908</v>
      </c>
      <c r="Z1234" s="15">
        <f t="shared" si="182"/>
        <v>1</v>
      </c>
      <c r="AC1234" s="15" t="s">
        <v>3144</v>
      </c>
      <c r="AD1234" s="15">
        <f t="shared" si="183"/>
        <v>10</v>
      </c>
      <c r="AE1234" s="15">
        <v>2</v>
      </c>
      <c r="AF1234" s="15">
        <v>1</v>
      </c>
      <c r="AG1234" s="15">
        <v>4</v>
      </c>
      <c r="AH1234" s="15">
        <v>1</v>
      </c>
      <c r="AI1234" s="15">
        <v>1</v>
      </c>
      <c r="AJ1234" s="15">
        <v>1</v>
      </c>
      <c r="AK1234" t="str">
        <f t="shared" si="184"/>
        <v>Interna</v>
      </c>
      <c r="AL1234" t="str">
        <f t="shared" si="185"/>
        <v>Baixo</v>
      </c>
      <c r="AM1234" t="str">
        <f t="shared" si="186"/>
        <v>Complexo</v>
      </c>
      <c r="AN1234" t="str">
        <f t="shared" si="187"/>
        <v>Baixo</v>
      </c>
      <c r="AO1234" t="str">
        <f t="shared" si="188"/>
        <v>Baixo</v>
      </c>
      <c r="AP1234" t="str">
        <f t="shared" si="189"/>
        <v>Baixo</v>
      </c>
      <c r="AQ1234" s="15" t="s">
        <v>2304</v>
      </c>
    </row>
    <row r="1235" spans="1:43" x14ac:dyDescent="0.3">
      <c r="A1235" s="15" t="s">
        <v>3395</v>
      </c>
      <c r="B1235" s="15" t="s">
        <v>2299</v>
      </c>
      <c r="C1235" s="15">
        <v>14</v>
      </c>
      <c r="D1235" s="15" t="s">
        <v>2302</v>
      </c>
      <c r="E1235" s="15" t="s">
        <v>1271</v>
      </c>
      <c r="J1235" s="15" t="s">
        <v>1072</v>
      </c>
      <c r="K1235" s="15" t="s">
        <v>2934</v>
      </c>
      <c r="L1235" s="15" t="s">
        <v>2943</v>
      </c>
      <c r="M1235" s="15" t="s">
        <v>39</v>
      </c>
      <c r="O1235" s="15" t="s">
        <v>2935</v>
      </c>
      <c r="P1235" s="15" t="s">
        <v>2944</v>
      </c>
      <c r="Q1235" s="15" t="s">
        <v>103</v>
      </c>
      <c r="R1235" s="15" t="s">
        <v>3134</v>
      </c>
      <c r="S1235" s="15" t="s">
        <v>3135</v>
      </c>
      <c r="T1235" s="15" t="s">
        <v>1465</v>
      </c>
      <c r="U1235" s="15" t="s">
        <v>1466</v>
      </c>
      <c r="V1235" s="15" t="s">
        <v>2018</v>
      </c>
      <c r="W1235" s="15" t="s">
        <v>3141</v>
      </c>
      <c r="X1235" s="15" t="s">
        <v>3132</v>
      </c>
      <c r="Y1235" s="15" t="s">
        <v>908</v>
      </c>
      <c r="Z1235" s="15">
        <f t="shared" si="182"/>
        <v>1</v>
      </c>
      <c r="AC1235" s="15" t="s">
        <v>3144</v>
      </c>
      <c r="AD1235" s="15">
        <f t="shared" si="183"/>
        <v>10</v>
      </c>
      <c r="AE1235" s="15">
        <v>2</v>
      </c>
      <c r="AF1235" s="15">
        <v>1</v>
      </c>
      <c r="AG1235" s="15">
        <v>4</v>
      </c>
      <c r="AH1235" s="15">
        <v>1</v>
      </c>
      <c r="AI1235" s="15">
        <v>1</v>
      </c>
      <c r="AJ1235" s="15">
        <v>1</v>
      </c>
      <c r="AK1235" t="str">
        <f t="shared" si="184"/>
        <v>Interna</v>
      </c>
      <c r="AL1235" t="str">
        <f t="shared" si="185"/>
        <v>Baixo</v>
      </c>
      <c r="AM1235" t="str">
        <f t="shared" si="186"/>
        <v>Complexo</v>
      </c>
      <c r="AN1235" t="str">
        <f t="shared" si="187"/>
        <v>Baixo</v>
      </c>
      <c r="AO1235" t="str">
        <f t="shared" si="188"/>
        <v>Baixo</v>
      </c>
      <c r="AP1235" t="str">
        <f t="shared" si="189"/>
        <v>Baixo</v>
      </c>
      <c r="AQ1235" s="15" t="s">
        <v>2304</v>
      </c>
    </row>
    <row r="1236" spans="1:43" x14ac:dyDescent="0.3">
      <c r="A1236" s="15" t="s">
        <v>3395</v>
      </c>
      <c r="B1236" s="15" t="s">
        <v>2299</v>
      </c>
      <c r="C1236" s="15">
        <v>15</v>
      </c>
      <c r="D1236" s="15" t="s">
        <v>2303</v>
      </c>
      <c r="E1236" s="15" t="s">
        <v>1271</v>
      </c>
      <c r="J1236" s="15" t="s">
        <v>1072</v>
      </c>
      <c r="K1236" s="15" t="s">
        <v>2934</v>
      </c>
      <c r="L1236" s="15" t="s">
        <v>2945</v>
      </c>
      <c r="M1236" s="15" t="s">
        <v>39</v>
      </c>
      <c r="O1236" s="15" t="s">
        <v>2935</v>
      </c>
      <c r="P1236" s="15" t="s">
        <v>2946</v>
      </c>
      <c r="Q1236" s="15" t="s">
        <v>103</v>
      </c>
      <c r="R1236" s="15" t="s">
        <v>3134</v>
      </c>
      <c r="S1236" s="15" t="s">
        <v>3135</v>
      </c>
      <c r="T1236" s="15" t="s">
        <v>1465</v>
      </c>
      <c r="U1236" s="15" t="s">
        <v>1466</v>
      </c>
      <c r="V1236" s="15" t="s">
        <v>2018</v>
      </c>
      <c r="W1236" s="15" t="s">
        <v>3141</v>
      </c>
      <c r="X1236" s="15" t="s">
        <v>3132</v>
      </c>
      <c r="Y1236" s="15" t="s">
        <v>908</v>
      </c>
      <c r="Z1236" s="15">
        <f t="shared" si="182"/>
        <v>1</v>
      </c>
      <c r="AC1236" s="15" t="s">
        <v>3144</v>
      </c>
      <c r="AD1236" s="15">
        <f t="shared" si="183"/>
        <v>10</v>
      </c>
      <c r="AE1236" s="15">
        <v>2</v>
      </c>
      <c r="AF1236" s="15">
        <v>1</v>
      </c>
      <c r="AG1236" s="15">
        <v>4</v>
      </c>
      <c r="AH1236" s="15">
        <v>1</v>
      </c>
      <c r="AI1236" s="15">
        <v>1</v>
      </c>
      <c r="AJ1236" s="15">
        <v>1</v>
      </c>
      <c r="AK1236" t="str">
        <f t="shared" si="184"/>
        <v>Interna</v>
      </c>
      <c r="AL1236" t="str">
        <f t="shared" si="185"/>
        <v>Baixo</v>
      </c>
      <c r="AM1236" t="str">
        <f t="shared" si="186"/>
        <v>Complexo</v>
      </c>
      <c r="AN1236" t="str">
        <f t="shared" si="187"/>
        <v>Baixo</v>
      </c>
      <c r="AO1236" t="str">
        <f t="shared" si="188"/>
        <v>Baixo</v>
      </c>
      <c r="AP1236" t="str">
        <f t="shared" si="189"/>
        <v>Baixo</v>
      </c>
      <c r="AQ1236" s="15" t="s">
        <v>2304</v>
      </c>
    </row>
    <row r="1237" spans="1:43" x14ac:dyDescent="0.3">
      <c r="A1237" s="15" t="s">
        <v>3313</v>
      </c>
      <c r="B1237" s="15" t="s">
        <v>2947</v>
      </c>
      <c r="C1237" s="15">
        <v>1</v>
      </c>
      <c r="D1237" s="15" t="s">
        <v>40</v>
      </c>
      <c r="E1237" s="15" t="s">
        <v>1271</v>
      </c>
      <c r="J1237" s="15" t="s">
        <v>1072</v>
      </c>
      <c r="K1237" s="15" t="s">
        <v>2979</v>
      </c>
      <c r="L1237" s="15" t="s">
        <v>2980</v>
      </c>
      <c r="M1237" s="15" t="s">
        <v>39</v>
      </c>
      <c r="O1237" s="15" t="s">
        <v>2981</v>
      </c>
      <c r="P1237" s="15" t="s">
        <v>2982</v>
      </c>
      <c r="Q1237" s="15" t="s">
        <v>103</v>
      </c>
      <c r="R1237" s="15" t="s">
        <v>3136</v>
      </c>
      <c r="S1237" s="15" t="s">
        <v>3137</v>
      </c>
      <c r="T1237" s="15" t="s">
        <v>3138</v>
      </c>
      <c r="U1237" s="15" t="s">
        <v>3139</v>
      </c>
      <c r="V1237" s="15" t="s">
        <v>3142</v>
      </c>
      <c r="W1237" s="15" t="s">
        <v>3140</v>
      </c>
      <c r="X1237" s="15" t="s">
        <v>3133</v>
      </c>
      <c r="Y1237" s="15" t="s">
        <v>908</v>
      </c>
      <c r="Z1237" s="15">
        <f t="shared" si="182"/>
        <v>1</v>
      </c>
      <c r="AC1237" s="15" t="s">
        <v>3145</v>
      </c>
      <c r="AD1237" s="15">
        <f t="shared" si="183"/>
        <v>4</v>
      </c>
      <c r="AE1237" s="15">
        <v>1</v>
      </c>
      <c r="AF1237" s="15">
        <v>1</v>
      </c>
      <c r="AG1237" s="15">
        <v>1</v>
      </c>
      <c r="AH1237" s="15">
        <v>1</v>
      </c>
      <c r="AI1237" s="15">
        <v>0</v>
      </c>
      <c r="AJ1237" s="15">
        <v>0</v>
      </c>
      <c r="AK1237" t="str">
        <f t="shared" si="184"/>
        <v>Publica</v>
      </c>
      <c r="AL1237" t="str">
        <f t="shared" si="185"/>
        <v>Baixo</v>
      </c>
      <c r="AM1237" t="str">
        <f t="shared" si="186"/>
        <v>Formato</v>
      </c>
      <c r="AN1237" t="str">
        <f t="shared" si="187"/>
        <v>Baixo</v>
      </c>
      <c r="AO1237" t="str">
        <f t="shared" si="188"/>
        <v>NSA</v>
      </c>
      <c r="AP1237" t="str">
        <f t="shared" si="189"/>
        <v>NSA</v>
      </c>
      <c r="AQ1237" s="15" t="s">
        <v>3148</v>
      </c>
    </row>
    <row r="1238" spans="1:43" x14ac:dyDescent="0.3">
      <c r="A1238" s="15" t="s">
        <v>3313</v>
      </c>
      <c r="B1238" s="15" t="s">
        <v>2947</v>
      </c>
      <c r="C1238" s="15">
        <v>2</v>
      </c>
      <c r="D1238" s="15" t="s">
        <v>2948</v>
      </c>
      <c r="E1238" s="15" t="s">
        <v>1271</v>
      </c>
      <c r="J1238" s="15" t="s">
        <v>1072</v>
      </c>
      <c r="K1238" s="15" t="s">
        <v>2979</v>
      </c>
      <c r="L1238" s="15" t="s">
        <v>2983</v>
      </c>
      <c r="M1238" s="15" t="s">
        <v>39</v>
      </c>
      <c r="O1238" s="15" t="s">
        <v>2981</v>
      </c>
      <c r="P1238" s="15" t="s">
        <v>2984</v>
      </c>
      <c r="Q1238" s="15" t="s">
        <v>103</v>
      </c>
      <c r="R1238" s="15" t="s">
        <v>3136</v>
      </c>
      <c r="S1238" s="15" t="s">
        <v>3137</v>
      </c>
      <c r="T1238" s="15" t="s">
        <v>3138</v>
      </c>
      <c r="U1238" s="15" t="s">
        <v>3139</v>
      </c>
      <c r="V1238" s="15" t="s">
        <v>3142</v>
      </c>
      <c r="W1238" s="15" t="s">
        <v>3140</v>
      </c>
      <c r="X1238" s="15" t="s">
        <v>3133</v>
      </c>
      <c r="Y1238" s="15" t="s">
        <v>908</v>
      </c>
      <c r="Z1238" s="15">
        <f t="shared" si="182"/>
        <v>1</v>
      </c>
      <c r="AC1238" s="15" t="s">
        <v>3145</v>
      </c>
      <c r="AD1238" s="15">
        <f t="shared" si="183"/>
        <v>13</v>
      </c>
      <c r="AE1238" s="15">
        <v>2</v>
      </c>
      <c r="AF1238" s="15">
        <v>1</v>
      </c>
      <c r="AG1238" s="15">
        <v>3</v>
      </c>
      <c r="AH1238" s="15">
        <v>1</v>
      </c>
      <c r="AI1238" s="15">
        <v>3</v>
      </c>
      <c r="AJ1238" s="15">
        <v>3</v>
      </c>
      <c r="AK1238" t="str">
        <f t="shared" si="184"/>
        <v>Interna</v>
      </c>
      <c r="AL1238" t="str">
        <f t="shared" si="185"/>
        <v>Baixo</v>
      </c>
      <c r="AM1238" t="str">
        <f t="shared" si="186"/>
        <v>Combinação</v>
      </c>
      <c r="AN1238" t="str">
        <f t="shared" si="187"/>
        <v>Baixo</v>
      </c>
      <c r="AO1238" t="str">
        <f t="shared" si="188"/>
        <v>Médio</v>
      </c>
      <c r="AP1238" t="str">
        <f t="shared" si="189"/>
        <v>Médio</v>
      </c>
      <c r="AQ1238" s="15" t="s">
        <v>3148</v>
      </c>
    </row>
    <row r="1239" spans="1:43" x14ac:dyDescent="0.3">
      <c r="A1239" s="15" t="s">
        <v>3313</v>
      </c>
      <c r="B1239" s="15" t="s">
        <v>2947</v>
      </c>
      <c r="C1239" s="15">
        <v>3</v>
      </c>
      <c r="D1239" s="15" t="s">
        <v>2949</v>
      </c>
      <c r="E1239" s="15" t="s">
        <v>1271</v>
      </c>
      <c r="J1239" s="15" t="s">
        <v>1072</v>
      </c>
      <c r="K1239" s="15" t="s">
        <v>2979</v>
      </c>
      <c r="L1239" s="15" t="s">
        <v>2985</v>
      </c>
      <c r="M1239" s="15" t="s">
        <v>47</v>
      </c>
      <c r="O1239" s="15" t="s">
        <v>2981</v>
      </c>
      <c r="P1239" s="15" t="s">
        <v>2986</v>
      </c>
      <c r="Q1239" s="15" t="s">
        <v>103</v>
      </c>
      <c r="R1239" s="15" t="s">
        <v>3136</v>
      </c>
      <c r="S1239" s="15" t="s">
        <v>3137</v>
      </c>
      <c r="T1239" s="15" t="s">
        <v>3138</v>
      </c>
      <c r="U1239" s="15" t="s">
        <v>3139</v>
      </c>
      <c r="V1239" s="15" t="s">
        <v>3142</v>
      </c>
      <c r="W1239" s="15" t="s">
        <v>3140</v>
      </c>
      <c r="X1239" s="15" t="s">
        <v>3133</v>
      </c>
      <c r="Y1239" s="15" t="s">
        <v>908</v>
      </c>
      <c r="Z1239" s="15">
        <f t="shared" si="182"/>
        <v>1</v>
      </c>
      <c r="AC1239" s="15" t="s">
        <v>3145</v>
      </c>
      <c r="AD1239" s="15">
        <f t="shared" si="183"/>
        <v>13</v>
      </c>
      <c r="AE1239" s="15">
        <v>2</v>
      </c>
      <c r="AF1239" s="15">
        <v>1</v>
      </c>
      <c r="AG1239" s="15">
        <v>3</v>
      </c>
      <c r="AH1239" s="15">
        <v>1</v>
      </c>
      <c r="AI1239" s="15">
        <v>3</v>
      </c>
      <c r="AJ1239" s="15">
        <v>3</v>
      </c>
      <c r="AK1239" t="str">
        <f t="shared" si="184"/>
        <v>Interna</v>
      </c>
      <c r="AL1239" t="str">
        <f t="shared" si="185"/>
        <v>Baixo</v>
      </c>
      <c r="AM1239" t="str">
        <f t="shared" si="186"/>
        <v>Combinação</v>
      </c>
      <c r="AN1239" t="str">
        <f t="shared" si="187"/>
        <v>Baixo</v>
      </c>
      <c r="AO1239" t="str">
        <f t="shared" si="188"/>
        <v>Médio</v>
      </c>
      <c r="AP1239" t="str">
        <f t="shared" si="189"/>
        <v>Médio</v>
      </c>
      <c r="AQ1239" s="15" t="s">
        <v>3148</v>
      </c>
    </row>
    <row r="1240" spans="1:43" x14ac:dyDescent="0.3">
      <c r="A1240" s="15" t="s">
        <v>3313</v>
      </c>
      <c r="B1240" s="15" t="s">
        <v>2947</v>
      </c>
      <c r="C1240" s="15">
        <v>4</v>
      </c>
      <c r="D1240" s="15" t="s">
        <v>2950</v>
      </c>
      <c r="E1240" s="15" t="s">
        <v>1271</v>
      </c>
      <c r="J1240" s="15" t="s">
        <v>1072</v>
      </c>
      <c r="K1240" s="15" t="s">
        <v>2979</v>
      </c>
      <c r="L1240" s="15" t="s">
        <v>2987</v>
      </c>
      <c r="M1240" s="15" t="s">
        <v>47</v>
      </c>
      <c r="N1240" s="15">
        <v>100</v>
      </c>
      <c r="O1240" s="15" t="s">
        <v>2981</v>
      </c>
      <c r="P1240" s="15" t="s">
        <v>2988</v>
      </c>
      <c r="Q1240" s="15" t="s">
        <v>103</v>
      </c>
      <c r="R1240" s="15" t="s">
        <v>3136</v>
      </c>
      <c r="S1240" s="15" t="s">
        <v>3137</v>
      </c>
      <c r="T1240" s="15" t="s">
        <v>3138</v>
      </c>
      <c r="U1240" s="15" t="s">
        <v>3139</v>
      </c>
      <c r="V1240" s="15" t="s">
        <v>3142</v>
      </c>
      <c r="W1240" s="15" t="s">
        <v>3140</v>
      </c>
      <c r="X1240" s="15" t="s">
        <v>3133</v>
      </c>
      <c r="Y1240" s="15" t="s">
        <v>908</v>
      </c>
      <c r="Z1240" s="15">
        <f t="shared" si="182"/>
        <v>1</v>
      </c>
      <c r="AC1240" s="15" t="s">
        <v>3145</v>
      </c>
      <c r="AD1240" s="15">
        <f t="shared" si="183"/>
        <v>6</v>
      </c>
      <c r="AE1240" s="15">
        <v>2</v>
      </c>
      <c r="AF1240" s="15">
        <v>1</v>
      </c>
      <c r="AG1240" s="15">
        <v>2</v>
      </c>
      <c r="AH1240" s="15">
        <v>1</v>
      </c>
      <c r="AI1240" s="15">
        <v>0</v>
      </c>
      <c r="AJ1240" s="15">
        <v>0</v>
      </c>
      <c r="AK1240" t="str">
        <f t="shared" si="184"/>
        <v>Interna</v>
      </c>
      <c r="AL1240" t="str">
        <f t="shared" si="185"/>
        <v>Baixo</v>
      </c>
      <c r="AM1240" t="str">
        <f t="shared" si="186"/>
        <v>Cumulativa</v>
      </c>
      <c r="AN1240" t="str">
        <f t="shared" si="187"/>
        <v>Baixo</v>
      </c>
      <c r="AO1240" t="str">
        <f t="shared" si="188"/>
        <v>NSA</v>
      </c>
      <c r="AP1240" t="str">
        <f t="shared" si="189"/>
        <v>NSA</v>
      </c>
      <c r="AQ1240" s="15" t="s">
        <v>3148</v>
      </c>
    </row>
    <row r="1241" spans="1:43" x14ac:dyDescent="0.3">
      <c r="A1241" s="15" t="s">
        <v>3313</v>
      </c>
      <c r="B1241" s="15" t="s">
        <v>2947</v>
      </c>
      <c r="C1241" s="15">
        <v>5</v>
      </c>
      <c r="D1241" s="15" t="s">
        <v>892</v>
      </c>
      <c r="E1241" s="15" t="s">
        <v>1271</v>
      </c>
      <c r="J1241" s="15" t="s">
        <v>1072</v>
      </c>
      <c r="K1241" s="15" t="s">
        <v>2979</v>
      </c>
      <c r="L1241" s="15" t="s">
        <v>329</v>
      </c>
      <c r="M1241" s="15" t="s">
        <v>39</v>
      </c>
      <c r="O1241" s="15" t="s">
        <v>2981</v>
      </c>
      <c r="P1241" s="15" t="s">
        <v>2989</v>
      </c>
      <c r="Q1241" s="15" t="s">
        <v>103</v>
      </c>
      <c r="R1241" s="15" t="s">
        <v>3136</v>
      </c>
      <c r="S1241" s="15" t="s">
        <v>3137</v>
      </c>
      <c r="T1241" s="15" t="s">
        <v>3138</v>
      </c>
      <c r="U1241" s="15" t="s">
        <v>3139</v>
      </c>
      <c r="V1241" s="15" t="s">
        <v>3142</v>
      </c>
      <c r="W1241" s="15" t="s">
        <v>3140</v>
      </c>
      <c r="X1241" s="15" t="s">
        <v>3133</v>
      </c>
      <c r="Y1241" s="15" t="s">
        <v>908</v>
      </c>
      <c r="Z1241" s="15">
        <f t="shared" si="182"/>
        <v>1</v>
      </c>
      <c r="AA1241" s="15" t="s">
        <v>1340</v>
      </c>
      <c r="AB1241" s="15" t="s">
        <v>1883</v>
      </c>
      <c r="AC1241" s="15" t="s">
        <v>3145</v>
      </c>
      <c r="AD1241" s="15">
        <f t="shared" si="183"/>
        <v>16</v>
      </c>
      <c r="AE1241" s="15">
        <v>3</v>
      </c>
      <c r="AF1241" s="15">
        <v>1</v>
      </c>
      <c r="AG1241" s="15">
        <v>3</v>
      </c>
      <c r="AH1241" s="15">
        <v>3</v>
      </c>
      <c r="AI1241" s="15">
        <v>3</v>
      </c>
      <c r="AJ1241" s="15">
        <v>3</v>
      </c>
      <c r="AK1241" t="str">
        <f t="shared" si="184"/>
        <v>Restrita</v>
      </c>
      <c r="AL1241" t="str">
        <f t="shared" si="185"/>
        <v>Baixo</v>
      </c>
      <c r="AM1241" t="str">
        <f t="shared" si="186"/>
        <v>Combinação</v>
      </c>
      <c r="AN1241" t="str">
        <f t="shared" si="187"/>
        <v>Médio</v>
      </c>
      <c r="AO1241" t="str">
        <f t="shared" si="188"/>
        <v>Médio</v>
      </c>
      <c r="AP1241" t="str">
        <f t="shared" si="189"/>
        <v>Médio</v>
      </c>
      <c r="AQ1241" s="15" t="s">
        <v>3148</v>
      </c>
    </row>
    <row r="1242" spans="1:43" x14ac:dyDescent="0.3">
      <c r="A1242" s="15" t="s">
        <v>3313</v>
      </c>
      <c r="B1242" s="15" t="s">
        <v>2947</v>
      </c>
      <c r="C1242" s="15">
        <v>6</v>
      </c>
      <c r="D1242" s="15" t="s">
        <v>2951</v>
      </c>
      <c r="E1242" s="15" t="s">
        <v>1271</v>
      </c>
      <c r="J1242" s="15" t="s">
        <v>1072</v>
      </c>
      <c r="K1242" s="15" t="s">
        <v>2979</v>
      </c>
      <c r="L1242" s="15" t="s">
        <v>2990</v>
      </c>
      <c r="M1242" s="15" t="s">
        <v>47</v>
      </c>
      <c r="N1242" s="15">
        <v>100</v>
      </c>
      <c r="O1242" s="15" t="s">
        <v>2981</v>
      </c>
      <c r="P1242" s="15" t="s">
        <v>2991</v>
      </c>
      <c r="Q1242" s="15" t="s">
        <v>103</v>
      </c>
      <c r="R1242" s="15" t="s">
        <v>3136</v>
      </c>
      <c r="S1242" s="15" t="s">
        <v>3137</v>
      </c>
      <c r="T1242" s="15" t="s">
        <v>3138</v>
      </c>
      <c r="U1242" s="15" t="s">
        <v>3139</v>
      </c>
      <c r="V1242" s="15" t="s">
        <v>3142</v>
      </c>
      <c r="W1242" s="15" t="s">
        <v>3140</v>
      </c>
      <c r="X1242" s="15" t="s">
        <v>3133</v>
      </c>
      <c r="Y1242" s="15" t="s">
        <v>908</v>
      </c>
      <c r="Z1242" s="15">
        <f t="shared" si="182"/>
        <v>1</v>
      </c>
      <c r="AC1242" s="15" t="s">
        <v>3145</v>
      </c>
      <c r="AD1242" s="15">
        <f t="shared" si="183"/>
        <v>5</v>
      </c>
      <c r="AE1242" s="15">
        <v>2</v>
      </c>
      <c r="AF1242" s="15">
        <v>1</v>
      </c>
      <c r="AG1242" s="15">
        <v>1</v>
      </c>
      <c r="AH1242" s="15">
        <v>1</v>
      </c>
      <c r="AI1242" s="15">
        <v>0</v>
      </c>
      <c r="AJ1242" s="15">
        <v>0</v>
      </c>
      <c r="AK1242" t="str">
        <f t="shared" si="184"/>
        <v>Interna</v>
      </c>
      <c r="AL1242" t="str">
        <f t="shared" si="185"/>
        <v>Baixo</v>
      </c>
      <c r="AM1242" t="str">
        <f t="shared" si="186"/>
        <v>Formato</v>
      </c>
      <c r="AN1242" t="str">
        <f t="shared" si="187"/>
        <v>Baixo</v>
      </c>
      <c r="AO1242" t="str">
        <f t="shared" si="188"/>
        <v>NSA</v>
      </c>
      <c r="AP1242" t="str">
        <f t="shared" si="189"/>
        <v>NSA</v>
      </c>
      <c r="AQ1242" s="15" t="s">
        <v>3148</v>
      </c>
    </row>
    <row r="1243" spans="1:43" x14ac:dyDescent="0.3">
      <c r="A1243" s="15" t="s">
        <v>3313</v>
      </c>
      <c r="B1243" s="15" t="s">
        <v>2947</v>
      </c>
      <c r="C1243" s="15">
        <v>7</v>
      </c>
      <c r="D1243" s="15" t="s">
        <v>1220</v>
      </c>
      <c r="E1243" s="15" t="s">
        <v>1271</v>
      </c>
      <c r="J1243" s="15" t="s">
        <v>1072</v>
      </c>
      <c r="K1243" s="15" t="s">
        <v>2979</v>
      </c>
      <c r="L1243" s="15" t="s">
        <v>320</v>
      </c>
      <c r="M1243" s="15" t="s">
        <v>47</v>
      </c>
      <c r="N1243" s="15">
        <v>100</v>
      </c>
      <c r="O1243" s="15" t="s">
        <v>2981</v>
      </c>
      <c r="P1243" s="15" t="s">
        <v>2992</v>
      </c>
      <c r="Q1243" s="15" t="s">
        <v>103</v>
      </c>
      <c r="R1243" s="15" t="s">
        <v>3136</v>
      </c>
      <c r="S1243" s="15" t="s">
        <v>3137</v>
      </c>
      <c r="T1243" s="15" t="s">
        <v>3138</v>
      </c>
      <c r="U1243" s="15" t="s">
        <v>3139</v>
      </c>
      <c r="V1243" s="15" t="s">
        <v>3142</v>
      </c>
      <c r="W1243" s="15" t="s">
        <v>3140</v>
      </c>
      <c r="X1243" s="15" t="s">
        <v>3133</v>
      </c>
      <c r="Y1243" s="15" t="s">
        <v>908</v>
      </c>
      <c r="Z1243" s="15">
        <f t="shared" si="182"/>
        <v>1</v>
      </c>
      <c r="AC1243" s="15" t="s">
        <v>3145</v>
      </c>
      <c r="AD1243" s="15">
        <f t="shared" si="183"/>
        <v>4</v>
      </c>
      <c r="AE1243" s="15">
        <v>2</v>
      </c>
      <c r="AF1243" s="15">
        <v>1</v>
      </c>
      <c r="AG1243" s="15">
        <v>0</v>
      </c>
      <c r="AH1243" s="15">
        <v>1</v>
      </c>
      <c r="AI1243" s="15">
        <v>0</v>
      </c>
      <c r="AJ1243" s="15">
        <v>0</v>
      </c>
      <c r="AK1243" t="str">
        <f t="shared" si="184"/>
        <v>Interna</v>
      </c>
      <c r="AL1243" t="str">
        <f t="shared" si="185"/>
        <v>Baixo</v>
      </c>
      <c r="AM1243" t="str">
        <f t="shared" si="186"/>
        <v>NSA</v>
      </c>
      <c r="AN1243" t="str">
        <f t="shared" si="187"/>
        <v>Baixo</v>
      </c>
      <c r="AO1243" t="str">
        <f t="shared" si="188"/>
        <v>NSA</v>
      </c>
      <c r="AP1243" t="str">
        <f t="shared" si="189"/>
        <v>NSA</v>
      </c>
      <c r="AQ1243" s="15" t="s">
        <v>3148</v>
      </c>
    </row>
    <row r="1244" spans="1:43" x14ac:dyDescent="0.3">
      <c r="A1244" s="15" t="s">
        <v>3313</v>
      </c>
      <c r="B1244" s="15" t="s">
        <v>2947</v>
      </c>
      <c r="C1244" s="15">
        <v>8</v>
      </c>
      <c r="D1244" s="15" t="s">
        <v>2952</v>
      </c>
      <c r="E1244" s="15" t="s">
        <v>1271</v>
      </c>
      <c r="J1244" s="15" t="s">
        <v>1072</v>
      </c>
      <c r="K1244" s="15" t="s">
        <v>2979</v>
      </c>
      <c r="L1244" s="15" t="s">
        <v>2993</v>
      </c>
      <c r="M1244" s="15" t="s">
        <v>47</v>
      </c>
      <c r="N1244" s="15">
        <v>100</v>
      </c>
      <c r="O1244" s="15" t="s">
        <v>2981</v>
      </c>
      <c r="P1244" s="15" t="s">
        <v>2994</v>
      </c>
      <c r="Q1244" s="15" t="s">
        <v>103</v>
      </c>
      <c r="R1244" s="15" t="s">
        <v>3136</v>
      </c>
      <c r="S1244" s="15" t="s">
        <v>3137</v>
      </c>
      <c r="T1244" s="15" t="s">
        <v>3138</v>
      </c>
      <c r="U1244" s="15" t="s">
        <v>3139</v>
      </c>
      <c r="V1244" s="15" t="s">
        <v>3142</v>
      </c>
      <c r="W1244" s="15" t="s">
        <v>3140</v>
      </c>
      <c r="X1244" s="15" t="s">
        <v>3133</v>
      </c>
      <c r="Y1244" s="15" t="s">
        <v>908</v>
      </c>
      <c r="Z1244" s="15">
        <f t="shared" si="182"/>
        <v>1</v>
      </c>
      <c r="AC1244" s="15" t="s">
        <v>3145</v>
      </c>
      <c r="AD1244" s="15">
        <f t="shared" si="183"/>
        <v>7</v>
      </c>
      <c r="AE1244" s="15">
        <v>2</v>
      </c>
      <c r="AF1244" s="15">
        <v>1</v>
      </c>
      <c r="AG1244" s="15">
        <v>3</v>
      </c>
      <c r="AH1244" s="15">
        <v>1</v>
      </c>
      <c r="AI1244" s="15">
        <v>0</v>
      </c>
      <c r="AJ1244" s="15">
        <v>0</v>
      </c>
      <c r="AK1244" t="str">
        <f t="shared" si="184"/>
        <v>Interna</v>
      </c>
      <c r="AL1244" t="str">
        <f t="shared" si="185"/>
        <v>Baixo</v>
      </c>
      <c r="AM1244" t="str">
        <f t="shared" si="186"/>
        <v>Combinação</v>
      </c>
      <c r="AN1244" t="str">
        <f t="shared" si="187"/>
        <v>Baixo</v>
      </c>
      <c r="AO1244" t="str">
        <f t="shared" si="188"/>
        <v>NSA</v>
      </c>
      <c r="AP1244" t="str">
        <f t="shared" si="189"/>
        <v>NSA</v>
      </c>
      <c r="AQ1244" s="15" t="s">
        <v>3148</v>
      </c>
    </row>
    <row r="1245" spans="1:43" x14ac:dyDescent="0.3">
      <c r="A1245" s="15" t="s">
        <v>3313</v>
      </c>
      <c r="B1245" s="15" t="s">
        <v>2947</v>
      </c>
      <c r="C1245" s="15">
        <v>9</v>
      </c>
      <c r="D1245" s="15" t="s">
        <v>2953</v>
      </c>
      <c r="E1245" s="15" t="s">
        <v>1271</v>
      </c>
      <c r="J1245" s="15" t="s">
        <v>1072</v>
      </c>
      <c r="K1245" s="15" t="s">
        <v>2979</v>
      </c>
      <c r="L1245" s="15" t="s">
        <v>243</v>
      </c>
      <c r="M1245" s="15" t="s">
        <v>47</v>
      </c>
      <c r="N1245" s="15">
        <v>100</v>
      </c>
      <c r="O1245" s="15" t="s">
        <v>2981</v>
      </c>
      <c r="P1245" s="15" t="s">
        <v>2995</v>
      </c>
      <c r="Q1245" s="15" t="s">
        <v>103</v>
      </c>
      <c r="R1245" s="15" t="s">
        <v>3136</v>
      </c>
      <c r="S1245" s="15" t="s">
        <v>3137</v>
      </c>
      <c r="T1245" s="15" t="s">
        <v>3138</v>
      </c>
      <c r="U1245" s="15" t="s">
        <v>3139</v>
      </c>
      <c r="V1245" s="15" t="s">
        <v>3142</v>
      </c>
      <c r="W1245" s="15" t="s">
        <v>3140</v>
      </c>
      <c r="X1245" s="15" t="s">
        <v>3133</v>
      </c>
      <c r="Y1245" s="15" t="s">
        <v>908</v>
      </c>
      <c r="Z1245" s="15">
        <f t="shared" si="182"/>
        <v>1</v>
      </c>
      <c r="AC1245" s="15" t="s">
        <v>3145</v>
      </c>
      <c r="AD1245" s="15">
        <f t="shared" si="183"/>
        <v>4</v>
      </c>
      <c r="AE1245" s="15">
        <v>2</v>
      </c>
      <c r="AF1245" s="15">
        <v>1</v>
      </c>
      <c r="AG1245" s="15">
        <v>0</v>
      </c>
      <c r="AH1245" s="15">
        <v>1</v>
      </c>
      <c r="AI1245" s="15">
        <v>0</v>
      </c>
      <c r="AJ1245" s="15">
        <v>0</v>
      </c>
      <c r="AK1245" t="str">
        <f t="shared" si="184"/>
        <v>Interna</v>
      </c>
      <c r="AL1245" t="str">
        <f t="shared" si="185"/>
        <v>Baixo</v>
      </c>
      <c r="AM1245" t="str">
        <f t="shared" si="186"/>
        <v>NSA</v>
      </c>
      <c r="AN1245" t="str">
        <f t="shared" si="187"/>
        <v>Baixo</v>
      </c>
      <c r="AO1245" t="str">
        <f t="shared" si="188"/>
        <v>NSA</v>
      </c>
      <c r="AP1245" t="str">
        <f t="shared" si="189"/>
        <v>NSA</v>
      </c>
      <c r="AQ1245" s="15" t="s">
        <v>3148</v>
      </c>
    </row>
    <row r="1246" spans="1:43" x14ac:dyDescent="0.3">
      <c r="A1246" s="15" t="s">
        <v>3313</v>
      </c>
      <c r="B1246" s="15" t="s">
        <v>2947</v>
      </c>
      <c r="C1246" s="15">
        <v>10</v>
      </c>
      <c r="D1246" s="15" t="s">
        <v>2954</v>
      </c>
      <c r="E1246" s="15" t="s">
        <v>1271</v>
      </c>
      <c r="J1246" s="15" t="s">
        <v>1072</v>
      </c>
      <c r="K1246" s="15" t="s">
        <v>2979</v>
      </c>
      <c r="L1246" s="15" t="s">
        <v>2996</v>
      </c>
      <c r="M1246" s="15" t="s">
        <v>47</v>
      </c>
      <c r="N1246" s="15">
        <v>100</v>
      </c>
      <c r="O1246" s="15" t="s">
        <v>2981</v>
      </c>
      <c r="P1246" s="15" t="s">
        <v>2997</v>
      </c>
      <c r="Q1246" s="15" t="s">
        <v>103</v>
      </c>
      <c r="R1246" s="15" t="s">
        <v>3136</v>
      </c>
      <c r="S1246" s="15" t="s">
        <v>3137</v>
      </c>
      <c r="T1246" s="15" t="s">
        <v>3138</v>
      </c>
      <c r="U1246" s="15" t="s">
        <v>3139</v>
      </c>
      <c r="V1246" s="15" t="s">
        <v>3142</v>
      </c>
      <c r="W1246" s="15" t="s">
        <v>3140</v>
      </c>
      <c r="X1246" s="15" t="s">
        <v>3133</v>
      </c>
      <c r="Y1246" s="15" t="s">
        <v>908</v>
      </c>
      <c r="Z1246" s="15">
        <f t="shared" si="182"/>
        <v>1</v>
      </c>
      <c r="AC1246" s="15" t="s">
        <v>3145</v>
      </c>
      <c r="AD1246" s="15">
        <f t="shared" si="183"/>
        <v>4</v>
      </c>
      <c r="AE1246" s="15">
        <v>2</v>
      </c>
      <c r="AF1246" s="15">
        <v>1</v>
      </c>
      <c r="AG1246" s="15">
        <v>0</v>
      </c>
      <c r="AH1246" s="15">
        <v>1</v>
      </c>
      <c r="AI1246" s="15">
        <v>0</v>
      </c>
      <c r="AJ1246" s="15">
        <v>0</v>
      </c>
      <c r="AK1246" t="str">
        <f t="shared" si="184"/>
        <v>Interna</v>
      </c>
      <c r="AL1246" t="str">
        <f t="shared" si="185"/>
        <v>Baixo</v>
      </c>
      <c r="AM1246" t="str">
        <f t="shared" si="186"/>
        <v>NSA</v>
      </c>
      <c r="AN1246" t="str">
        <f t="shared" si="187"/>
        <v>Baixo</v>
      </c>
      <c r="AO1246" t="str">
        <f t="shared" si="188"/>
        <v>NSA</v>
      </c>
      <c r="AP1246" t="str">
        <f t="shared" si="189"/>
        <v>NSA</v>
      </c>
      <c r="AQ1246" s="15" t="s">
        <v>3148</v>
      </c>
    </row>
    <row r="1247" spans="1:43" x14ac:dyDescent="0.3">
      <c r="A1247" s="15" t="s">
        <v>3313</v>
      </c>
      <c r="B1247" s="15" t="s">
        <v>2947</v>
      </c>
      <c r="C1247" s="15">
        <v>11</v>
      </c>
      <c r="D1247" s="15" t="s">
        <v>2955</v>
      </c>
      <c r="E1247" s="15" t="s">
        <v>1271</v>
      </c>
      <c r="J1247" s="15" t="s">
        <v>1072</v>
      </c>
      <c r="K1247" s="15" t="s">
        <v>2979</v>
      </c>
      <c r="L1247" s="15" t="s">
        <v>2998</v>
      </c>
      <c r="M1247" s="15" t="s">
        <v>47</v>
      </c>
      <c r="N1247" s="15">
        <v>100</v>
      </c>
      <c r="O1247" s="15" t="s">
        <v>2981</v>
      </c>
      <c r="P1247" s="15" t="s">
        <v>2999</v>
      </c>
      <c r="Q1247" s="15" t="s">
        <v>103</v>
      </c>
      <c r="R1247" s="15" t="s">
        <v>3136</v>
      </c>
      <c r="S1247" s="15" t="s">
        <v>3137</v>
      </c>
      <c r="T1247" s="15" t="s">
        <v>3138</v>
      </c>
      <c r="U1247" s="15" t="s">
        <v>3139</v>
      </c>
      <c r="V1247" s="15" t="s">
        <v>3142</v>
      </c>
      <c r="W1247" s="15" t="s">
        <v>3140</v>
      </c>
      <c r="X1247" s="15" t="s">
        <v>3133</v>
      </c>
      <c r="Y1247" s="15" t="s">
        <v>908</v>
      </c>
      <c r="Z1247" s="15">
        <f t="shared" si="182"/>
        <v>1</v>
      </c>
      <c r="AC1247" s="15" t="s">
        <v>3145</v>
      </c>
      <c r="AD1247" s="15">
        <f t="shared" si="183"/>
        <v>4</v>
      </c>
      <c r="AE1247" s="15">
        <v>2</v>
      </c>
      <c r="AF1247" s="15">
        <v>1</v>
      </c>
      <c r="AG1247" s="15">
        <v>0</v>
      </c>
      <c r="AH1247" s="15">
        <v>1</v>
      </c>
      <c r="AI1247" s="15">
        <v>0</v>
      </c>
      <c r="AJ1247" s="15">
        <v>0</v>
      </c>
      <c r="AK1247" t="str">
        <f t="shared" si="184"/>
        <v>Interna</v>
      </c>
      <c r="AL1247" t="str">
        <f t="shared" si="185"/>
        <v>Baixo</v>
      </c>
      <c r="AM1247" t="str">
        <f t="shared" si="186"/>
        <v>NSA</v>
      </c>
      <c r="AN1247" t="str">
        <f t="shared" si="187"/>
        <v>Baixo</v>
      </c>
      <c r="AO1247" t="str">
        <f t="shared" si="188"/>
        <v>NSA</v>
      </c>
      <c r="AP1247" t="str">
        <f t="shared" si="189"/>
        <v>NSA</v>
      </c>
      <c r="AQ1247" s="15" t="s">
        <v>3148</v>
      </c>
    </row>
    <row r="1248" spans="1:43" x14ac:dyDescent="0.3">
      <c r="A1248" s="15" t="s">
        <v>3313</v>
      </c>
      <c r="B1248" s="15" t="s">
        <v>2947</v>
      </c>
      <c r="C1248" s="15">
        <v>12</v>
      </c>
      <c r="D1248" s="15" t="s">
        <v>2956</v>
      </c>
      <c r="E1248" s="15" t="s">
        <v>1271</v>
      </c>
      <c r="J1248" s="15" t="s">
        <v>1072</v>
      </c>
      <c r="K1248" s="15" t="s">
        <v>2979</v>
      </c>
      <c r="L1248" s="15" t="s">
        <v>3000</v>
      </c>
      <c r="M1248" s="15" t="s">
        <v>47</v>
      </c>
      <c r="N1248" s="15">
        <v>200</v>
      </c>
      <c r="O1248" s="15" t="s">
        <v>2981</v>
      </c>
      <c r="P1248" s="15" t="s">
        <v>3001</v>
      </c>
      <c r="Q1248" s="15" t="s">
        <v>103</v>
      </c>
      <c r="R1248" s="15" t="s">
        <v>3136</v>
      </c>
      <c r="S1248" s="15" t="s">
        <v>3137</v>
      </c>
      <c r="T1248" s="15" t="s">
        <v>3138</v>
      </c>
      <c r="U1248" s="15" t="s">
        <v>3139</v>
      </c>
      <c r="V1248" s="15" t="s">
        <v>3142</v>
      </c>
      <c r="W1248" s="15" t="s">
        <v>3140</v>
      </c>
      <c r="X1248" s="15" t="s">
        <v>3133</v>
      </c>
      <c r="Y1248" s="15" t="s">
        <v>908</v>
      </c>
      <c r="Z1248" s="15">
        <f t="shared" ref="Z1248:Z1311" si="190">IF(LEN(V1248)&gt;0,IF(LEN(W1248)&gt;0,IF(LEN(X1248)&gt;0,IF(LEN(Y1248)&gt;0,1,""),""),""),"")</f>
        <v>1</v>
      </c>
      <c r="AC1248" s="15" t="s">
        <v>3145</v>
      </c>
      <c r="AD1248" s="15">
        <f t="shared" ref="AD1248:AD1311" si="191">SUM(AE1248:AJ1248)</f>
        <v>4</v>
      </c>
      <c r="AE1248" s="15">
        <v>2</v>
      </c>
      <c r="AF1248" s="15">
        <v>1</v>
      </c>
      <c r="AG1248" s="15">
        <v>0</v>
      </c>
      <c r="AH1248" s="15">
        <v>1</v>
      </c>
      <c r="AI1248" s="15">
        <v>0</v>
      </c>
      <c r="AJ1248" s="15">
        <v>0</v>
      </c>
      <c r="AK1248" t="str">
        <f t="shared" si="184"/>
        <v>Interna</v>
      </c>
      <c r="AL1248" t="str">
        <f t="shared" si="185"/>
        <v>Baixo</v>
      </c>
      <c r="AM1248" t="str">
        <f t="shared" si="186"/>
        <v>NSA</v>
      </c>
      <c r="AN1248" t="str">
        <f t="shared" si="187"/>
        <v>Baixo</v>
      </c>
      <c r="AO1248" t="str">
        <f t="shared" si="188"/>
        <v>NSA</v>
      </c>
      <c r="AP1248" t="str">
        <f t="shared" si="189"/>
        <v>NSA</v>
      </c>
      <c r="AQ1248" s="15" t="s">
        <v>3148</v>
      </c>
    </row>
    <row r="1249" spans="1:43" x14ac:dyDescent="0.3">
      <c r="A1249" s="15" t="s">
        <v>3313</v>
      </c>
      <c r="B1249" s="15" t="s">
        <v>2947</v>
      </c>
      <c r="C1249" s="15">
        <v>13</v>
      </c>
      <c r="D1249" s="15" t="s">
        <v>2957</v>
      </c>
      <c r="E1249" s="15" t="s">
        <v>1271</v>
      </c>
      <c r="J1249" s="15" t="s">
        <v>1072</v>
      </c>
      <c r="K1249" s="15" t="s">
        <v>2979</v>
      </c>
      <c r="L1249" s="15" t="s">
        <v>3002</v>
      </c>
      <c r="M1249" s="15" t="s">
        <v>47</v>
      </c>
      <c r="N1249" s="15">
        <v>500</v>
      </c>
      <c r="O1249" s="15" t="s">
        <v>2981</v>
      </c>
      <c r="P1249" s="15" t="s">
        <v>3003</v>
      </c>
      <c r="Q1249" s="15" t="s">
        <v>103</v>
      </c>
      <c r="R1249" s="15" t="s">
        <v>3136</v>
      </c>
      <c r="S1249" s="15" t="s">
        <v>3137</v>
      </c>
      <c r="T1249" s="15" t="s">
        <v>3138</v>
      </c>
      <c r="U1249" s="15" t="s">
        <v>3139</v>
      </c>
      <c r="V1249" s="15" t="s">
        <v>3142</v>
      </c>
      <c r="W1249" s="15" t="s">
        <v>3140</v>
      </c>
      <c r="X1249" s="15" t="s">
        <v>3133</v>
      </c>
      <c r="Y1249" s="15" t="s">
        <v>908</v>
      </c>
      <c r="Z1249" s="15">
        <f t="shared" si="190"/>
        <v>1</v>
      </c>
      <c r="AC1249" s="15" t="s">
        <v>3145</v>
      </c>
      <c r="AD1249" s="15">
        <f t="shared" si="191"/>
        <v>4</v>
      </c>
      <c r="AE1249" s="15">
        <v>2</v>
      </c>
      <c r="AF1249" s="15">
        <v>1</v>
      </c>
      <c r="AG1249" s="15">
        <v>0</v>
      </c>
      <c r="AH1249" s="15">
        <v>1</v>
      </c>
      <c r="AI1249" s="15">
        <v>0</v>
      </c>
      <c r="AJ1249" s="15">
        <v>0</v>
      </c>
      <c r="AK1249" t="str">
        <f t="shared" si="184"/>
        <v>Interna</v>
      </c>
      <c r="AL1249" t="str">
        <f t="shared" si="185"/>
        <v>Baixo</v>
      </c>
      <c r="AM1249" t="str">
        <f t="shared" si="186"/>
        <v>NSA</v>
      </c>
      <c r="AN1249" t="str">
        <f t="shared" si="187"/>
        <v>Baixo</v>
      </c>
      <c r="AO1249" t="str">
        <f t="shared" si="188"/>
        <v>NSA</v>
      </c>
      <c r="AP1249" t="str">
        <f t="shared" si="189"/>
        <v>NSA</v>
      </c>
      <c r="AQ1249" s="15" t="s">
        <v>3148</v>
      </c>
    </row>
    <row r="1250" spans="1:43" x14ac:dyDescent="0.3">
      <c r="A1250" s="15" t="s">
        <v>3313</v>
      </c>
      <c r="B1250" s="15" t="s">
        <v>2947</v>
      </c>
      <c r="C1250" s="15">
        <v>14</v>
      </c>
      <c r="D1250" s="15" t="s">
        <v>2958</v>
      </c>
      <c r="E1250" s="15" t="s">
        <v>1271</v>
      </c>
      <c r="J1250" s="15" t="s">
        <v>1072</v>
      </c>
      <c r="K1250" s="15" t="s">
        <v>2979</v>
      </c>
      <c r="L1250" s="15" t="s">
        <v>3004</v>
      </c>
      <c r="M1250" s="15" t="s">
        <v>47</v>
      </c>
      <c r="N1250" s="15">
        <v>500</v>
      </c>
      <c r="O1250" s="15" t="s">
        <v>2981</v>
      </c>
      <c r="P1250" s="15" t="s">
        <v>3005</v>
      </c>
      <c r="Q1250" s="15" t="s">
        <v>103</v>
      </c>
      <c r="R1250" s="15" t="s">
        <v>3136</v>
      </c>
      <c r="S1250" s="15" t="s">
        <v>3137</v>
      </c>
      <c r="T1250" s="15" t="s">
        <v>3138</v>
      </c>
      <c r="U1250" s="15" t="s">
        <v>3139</v>
      </c>
      <c r="V1250" s="15" t="s">
        <v>3142</v>
      </c>
      <c r="W1250" s="15" t="s">
        <v>3140</v>
      </c>
      <c r="X1250" s="15" t="s">
        <v>3133</v>
      </c>
      <c r="Y1250" s="15" t="s">
        <v>908</v>
      </c>
      <c r="Z1250" s="15">
        <f t="shared" si="190"/>
        <v>1</v>
      </c>
      <c r="AC1250" s="15" t="s">
        <v>3145</v>
      </c>
      <c r="AD1250" s="15">
        <f t="shared" si="191"/>
        <v>4</v>
      </c>
      <c r="AE1250" s="15">
        <v>2</v>
      </c>
      <c r="AF1250" s="15">
        <v>1</v>
      </c>
      <c r="AG1250" s="15">
        <v>0</v>
      </c>
      <c r="AH1250" s="15">
        <v>1</v>
      </c>
      <c r="AI1250" s="15">
        <v>0</v>
      </c>
      <c r="AJ1250" s="15">
        <v>0</v>
      </c>
      <c r="AK1250" t="str">
        <f t="shared" si="184"/>
        <v>Interna</v>
      </c>
      <c r="AL1250" t="str">
        <f t="shared" si="185"/>
        <v>Baixo</v>
      </c>
      <c r="AM1250" t="str">
        <f t="shared" si="186"/>
        <v>NSA</v>
      </c>
      <c r="AN1250" t="str">
        <f t="shared" si="187"/>
        <v>Baixo</v>
      </c>
      <c r="AO1250" t="str">
        <f t="shared" si="188"/>
        <v>NSA</v>
      </c>
      <c r="AP1250" t="str">
        <f t="shared" si="189"/>
        <v>NSA</v>
      </c>
      <c r="AQ1250" s="15" t="s">
        <v>3148</v>
      </c>
    </row>
    <row r="1251" spans="1:43" x14ac:dyDescent="0.3">
      <c r="A1251" s="15" t="s">
        <v>3313</v>
      </c>
      <c r="B1251" s="15" t="s">
        <v>2947</v>
      </c>
      <c r="C1251" s="15">
        <v>15</v>
      </c>
      <c r="D1251" s="15" t="s">
        <v>2959</v>
      </c>
      <c r="E1251" s="15" t="s">
        <v>1271</v>
      </c>
      <c r="J1251" s="15" t="s">
        <v>1072</v>
      </c>
      <c r="K1251" s="15" t="s">
        <v>2979</v>
      </c>
      <c r="L1251" s="15" t="s">
        <v>3006</v>
      </c>
      <c r="M1251" s="15" t="s">
        <v>47</v>
      </c>
      <c r="N1251" s="15">
        <v>500</v>
      </c>
      <c r="O1251" s="15" t="s">
        <v>2981</v>
      </c>
      <c r="P1251" s="15" t="s">
        <v>3007</v>
      </c>
      <c r="Q1251" s="15" t="s">
        <v>103</v>
      </c>
      <c r="R1251" s="15" t="s">
        <v>3136</v>
      </c>
      <c r="S1251" s="15" t="s">
        <v>3137</v>
      </c>
      <c r="T1251" s="15" t="s">
        <v>3138</v>
      </c>
      <c r="U1251" s="15" t="s">
        <v>3139</v>
      </c>
      <c r="V1251" s="15" t="s">
        <v>3142</v>
      </c>
      <c r="W1251" s="15" t="s">
        <v>3140</v>
      </c>
      <c r="X1251" s="15" t="s">
        <v>3133</v>
      </c>
      <c r="Y1251" s="15" t="s">
        <v>908</v>
      </c>
      <c r="Z1251" s="15">
        <f t="shared" si="190"/>
        <v>1</v>
      </c>
      <c r="AC1251" s="15" t="s">
        <v>3145</v>
      </c>
      <c r="AD1251" s="15">
        <f t="shared" si="191"/>
        <v>4</v>
      </c>
      <c r="AE1251" s="15">
        <v>2</v>
      </c>
      <c r="AF1251" s="15">
        <v>1</v>
      </c>
      <c r="AG1251" s="15">
        <v>0</v>
      </c>
      <c r="AH1251" s="15">
        <v>1</v>
      </c>
      <c r="AI1251" s="15">
        <v>0</v>
      </c>
      <c r="AJ1251" s="15">
        <v>0</v>
      </c>
      <c r="AK1251" t="str">
        <f t="shared" si="184"/>
        <v>Interna</v>
      </c>
      <c r="AL1251" t="str">
        <f t="shared" si="185"/>
        <v>Baixo</v>
      </c>
      <c r="AM1251" t="str">
        <f t="shared" si="186"/>
        <v>NSA</v>
      </c>
      <c r="AN1251" t="str">
        <f t="shared" si="187"/>
        <v>Baixo</v>
      </c>
      <c r="AO1251" t="str">
        <f t="shared" si="188"/>
        <v>NSA</v>
      </c>
      <c r="AP1251" t="str">
        <f t="shared" si="189"/>
        <v>NSA</v>
      </c>
      <c r="AQ1251" s="15" t="s">
        <v>3148</v>
      </c>
    </row>
    <row r="1252" spans="1:43" x14ac:dyDescent="0.3">
      <c r="A1252" s="15" t="s">
        <v>3313</v>
      </c>
      <c r="B1252" s="15" t="s">
        <v>2947</v>
      </c>
      <c r="C1252" s="15">
        <v>16</v>
      </c>
      <c r="D1252" s="15" t="s">
        <v>2960</v>
      </c>
      <c r="E1252" s="15" t="s">
        <v>1271</v>
      </c>
      <c r="J1252" s="15" t="s">
        <v>1072</v>
      </c>
      <c r="K1252" s="15" t="s">
        <v>2979</v>
      </c>
      <c r="L1252" s="15" t="s">
        <v>3008</v>
      </c>
      <c r="M1252" s="15" t="s">
        <v>47</v>
      </c>
      <c r="O1252" s="15" t="s">
        <v>2981</v>
      </c>
      <c r="P1252" s="15" t="s">
        <v>3009</v>
      </c>
      <c r="Q1252" s="15" t="s">
        <v>103</v>
      </c>
      <c r="R1252" s="15" t="s">
        <v>3136</v>
      </c>
      <c r="S1252" s="15" t="s">
        <v>3137</v>
      </c>
      <c r="T1252" s="15" t="s">
        <v>3138</v>
      </c>
      <c r="U1252" s="15" t="s">
        <v>3139</v>
      </c>
      <c r="V1252" s="15" t="s">
        <v>3142</v>
      </c>
      <c r="W1252" s="15" t="s">
        <v>3140</v>
      </c>
      <c r="X1252" s="15" t="s">
        <v>3133</v>
      </c>
      <c r="Y1252" s="15" t="s">
        <v>908</v>
      </c>
      <c r="Z1252" s="15">
        <f t="shared" si="190"/>
        <v>1</v>
      </c>
      <c r="AC1252" s="15" t="s">
        <v>3145</v>
      </c>
      <c r="AD1252" s="15">
        <f t="shared" si="191"/>
        <v>6</v>
      </c>
      <c r="AE1252" s="15">
        <v>2</v>
      </c>
      <c r="AF1252" s="15">
        <v>1</v>
      </c>
      <c r="AG1252" s="15">
        <v>2</v>
      </c>
      <c r="AH1252" s="15">
        <v>1</v>
      </c>
      <c r="AI1252" s="15">
        <v>0</v>
      </c>
      <c r="AJ1252" s="15">
        <v>0</v>
      </c>
      <c r="AK1252" t="str">
        <f t="shared" si="184"/>
        <v>Interna</v>
      </c>
      <c r="AL1252" t="str">
        <f t="shared" si="185"/>
        <v>Baixo</v>
      </c>
      <c r="AM1252" t="str">
        <f t="shared" si="186"/>
        <v>Cumulativa</v>
      </c>
      <c r="AN1252" t="str">
        <f t="shared" si="187"/>
        <v>Baixo</v>
      </c>
      <c r="AO1252" t="str">
        <f t="shared" si="188"/>
        <v>NSA</v>
      </c>
      <c r="AP1252" t="str">
        <f t="shared" si="189"/>
        <v>NSA</v>
      </c>
      <c r="AQ1252" s="15" t="s">
        <v>3148</v>
      </c>
    </row>
    <row r="1253" spans="1:43" x14ac:dyDescent="0.3">
      <c r="A1253" s="15" t="s">
        <v>3313</v>
      </c>
      <c r="B1253" s="15" t="s">
        <v>2947</v>
      </c>
      <c r="C1253" s="15">
        <v>17</v>
      </c>
      <c r="D1253" s="15" t="s">
        <v>2961</v>
      </c>
      <c r="E1253" s="15" t="s">
        <v>1271</v>
      </c>
      <c r="J1253" s="15" t="s">
        <v>1072</v>
      </c>
      <c r="K1253" s="15" t="s">
        <v>2979</v>
      </c>
      <c r="L1253" s="15" t="s">
        <v>3010</v>
      </c>
      <c r="M1253" s="15" t="s">
        <v>47</v>
      </c>
      <c r="O1253" s="15" t="s">
        <v>2981</v>
      </c>
      <c r="P1253" s="15" t="s">
        <v>3011</v>
      </c>
      <c r="Q1253" s="15" t="s">
        <v>103</v>
      </c>
      <c r="R1253" s="15" t="s">
        <v>3136</v>
      </c>
      <c r="S1253" s="15" t="s">
        <v>3137</v>
      </c>
      <c r="T1253" s="15" t="s">
        <v>3138</v>
      </c>
      <c r="U1253" s="15" t="s">
        <v>3139</v>
      </c>
      <c r="V1253" s="15" t="s">
        <v>3142</v>
      </c>
      <c r="W1253" s="15" t="s">
        <v>3140</v>
      </c>
      <c r="X1253" s="15" t="s">
        <v>3133</v>
      </c>
      <c r="Y1253" s="15" t="s">
        <v>908</v>
      </c>
      <c r="Z1253" s="15">
        <f t="shared" si="190"/>
        <v>1</v>
      </c>
      <c r="AC1253" s="15" t="s">
        <v>3145</v>
      </c>
      <c r="AD1253" s="15">
        <f t="shared" si="191"/>
        <v>7</v>
      </c>
      <c r="AE1253" s="15">
        <v>2</v>
      </c>
      <c r="AF1253" s="15">
        <v>1</v>
      </c>
      <c r="AG1253" s="15">
        <v>3</v>
      </c>
      <c r="AH1253" s="15">
        <v>1</v>
      </c>
      <c r="AI1253" s="15">
        <v>0</v>
      </c>
      <c r="AJ1253" s="15">
        <v>0</v>
      </c>
      <c r="AK1253" t="str">
        <f t="shared" si="184"/>
        <v>Interna</v>
      </c>
      <c r="AL1253" t="str">
        <f t="shared" si="185"/>
        <v>Baixo</v>
      </c>
      <c r="AM1253" t="str">
        <f t="shared" si="186"/>
        <v>Combinação</v>
      </c>
      <c r="AN1253" t="str">
        <f t="shared" si="187"/>
        <v>Baixo</v>
      </c>
      <c r="AO1253" t="str">
        <f t="shared" si="188"/>
        <v>NSA</v>
      </c>
      <c r="AP1253" t="str">
        <f t="shared" si="189"/>
        <v>NSA</v>
      </c>
      <c r="AQ1253" s="15" t="s">
        <v>3148</v>
      </c>
    </row>
    <row r="1254" spans="1:43" x14ac:dyDescent="0.3">
      <c r="A1254" s="15" t="s">
        <v>3313</v>
      </c>
      <c r="B1254" s="15" t="s">
        <v>2947</v>
      </c>
      <c r="C1254" s="15">
        <v>18</v>
      </c>
      <c r="D1254" s="15" t="s">
        <v>1070</v>
      </c>
      <c r="E1254" s="15" t="s">
        <v>40</v>
      </c>
      <c r="J1254" s="15" t="s">
        <v>1072</v>
      </c>
      <c r="K1254" s="15" t="s">
        <v>2979</v>
      </c>
      <c r="L1254" s="15" t="s">
        <v>287</v>
      </c>
      <c r="M1254" s="15" t="s">
        <v>40</v>
      </c>
      <c r="O1254" s="15" t="s">
        <v>2981</v>
      </c>
      <c r="P1254" s="15" t="s">
        <v>3012</v>
      </c>
      <c r="Q1254" s="15" t="s">
        <v>103</v>
      </c>
      <c r="R1254" s="15" t="s">
        <v>3136</v>
      </c>
      <c r="S1254" s="15" t="s">
        <v>3137</v>
      </c>
      <c r="T1254" s="15" t="s">
        <v>3138</v>
      </c>
      <c r="U1254" s="15" t="s">
        <v>3139</v>
      </c>
      <c r="V1254" s="15" t="s">
        <v>3142</v>
      </c>
      <c r="W1254" s="15" t="s">
        <v>3140</v>
      </c>
      <c r="X1254" s="15" t="s">
        <v>3133</v>
      </c>
      <c r="Y1254" s="15" t="s">
        <v>908</v>
      </c>
      <c r="Z1254" s="15">
        <f t="shared" si="190"/>
        <v>1</v>
      </c>
      <c r="AC1254" s="15" t="s">
        <v>3145</v>
      </c>
      <c r="AD1254" s="15">
        <f t="shared" si="191"/>
        <v>5</v>
      </c>
      <c r="AE1254" s="15">
        <v>2</v>
      </c>
      <c r="AF1254" s="15">
        <v>1</v>
      </c>
      <c r="AG1254" s="15">
        <v>1</v>
      </c>
      <c r="AH1254" s="15">
        <v>1</v>
      </c>
      <c r="AI1254" s="15">
        <v>0</v>
      </c>
      <c r="AJ1254" s="15">
        <v>0</v>
      </c>
      <c r="AK1254" t="str">
        <f t="shared" si="184"/>
        <v>Interna</v>
      </c>
      <c r="AL1254" t="str">
        <f t="shared" si="185"/>
        <v>Baixo</v>
      </c>
      <c r="AM1254" t="str">
        <f t="shared" si="186"/>
        <v>Formato</v>
      </c>
      <c r="AN1254" t="str">
        <f t="shared" si="187"/>
        <v>Baixo</v>
      </c>
      <c r="AO1254" t="str">
        <f t="shared" si="188"/>
        <v>NSA</v>
      </c>
      <c r="AP1254" t="str">
        <f t="shared" si="189"/>
        <v>NSA</v>
      </c>
      <c r="AQ1254" s="15" t="s">
        <v>3148</v>
      </c>
    </row>
    <row r="1255" spans="1:43" x14ac:dyDescent="0.3">
      <c r="A1255" s="15" t="s">
        <v>3313</v>
      </c>
      <c r="B1255" s="15" t="s">
        <v>2947</v>
      </c>
      <c r="C1255" s="15">
        <v>19</v>
      </c>
      <c r="H1255" s="15" t="s">
        <v>2962</v>
      </c>
      <c r="J1255" s="15" t="s">
        <v>1072</v>
      </c>
      <c r="K1255" s="15" t="s">
        <v>2979</v>
      </c>
      <c r="L1255" s="15" t="s">
        <v>1192</v>
      </c>
      <c r="M1255" s="15" t="s">
        <v>39</v>
      </c>
      <c r="O1255" s="15" t="s">
        <v>2981</v>
      </c>
      <c r="P1255" s="15" t="s">
        <v>3013</v>
      </c>
      <c r="Q1255" s="15" t="s">
        <v>103</v>
      </c>
      <c r="R1255" s="15" t="s">
        <v>3136</v>
      </c>
      <c r="S1255" s="15" t="s">
        <v>3137</v>
      </c>
      <c r="T1255" s="15" t="s">
        <v>3138</v>
      </c>
      <c r="U1255" s="15" t="s">
        <v>3139</v>
      </c>
      <c r="V1255" s="15" t="s">
        <v>3142</v>
      </c>
      <c r="W1255" s="15" t="s">
        <v>3140</v>
      </c>
      <c r="X1255" s="15" t="s">
        <v>3133</v>
      </c>
      <c r="Y1255" s="15" t="s">
        <v>908</v>
      </c>
      <c r="Z1255" s="15">
        <f t="shared" si="190"/>
        <v>1</v>
      </c>
      <c r="AC1255" s="15" t="s">
        <v>3145</v>
      </c>
      <c r="AD1255" s="15">
        <f t="shared" si="191"/>
        <v>5</v>
      </c>
      <c r="AE1255" s="15">
        <v>2</v>
      </c>
      <c r="AF1255" s="15">
        <v>1</v>
      </c>
      <c r="AG1255" s="15">
        <v>1</v>
      </c>
      <c r="AH1255" s="15">
        <v>1</v>
      </c>
      <c r="AI1255" s="15">
        <v>0</v>
      </c>
      <c r="AJ1255" s="15">
        <v>0</v>
      </c>
      <c r="AK1255" t="str">
        <f t="shared" si="184"/>
        <v>Interna</v>
      </c>
      <c r="AL1255" t="str">
        <f t="shared" si="185"/>
        <v>Baixo</v>
      </c>
      <c r="AM1255" t="str">
        <f t="shared" si="186"/>
        <v>Formato</v>
      </c>
      <c r="AN1255" t="str">
        <f t="shared" si="187"/>
        <v>Baixo</v>
      </c>
      <c r="AO1255" t="str">
        <f t="shared" si="188"/>
        <v>NSA</v>
      </c>
      <c r="AP1255" t="str">
        <f t="shared" si="189"/>
        <v>NSA</v>
      </c>
      <c r="AQ1255" s="15" t="s">
        <v>3148</v>
      </c>
    </row>
    <row r="1256" spans="1:43" x14ac:dyDescent="0.3">
      <c r="A1256" s="15" t="s">
        <v>3313</v>
      </c>
      <c r="B1256" s="15" t="s">
        <v>2947</v>
      </c>
      <c r="C1256" s="15">
        <v>20</v>
      </c>
      <c r="H1256" s="15" t="s">
        <v>2963</v>
      </c>
      <c r="J1256" s="15" t="s">
        <v>1072</v>
      </c>
      <c r="K1256" s="15" t="s">
        <v>2979</v>
      </c>
      <c r="L1256" s="15" t="s">
        <v>1193</v>
      </c>
      <c r="M1256" s="15" t="s">
        <v>39</v>
      </c>
      <c r="O1256" s="15" t="s">
        <v>2981</v>
      </c>
      <c r="P1256" s="15" t="s">
        <v>3014</v>
      </c>
      <c r="Q1256" s="15" t="s">
        <v>103</v>
      </c>
      <c r="R1256" s="15" t="s">
        <v>3136</v>
      </c>
      <c r="S1256" s="15" t="s">
        <v>3137</v>
      </c>
      <c r="T1256" s="15" t="s">
        <v>3138</v>
      </c>
      <c r="U1256" s="15" t="s">
        <v>3139</v>
      </c>
      <c r="V1256" s="15" t="s">
        <v>3142</v>
      </c>
      <c r="W1256" s="15" t="s">
        <v>3140</v>
      </c>
      <c r="X1256" s="15" t="s">
        <v>3133</v>
      </c>
      <c r="Y1256" s="15" t="s">
        <v>908</v>
      </c>
      <c r="Z1256" s="15">
        <f t="shared" si="190"/>
        <v>1</v>
      </c>
      <c r="AA1256" s="15" t="s">
        <v>1340</v>
      </c>
      <c r="AB1256" s="15" t="s">
        <v>1883</v>
      </c>
      <c r="AC1256" s="15" t="s">
        <v>3145</v>
      </c>
      <c r="AD1256" s="15">
        <f t="shared" si="191"/>
        <v>14</v>
      </c>
      <c r="AE1256" s="15">
        <v>3</v>
      </c>
      <c r="AF1256" s="15">
        <v>1</v>
      </c>
      <c r="AG1256" s="15">
        <v>1</v>
      </c>
      <c r="AH1256" s="15">
        <v>3</v>
      </c>
      <c r="AI1256" s="15">
        <v>3</v>
      </c>
      <c r="AJ1256" s="15">
        <v>3</v>
      </c>
      <c r="AK1256" t="str">
        <f t="shared" si="184"/>
        <v>Restrita</v>
      </c>
      <c r="AL1256" t="str">
        <f t="shared" si="185"/>
        <v>Baixo</v>
      </c>
      <c r="AM1256" t="str">
        <f t="shared" si="186"/>
        <v>Formato</v>
      </c>
      <c r="AN1256" t="str">
        <f t="shared" si="187"/>
        <v>Médio</v>
      </c>
      <c r="AO1256" t="str">
        <f t="shared" si="188"/>
        <v>Médio</v>
      </c>
      <c r="AP1256" t="str">
        <f t="shared" si="189"/>
        <v>Médio</v>
      </c>
      <c r="AQ1256" s="15" t="s">
        <v>3148</v>
      </c>
    </row>
    <row r="1257" spans="1:43" x14ac:dyDescent="0.3">
      <c r="A1257" s="15" t="s">
        <v>3313</v>
      </c>
      <c r="B1257" s="15" t="s">
        <v>2964</v>
      </c>
      <c r="C1257" s="15">
        <v>1</v>
      </c>
      <c r="D1257" s="15" t="s">
        <v>40</v>
      </c>
      <c r="E1257" s="15" t="s">
        <v>1271</v>
      </c>
      <c r="J1257" s="15" t="s">
        <v>1072</v>
      </c>
      <c r="K1257" s="15" t="s">
        <v>3015</v>
      </c>
      <c r="L1257" s="15" t="s">
        <v>2980</v>
      </c>
      <c r="M1257" s="15" t="s">
        <v>39</v>
      </c>
      <c r="O1257" s="15" t="s">
        <v>3016</v>
      </c>
      <c r="P1257" s="15" t="s">
        <v>3017</v>
      </c>
      <c r="Q1257" s="15" t="s">
        <v>103</v>
      </c>
      <c r="R1257" s="15" t="s">
        <v>3136</v>
      </c>
      <c r="S1257" s="15" t="s">
        <v>3137</v>
      </c>
      <c r="T1257" s="15" t="s">
        <v>3138</v>
      </c>
      <c r="U1257" s="15" t="s">
        <v>3139</v>
      </c>
      <c r="V1257" s="15" t="s">
        <v>3142</v>
      </c>
      <c r="W1257" s="15" t="s">
        <v>3140</v>
      </c>
      <c r="X1257" s="15" t="s">
        <v>3133</v>
      </c>
      <c r="Y1257" s="15" t="s">
        <v>908</v>
      </c>
      <c r="Z1257" s="15">
        <f t="shared" si="190"/>
        <v>1</v>
      </c>
      <c r="AC1257" s="15" t="s">
        <v>3145</v>
      </c>
      <c r="AD1257" s="15">
        <f t="shared" si="191"/>
        <v>4</v>
      </c>
      <c r="AE1257" s="15">
        <v>1</v>
      </c>
      <c r="AF1257" s="15">
        <v>1</v>
      </c>
      <c r="AG1257" s="15">
        <v>1</v>
      </c>
      <c r="AH1257" s="15">
        <v>1</v>
      </c>
      <c r="AI1257" s="15">
        <v>0</v>
      </c>
      <c r="AJ1257" s="15">
        <v>0</v>
      </c>
      <c r="AK1257" t="str">
        <f t="shared" si="184"/>
        <v>Publica</v>
      </c>
      <c r="AL1257" t="str">
        <f t="shared" si="185"/>
        <v>Baixo</v>
      </c>
      <c r="AM1257" t="str">
        <f t="shared" si="186"/>
        <v>Formato</v>
      </c>
      <c r="AN1257" t="str">
        <f t="shared" si="187"/>
        <v>Baixo</v>
      </c>
      <c r="AO1257" t="str">
        <f t="shared" si="188"/>
        <v>NSA</v>
      </c>
      <c r="AP1257" t="str">
        <f t="shared" si="189"/>
        <v>NSA</v>
      </c>
      <c r="AQ1257" s="15" t="s">
        <v>3148</v>
      </c>
    </row>
    <row r="1258" spans="1:43" x14ac:dyDescent="0.3">
      <c r="A1258" s="15" t="s">
        <v>3313</v>
      </c>
      <c r="B1258" s="15" t="s">
        <v>2964</v>
      </c>
      <c r="C1258" s="15">
        <v>2</v>
      </c>
      <c r="D1258" s="15" t="s">
        <v>2948</v>
      </c>
      <c r="E1258" s="15" t="s">
        <v>1271</v>
      </c>
      <c r="J1258" s="15" t="s">
        <v>1072</v>
      </c>
      <c r="K1258" s="15" t="s">
        <v>3015</v>
      </c>
      <c r="L1258" s="15" t="s">
        <v>2983</v>
      </c>
      <c r="M1258" s="15" t="s">
        <v>39</v>
      </c>
      <c r="O1258" s="15" t="s">
        <v>3016</v>
      </c>
      <c r="P1258" s="15" t="s">
        <v>3018</v>
      </c>
      <c r="Q1258" s="15" t="s">
        <v>103</v>
      </c>
      <c r="R1258" s="15" t="s">
        <v>3136</v>
      </c>
      <c r="S1258" s="15" t="s">
        <v>3137</v>
      </c>
      <c r="T1258" s="15" t="s">
        <v>3138</v>
      </c>
      <c r="U1258" s="15" t="s">
        <v>3139</v>
      </c>
      <c r="V1258" s="15" t="s">
        <v>3142</v>
      </c>
      <c r="W1258" s="15" t="s">
        <v>3140</v>
      </c>
      <c r="X1258" s="15" t="s">
        <v>3133</v>
      </c>
      <c r="Y1258" s="15" t="s">
        <v>908</v>
      </c>
      <c r="Z1258" s="15">
        <f t="shared" si="190"/>
        <v>1</v>
      </c>
      <c r="AC1258" s="15" t="s">
        <v>3145</v>
      </c>
      <c r="AD1258" s="15">
        <f t="shared" si="191"/>
        <v>7</v>
      </c>
      <c r="AE1258" s="15">
        <v>2</v>
      </c>
      <c r="AF1258" s="15">
        <v>1</v>
      </c>
      <c r="AG1258" s="15">
        <v>3</v>
      </c>
      <c r="AH1258" s="15">
        <v>1</v>
      </c>
      <c r="AI1258" s="15">
        <v>0</v>
      </c>
      <c r="AJ1258" s="15">
        <v>0</v>
      </c>
      <c r="AK1258" t="str">
        <f t="shared" si="184"/>
        <v>Interna</v>
      </c>
      <c r="AL1258" t="str">
        <f t="shared" si="185"/>
        <v>Baixo</v>
      </c>
      <c r="AM1258" t="str">
        <f t="shared" si="186"/>
        <v>Combinação</v>
      </c>
      <c r="AN1258" t="str">
        <f t="shared" si="187"/>
        <v>Baixo</v>
      </c>
      <c r="AO1258" t="str">
        <f t="shared" si="188"/>
        <v>NSA</v>
      </c>
      <c r="AP1258" t="str">
        <f t="shared" si="189"/>
        <v>NSA</v>
      </c>
      <c r="AQ1258" s="15" t="s">
        <v>3148</v>
      </c>
    </row>
    <row r="1259" spans="1:43" x14ac:dyDescent="0.3">
      <c r="A1259" s="15" t="s">
        <v>3313</v>
      </c>
      <c r="B1259" s="15" t="s">
        <v>2964</v>
      </c>
      <c r="C1259" s="15">
        <v>3</v>
      </c>
      <c r="D1259" s="15" t="s">
        <v>2949</v>
      </c>
      <c r="E1259" s="15" t="s">
        <v>1271</v>
      </c>
      <c r="J1259" s="15" t="s">
        <v>1072</v>
      </c>
      <c r="K1259" s="15" t="s">
        <v>3015</v>
      </c>
      <c r="L1259" s="15" t="s">
        <v>2985</v>
      </c>
      <c r="M1259" s="15" t="s">
        <v>47</v>
      </c>
      <c r="O1259" s="15" t="s">
        <v>3016</v>
      </c>
      <c r="P1259" s="15" t="s">
        <v>3019</v>
      </c>
      <c r="Q1259" s="15" t="s">
        <v>103</v>
      </c>
      <c r="R1259" s="15" t="s">
        <v>3136</v>
      </c>
      <c r="S1259" s="15" t="s">
        <v>3137</v>
      </c>
      <c r="T1259" s="15" t="s">
        <v>3138</v>
      </c>
      <c r="U1259" s="15" t="s">
        <v>3139</v>
      </c>
      <c r="V1259" s="15" t="s">
        <v>3142</v>
      </c>
      <c r="W1259" s="15" t="s">
        <v>3140</v>
      </c>
      <c r="X1259" s="15" t="s">
        <v>3133</v>
      </c>
      <c r="Y1259" s="15" t="s">
        <v>908</v>
      </c>
      <c r="Z1259" s="15">
        <f t="shared" si="190"/>
        <v>1</v>
      </c>
      <c r="AC1259" s="15" t="s">
        <v>3145</v>
      </c>
      <c r="AD1259" s="15">
        <f t="shared" si="191"/>
        <v>7</v>
      </c>
      <c r="AE1259" s="15">
        <v>2</v>
      </c>
      <c r="AF1259" s="15">
        <v>1</v>
      </c>
      <c r="AG1259" s="15">
        <v>3</v>
      </c>
      <c r="AH1259" s="15">
        <v>1</v>
      </c>
      <c r="AI1259" s="15">
        <v>0</v>
      </c>
      <c r="AJ1259" s="15">
        <v>0</v>
      </c>
      <c r="AK1259" t="str">
        <f t="shared" si="184"/>
        <v>Interna</v>
      </c>
      <c r="AL1259" t="str">
        <f t="shared" si="185"/>
        <v>Baixo</v>
      </c>
      <c r="AM1259" t="str">
        <f t="shared" si="186"/>
        <v>Combinação</v>
      </c>
      <c r="AN1259" t="str">
        <f t="shared" si="187"/>
        <v>Baixo</v>
      </c>
      <c r="AO1259" t="str">
        <f t="shared" si="188"/>
        <v>NSA</v>
      </c>
      <c r="AP1259" t="str">
        <f t="shared" si="189"/>
        <v>NSA</v>
      </c>
      <c r="AQ1259" s="15" t="s">
        <v>3148</v>
      </c>
    </row>
    <row r="1260" spans="1:43" x14ac:dyDescent="0.3">
      <c r="A1260" s="15" t="s">
        <v>3313</v>
      </c>
      <c r="B1260" s="15" t="s">
        <v>2964</v>
      </c>
      <c r="C1260" s="15">
        <v>4</v>
      </c>
      <c r="D1260" s="15" t="s">
        <v>2950</v>
      </c>
      <c r="E1260" s="15" t="s">
        <v>1271</v>
      </c>
      <c r="J1260" s="15" t="s">
        <v>1072</v>
      </c>
      <c r="K1260" s="15" t="s">
        <v>3015</v>
      </c>
      <c r="L1260" s="15" t="s">
        <v>2987</v>
      </c>
      <c r="M1260" s="15" t="s">
        <v>47</v>
      </c>
      <c r="N1260" s="15">
        <v>100</v>
      </c>
      <c r="O1260" s="15" t="s">
        <v>3016</v>
      </c>
      <c r="P1260" s="15" t="s">
        <v>3020</v>
      </c>
      <c r="Q1260" s="15" t="s">
        <v>103</v>
      </c>
      <c r="R1260" s="15" t="s">
        <v>3136</v>
      </c>
      <c r="S1260" s="15" t="s">
        <v>3137</v>
      </c>
      <c r="T1260" s="15" t="s">
        <v>3138</v>
      </c>
      <c r="U1260" s="15" t="s">
        <v>3139</v>
      </c>
      <c r="V1260" s="15" t="s">
        <v>3142</v>
      </c>
      <c r="W1260" s="15" t="s">
        <v>3140</v>
      </c>
      <c r="X1260" s="15" t="s">
        <v>3133</v>
      </c>
      <c r="Y1260" s="15" t="s">
        <v>908</v>
      </c>
      <c r="Z1260" s="15">
        <f t="shared" si="190"/>
        <v>1</v>
      </c>
      <c r="AC1260" s="15" t="s">
        <v>3145</v>
      </c>
      <c r="AD1260" s="15">
        <f t="shared" si="191"/>
        <v>6</v>
      </c>
      <c r="AE1260" s="15">
        <v>2</v>
      </c>
      <c r="AF1260" s="15">
        <v>1</v>
      </c>
      <c r="AG1260" s="15">
        <v>2</v>
      </c>
      <c r="AH1260" s="15">
        <v>1</v>
      </c>
      <c r="AI1260" s="15">
        <v>0</v>
      </c>
      <c r="AJ1260" s="15">
        <v>0</v>
      </c>
      <c r="AK1260" t="str">
        <f t="shared" si="184"/>
        <v>Interna</v>
      </c>
      <c r="AL1260" t="str">
        <f t="shared" si="185"/>
        <v>Baixo</v>
      </c>
      <c r="AM1260" t="str">
        <f t="shared" si="186"/>
        <v>Cumulativa</v>
      </c>
      <c r="AN1260" t="str">
        <f t="shared" si="187"/>
        <v>Baixo</v>
      </c>
      <c r="AO1260" t="str">
        <f t="shared" si="188"/>
        <v>NSA</v>
      </c>
      <c r="AP1260" t="str">
        <f t="shared" si="189"/>
        <v>NSA</v>
      </c>
      <c r="AQ1260" s="15" t="s">
        <v>3148</v>
      </c>
    </row>
    <row r="1261" spans="1:43" x14ac:dyDescent="0.3">
      <c r="A1261" s="15" t="s">
        <v>3313</v>
      </c>
      <c r="B1261" s="15" t="s">
        <v>2964</v>
      </c>
      <c r="C1261" s="15">
        <v>5</v>
      </c>
      <c r="D1261" s="15" t="s">
        <v>892</v>
      </c>
      <c r="E1261" s="15" t="s">
        <v>1271</v>
      </c>
      <c r="J1261" s="15" t="s">
        <v>1072</v>
      </c>
      <c r="K1261" s="15" t="s">
        <v>3015</v>
      </c>
      <c r="L1261" s="15" t="s">
        <v>329</v>
      </c>
      <c r="M1261" s="15" t="s">
        <v>47</v>
      </c>
      <c r="O1261" s="15" t="s">
        <v>3016</v>
      </c>
      <c r="P1261" s="15" t="s">
        <v>3021</v>
      </c>
      <c r="Q1261" s="15" t="s">
        <v>103</v>
      </c>
      <c r="R1261" s="15" t="s">
        <v>3136</v>
      </c>
      <c r="S1261" s="15" t="s">
        <v>3137</v>
      </c>
      <c r="T1261" s="15" t="s">
        <v>3138</v>
      </c>
      <c r="U1261" s="15" t="s">
        <v>3139</v>
      </c>
      <c r="V1261" s="15" t="s">
        <v>3142</v>
      </c>
      <c r="W1261" s="15" t="s">
        <v>3140</v>
      </c>
      <c r="X1261" s="15" t="s">
        <v>3133</v>
      </c>
      <c r="Y1261" s="15" t="s">
        <v>908</v>
      </c>
      <c r="Z1261" s="15">
        <f t="shared" si="190"/>
        <v>1</v>
      </c>
      <c r="AA1261" s="15" t="s">
        <v>1340</v>
      </c>
      <c r="AB1261" s="15" t="s">
        <v>1883</v>
      </c>
      <c r="AC1261" s="15" t="s">
        <v>3145</v>
      </c>
      <c r="AD1261" s="15">
        <f t="shared" si="191"/>
        <v>16</v>
      </c>
      <c r="AE1261" s="15">
        <v>3</v>
      </c>
      <c r="AF1261" s="15">
        <v>1</v>
      </c>
      <c r="AG1261" s="15">
        <v>3</v>
      </c>
      <c r="AH1261" s="15">
        <v>3</v>
      </c>
      <c r="AI1261" s="15">
        <v>3</v>
      </c>
      <c r="AJ1261" s="15">
        <v>3</v>
      </c>
      <c r="AK1261" t="str">
        <f t="shared" si="184"/>
        <v>Restrita</v>
      </c>
      <c r="AL1261" t="str">
        <f t="shared" si="185"/>
        <v>Baixo</v>
      </c>
      <c r="AM1261" t="str">
        <f t="shared" si="186"/>
        <v>Combinação</v>
      </c>
      <c r="AN1261" t="str">
        <f t="shared" si="187"/>
        <v>Médio</v>
      </c>
      <c r="AO1261" t="str">
        <f t="shared" si="188"/>
        <v>Médio</v>
      </c>
      <c r="AP1261" t="str">
        <f t="shared" si="189"/>
        <v>Médio</v>
      </c>
      <c r="AQ1261" s="15" t="s">
        <v>3148</v>
      </c>
    </row>
    <row r="1262" spans="1:43" x14ac:dyDescent="0.3">
      <c r="A1262" s="15" t="s">
        <v>3313</v>
      </c>
      <c r="B1262" s="15" t="s">
        <v>2964</v>
      </c>
      <c r="C1262" s="15">
        <v>6</v>
      </c>
      <c r="D1262" s="15" t="s">
        <v>2951</v>
      </c>
      <c r="E1262" s="15" t="s">
        <v>1271</v>
      </c>
      <c r="J1262" s="15" t="s">
        <v>1072</v>
      </c>
      <c r="K1262" s="15" t="s">
        <v>3015</v>
      </c>
      <c r="L1262" s="15" t="s">
        <v>2990</v>
      </c>
      <c r="M1262" s="15" t="s">
        <v>47</v>
      </c>
      <c r="N1262" s="15">
        <v>100</v>
      </c>
      <c r="O1262" s="15" t="s">
        <v>3016</v>
      </c>
      <c r="P1262" s="15" t="s">
        <v>3022</v>
      </c>
      <c r="Q1262" s="15" t="s">
        <v>103</v>
      </c>
      <c r="R1262" s="15" t="s">
        <v>3136</v>
      </c>
      <c r="S1262" s="15" t="s">
        <v>3137</v>
      </c>
      <c r="T1262" s="15" t="s">
        <v>3138</v>
      </c>
      <c r="U1262" s="15" t="s">
        <v>3139</v>
      </c>
      <c r="V1262" s="15" t="s">
        <v>3142</v>
      </c>
      <c r="W1262" s="15" t="s">
        <v>3140</v>
      </c>
      <c r="X1262" s="15" t="s">
        <v>3133</v>
      </c>
      <c r="Y1262" s="15" t="s">
        <v>908</v>
      </c>
      <c r="Z1262" s="15">
        <f t="shared" si="190"/>
        <v>1</v>
      </c>
      <c r="AC1262" s="15" t="s">
        <v>3145</v>
      </c>
      <c r="AD1262" s="15">
        <f t="shared" si="191"/>
        <v>5</v>
      </c>
      <c r="AE1262" s="15">
        <v>2</v>
      </c>
      <c r="AF1262" s="15">
        <v>1</v>
      </c>
      <c r="AG1262" s="15">
        <v>1</v>
      </c>
      <c r="AH1262" s="15">
        <v>1</v>
      </c>
      <c r="AI1262" s="15">
        <v>0</v>
      </c>
      <c r="AJ1262" s="15">
        <v>0</v>
      </c>
      <c r="AK1262" t="str">
        <f t="shared" ref="AK1262:AK1325" si="192">IF(AE1262=4,"Confidencial",IF(AE1262=3,"Restrita",IF(AE1262=2,"Interna","Publica")))</f>
        <v>Interna</v>
      </c>
      <c r="AL1262" t="str">
        <f t="shared" ref="AL1262:AL1325" si="193">IF(AF1262=3,"Alto",IF(AF1262=2,"Médio","Baixo"))</f>
        <v>Baixo</v>
      </c>
      <c r="AM1262" t="str">
        <f t="shared" ref="AM1262:AM1325" si="194">IF(AG1262=4,"Complexo",IF(AG1262=3,"Combinação",IF(AG1262=2,"Cumulativa",IF(AG1262=1,"Formato","NSA"))))</f>
        <v>Formato</v>
      </c>
      <c r="AN1262" t="str">
        <f t="shared" ref="AN1262:AN1325" si="195">IF(AH1262=5,"Alto",IF(AH1262=3,"Médio",IF(AH1262=1,"Baixo","NSA")))</f>
        <v>Baixo</v>
      </c>
      <c r="AO1262" t="str">
        <f t="shared" ref="AO1262:AO1325" si="196">IF(AI1262=5,"Alto",IF(AI1262=3,"Médio",IF(AI1262=1,"Baixo","NSA")))</f>
        <v>NSA</v>
      </c>
      <c r="AP1262" t="str">
        <f t="shared" ref="AP1262:AP1325" si="197">IF(AJ1262=5,"Alto",IF(AJ1262=3,"Médio",IF(AJ1262=1,"Baixo","NSA")))</f>
        <v>NSA</v>
      </c>
      <c r="AQ1262" s="15" t="s">
        <v>3148</v>
      </c>
    </row>
    <row r="1263" spans="1:43" x14ac:dyDescent="0.3">
      <c r="A1263" s="15" t="s">
        <v>3313</v>
      </c>
      <c r="B1263" s="15" t="s">
        <v>2964</v>
      </c>
      <c r="C1263" s="15">
        <v>7</v>
      </c>
      <c r="D1263" s="15" t="s">
        <v>1220</v>
      </c>
      <c r="E1263" s="15" t="s">
        <v>1271</v>
      </c>
      <c r="J1263" s="15" t="s">
        <v>1072</v>
      </c>
      <c r="K1263" s="15" t="s">
        <v>3015</v>
      </c>
      <c r="L1263" s="15" t="s">
        <v>320</v>
      </c>
      <c r="M1263" s="15" t="s">
        <v>47</v>
      </c>
      <c r="N1263" s="15">
        <v>100</v>
      </c>
      <c r="O1263" s="15" t="s">
        <v>3023</v>
      </c>
      <c r="P1263" s="15" t="s">
        <v>3024</v>
      </c>
      <c r="Q1263" s="15" t="s">
        <v>103</v>
      </c>
      <c r="R1263" s="15" t="s">
        <v>3136</v>
      </c>
      <c r="S1263" s="15" t="s">
        <v>3137</v>
      </c>
      <c r="T1263" s="15" t="s">
        <v>3138</v>
      </c>
      <c r="U1263" s="15" t="s">
        <v>3139</v>
      </c>
      <c r="V1263" s="15" t="s">
        <v>3142</v>
      </c>
      <c r="W1263" s="15" t="s">
        <v>3140</v>
      </c>
      <c r="X1263" s="15" t="s">
        <v>3133</v>
      </c>
      <c r="Y1263" s="15" t="s">
        <v>908</v>
      </c>
      <c r="Z1263" s="15">
        <f t="shared" si="190"/>
        <v>1</v>
      </c>
      <c r="AC1263" s="15" t="s">
        <v>3145</v>
      </c>
      <c r="AD1263" s="15">
        <f t="shared" si="191"/>
        <v>4</v>
      </c>
      <c r="AE1263" s="15">
        <v>2</v>
      </c>
      <c r="AF1263" s="15">
        <v>1</v>
      </c>
      <c r="AG1263" s="15">
        <v>0</v>
      </c>
      <c r="AH1263" s="15">
        <v>1</v>
      </c>
      <c r="AI1263" s="15">
        <v>0</v>
      </c>
      <c r="AJ1263" s="15">
        <v>0</v>
      </c>
      <c r="AK1263" t="str">
        <f t="shared" si="192"/>
        <v>Interna</v>
      </c>
      <c r="AL1263" t="str">
        <f t="shared" si="193"/>
        <v>Baixo</v>
      </c>
      <c r="AM1263" t="str">
        <f t="shared" si="194"/>
        <v>NSA</v>
      </c>
      <c r="AN1263" t="str">
        <f t="shared" si="195"/>
        <v>Baixo</v>
      </c>
      <c r="AO1263" t="str">
        <f t="shared" si="196"/>
        <v>NSA</v>
      </c>
      <c r="AP1263" t="str">
        <f t="shared" si="197"/>
        <v>NSA</v>
      </c>
      <c r="AQ1263" s="15" t="s">
        <v>3148</v>
      </c>
    </row>
    <row r="1264" spans="1:43" x14ac:dyDescent="0.3">
      <c r="A1264" s="15" t="s">
        <v>3313</v>
      </c>
      <c r="B1264" s="15" t="s">
        <v>2964</v>
      </c>
      <c r="C1264" s="15">
        <v>8</v>
      </c>
      <c r="D1264" s="15" t="s">
        <v>2952</v>
      </c>
      <c r="E1264" s="15" t="s">
        <v>1271</v>
      </c>
      <c r="J1264" s="15" t="s">
        <v>1072</v>
      </c>
      <c r="K1264" s="15" t="s">
        <v>3015</v>
      </c>
      <c r="L1264" s="15" t="s">
        <v>2993</v>
      </c>
      <c r="M1264" s="15" t="s">
        <v>47</v>
      </c>
      <c r="N1264" s="15">
        <v>100</v>
      </c>
      <c r="O1264" s="15" t="s">
        <v>3023</v>
      </c>
      <c r="P1264" s="15" t="s">
        <v>3025</v>
      </c>
      <c r="Q1264" s="15" t="s">
        <v>103</v>
      </c>
      <c r="R1264" s="15" t="s">
        <v>3136</v>
      </c>
      <c r="S1264" s="15" t="s">
        <v>3137</v>
      </c>
      <c r="T1264" s="15" t="s">
        <v>3138</v>
      </c>
      <c r="U1264" s="15" t="s">
        <v>3139</v>
      </c>
      <c r="V1264" s="15" t="s">
        <v>3142</v>
      </c>
      <c r="W1264" s="15" t="s">
        <v>3140</v>
      </c>
      <c r="X1264" s="15" t="s">
        <v>3133</v>
      </c>
      <c r="Y1264" s="15" t="s">
        <v>908</v>
      </c>
      <c r="Z1264" s="15">
        <f t="shared" si="190"/>
        <v>1</v>
      </c>
      <c r="AC1264" s="15" t="s">
        <v>3145</v>
      </c>
      <c r="AD1264" s="15">
        <f t="shared" si="191"/>
        <v>7</v>
      </c>
      <c r="AE1264" s="15">
        <v>2</v>
      </c>
      <c r="AF1264" s="15">
        <v>1</v>
      </c>
      <c r="AG1264" s="15">
        <v>3</v>
      </c>
      <c r="AH1264" s="15">
        <v>1</v>
      </c>
      <c r="AI1264" s="15">
        <v>0</v>
      </c>
      <c r="AJ1264" s="15">
        <v>0</v>
      </c>
      <c r="AK1264" t="str">
        <f t="shared" si="192"/>
        <v>Interna</v>
      </c>
      <c r="AL1264" t="str">
        <f t="shared" si="193"/>
        <v>Baixo</v>
      </c>
      <c r="AM1264" t="str">
        <f t="shared" si="194"/>
        <v>Combinação</v>
      </c>
      <c r="AN1264" t="str">
        <f t="shared" si="195"/>
        <v>Baixo</v>
      </c>
      <c r="AO1264" t="str">
        <f t="shared" si="196"/>
        <v>NSA</v>
      </c>
      <c r="AP1264" t="str">
        <f t="shared" si="197"/>
        <v>NSA</v>
      </c>
      <c r="AQ1264" s="15" t="s">
        <v>3148</v>
      </c>
    </row>
    <row r="1265" spans="1:43" x14ac:dyDescent="0.3">
      <c r="A1265" s="15" t="s">
        <v>3313</v>
      </c>
      <c r="B1265" s="15" t="s">
        <v>2964</v>
      </c>
      <c r="C1265" s="15">
        <v>9</v>
      </c>
      <c r="D1265" s="15" t="s">
        <v>2953</v>
      </c>
      <c r="E1265" s="15" t="s">
        <v>1271</v>
      </c>
      <c r="J1265" s="15" t="s">
        <v>1072</v>
      </c>
      <c r="K1265" s="15" t="s">
        <v>3015</v>
      </c>
      <c r="L1265" s="15" t="s">
        <v>243</v>
      </c>
      <c r="M1265" s="15" t="s">
        <v>47</v>
      </c>
      <c r="N1265" s="15">
        <v>100</v>
      </c>
      <c r="O1265" s="15" t="s">
        <v>3023</v>
      </c>
      <c r="P1265" s="15" t="s">
        <v>3026</v>
      </c>
      <c r="Q1265" s="15" t="s">
        <v>103</v>
      </c>
      <c r="R1265" s="15" t="s">
        <v>3136</v>
      </c>
      <c r="S1265" s="15" t="s">
        <v>3137</v>
      </c>
      <c r="T1265" s="15" t="s">
        <v>3138</v>
      </c>
      <c r="U1265" s="15" t="s">
        <v>3139</v>
      </c>
      <c r="V1265" s="15" t="s">
        <v>3142</v>
      </c>
      <c r="W1265" s="15" t="s">
        <v>3140</v>
      </c>
      <c r="X1265" s="15" t="s">
        <v>3133</v>
      </c>
      <c r="Y1265" s="15" t="s">
        <v>908</v>
      </c>
      <c r="Z1265" s="15">
        <f t="shared" si="190"/>
        <v>1</v>
      </c>
      <c r="AC1265" s="15" t="s">
        <v>3145</v>
      </c>
      <c r="AD1265" s="15">
        <f t="shared" si="191"/>
        <v>4</v>
      </c>
      <c r="AE1265" s="15">
        <v>2</v>
      </c>
      <c r="AF1265" s="15">
        <v>1</v>
      </c>
      <c r="AG1265" s="15">
        <v>0</v>
      </c>
      <c r="AH1265" s="15">
        <v>1</v>
      </c>
      <c r="AI1265" s="15">
        <v>0</v>
      </c>
      <c r="AJ1265" s="15">
        <v>0</v>
      </c>
      <c r="AK1265" t="str">
        <f t="shared" si="192"/>
        <v>Interna</v>
      </c>
      <c r="AL1265" t="str">
        <f t="shared" si="193"/>
        <v>Baixo</v>
      </c>
      <c r="AM1265" t="str">
        <f t="shared" si="194"/>
        <v>NSA</v>
      </c>
      <c r="AN1265" t="str">
        <f t="shared" si="195"/>
        <v>Baixo</v>
      </c>
      <c r="AO1265" t="str">
        <f t="shared" si="196"/>
        <v>NSA</v>
      </c>
      <c r="AP1265" t="str">
        <f t="shared" si="197"/>
        <v>NSA</v>
      </c>
      <c r="AQ1265" s="15" t="s">
        <v>3148</v>
      </c>
    </row>
    <row r="1266" spans="1:43" x14ac:dyDescent="0.3">
      <c r="A1266" s="15" t="s">
        <v>3313</v>
      </c>
      <c r="B1266" s="15" t="s">
        <v>2964</v>
      </c>
      <c r="C1266" s="15">
        <v>10</v>
      </c>
      <c r="D1266" s="15" t="s">
        <v>2954</v>
      </c>
      <c r="E1266" s="15" t="s">
        <v>1271</v>
      </c>
      <c r="J1266" s="15" t="s">
        <v>1072</v>
      </c>
      <c r="K1266" s="15" t="s">
        <v>3015</v>
      </c>
      <c r="L1266" s="15" t="s">
        <v>2996</v>
      </c>
      <c r="M1266" s="15" t="s">
        <v>47</v>
      </c>
      <c r="N1266" s="15">
        <v>100</v>
      </c>
      <c r="O1266" s="15" t="s">
        <v>3023</v>
      </c>
      <c r="P1266" s="15" t="s">
        <v>3027</v>
      </c>
      <c r="Q1266" s="15" t="s">
        <v>103</v>
      </c>
      <c r="R1266" s="15" t="s">
        <v>3136</v>
      </c>
      <c r="S1266" s="15" t="s">
        <v>3137</v>
      </c>
      <c r="T1266" s="15" t="s">
        <v>3138</v>
      </c>
      <c r="U1266" s="15" t="s">
        <v>3139</v>
      </c>
      <c r="V1266" s="15" t="s">
        <v>3142</v>
      </c>
      <c r="W1266" s="15" t="s">
        <v>3140</v>
      </c>
      <c r="X1266" s="15" t="s">
        <v>3133</v>
      </c>
      <c r="Y1266" s="15" t="s">
        <v>908</v>
      </c>
      <c r="Z1266" s="15">
        <f t="shared" si="190"/>
        <v>1</v>
      </c>
      <c r="AC1266" s="15" t="s">
        <v>3145</v>
      </c>
      <c r="AD1266" s="15">
        <f t="shared" si="191"/>
        <v>4</v>
      </c>
      <c r="AE1266" s="15">
        <v>2</v>
      </c>
      <c r="AF1266" s="15">
        <v>1</v>
      </c>
      <c r="AG1266" s="15">
        <v>0</v>
      </c>
      <c r="AH1266" s="15">
        <v>1</v>
      </c>
      <c r="AI1266" s="15">
        <v>0</v>
      </c>
      <c r="AJ1266" s="15">
        <v>0</v>
      </c>
      <c r="AK1266" t="str">
        <f t="shared" si="192"/>
        <v>Interna</v>
      </c>
      <c r="AL1266" t="str">
        <f t="shared" si="193"/>
        <v>Baixo</v>
      </c>
      <c r="AM1266" t="str">
        <f t="shared" si="194"/>
        <v>NSA</v>
      </c>
      <c r="AN1266" t="str">
        <f t="shared" si="195"/>
        <v>Baixo</v>
      </c>
      <c r="AO1266" t="str">
        <f t="shared" si="196"/>
        <v>NSA</v>
      </c>
      <c r="AP1266" t="str">
        <f t="shared" si="197"/>
        <v>NSA</v>
      </c>
      <c r="AQ1266" s="15" t="s">
        <v>3148</v>
      </c>
    </row>
    <row r="1267" spans="1:43" x14ac:dyDescent="0.3">
      <c r="A1267" s="15" t="s">
        <v>3313</v>
      </c>
      <c r="B1267" s="15" t="s">
        <v>2964</v>
      </c>
      <c r="C1267" s="15">
        <v>11</v>
      </c>
      <c r="D1267" s="15" t="s">
        <v>2955</v>
      </c>
      <c r="E1267" s="15" t="s">
        <v>1271</v>
      </c>
      <c r="J1267" s="15" t="s">
        <v>1072</v>
      </c>
      <c r="K1267" s="15" t="s">
        <v>3015</v>
      </c>
      <c r="L1267" s="15" t="s">
        <v>2998</v>
      </c>
      <c r="M1267" s="15" t="s">
        <v>47</v>
      </c>
      <c r="N1267" s="15">
        <v>100</v>
      </c>
      <c r="O1267" s="15" t="s">
        <v>3023</v>
      </c>
      <c r="P1267" s="15" t="s">
        <v>3028</v>
      </c>
      <c r="Q1267" s="15" t="s">
        <v>103</v>
      </c>
      <c r="R1267" s="15" t="s">
        <v>3136</v>
      </c>
      <c r="S1267" s="15" t="s">
        <v>3137</v>
      </c>
      <c r="T1267" s="15" t="s">
        <v>3138</v>
      </c>
      <c r="U1267" s="15" t="s">
        <v>3139</v>
      </c>
      <c r="V1267" s="15" t="s">
        <v>3142</v>
      </c>
      <c r="W1267" s="15" t="s">
        <v>3140</v>
      </c>
      <c r="X1267" s="15" t="s">
        <v>3133</v>
      </c>
      <c r="Y1267" s="15" t="s">
        <v>908</v>
      </c>
      <c r="Z1267" s="15">
        <f t="shared" si="190"/>
        <v>1</v>
      </c>
      <c r="AC1267" s="15" t="s">
        <v>3145</v>
      </c>
      <c r="AD1267" s="15">
        <f t="shared" si="191"/>
        <v>4</v>
      </c>
      <c r="AE1267" s="15">
        <v>2</v>
      </c>
      <c r="AF1267" s="15">
        <v>1</v>
      </c>
      <c r="AG1267" s="15">
        <v>0</v>
      </c>
      <c r="AH1267" s="15">
        <v>1</v>
      </c>
      <c r="AI1267" s="15">
        <v>0</v>
      </c>
      <c r="AJ1267" s="15">
        <v>0</v>
      </c>
      <c r="AK1267" t="str">
        <f t="shared" si="192"/>
        <v>Interna</v>
      </c>
      <c r="AL1267" t="str">
        <f t="shared" si="193"/>
        <v>Baixo</v>
      </c>
      <c r="AM1267" t="str">
        <f t="shared" si="194"/>
        <v>NSA</v>
      </c>
      <c r="AN1267" t="str">
        <f t="shared" si="195"/>
        <v>Baixo</v>
      </c>
      <c r="AO1267" t="str">
        <f t="shared" si="196"/>
        <v>NSA</v>
      </c>
      <c r="AP1267" t="str">
        <f t="shared" si="197"/>
        <v>NSA</v>
      </c>
      <c r="AQ1267" s="15" t="s">
        <v>3148</v>
      </c>
    </row>
    <row r="1268" spans="1:43" x14ac:dyDescent="0.3">
      <c r="A1268" s="15" t="s">
        <v>3313</v>
      </c>
      <c r="B1268" s="15" t="s">
        <v>2964</v>
      </c>
      <c r="C1268" s="15">
        <v>12</v>
      </c>
      <c r="D1268" s="15" t="s">
        <v>2965</v>
      </c>
      <c r="E1268" s="15" t="s">
        <v>1271</v>
      </c>
      <c r="J1268" s="15" t="s">
        <v>1072</v>
      </c>
      <c r="K1268" s="15" t="s">
        <v>3015</v>
      </c>
      <c r="L1268" s="15" t="s">
        <v>1079</v>
      </c>
      <c r="M1268" s="15" t="s">
        <v>47</v>
      </c>
      <c r="N1268" s="15">
        <v>100</v>
      </c>
      <c r="O1268" s="15" t="s">
        <v>3023</v>
      </c>
      <c r="P1268" s="15" t="s">
        <v>3029</v>
      </c>
      <c r="Q1268" s="15" t="s">
        <v>103</v>
      </c>
      <c r="R1268" s="15" t="s">
        <v>3136</v>
      </c>
      <c r="S1268" s="15" t="s">
        <v>3137</v>
      </c>
      <c r="T1268" s="15" t="s">
        <v>3138</v>
      </c>
      <c r="U1268" s="15" t="s">
        <v>3139</v>
      </c>
      <c r="V1268" s="15" t="s">
        <v>3142</v>
      </c>
      <c r="W1268" s="15" t="s">
        <v>3140</v>
      </c>
      <c r="X1268" s="15" t="s">
        <v>3133</v>
      </c>
      <c r="Y1268" s="15" t="s">
        <v>908</v>
      </c>
      <c r="Z1268" s="15">
        <f t="shared" si="190"/>
        <v>1</v>
      </c>
      <c r="AC1268" s="15" t="s">
        <v>3145</v>
      </c>
      <c r="AD1268" s="15">
        <f t="shared" si="191"/>
        <v>4</v>
      </c>
      <c r="AE1268" s="15">
        <v>2</v>
      </c>
      <c r="AF1268" s="15">
        <v>1</v>
      </c>
      <c r="AG1268" s="15">
        <v>0</v>
      </c>
      <c r="AH1268" s="15">
        <v>1</v>
      </c>
      <c r="AI1268" s="15">
        <v>0</v>
      </c>
      <c r="AJ1268" s="15">
        <v>0</v>
      </c>
      <c r="AK1268" t="str">
        <f t="shared" si="192"/>
        <v>Interna</v>
      </c>
      <c r="AL1268" t="str">
        <f t="shared" si="193"/>
        <v>Baixo</v>
      </c>
      <c r="AM1268" t="str">
        <f t="shared" si="194"/>
        <v>NSA</v>
      </c>
      <c r="AN1268" t="str">
        <f t="shared" si="195"/>
        <v>Baixo</v>
      </c>
      <c r="AO1268" t="str">
        <f t="shared" si="196"/>
        <v>NSA</v>
      </c>
      <c r="AP1268" t="str">
        <f t="shared" si="197"/>
        <v>NSA</v>
      </c>
      <c r="AQ1268" s="15" t="s">
        <v>3148</v>
      </c>
    </row>
    <row r="1269" spans="1:43" x14ac:dyDescent="0.3">
      <c r="A1269" s="15" t="s">
        <v>3313</v>
      </c>
      <c r="B1269" s="15" t="s">
        <v>2964</v>
      </c>
      <c r="C1269" s="15">
        <v>13</v>
      </c>
      <c r="D1269" s="15" t="s">
        <v>2956</v>
      </c>
      <c r="E1269" s="15" t="s">
        <v>1271</v>
      </c>
      <c r="J1269" s="15" t="s">
        <v>1072</v>
      </c>
      <c r="K1269" s="15" t="s">
        <v>3015</v>
      </c>
      <c r="L1269" s="15" t="s">
        <v>3000</v>
      </c>
      <c r="M1269" s="15" t="s">
        <v>47</v>
      </c>
      <c r="N1269" s="15">
        <v>200</v>
      </c>
      <c r="O1269" s="15" t="s">
        <v>3023</v>
      </c>
      <c r="P1269" s="15" t="s">
        <v>3030</v>
      </c>
      <c r="Q1269" s="15" t="s">
        <v>103</v>
      </c>
      <c r="R1269" s="15" t="s">
        <v>3136</v>
      </c>
      <c r="S1269" s="15" t="s">
        <v>3137</v>
      </c>
      <c r="T1269" s="15" t="s">
        <v>3138</v>
      </c>
      <c r="U1269" s="15" t="s">
        <v>3139</v>
      </c>
      <c r="V1269" s="15" t="s">
        <v>3142</v>
      </c>
      <c r="W1269" s="15" t="s">
        <v>3140</v>
      </c>
      <c r="X1269" s="15" t="s">
        <v>3133</v>
      </c>
      <c r="Y1269" s="15" t="s">
        <v>908</v>
      </c>
      <c r="Z1269" s="15">
        <f t="shared" si="190"/>
        <v>1</v>
      </c>
      <c r="AC1269" s="15" t="s">
        <v>3145</v>
      </c>
      <c r="AD1269" s="15">
        <f t="shared" si="191"/>
        <v>4</v>
      </c>
      <c r="AE1269" s="15">
        <v>2</v>
      </c>
      <c r="AF1269" s="15">
        <v>1</v>
      </c>
      <c r="AG1269" s="15">
        <v>0</v>
      </c>
      <c r="AH1269" s="15">
        <v>1</v>
      </c>
      <c r="AI1269" s="15">
        <v>0</v>
      </c>
      <c r="AJ1269" s="15">
        <v>0</v>
      </c>
      <c r="AK1269" t="str">
        <f t="shared" si="192"/>
        <v>Interna</v>
      </c>
      <c r="AL1269" t="str">
        <f t="shared" si="193"/>
        <v>Baixo</v>
      </c>
      <c r="AM1269" t="str">
        <f t="shared" si="194"/>
        <v>NSA</v>
      </c>
      <c r="AN1269" t="str">
        <f t="shared" si="195"/>
        <v>Baixo</v>
      </c>
      <c r="AO1269" t="str">
        <f t="shared" si="196"/>
        <v>NSA</v>
      </c>
      <c r="AP1269" t="str">
        <f t="shared" si="197"/>
        <v>NSA</v>
      </c>
      <c r="AQ1269" s="15" t="s">
        <v>3148</v>
      </c>
    </row>
    <row r="1270" spans="1:43" x14ac:dyDescent="0.3">
      <c r="A1270" s="15" t="s">
        <v>3313</v>
      </c>
      <c r="B1270" s="15" t="s">
        <v>2964</v>
      </c>
      <c r="C1270" s="15">
        <v>14</v>
      </c>
      <c r="D1270" s="15" t="s">
        <v>2966</v>
      </c>
      <c r="E1270" s="15" t="s">
        <v>1271</v>
      </c>
      <c r="J1270" s="15" t="s">
        <v>1072</v>
      </c>
      <c r="K1270" s="15" t="s">
        <v>3015</v>
      </c>
      <c r="L1270" s="15" t="s">
        <v>3031</v>
      </c>
      <c r="M1270" s="15" t="s">
        <v>47</v>
      </c>
      <c r="O1270" s="15" t="s">
        <v>3023</v>
      </c>
      <c r="P1270" s="15" t="s">
        <v>3032</v>
      </c>
      <c r="Q1270" s="15" t="s">
        <v>103</v>
      </c>
      <c r="R1270" s="15" t="s">
        <v>3136</v>
      </c>
      <c r="S1270" s="15" t="s">
        <v>3137</v>
      </c>
      <c r="T1270" s="15" t="s">
        <v>3138</v>
      </c>
      <c r="U1270" s="15" t="s">
        <v>3139</v>
      </c>
      <c r="V1270" s="15" t="s">
        <v>3142</v>
      </c>
      <c r="W1270" s="15" t="s">
        <v>3140</v>
      </c>
      <c r="X1270" s="15" t="s">
        <v>3133</v>
      </c>
      <c r="Y1270" s="15" t="s">
        <v>908</v>
      </c>
      <c r="Z1270" s="15">
        <f t="shared" si="190"/>
        <v>1</v>
      </c>
      <c r="AC1270" s="15" t="s">
        <v>3145</v>
      </c>
      <c r="AD1270" s="15">
        <f t="shared" si="191"/>
        <v>6</v>
      </c>
      <c r="AE1270" s="15">
        <v>2</v>
      </c>
      <c r="AF1270" s="15">
        <v>1</v>
      </c>
      <c r="AG1270" s="15">
        <v>2</v>
      </c>
      <c r="AH1270" s="15">
        <v>1</v>
      </c>
      <c r="AI1270" s="15">
        <v>0</v>
      </c>
      <c r="AJ1270" s="15">
        <v>0</v>
      </c>
      <c r="AK1270" t="str">
        <f t="shared" si="192"/>
        <v>Interna</v>
      </c>
      <c r="AL1270" t="str">
        <f t="shared" si="193"/>
        <v>Baixo</v>
      </c>
      <c r="AM1270" t="str">
        <f t="shared" si="194"/>
        <v>Cumulativa</v>
      </c>
      <c r="AN1270" t="str">
        <f t="shared" si="195"/>
        <v>Baixo</v>
      </c>
      <c r="AO1270" t="str">
        <f t="shared" si="196"/>
        <v>NSA</v>
      </c>
      <c r="AP1270" t="str">
        <f t="shared" si="197"/>
        <v>NSA</v>
      </c>
      <c r="AQ1270" s="15" t="s">
        <v>3148</v>
      </c>
    </row>
    <row r="1271" spans="1:43" x14ac:dyDescent="0.3">
      <c r="A1271" s="15" t="s">
        <v>3313</v>
      </c>
      <c r="B1271" s="15" t="s">
        <v>2964</v>
      </c>
      <c r="C1271" s="15">
        <v>15</v>
      </c>
      <c r="D1271" s="15" t="s">
        <v>2967</v>
      </c>
      <c r="E1271" s="15" t="s">
        <v>1271</v>
      </c>
      <c r="J1271" s="15" t="s">
        <v>1072</v>
      </c>
      <c r="K1271" s="15" t="s">
        <v>3015</v>
      </c>
      <c r="L1271" s="15" t="s">
        <v>3033</v>
      </c>
      <c r="M1271" s="15" t="s">
        <v>47</v>
      </c>
      <c r="O1271" s="15" t="s">
        <v>3023</v>
      </c>
      <c r="P1271" s="15" t="s">
        <v>3034</v>
      </c>
      <c r="Q1271" s="15" t="s">
        <v>103</v>
      </c>
      <c r="R1271" s="15" t="s">
        <v>3136</v>
      </c>
      <c r="S1271" s="15" t="s">
        <v>3137</v>
      </c>
      <c r="T1271" s="15" t="s">
        <v>3138</v>
      </c>
      <c r="U1271" s="15" t="s">
        <v>3139</v>
      </c>
      <c r="V1271" s="15" t="s">
        <v>3142</v>
      </c>
      <c r="W1271" s="15" t="s">
        <v>3140</v>
      </c>
      <c r="X1271" s="15" t="s">
        <v>3133</v>
      </c>
      <c r="Y1271" s="15" t="s">
        <v>908</v>
      </c>
      <c r="Z1271" s="15">
        <f t="shared" si="190"/>
        <v>1</v>
      </c>
      <c r="AC1271" s="15" t="s">
        <v>3145</v>
      </c>
      <c r="AD1271" s="15">
        <f t="shared" si="191"/>
        <v>6</v>
      </c>
      <c r="AE1271" s="15">
        <v>2</v>
      </c>
      <c r="AF1271" s="15">
        <v>1</v>
      </c>
      <c r="AG1271" s="15">
        <v>2</v>
      </c>
      <c r="AH1271" s="15">
        <v>1</v>
      </c>
      <c r="AI1271" s="15">
        <v>0</v>
      </c>
      <c r="AJ1271" s="15">
        <v>0</v>
      </c>
      <c r="AK1271" t="str">
        <f t="shared" si="192"/>
        <v>Interna</v>
      </c>
      <c r="AL1271" t="str">
        <f t="shared" si="193"/>
        <v>Baixo</v>
      </c>
      <c r="AM1271" t="str">
        <f t="shared" si="194"/>
        <v>Cumulativa</v>
      </c>
      <c r="AN1271" t="str">
        <f t="shared" si="195"/>
        <v>Baixo</v>
      </c>
      <c r="AO1271" t="str">
        <f t="shared" si="196"/>
        <v>NSA</v>
      </c>
      <c r="AP1271" t="str">
        <f t="shared" si="197"/>
        <v>NSA</v>
      </c>
      <c r="AQ1271" s="15" t="s">
        <v>3148</v>
      </c>
    </row>
    <row r="1272" spans="1:43" x14ac:dyDescent="0.3">
      <c r="A1272" s="15" t="s">
        <v>3313</v>
      </c>
      <c r="B1272" s="15" t="s">
        <v>2964</v>
      </c>
      <c r="C1272" s="15">
        <v>16</v>
      </c>
      <c r="D1272" s="15" t="s">
        <v>1070</v>
      </c>
      <c r="E1272" s="15" t="s">
        <v>40</v>
      </c>
      <c r="J1272" s="15" t="s">
        <v>1072</v>
      </c>
      <c r="K1272" s="15" t="s">
        <v>3015</v>
      </c>
      <c r="L1272" s="15" t="s">
        <v>287</v>
      </c>
      <c r="M1272" s="15" t="s">
        <v>40</v>
      </c>
      <c r="O1272" s="15" t="s">
        <v>3023</v>
      </c>
      <c r="P1272" s="15" t="s">
        <v>3035</v>
      </c>
      <c r="Q1272" s="15" t="s">
        <v>103</v>
      </c>
      <c r="R1272" s="15" t="s">
        <v>3136</v>
      </c>
      <c r="S1272" s="15" t="s">
        <v>3137</v>
      </c>
      <c r="T1272" s="15" t="s">
        <v>3138</v>
      </c>
      <c r="U1272" s="15" t="s">
        <v>3139</v>
      </c>
      <c r="V1272" s="15" t="s">
        <v>3142</v>
      </c>
      <c r="W1272" s="15" t="s">
        <v>3140</v>
      </c>
      <c r="X1272" s="15" t="s">
        <v>3133</v>
      </c>
      <c r="Y1272" s="15" t="s">
        <v>908</v>
      </c>
      <c r="Z1272" s="15">
        <f t="shared" si="190"/>
        <v>1</v>
      </c>
      <c r="AC1272" s="15" t="s">
        <v>3145</v>
      </c>
      <c r="AD1272" s="15">
        <f t="shared" si="191"/>
        <v>5</v>
      </c>
      <c r="AE1272" s="15">
        <v>2</v>
      </c>
      <c r="AF1272" s="15">
        <v>1</v>
      </c>
      <c r="AG1272" s="15">
        <v>1</v>
      </c>
      <c r="AH1272" s="15">
        <v>1</v>
      </c>
      <c r="AI1272" s="15">
        <v>0</v>
      </c>
      <c r="AJ1272" s="15">
        <v>0</v>
      </c>
      <c r="AK1272" t="str">
        <f t="shared" si="192"/>
        <v>Interna</v>
      </c>
      <c r="AL1272" t="str">
        <f t="shared" si="193"/>
        <v>Baixo</v>
      </c>
      <c r="AM1272" t="str">
        <f t="shared" si="194"/>
        <v>Formato</v>
      </c>
      <c r="AN1272" t="str">
        <f t="shared" si="195"/>
        <v>Baixo</v>
      </c>
      <c r="AO1272" t="str">
        <f t="shared" si="196"/>
        <v>NSA</v>
      </c>
      <c r="AP1272" t="str">
        <f t="shared" si="197"/>
        <v>NSA</v>
      </c>
      <c r="AQ1272" s="15" t="s">
        <v>3148</v>
      </c>
    </row>
    <row r="1273" spans="1:43" x14ac:dyDescent="0.3">
      <c r="A1273" s="15" t="s">
        <v>3313</v>
      </c>
      <c r="B1273" s="15" t="s">
        <v>2964</v>
      </c>
      <c r="C1273" s="15">
        <v>17</v>
      </c>
      <c r="H1273" s="15" t="s">
        <v>2962</v>
      </c>
      <c r="J1273" s="15" t="s">
        <v>1072</v>
      </c>
      <c r="K1273" s="15" t="s">
        <v>3015</v>
      </c>
      <c r="L1273" s="15" t="s">
        <v>1192</v>
      </c>
      <c r="M1273" s="15" t="s">
        <v>39</v>
      </c>
      <c r="O1273" s="15" t="s">
        <v>3023</v>
      </c>
      <c r="P1273" s="15" t="s">
        <v>3036</v>
      </c>
      <c r="Q1273" s="15" t="s">
        <v>103</v>
      </c>
      <c r="R1273" s="15" t="s">
        <v>3136</v>
      </c>
      <c r="S1273" s="15" t="s">
        <v>3137</v>
      </c>
      <c r="T1273" s="15" t="s">
        <v>3138</v>
      </c>
      <c r="U1273" s="15" t="s">
        <v>3139</v>
      </c>
      <c r="V1273" s="15" t="s">
        <v>3142</v>
      </c>
      <c r="W1273" s="15" t="s">
        <v>3140</v>
      </c>
      <c r="X1273" s="15" t="s">
        <v>3133</v>
      </c>
      <c r="Y1273" s="15" t="s">
        <v>908</v>
      </c>
      <c r="Z1273" s="15">
        <f t="shared" si="190"/>
        <v>1</v>
      </c>
      <c r="AC1273" s="15" t="s">
        <v>3145</v>
      </c>
      <c r="AD1273" s="15">
        <f t="shared" si="191"/>
        <v>5</v>
      </c>
      <c r="AE1273" s="15">
        <v>2</v>
      </c>
      <c r="AF1273" s="15">
        <v>1</v>
      </c>
      <c r="AG1273" s="15">
        <v>1</v>
      </c>
      <c r="AH1273" s="15">
        <v>1</v>
      </c>
      <c r="AI1273" s="15">
        <v>0</v>
      </c>
      <c r="AJ1273" s="15">
        <v>0</v>
      </c>
      <c r="AK1273" t="str">
        <f t="shared" si="192"/>
        <v>Interna</v>
      </c>
      <c r="AL1273" t="str">
        <f t="shared" si="193"/>
        <v>Baixo</v>
      </c>
      <c r="AM1273" t="str">
        <f t="shared" si="194"/>
        <v>Formato</v>
      </c>
      <c r="AN1273" t="str">
        <f t="shared" si="195"/>
        <v>Baixo</v>
      </c>
      <c r="AO1273" t="str">
        <f t="shared" si="196"/>
        <v>NSA</v>
      </c>
      <c r="AP1273" t="str">
        <f t="shared" si="197"/>
        <v>NSA</v>
      </c>
      <c r="AQ1273" s="15" t="s">
        <v>3148</v>
      </c>
    </row>
    <row r="1274" spans="1:43" x14ac:dyDescent="0.3">
      <c r="A1274" s="15" t="s">
        <v>3313</v>
      </c>
      <c r="B1274" s="15" t="s">
        <v>2964</v>
      </c>
      <c r="C1274" s="15">
        <v>18</v>
      </c>
      <c r="H1274" s="15" t="s">
        <v>2963</v>
      </c>
      <c r="J1274" s="15" t="s">
        <v>1072</v>
      </c>
      <c r="K1274" s="15" t="s">
        <v>3015</v>
      </c>
      <c r="L1274" s="15" t="s">
        <v>1193</v>
      </c>
      <c r="M1274" s="15" t="s">
        <v>39</v>
      </c>
      <c r="O1274" s="15" t="s">
        <v>3023</v>
      </c>
      <c r="P1274" s="15" t="s">
        <v>3037</v>
      </c>
      <c r="Q1274" s="15" t="s">
        <v>103</v>
      </c>
      <c r="R1274" s="15" t="s">
        <v>3136</v>
      </c>
      <c r="S1274" s="15" t="s">
        <v>3137</v>
      </c>
      <c r="T1274" s="15" t="s">
        <v>3138</v>
      </c>
      <c r="U1274" s="15" t="s">
        <v>3139</v>
      </c>
      <c r="V1274" s="15" t="s">
        <v>3142</v>
      </c>
      <c r="W1274" s="15" t="s">
        <v>3140</v>
      </c>
      <c r="X1274" s="15" t="s">
        <v>3133</v>
      </c>
      <c r="Y1274" s="15" t="s">
        <v>908</v>
      </c>
      <c r="Z1274" s="15">
        <f t="shared" si="190"/>
        <v>1</v>
      </c>
      <c r="AA1274" s="15" t="s">
        <v>1340</v>
      </c>
      <c r="AB1274" s="15" t="s">
        <v>1883</v>
      </c>
      <c r="AC1274" s="15" t="s">
        <v>3145</v>
      </c>
      <c r="AD1274" s="15">
        <f t="shared" si="191"/>
        <v>14</v>
      </c>
      <c r="AE1274" s="15">
        <v>3</v>
      </c>
      <c r="AF1274" s="15">
        <v>1</v>
      </c>
      <c r="AG1274" s="15">
        <v>1</v>
      </c>
      <c r="AH1274" s="15">
        <v>3</v>
      </c>
      <c r="AI1274" s="15">
        <v>3</v>
      </c>
      <c r="AJ1274" s="15">
        <v>3</v>
      </c>
      <c r="AK1274" t="str">
        <f t="shared" si="192"/>
        <v>Restrita</v>
      </c>
      <c r="AL1274" t="str">
        <f t="shared" si="193"/>
        <v>Baixo</v>
      </c>
      <c r="AM1274" t="str">
        <f t="shared" si="194"/>
        <v>Formato</v>
      </c>
      <c r="AN1274" t="str">
        <f t="shared" si="195"/>
        <v>Médio</v>
      </c>
      <c r="AO1274" t="str">
        <f t="shared" si="196"/>
        <v>Médio</v>
      </c>
      <c r="AP1274" t="str">
        <f t="shared" si="197"/>
        <v>Médio</v>
      </c>
      <c r="AQ1274" s="15" t="s">
        <v>3148</v>
      </c>
    </row>
    <row r="1275" spans="1:43" x14ac:dyDescent="0.3">
      <c r="A1275" s="15" t="s">
        <v>3313</v>
      </c>
      <c r="B1275" s="15" t="s">
        <v>2968</v>
      </c>
      <c r="C1275" s="15">
        <v>1</v>
      </c>
      <c r="D1275" s="15" t="s">
        <v>40</v>
      </c>
      <c r="E1275" s="15" t="s">
        <v>1271</v>
      </c>
      <c r="J1275" s="15" t="s">
        <v>1072</v>
      </c>
      <c r="K1275" s="15" t="s">
        <v>3038</v>
      </c>
      <c r="L1275" s="15" t="s">
        <v>2980</v>
      </c>
      <c r="M1275" s="15" t="s">
        <v>39</v>
      </c>
      <c r="O1275" s="15" t="s">
        <v>3039</v>
      </c>
      <c r="P1275" s="15" t="s">
        <v>3040</v>
      </c>
      <c r="Q1275" s="15" t="s">
        <v>103</v>
      </c>
      <c r="R1275" s="15" t="s">
        <v>3136</v>
      </c>
      <c r="S1275" s="15" t="s">
        <v>3137</v>
      </c>
      <c r="T1275" s="15" t="s">
        <v>3138</v>
      </c>
      <c r="U1275" s="15" t="s">
        <v>3139</v>
      </c>
      <c r="V1275" s="15" t="s">
        <v>3142</v>
      </c>
      <c r="W1275" s="15" t="s">
        <v>3140</v>
      </c>
      <c r="X1275" s="15" t="s">
        <v>3133</v>
      </c>
      <c r="Y1275" s="15" t="s">
        <v>908</v>
      </c>
      <c r="Z1275" s="15">
        <f t="shared" si="190"/>
        <v>1</v>
      </c>
      <c r="AC1275" s="15" t="s">
        <v>3145</v>
      </c>
      <c r="AD1275" s="15">
        <f t="shared" si="191"/>
        <v>4</v>
      </c>
      <c r="AE1275" s="15">
        <v>1</v>
      </c>
      <c r="AF1275" s="15">
        <v>1</v>
      </c>
      <c r="AG1275" s="15">
        <v>1</v>
      </c>
      <c r="AH1275" s="15">
        <v>1</v>
      </c>
      <c r="AI1275" s="15">
        <v>0</v>
      </c>
      <c r="AJ1275" s="15">
        <v>0</v>
      </c>
      <c r="AK1275" t="str">
        <f t="shared" si="192"/>
        <v>Publica</v>
      </c>
      <c r="AL1275" t="str">
        <f t="shared" si="193"/>
        <v>Baixo</v>
      </c>
      <c r="AM1275" t="str">
        <f t="shared" si="194"/>
        <v>Formato</v>
      </c>
      <c r="AN1275" t="str">
        <f t="shared" si="195"/>
        <v>Baixo</v>
      </c>
      <c r="AO1275" t="str">
        <f t="shared" si="196"/>
        <v>NSA</v>
      </c>
      <c r="AP1275" t="str">
        <f t="shared" si="197"/>
        <v>NSA</v>
      </c>
      <c r="AQ1275" s="15" t="s">
        <v>3148</v>
      </c>
    </row>
    <row r="1276" spans="1:43" x14ac:dyDescent="0.3">
      <c r="A1276" s="15" t="s">
        <v>3313</v>
      </c>
      <c r="B1276" s="15" t="s">
        <v>2968</v>
      </c>
      <c r="C1276" s="15">
        <v>2</v>
      </c>
      <c r="D1276" s="15" t="s">
        <v>2948</v>
      </c>
      <c r="E1276" s="15" t="s">
        <v>1271</v>
      </c>
      <c r="J1276" s="15" t="s">
        <v>1072</v>
      </c>
      <c r="K1276" s="15" t="s">
        <v>3038</v>
      </c>
      <c r="L1276" s="15" t="s">
        <v>2983</v>
      </c>
      <c r="M1276" s="15" t="s">
        <v>39</v>
      </c>
      <c r="O1276" s="15" t="s">
        <v>3039</v>
      </c>
      <c r="P1276" s="15" t="s">
        <v>3041</v>
      </c>
      <c r="Q1276" s="15" t="s">
        <v>103</v>
      </c>
      <c r="R1276" s="15" t="s">
        <v>3136</v>
      </c>
      <c r="S1276" s="15" t="s">
        <v>3137</v>
      </c>
      <c r="T1276" s="15" t="s">
        <v>3138</v>
      </c>
      <c r="U1276" s="15" t="s">
        <v>3139</v>
      </c>
      <c r="V1276" s="15" t="s">
        <v>3142</v>
      </c>
      <c r="W1276" s="15" t="s">
        <v>3140</v>
      </c>
      <c r="X1276" s="15" t="s">
        <v>3133</v>
      </c>
      <c r="Y1276" s="15" t="s">
        <v>908</v>
      </c>
      <c r="Z1276" s="15">
        <f t="shared" si="190"/>
        <v>1</v>
      </c>
      <c r="AC1276" s="15" t="s">
        <v>3145</v>
      </c>
      <c r="AD1276" s="15">
        <f t="shared" si="191"/>
        <v>7</v>
      </c>
      <c r="AE1276" s="15">
        <v>2</v>
      </c>
      <c r="AF1276" s="15">
        <v>1</v>
      </c>
      <c r="AG1276" s="15">
        <v>3</v>
      </c>
      <c r="AH1276" s="15">
        <v>1</v>
      </c>
      <c r="AI1276" s="15">
        <v>0</v>
      </c>
      <c r="AJ1276" s="15">
        <v>0</v>
      </c>
      <c r="AK1276" t="str">
        <f t="shared" si="192"/>
        <v>Interna</v>
      </c>
      <c r="AL1276" t="str">
        <f t="shared" si="193"/>
        <v>Baixo</v>
      </c>
      <c r="AM1276" t="str">
        <f t="shared" si="194"/>
        <v>Combinação</v>
      </c>
      <c r="AN1276" t="str">
        <f t="shared" si="195"/>
        <v>Baixo</v>
      </c>
      <c r="AO1276" t="str">
        <f t="shared" si="196"/>
        <v>NSA</v>
      </c>
      <c r="AP1276" t="str">
        <f t="shared" si="197"/>
        <v>NSA</v>
      </c>
      <c r="AQ1276" s="15" t="s">
        <v>3148</v>
      </c>
    </row>
    <row r="1277" spans="1:43" x14ac:dyDescent="0.3">
      <c r="A1277" s="15" t="s">
        <v>3313</v>
      </c>
      <c r="B1277" s="15" t="s">
        <v>2968</v>
      </c>
      <c r="C1277" s="15">
        <v>3</v>
      </c>
      <c r="D1277" s="15" t="s">
        <v>2949</v>
      </c>
      <c r="E1277" s="15" t="s">
        <v>1271</v>
      </c>
      <c r="J1277" s="15" t="s">
        <v>1072</v>
      </c>
      <c r="K1277" s="15" t="s">
        <v>3038</v>
      </c>
      <c r="L1277" s="15" t="s">
        <v>2985</v>
      </c>
      <c r="M1277" s="15" t="s">
        <v>47</v>
      </c>
      <c r="O1277" s="15" t="s">
        <v>3039</v>
      </c>
      <c r="P1277" s="15" t="s">
        <v>3042</v>
      </c>
      <c r="Q1277" s="15" t="s">
        <v>103</v>
      </c>
      <c r="R1277" s="15" t="s">
        <v>3136</v>
      </c>
      <c r="S1277" s="15" t="s">
        <v>3137</v>
      </c>
      <c r="T1277" s="15" t="s">
        <v>3138</v>
      </c>
      <c r="U1277" s="15" t="s">
        <v>3139</v>
      </c>
      <c r="V1277" s="15" t="s">
        <v>3142</v>
      </c>
      <c r="W1277" s="15" t="s">
        <v>3140</v>
      </c>
      <c r="X1277" s="15" t="s">
        <v>3133</v>
      </c>
      <c r="Y1277" s="15" t="s">
        <v>908</v>
      </c>
      <c r="Z1277" s="15">
        <f t="shared" si="190"/>
        <v>1</v>
      </c>
      <c r="AC1277" s="15" t="s">
        <v>3145</v>
      </c>
      <c r="AD1277" s="15">
        <f t="shared" si="191"/>
        <v>7</v>
      </c>
      <c r="AE1277" s="15">
        <v>2</v>
      </c>
      <c r="AF1277" s="15">
        <v>1</v>
      </c>
      <c r="AG1277" s="15">
        <v>3</v>
      </c>
      <c r="AH1277" s="15">
        <v>1</v>
      </c>
      <c r="AI1277" s="15">
        <v>0</v>
      </c>
      <c r="AJ1277" s="15">
        <v>0</v>
      </c>
      <c r="AK1277" t="str">
        <f t="shared" si="192"/>
        <v>Interna</v>
      </c>
      <c r="AL1277" t="str">
        <f t="shared" si="193"/>
        <v>Baixo</v>
      </c>
      <c r="AM1277" t="str">
        <f t="shared" si="194"/>
        <v>Combinação</v>
      </c>
      <c r="AN1277" t="str">
        <f t="shared" si="195"/>
        <v>Baixo</v>
      </c>
      <c r="AO1277" t="str">
        <f t="shared" si="196"/>
        <v>NSA</v>
      </c>
      <c r="AP1277" t="str">
        <f t="shared" si="197"/>
        <v>NSA</v>
      </c>
      <c r="AQ1277" s="15" t="s">
        <v>3148</v>
      </c>
    </row>
    <row r="1278" spans="1:43" x14ac:dyDescent="0.3">
      <c r="A1278" s="15" t="s">
        <v>3313</v>
      </c>
      <c r="B1278" s="15" t="s">
        <v>2968</v>
      </c>
      <c r="C1278" s="15">
        <v>4</v>
      </c>
      <c r="D1278" s="15" t="s">
        <v>2950</v>
      </c>
      <c r="E1278" s="15" t="s">
        <v>1271</v>
      </c>
      <c r="J1278" s="15" t="s">
        <v>1072</v>
      </c>
      <c r="K1278" s="15" t="s">
        <v>3038</v>
      </c>
      <c r="L1278" s="15" t="s">
        <v>2987</v>
      </c>
      <c r="M1278" s="15" t="s">
        <v>47</v>
      </c>
      <c r="N1278" s="15">
        <v>100</v>
      </c>
      <c r="O1278" s="15" t="s">
        <v>3039</v>
      </c>
      <c r="P1278" s="15" t="s">
        <v>3043</v>
      </c>
      <c r="Q1278" s="15" t="s">
        <v>103</v>
      </c>
      <c r="R1278" s="15" t="s">
        <v>3136</v>
      </c>
      <c r="S1278" s="15" t="s">
        <v>3137</v>
      </c>
      <c r="T1278" s="15" t="s">
        <v>3138</v>
      </c>
      <c r="U1278" s="15" t="s">
        <v>3139</v>
      </c>
      <c r="V1278" s="15" t="s">
        <v>3142</v>
      </c>
      <c r="W1278" s="15" t="s">
        <v>3140</v>
      </c>
      <c r="X1278" s="15" t="s">
        <v>3133</v>
      </c>
      <c r="Y1278" s="15" t="s">
        <v>908</v>
      </c>
      <c r="Z1278" s="15">
        <f t="shared" si="190"/>
        <v>1</v>
      </c>
      <c r="AC1278" s="15" t="s">
        <v>3145</v>
      </c>
      <c r="AD1278" s="15">
        <f t="shared" si="191"/>
        <v>6</v>
      </c>
      <c r="AE1278" s="15">
        <v>2</v>
      </c>
      <c r="AF1278" s="15">
        <v>1</v>
      </c>
      <c r="AG1278" s="15">
        <v>2</v>
      </c>
      <c r="AH1278" s="15">
        <v>1</v>
      </c>
      <c r="AI1278" s="15">
        <v>0</v>
      </c>
      <c r="AJ1278" s="15">
        <v>0</v>
      </c>
      <c r="AK1278" t="str">
        <f t="shared" si="192"/>
        <v>Interna</v>
      </c>
      <c r="AL1278" t="str">
        <f t="shared" si="193"/>
        <v>Baixo</v>
      </c>
      <c r="AM1278" t="str">
        <f t="shared" si="194"/>
        <v>Cumulativa</v>
      </c>
      <c r="AN1278" t="str">
        <f t="shared" si="195"/>
        <v>Baixo</v>
      </c>
      <c r="AO1278" t="str">
        <f t="shared" si="196"/>
        <v>NSA</v>
      </c>
      <c r="AP1278" t="str">
        <f t="shared" si="197"/>
        <v>NSA</v>
      </c>
      <c r="AQ1278" s="15" t="s">
        <v>3148</v>
      </c>
    </row>
    <row r="1279" spans="1:43" x14ac:dyDescent="0.3">
      <c r="A1279" s="15" t="s">
        <v>3313</v>
      </c>
      <c r="B1279" s="15" t="s">
        <v>2968</v>
      </c>
      <c r="C1279" s="15">
        <v>5</v>
      </c>
      <c r="D1279" s="15" t="s">
        <v>892</v>
      </c>
      <c r="E1279" s="15" t="s">
        <v>1271</v>
      </c>
      <c r="J1279" s="15" t="s">
        <v>1072</v>
      </c>
      <c r="K1279" s="15" t="s">
        <v>3038</v>
      </c>
      <c r="L1279" s="15" t="s">
        <v>329</v>
      </c>
      <c r="M1279" s="15" t="s">
        <v>47</v>
      </c>
      <c r="O1279" s="15" t="s">
        <v>3039</v>
      </c>
      <c r="P1279" s="15" t="s">
        <v>3044</v>
      </c>
      <c r="Q1279" s="15" t="s">
        <v>103</v>
      </c>
      <c r="R1279" s="15" t="s">
        <v>3136</v>
      </c>
      <c r="S1279" s="15" t="s">
        <v>3137</v>
      </c>
      <c r="T1279" s="15" t="s">
        <v>3138</v>
      </c>
      <c r="U1279" s="15" t="s">
        <v>3139</v>
      </c>
      <c r="V1279" s="15" t="s">
        <v>3142</v>
      </c>
      <c r="W1279" s="15" t="s">
        <v>3140</v>
      </c>
      <c r="X1279" s="15" t="s">
        <v>3133</v>
      </c>
      <c r="Y1279" s="15" t="s">
        <v>908</v>
      </c>
      <c r="Z1279" s="15">
        <f t="shared" si="190"/>
        <v>1</v>
      </c>
      <c r="AA1279" s="15" t="s">
        <v>1340</v>
      </c>
      <c r="AB1279" s="15" t="s">
        <v>1883</v>
      </c>
      <c r="AC1279" s="15" t="s">
        <v>3145</v>
      </c>
      <c r="AD1279" s="15">
        <f t="shared" si="191"/>
        <v>16</v>
      </c>
      <c r="AE1279" s="15">
        <v>3</v>
      </c>
      <c r="AF1279" s="15">
        <v>1</v>
      </c>
      <c r="AG1279" s="15">
        <v>3</v>
      </c>
      <c r="AH1279" s="15">
        <v>3</v>
      </c>
      <c r="AI1279" s="15">
        <v>3</v>
      </c>
      <c r="AJ1279" s="15">
        <v>3</v>
      </c>
      <c r="AK1279" t="str">
        <f t="shared" si="192"/>
        <v>Restrita</v>
      </c>
      <c r="AL1279" t="str">
        <f t="shared" si="193"/>
        <v>Baixo</v>
      </c>
      <c r="AM1279" t="str">
        <f t="shared" si="194"/>
        <v>Combinação</v>
      </c>
      <c r="AN1279" t="str">
        <f t="shared" si="195"/>
        <v>Médio</v>
      </c>
      <c r="AO1279" t="str">
        <f t="shared" si="196"/>
        <v>Médio</v>
      </c>
      <c r="AP1279" t="str">
        <f t="shared" si="197"/>
        <v>Médio</v>
      </c>
      <c r="AQ1279" s="15" t="s">
        <v>3148</v>
      </c>
    </row>
    <row r="1280" spans="1:43" x14ac:dyDescent="0.3">
      <c r="A1280" s="15" t="s">
        <v>3313</v>
      </c>
      <c r="B1280" s="15" t="s">
        <v>2968</v>
      </c>
      <c r="C1280" s="15">
        <v>6</v>
      </c>
      <c r="D1280" s="15" t="s">
        <v>2951</v>
      </c>
      <c r="E1280" s="15" t="s">
        <v>1271</v>
      </c>
      <c r="J1280" s="15" t="s">
        <v>1072</v>
      </c>
      <c r="K1280" s="15" t="s">
        <v>3038</v>
      </c>
      <c r="L1280" s="15" t="s">
        <v>2990</v>
      </c>
      <c r="M1280" s="15" t="s">
        <v>47</v>
      </c>
      <c r="N1280" s="15">
        <v>100</v>
      </c>
      <c r="O1280" s="15" t="s">
        <v>3039</v>
      </c>
      <c r="P1280" s="15" t="s">
        <v>3045</v>
      </c>
      <c r="Q1280" s="15" t="s">
        <v>103</v>
      </c>
      <c r="R1280" s="15" t="s">
        <v>3136</v>
      </c>
      <c r="S1280" s="15" t="s">
        <v>3137</v>
      </c>
      <c r="T1280" s="15" t="s">
        <v>3138</v>
      </c>
      <c r="U1280" s="15" t="s">
        <v>3139</v>
      </c>
      <c r="V1280" s="15" t="s">
        <v>3142</v>
      </c>
      <c r="W1280" s="15" t="s">
        <v>3140</v>
      </c>
      <c r="X1280" s="15" t="s">
        <v>3133</v>
      </c>
      <c r="Y1280" s="15" t="s">
        <v>908</v>
      </c>
      <c r="Z1280" s="15">
        <f t="shared" si="190"/>
        <v>1</v>
      </c>
      <c r="AC1280" s="15" t="s">
        <v>3145</v>
      </c>
      <c r="AD1280" s="15">
        <f t="shared" si="191"/>
        <v>5</v>
      </c>
      <c r="AE1280" s="15">
        <v>2</v>
      </c>
      <c r="AF1280" s="15">
        <v>1</v>
      </c>
      <c r="AG1280" s="15">
        <v>1</v>
      </c>
      <c r="AH1280" s="15">
        <v>1</v>
      </c>
      <c r="AI1280" s="15">
        <v>0</v>
      </c>
      <c r="AJ1280" s="15">
        <v>0</v>
      </c>
      <c r="AK1280" t="str">
        <f t="shared" si="192"/>
        <v>Interna</v>
      </c>
      <c r="AL1280" t="str">
        <f t="shared" si="193"/>
        <v>Baixo</v>
      </c>
      <c r="AM1280" t="str">
        <f t="shared" si="194"/>
        <v>Formato</v>
      </c>
      <c r="AN1280" t="str">
        <f t="shared" si="195"/>
        <v>Baixo</v>
      </c>
      <c r="AO1280" t="str">
        <f t="shared" si="196"/>
        <v>NSA</v>
      </c>
      <c r="AP1280" t="str">
        <f t="shared" si="197"/>
        <v>NSA</v>
      </c>
      <c r="AQ1280" s="15" t="s">
        <v>3148</v>
      </c>
    </row>
    <row r="1281" spans="1:43" x14ac:dyDescent="0.3">
      <c r="A1281" s="15" t="s">
        <v>3313</v>
      </c>
      <c r="B1281" s="15" t="s">
        <v>2968</v>
      </c>
      <c r="C1281" s="15">
        <v>7</v>
      </c>
      <c r="D1281" s="15" t="s">
        <v>1220</v>
      </c>
      <c r="E1281" s="15" t="s">
        <v>1271</v>
      </c>
      <c r="J1281" s="15" t="s">
        <v>1072</v>
      </c>
      <c r="K1281" s="15" t="s">
        <v>3038</v>
      </c>
      <c r="L1281" s="15" t="s">
        <v>320</v>
      </c>
      <c r="M1281" s="15" t="s">
        <v>47</v>
      </c>
      <c r="N1281" s="15">
        <v>100</v>
      </c>
      <c r="O1281" s="15" t="s">
        <v>3039</v>
      </c>
      <c r="P1281" s="15" t="s">
        <v>3046</v>
      </c>
      <c r="Q1281" s="15" t="s">
        <v>103</v>
      </c>
      <c r="R1281" s="15" t="s">
        <v>3136</v>
      </c>
      <c r="S1281" s="15" t="s">
        <v>3137</v>
      </c>
      <c r="T1281" s="15" t="s">
        <v>3138</v>
      </c>
      <c r="U1281" s="15" t="s">
        <v>3139</v>
      </c>
      <c r="V1281" s="15" t="s">
        <v>3142</v>
      </c>
      <c r="W1281" s="15" t="s">
        <v>3140</v>
      </c>
      <c r="X1281" s="15" t="s">
        <v>3133</v>
      </c>
      <c r="Y1281" s="15" t="s">
        <v>908</v>
      </c>
      <c r="Z1281" s="15">
        <f t="shared" si="190"/>
        <v>1</v>
      </c>
      <c r="AC1281" s="15" t="s">
        <v>3145</v>
      </c>
      <c r="AD1281" s="15">
        <f t="shared" si="191"/>
        <v>4</v>
      </c>
      <c r="AE1281" s="15">
        <v>2</v>
      </c>
      <c r="AF1281" s="15">
        <v>1</v>
      </c>
      <c r="AG1281" s="15">
        <v>0</v>
      </c>
      <c r="AH1281" s="15">
        <v>1</v>
      </c>
      <c r="AI1281" s="15">
        <v>0</v>
      </c>
      <c r="AJ1281" s="15">
        <v>0</v>
      </c>
      <c r="AK1281" t="str">
        <f t="shared" si="192"/>
        <v>Interna</v>
      </c>
      <c r="AL1281" t="str">
        <f t="shared" si="193"/>
        <v>Baixo</v>
      </c>
      <c r="AM1281" t="str">
        <f t="shared" si="194"/>
        <v>NSA</v>
      </c>
      <c r="AN1281" t="str">
        <f t="shared" si="195"/>
        <v>Baixo</v>
      </c>
      <c r="AO1281" t="str">
        <f t="shared" si="196"/>
        <v>NSA</v>
      </c>
      <c r="AP1281" t="str">
        <f t="shared" si="197"/>
        <v>NSA</v>
      </c>
      <c r="AQ1281" s="15" t="s">
        <v>3148</v>
      </c>
    </row>
    <row r="1282" spans="1:43" x14ac:dyDescent="0.3">
      <c r="A1282" s="15" t="s">
        <v>3313</v>
      </c>
      <c r="B1282" s="15" t="s">
        <v>2968</v>
      </c>
      <c r="C1282" s="15">
        <v>8</v>
      </c>
      <c r="D1282" s="15" t="s">
        <v>2952</v>
      </c>
      <c r="E1282" s="15" t="s">
        <v>1271</v>
      </c>
      <c r="J1282" s="15" t="s">
        <v>1072</v>
      </c>
      <c r="K1282" s="15" t="s">
        <v>3038</v>
      </c>
      <c r="L1282" s="15" t="s">
        <v>2993</v>
      </c>
      <c r="M1282" s="15" t="s">
        <v>47</v>
      </c>
      <c r="N1282" s="15">
        <v>100</v>
      </c>
      <c r="O1282" s="15" t="s">
        <v>3039</v>
      </c>
      <c r="P1282" s="15" t="s">
        <v>3047</v>
      </c>
      <c r="Q1282" s="15" t="s">
        <v>103</v>
      </c>
      <c r="R1282" s="15" t="s">
        <v>3136</v>
      </c>
      <c r="S1282" s="15" t="s">
        <v>3137</v>
      </c>
      <c r="T1282" s="15" t="s">
        <v>3138</v>
      </c>
      <c r="U1282" s="15" t="s">
        <v>3139</v>
      </c>
      <c r="V1282" s="15" t="s">
        <v>3142</v>
      </c>
      <c r="W1282" s="15" t="s">
        <v>3140</v>
      </c>
      <c r="X1282" s="15" t="s">
        <v>3133</v>
      </c>
      <c r="Y1282" s="15" t="s">
        <v>908</v>
      </c>
      <c r="Z1282" s="15">
        <f t="shared" si="190"/>
        <v>1</v>
      </c>
      <c r="AC1282" s="15" t="s">
        <v>3145</v>
      </c>
      <c r="AD1282" s="15">
        <f t="shared" si="191"/>
        <v>7</v>
      </c>
      <c r="AE1282" s="15">
        <v>2</v>
      </c>
      <c r="AF1282" s="15">
        <v>1</v>
      </c>
      <c r="AG1282" s="15">
        <v>3</v>
      </c>
      <c r="AH1282" s="15">
        <v>1</v>
      </c>
      <c r="AI1282" s="15">
        <v>0</v>
      </c>
      <c r="AJ1282" s="15">
        <v>0</v>
      </c>
      <c r="AK1282" t="str">
        <f t="shared" si="192"/>
        <v>Interna</v>
      </c>
      <c r="AL1282" t="str">
        <f t="shared" si="193"/>
        <v>Baixo</v>
      </c>
      <c r="AM1282" t="str">
        <f t="shared" si="194"/>
        <v>Combinação</v>
      </c>
      <c r="AN1282" t="str">
        <f t="shared" si="195"/>
        <v>Baixo</v>
      </c>
      <c r="AO1282" t="str">
        <f t="shared" si="196"/>
        <v>NSA</v>
      </c>
      <c r="AP1282" t="str">
        <f t="shared" si="197"/>
        <v>NSA</v>
      </c>
      <c r="AQ1282" s="15" t="s">
        <v>3148</v>
      </c>
    </row>
    <row r="1283" spans="1:43" x14ac:dyDescent="0.3">
      <c r="A1283" s="15" t="s">
        <v>3313</v>
      </c>
      <c r="B1283" s="15" t="s">
        <v>2968</v>
      </c>
      <c r="C1283" s="15">
        <v>9</v>
      </c>
      <c r="D1283" s="15" t="s">
        <v>2953</v>
      </c>
      <c r="E1283" s="15" t="s">
        <v>1271</v>
      </c>
      <c r="J1283" s="15" t="s">
        <v>1072</v>
      </c>
      <c r="K1283" s="15" t="s">
        <v>3038</v>
      </c>
      <c r="L1283" s="15" t="s">
        <v>243</v>
      </c>
      <c r="M1283" s="15" t="s">
        <v>47</v>
      </c>
      <c r="N1283" s="15">
        <v>100</v>
      </c>
      <c r="O1283" s="15" t="s">
        <v>3039</v>
      </c>
      <c r="P1283" s="15" t="s">
        <v>3048</v>
      </c>
      <c r="Q1283" s="15" t="s">
        <v>103</v>
      </c>
      <c r="R1283" s="15" t="s">
        <v>3136</v>
      </c>
      <c r="S1283" s="15" t="s">
        <v>3137</v>
      </c>
      <c r="T1283" s="15" t="s">
        <v>3138</v>
      </c>
      <c r="U1283" s="15" t="s">
        <v>3139</v>
      </c>
      <c r="V1283" s="15" t="s">
        <v>3142</v>
      </c>
      <c r="W1283" s="15" t="s">
        <v>3140</v>
      </c>
      <c r="X1283" s="15" t="s">
        <v>3133</v>
      </c>
      <c r="Y1283" s="15" t="s">
        <v>908</v>
      </c>
      <c r="Z1283" s="15">
        <f t="shared" si="190"/>
        <v>1</v>
      </c>
      <c r="AC1283" s="15" t="s">
        <v>3145</v>
      </c>
      <c r="AD1283" s="15">
        <f t="shared" si="191"/>
        <v>4</v>
      </c>
      <c r="AE1283" s="15">
        <v>2</v>
      </c>
      <c r="AF1283" s="15">
        <v>1</v>
      </c>
      <c r="AG1283" s="15">
        <v>0</v>
      </c>
      <c r="AH1283" s="15">
        <v>1</v>
      </c>
      <c r="AI1283" s="15">
        <v>0</v>
      </c>
      <c r="AJ1283" s="15">
        <v>0</v>
      </c>
      <c r="AK1283" t="str">
        <f t="shared" si="192"/>
        <v>Interna</v>
      </c>
      <c r="AL1283" t="str">
        <f t="shared" si="193"/>
        <v>Baixo</v>
      </c>
      <c r="AM1283" t="str">
        <f t="shared" si="194"/>
        <v>NSA</v>
      </c>
      <c r="AN1283" t="str">
        <f t="shared" si="195"/>
        <v>Baixo</v>
      </c>
      <c r="AO1283" t="str">
        <f t="shared" si="196"/>
        <v>NSA</v>
      </c>
      <c r="AP1283" t="str">
        <f t="shared" si="197"/>
        <v>NSA</v>
      </c>
      <c r="AQ1283" s="15" t="s">
        <v>3148</v>
      </c>
    </row>
    <row r="1284" spans="1:43" x14ac:dyDescent="0.3">
      <c r="A1284" s="15" t="s">
        <v>3313</v>
      </c>
      <c r="B1284" s="15" t="s">
        <v>2968</v>
      </c>
      <c r="C1284" s="15">
        <v>10</v>
      </c>
      <c r="D1284" s="15" t="s">
        <v>2954</v>
      </c>
      <c r="E1284" s="15" t="s">
        <v>1271</v>
      </c>
      <c r="J1284" s="15" t="s">
        <v>1072</v>
      </c>
      <c r="K1284" s="15" t="s">
        <v>3038</v>
      </c>
      <c r="L1284" s="15" t="s">
        <v>2996</v>
      </c>
      <c r="M1284" s="15" t="s">
        <v>47</v>
      </c>
      <c r="N1284" s="15">
        <v>100</v>
      </c>
      <c r="O1284" s="15" t="s">
        <v>3039</v>
      </c>
      <c r="P1284" s="15" t="s">
        <v>3049</v>
      </c>
      <c r="Q1284" s="15" t="s">
        <v>103</v>
      </c>
      <c r="R1284" s="15" t="s">
        <v>3136</v>
      </c>
      <c r="S1284" s="15" t="s">
        <v>3137</v>
      </c>
      <c r="T1284" s="15" t="s">
        <v>3138</v>
      </c>
      <c r="U1284" s="15" t="s">
        <v>3139</v>
      </c>
      <c r="V1284" s="15" t="s">
        <v>3142</v>
      </c>
      <c r="W1284" s="15" t="s">
        <v>3140</v>
      </c>
      <c r="X1284" s="15" t="s">
        <v>3133</v>
      </c>
      <c r="Y1284" s="15" t="s">
        <v>908</v>
      </c>
      <c r="Z1284" s="15">
        <f t="shared" si="190"/>
        <v>1</v>
      </c>
      <c r="AC1284" s="15" t="s">
        <v>3145</v>
      </c>
      <c r="AD1284" s="15">
        <f t="shared" si="191"/>
        <v>4</v>
      </c>
      <c r="AE1284" s="15">
        <v>2</v>
      </c>
      <c r="AF1284" s="15">
        <v>1</v>
      </c>
      <c r="AG1284" s="15">
        <v>0</v>
      </c>
      <c r="AH1284" s="15">
        <v>1</v>
      </c>
      <c r="AI1284" s="15">
        <v>0</v>
      </c>
      <c r="AJ1284" s="15">
        <v>0</v>
      </c>
      <c r="AK1284" t="str">
        <f t="shared" si="192"/>
        <v>Interna</v>
      </c>
      <c r="AL1284" t="str">
        <f t="shared" si="193"/>
        <v>Baixo</v>
      </c>
      <c r="AM1284" t="str">
        <f t="shared" si="194"/>
        <v>NSA</v>
      </c>
      <c r="AN1284" t="str">
        <f t="shared" si="195"/>
        <v>Baixo</v>
      </c>
      <c r="AO1284" t="str">
        <f t="shared" si="196"/>
        <v>NSA</v>
      </c>
      <c r="AP1284" t="str">
        <f t="shared" si="197"/>
        <v>NSA</v>
      </c>
      <c r="AQ1284" s="15" t="s">
        <v>3148</v>
      </c>
    </row>
    <row r="1285" spans="1:43" x14ac:dyDescent="0.3">
      <c r="A1285" s="15" t="s">
        <v>3313</v>
      </c>
      <c r="B1285" s="15" t="s">
        <v>2968</v>
      </c>
      <c r="C1285" s="15">
        <v>11</v>
      </c>
      <c r="D1285" s="15" t="s">
        <v>2955</v>
      </c>
      <c r="E1285" s="15" t="s">
        <v>1271</v>
      </c>
      <c r="J1285" s="15" t="s">
        <v>1072</v>
      </c>
      <c r="K1285" s="15" t="s">
        <v>3038</v>
      </c>
      <c r="L1285" s="15" t="s">
        <v>2998</v>
      </c>
      <c r="M1285" s="15" t="s">
        <v>47</v>
      </c>
      <c r="N1285" s="15">
        <v>100</v>
      </c>
      <c r="O1285" s="15" t="s">
        <v>3039</v>
      </c>
      <c r="P1285" s="15" t="s">
        <v>3050</v>
      </c>
      <c r="Q1285" s="15" t="s">
        <v>103</v>
      </c>
      <c r="R1285" s="15" t="s">
        <v>3136</v>
      </c>
      <c r="S1285" s="15" t="s">
        <v>3137</v>
      </c>
      <c r="T1285" s="15" t="s">
        <v>3138</v>
      </c>
      <c r="U1285" s="15" t="s">
        <v>3139</v>
      </c>
      <c r="V1285" s="15" t="s">
        <v>3142</v>
      </c>
      <c r="W1285" s="15" t="s">
        <v>3140</v>
      </c>
      <c r="X1285" s="15" t="s">
        <v>3133</v>
      </c>
      <c r="Y1285" s="15" t="s">
        <v>908</v>
      </c>
      <c r="Z1285" s="15">
        <f t="shared" si="190"/>
        <v>1</v>
      </c>
      <c r="AC1285" s="15" t="s">
        <v>3145</v>
      </c>
      <c r="AD1285" s="15">
        <f t="shared" si="191"/>
        <v>4</v>
      </c>
      <c r="AE1285" s="15">
        <v>2</v>
      </c>
      <c r="AF1285" s="15">
        <v>1</v>
      </c>
      <c r="AG1285" s="15">
        <v>0</v>
      </c>
      <c r="AH1285" s="15">
        <v>1</v>
      </c>
      <c r="AI1285" s="15">
        <v>0</v>
      </c>
      <c r="AJ1285" s="15">
        <v>0</v>
      </c>
      <c r="AK1285" t="str">
        <f t="shared" si="192"/>
        <v>Interna</v>
      </c>
      <c r="AL1285" t="str">
        <f t="shared" si="193"/>
        <v>Baixo</v>
      </c>
      <c r="AM1285" t="str">
        <f t="shared" si="194"/>
        <v>NSA</v>
      </c>
      <c r="AN1285" t="str">
        <f t="shared" si="195"/>
        <v>Baixo</v>
      </c>
      <c r="AO1285" t="str">
        <f t="shared" si="196"/>
        <v>NSA</v>
      </c>
      <c r="AP1285" t="str">
        <f t="shared" si="197"/>
        <v>NSA</v>
      </c>
      <c r="AQ1285" s="15" t="s">
        <v>3148</v>
      </c>
    </row>
    <row r="1286" spans="1:43" x14ac:dyDescent="0.3">
      <c r="A1286" s="15" t="s">
        <v>3313</v>
      </c>
      <c r="B1286" s="15" t="s">
        <v>2968</v>
      </c>
      <c r="C1286" s="15">
        <v>12</v>
      </c>
      <c r="D1286" s="15" t="s">
        <v>2969</v>
      </c>
      <c r="E1286" s="15" t="s">
        <v>1271</v>
      </c>
      <c r="J1286" s="15" t="s">
        <v>1072</v>
      </c>
      <c r="K1286" s="15" t="s">
        <v>3038</v>
      </c>
      <c r="L1286" s="15" t="s">
        <v>239</v>
      </c>
      <c r="M1286" s="15" t="s">
        <v>39</v>
      </c>
      <c r="O1286" s="15" t="s">
        <v>3039</v>
      </c>
      <c r="P1286" s="15" t="s">
        <v>3051</v>
      </c>
      <c r="Q1286" s="15" t="s">
        <v>103</v>
      </c>
      <c r="R1286" s="15" t="s">
        <v>3136</v>
      </c>
      <c r="S1286" s="15" t="s">
        <v>3137</v>
      </c>
      <c r="T1286" s="15" t="s">
        <v>3138</v>
      </c>
      <c r="U1286" s="15" t="s">
        <v>3139</v>
      </c>
      <c r="V1286" s="15" t="s">
        <v>3142</v>
      </c>
      <c r="W1286" s="15" t="s">
        <v>3140</v>
      </c>
      <c r="X1286" s="15" t="s">
        <v>3133</v>
      </c>
      <c r="Y1286" s="15" t="s">
        <v>908</v>
      </c>
      <c r="Z1286" s="15">
        <f t="shared" si="190"/>
        <v>1</v>
      </c>
      <c r="AC1286" s="15" t="s">
        <v>3145</v>
      </c>
      <c r="AD1286" s="15">
        <f t="shared" si="191"/>
        <v>5</v>
      </c>
      <c r="AE1286" s="15">
        <v>2</v>
      </c>
      <c r="AF1286" s="15">
        <v>1</v>
      </c>
      <c r="AG1286" s="15">
        <v>1</v>
      </c>
      <c r="AH1286" s="15">
        <v>1</v>
      </c>
      <c r="AI1286" s="15">
        <v>0</v>
      </c>
      <c r="AJ1286" s="15">
        <v>0</v>
      </c>
      <c r="AK1286" t="str">
        <f t="shared" si="192"/>
        <v>Interna</v>
      </c>
      <c r="AL1286" t="str">
        <f t="shared" si="193"/>
        <v>Baixo</v>
      </c>
      <c r="AM1286" t="str">
        <f t="shared" si="194"/>
        <v>Formato</v>
      </c>
      <c r="AN1286" t="str">
        <f t="shared" si="195"/>
        <v>Baixo</v>
      </c>
      <c r="AO1286" t="str">
        <f t="shared" si="196"/>
        <v>NSA</v>
      </c>
      <c r="AP1286" t="str">
        <f t="shared" si="197"/>
        <v>NSA</v>
      </c>
      <c r="AQ1286" s="15" t="s">
        <v>3148</v>
      </c>
    </row>
    <row r="1287" spans="1:43" x14ac:dyDescent="0.3">
      <c r="A1287" s="15" t="s">
        <v>3313</v>
      </c>
      <c r="B1287" s="15" t="s">
        <v>2968</v>
      </c>
      <c r="C1287" s="15">
        <v>13</v>
      </c>
      <c r="D1287" s="15" t="s">
        <v>2970</v>
      </c>
      <c r="E1287" s="15" t="s">
        <v>1271</v>
      </c>
      <c r="J1287" s="15" t="s">
        <v>1072</v>
      </c>
      <c r="K1287" s="15" t="s">
        <v>3038</v>
      </c>
      <c r="L1287" s="15" t="s">
        <v>977</v>
      </c>
      <c r="M1287" s="15" t="s">
        <v>47</v>
      </c>
      <c r="N1287" s="15">
        <v>100</v>
      </c>
      <c r="O1287" s="15" t="s">
        <v>3039</v>
      </c>
      <c r="P1287" s="15" t="s">
        <v>3052</v>
      </c>
      <c r="Q1287" s="15" t="s">
        <v>103</v>
      </c>
      <c r="R1287" s="15" t="s">
        <v>3136</v>
      </c>
      <c r="S1287" s="15" t="s">
        <v>3137</v>
      </c>
      <c r="T1287" s="15" t="s">
        <v>3138</v>
      </c>
      <c r="U1287" s="15" t="s">
        <v>3139</v>
      </c>
      <c r="V1287" s="15" t="s">
        <v>3142</v>
      </c>
      <c r="W1287" s="15" t="s">
        <v>3140</v>
      </c>
      <c r="X1287" s="15" t="s">
        <v>3133</v>
      </c>
      <c r="Y1287" s="15" t="s">
        <v>908</v>
      </c>
      <c r="Z1287" s="15">
        <f t="shared" si="190"/>
        <v>1</v>
      </c>
      <c r="AC1287" s="15" t="s">
        <v>3145</v>
      </c>
      <c r="AD1287" s="15">
        <f t="shared" si="191"/>
        <v>3</v>
      </c>
      <c r="AE1287" s="15">
        <v>1</v>
      </c>
      <c r="AF1287" s="15">
        <v>1</v>
      </c>
      <c r="AG1287" s="15">
        <v>0</v>
      </c>
      <c r="AH1287" s="15">
        <v>1</v>
      </c>
      <c r="AI1287" s="15">
        <v>0</v>
      </c>
      <c r="AJ1287" s="15">
        <v>0</v>
      </c>
      <c r="AK1287" t="str">
        <f t="shared" si="192"/>
        <v>Publica</v>
      </c>
      <c r="AL1287" t="str">
        <f t="shared" si="193"/>
        <v>Baixo</v>
      </c>
      <c r="AM1287" t="str">
        <f t="shared" si="194"/>
        <v>NSA</v>
      </c>
      <c r="AN1287" t="str">
        <f t="shared" si="195"/>
        <v>Baixo</v>
      </c>
      <c r="AO1287" t="str">
        <f t="shared" si="196"/>
        <v>NSA</v>
      </c>
      <c r="AP1287" t="str">
        <f t="shared" si="197"/>
        <v>NSA</v>
      </c>
      <c r="AQ1287" s="15" t="s">
        <v>3148</v>
      </c>
    </row>
    <row r="1288" spans="1:43" x14ac:dyDescent="0.3">
      <c r="A1288" s="15" t="s">
        <v>3313</v>
      </c>
      <c r="B1288" s="15" t="s">
        <v>2968</v>
      </c>
      <c r="C1288" s="15">
        <v>14</v>
      </c>
      <c r="D1288" s="15" t="s">
        <v>2971</v>
      </c>
      <c r="E1288" s="15" t="s">
        <v>1271</v>
      </c>
      <c r="J1288" s="15" t="s">
        <v>1072</v>
      </c>
      <c r="K1288" s="15" t="s">
        <v>3038</v>
      </c>
      <c r="L1288" s="15" t="s">
        <v>3053</v>
      </c>
      <c r="M1288" s="15" t="s">
        <v>47</v>
      </c>
      <c r="O1288" s="15" t="s">
        <v>3039</v>
      </c>
      <c r="P1288" s="15" t="s">
        <v>3054</v>
      </c>
      <c r="Q1288" s="15" t="s">
        <v>103</v>
      </c>
      <c r="R1288" s="15" t="s">
        <v>3136</v>
      </c>
      <c r="S1288" s="15" t="s">
        <v>3137</v>
      </c>
      <c r="T1288" s="15" t="s">
        <v>3138</v>
      </c>
      <c r="U1288" s="15" t="s">
        <v>3139</v>
      </c>
      <c r="V1288" s="15" t="s">
        <v>3142</v>
      </c>
      <c r="W1288" s="15" t="s">
        <v>3140</v>
      </c>
      <c r="X1288" s="15" t="s">
        <v>3133</v>
      </c>
      <c r="Y1288" s="15" t="s">
        <v>908</v>
      </c>
      <c r="Z1288" s="15">
        <f t="shared" si="190"/>
        <v>1</v>
      </c>
      <c r="AC1288" s="15" t="s">
        <v>3145</v>
      </c>
      <c r="AD1288" s="15">
        <f t="shared" si="191"/>
        <v>6</v>
      </c>
      <c r="AE1288" s="15">
        <v>2</v>
      </c>
      <c r="AF1288" s="15">
        <v>1</v>
      </c>
      <c r="AG1288" s="15">
        <v>2</v>
      </c>
      <c r="AH1288" s="15">
        <v>1</v>
      </c>
      <c r="AI1288" s="15">
        <v>0</v>
      </c>
      <c r="AJ1288" s="15">
        <v>0</v>
      </c>
      <c r="AK1288" t="str">
        <f t="shared" si="192"/>
        <v>Interna</v>
      </c>
      <c r="AL1288" t="str">
        <f t="shared" si="193"/>
        <v>Baixo</v>
      </c>
      <c r="AM1288" t="str">
        <f t="shared" si="194"/>
        <v>Cumulativa</v>
      </c>
      <c r="AN1288" t="str">
        <f t="shared" si="195"/>
        <v>Baixo</v>
      </c>
      <c r="AO1288" t="str">
        <f t="shared" si="196"/>
        <v>NSA</v>
      </c>
      <c r="AP1288" t="str">
        <f t="shared" si="197"/>
        <v>NSA</v>
      </c>
      <c r="AQ1288" s="15" t="s">
        <v>3148</v>
      </c>
    </row>
    <row r="1289" spans="1:43" x14ac:dyDescent="0.3">
      <c r="A1289" s="15" t="s">
        <v>3313</v>
      </c>
      <c r="B1289" s="15" t="s">
        <v>2968</v>
      </c>
      <c r="C1289" s="15">
        <v>15</v>
      </c>
      <c r="D1289" s="15" t="s">
        <v>1070</v>
      </c>
      <c r="E1289" s="15" t="s">
        <v>40</v>
      </c>
      <c r="J1289" s="15" t="s">
        <v>1072</v>
      </c>
      <c r="K1289" s="15" t="s">
        <v>3038</v>
      </c>
      <c r="L1289" s="15" t="s">
        <v>287</v>
      </c>
      <c r="M1289" s="15" t="s">
        <v>40</v>
      </c>
      <c r="O1289" s="15" t="s">
        <v>3039</v>
      </c>
      <c r="P1289" s="15" t="s">
        <v>3055</v>
      </c>
      <c r="Q1289" s="15" t="s">
        <v>103</v>
      </c>
      <c r="R1289" s="15" t="s">
        <v>3136</v>
      </c>
      <c r="S1289" s="15" t="s">
        <v>3137</v>
      </c>
      <c r="T1289" s="15" t="s">
        <v>3138</v>
      </c>
      <c r="U1289" s="15" t="s">
        <v>3139</v>
      </c>
      <c r="V1289" s="15" t="s">
        <v>3142</v>
      </c>
      <c r="W1289" s="15" t="s">
        <v>3140</v>
      </c>
      <c r="X1289" s="15" t="s">
        <v>3133</v>
      </c>
      <c r="Y1289" s="15" t="s">
        <v>908</v>
      </c>
      <c r="Z1289" s="15">
        <f t="shared" si="190"/>
        <v>1</v>
      </c>
      <c r="AC1289" s="15" t="s">
        <v>3145</v>
      </c>
      <c r="AD1289" s="15">
        <f t="shared" si="191"/>
        <v>5</v>
      </c>
      <c r="AE1289" s="15">
        <v>2</v>
      </c>
      <c r="AF1289" s="15">
        <v>1</v>
      </c>
      <c r="AG1289" s="15">
        <v>1</v>
      </c>
      <c r="AH1289" s="15">
        <v>1</v>
      </c>
      <c r="AI1289" s="15">
        <v>0</v>
      </c>
      <c r="AJ1289" s="15">
        <v>0</v>
      </c>
      <c r="AK1289" t="str">
        <f t="shared" si="192"/>
        <v>Interna</v>
      </c>
      <c r="AL1289" t="str">
        <f t="shared" si="193"/>
        <v>Baixo</v>
      </c>
      <c r="AM1289" t="str">
        <f t="shared" si="194"/>
        <v>Formato</v>
      </c>
      <c r="AN1289" t="str">
        <f t="shared" si="195"/>
        <v>Baixo</v>
      </c>
      <c r="AO1289" t="str">
        <f t="shared" si="196"/>
        <v>NSA</v>
      </c>
      <c r="AP1289" t="str">
        <f t="shared" si="197"/>
        <v>NSA</v>
      </c>
      <c r="AQ1289" s="15" t="s">
        <v>3148</v>
      </c>
    </row>
    <row r="1290" spans="1:43" x14ac:dyDescent="0.3">
      <c r="A1290" s="15" t="s">
        <v>3313</v>
      </c>
      <c r="B1290" s="15" t="s">
        <v>2968</v>
      </c>
      <c r="C1290" s="15">
        <v>16</v>
      </c>
      <c r="H1290" s="15" t="s">
        <v>2962</v>
      </c>
      <c r="J1290" s="15" t="s">
        <v>1072</v>
      </c>
      <c r="K1290" s="15" t="s">
        <v>3038</v>
      </c>
      <c r="L1290" s="15" t="s">
        <v>1192</v>
      </c>
      <c r="M1290" s="15" t="s">
        <v>39</v>
      </c>
      <c r="O1290" s="15" t="s">
        <v>3039</v>
      </c>
      <c r="P1290" s="15" t="s">
        <v>3056</v>
      </c>
      <c r="Q1290" s="15" t="s">
        <v>103</v>
      </c>
      <c r="R1290" s="15" t="s">
        <v>3136</v>
      </c>
      <c r="S1290" s="15" t="s">
        <v>3137</v>
      </c>
      <c r="T1290" s="15" t="s">
        <v>3138</v>
      </c>
      <c r="U1290" s="15" t="s">
        <v>3139</v>
      </c>
      <c r="V1290" s="15" t="s">
        <v>3142</v>
      </c>
      <c r="W1290" s="15" t="s">
        <v>3140</v>
      </c>
      <c r="X1290" s="15" t="s">
        <v>3133</v>
      </c>
      <c r="Y1290" s="15" t="s">
        <v>908</v>
      </c>
      <c r="Z1290" s="15">
        <f t="shared" si="190"/>
        <v>1</v>
      </c>
      <c r="AC1290" s="15" t="s">
        <v>3145</v>
      </c>
      <c r="AD1290" s="15">
        <f t="shared" si="191"/>
        <v>5</v>
      </c>
      <c r="AE1290" s="15">
        <v>2</v>
      </c>
      <c r="AF1290" s="15">
        <v>1</v>
      </c>
      <c r="AG1290" s="15">
        <v>1</v>
      </c>
      <c r="AH1290" s="15">
        <v>1</v>
      </c>
      <c r="AI1290" s="15">
        <v>0</v>
      </c>
      <c r="AJ1290" s="15">
        <v>0</v>
      </c>
      <c r="AK1290" t="str">
        <f t="shared" si="192"/>
        <v>Interna</v>
      </c>
      <c r="AL1290" t="str">
        <f t="shared" si="193"/>
        <v>Baixo</v>
      </c>
      <c r="AM1290" t="str">
        <f t="shared" si="194"/>
        <v>Formato</v>
      </c>
      <c r="AN1290" t="str">
        <f t="shared" si="195"/>
        <v>Baixo</v>
      </c>
      <c r="AO1290" t="str">
        <f t="shared" si="196"/>
        <v>NSA</v>
      </c>
      <c r="AP1290" t="str">
        <f t="shared" si="197"/>
        <v>NSA</v>
      </c>
      <c r="AQ1290" s="15" t="s">
        <v>3148</v>
      </c>
    </row>
    <row r="1291" spans="1:43" x14ac:dyDescent="0.3">
      <c r="A1291" s="15" t="s">
        <v>3313</v>
      </c>
      <c r="B1291" s="15" t="s">
        <v>2968</v>
      </c>
      <c r="C1291" s="15">
        <v>17</v>
      </c>
      <c r="H1291" s="15" t="s">
        <v>2963</v>
      </c>
      <c r="J1291" s="15" t="s">
        <v>1072</v>
      </c>
      <c r="K1291" s="15" t="s">
        <v>3038</v>
      </c>
      <c r="L1291" s="15" t="s">
        <v>1193</v>
      </c>
      <c r="M1291" s="15" t="s">
        <v>39</v>
      </c>
      <c r="O1291" s="15" t="s">
        <v>3039</v>
      </c>
      <c r="P1291" s="15" t="s">
        <v>3057</v>
      </c>
      <c r="Q1291" s="15" t="s">
        <v>103</v>
      </c>
      <c r="R1291" s="15" t="s">
        <v>3136</v>
      </c>
      <c r="S1291" s="15" t="s">
        <v>3137</v>
      </c>
      <c r="T1291" s="15" t="s">
        <v>3138</v>
      </c>
      <c r="U1291" s="15" t="s">
        <v>3139</v>
      </c>
      <c r="V1291" s="15" t="s">
        <v>3142</v>
      </c>
      <c r="W1291" s="15" t="s">
        <v>3140</v>
      </c>
      <c r="X1291" s="15" t="s">
        <v>3133</v>
      </c>
      <c r="Y1291" s="15" t="s">
        <v>908</v>
      </c>
      <c r="Z1291" s="15">
        <f t="shared" si="190"/>
        <v>1</v>
      </c>
      <c r="AA1291" s="15" t="s">
        <v>1340</v>
      </c>
      <c r="AB1291" s="15" t="s">
        <v>1883</v>
      </c>
      <c r="AC1291" s="15" t="s">
        <v>3145</v>
      </c>
      <c r="AD1291" s="15">
        <f t="shared" si="191"/>
        <v>14</v>
      </c>
      <c r="AE1291" s="15">
        <v>3</v>
      </c>
      <c r="AF1291" s="15">
        <v>1</v>
      </c>
      <c r="AG1291" s="15">
        <v>1</v>
      </c>
      <c r="AH1291" s="15">
        <v>3</v>
      </c>
      <c r="AI1291" s="15">
        <v>3</v>
      </c>
      <c r="AJ1291" s="15">
        <v>3</v>
      </c>
      <c r="AK1291" t="str">
        <f t="shared" si="192"/>
        <v>Restrita</v>
      </c>
      <c r="AL1291" t="str">
        <f t="shared" si="193"/>
        <v>Baixo</v>
      </c>
      <c r="AM1291" t="str">
        <f t="shared" si="194"/>
        <v>Formato</v>
      </c>
      <c r="AN1291" t="str">
        <f t="shared" si="195"/>
        <v>Médio</v>
      </c>
      <c r="AO1291" t="str">
        <f t="shared" si="196"/>
        <v>Médio</v>
      </c>
      <c r="AP1291" t="str">
        <f t="shared" si="197"/>
        <v>Médio</v>
      </c>
      <c r="AQ1291" s="15" t="s">
        <v>3148</v>
      </c>
    </row>
    <row r="1292" spans="1:43" x14ac:dyDescent="0.3">
      <c r="A1292" s="15" t="s">
        <v>3295</v>
      </c>
      <c r="B1292" s="15" t="s">
        <v>2972</v>
      </c>
      <c r="C1292" s="15">
        <v>1</v>
      </c>
      <c r="D1292" s="15" t="s">
        <v>40</v>
      </c>
      <c r="E1292" s="15" t="s">
        <v>1271</v>
      </c>
      <c r="J1292" s="15" t="s">
        <v>1072</v>
      </c>
      <c r="K1292" s="15" t="s">
        <v>3058</v>
      </c>
      <c r="L1292" s="15" t="s">
        <v>2980</v>
      </c>
      <c r="M1292" s="15" t="s">
        <v>39</v>
      </c>
      <c r="O1292" s="15" t="s">
        <v>3059</v>
      </c>
      <c r="P1292" s="15" t="s">
        <v>3060</v>
      </c>
      <c r="Q1292" s="15" t="s">
        <v>103</v>
      </c>
      <c r="R1292" s="15" t="s">
        <v>3136</v>
      </c>
      <c r="S1292" s="15" t="s">
        <v>3137</v>
      </c>
      <c r="T1292" s="15" t="s">
        <v>3138</v>
      </c>
      <c r="U1292" s="15" t="s">
        <v>3139</v>
      </c>
      <c r="V1292" s="15" t="s">
        <v>3142</v>
      </c>
      <c r="W1292" s="15" t="s">
        <v>3140</v>
      </c>
      <c r="X1292" s="15" t="s">
        <v>3133</v>
      </c>
      <c r="Y1292" s="15" t="s">
        <v>908</v>
      </c>
      <c r="Z1292" s="15">
        <f t="shared" si="190"/>
        <v>1</v>
      </c>
      <c r="AC1292" s="15" t="s">
        <v>3145</v>
      </c>
      <c r="AD1292" s="15">
        <f t="shared" si="191"/>
        <v>4</v>
      </c>
      <c r="AE1292" s="15">
        <v>1</v>
      </c>
      <c r="AF1292" s="15">
        <v>1</v>
      </c>
      <c r="AG1292" s="15">
        <v>1</v>
      </c>
      <c r="AH1292" s="15">
        <v>1</v>
      </c>
      <c r="AI1292" s="15">
        <v>0</v>
      </c>
      <c r="AJ1292" s="15">
        <v>0</v>
      </c>
      <c r="AK1292" t="str">
        <f t="shared" si="192"/>
        <v>Publica</v>
      </c>
      <c r="AL1292" t="str">
        <f t="shared" si="193"/>
        <v>Baixo</v>
      </c>
      <c r="AM1292" t="str">
        <f t="shared" si="194"/>
        <v>Formato</v>
      </c>
      <c r="AN1292" t="str">
        <f t="shared" si="195"/>
        <v>Baixo</v>
      </c>
      <c r="AO1292" t="str">
        <f t="shared" si="196"/>
        <v>NSA</v>
      </c>
      <c r="AP1292" t="str">
        <f t="shared" si="197"/>
        <v>NSA</v>
      </c>
      <c r="AQ1292" s="15" t="s">
        <v>3148</v>
      </c>
    </row>
    <row r="1293" spans="1:43" x14ac:dyDescent="0.3">
      <c r="A1293" s="15" t="s">
        <v>3295</v>
      </c>
      <c r="B1293" s="15" t="s">
        <v>2972</v>
      </c>
      <c r="C1293" s="15">
        <v>2</v>
      </c>
      <c r="D1293" s="15" t="s">
        <v>2948</v>
      </c>
      <c r="E1293" s="15" t="s">
        <v>1271</v>
      </c>
      <c r="J1293" s="15" t="s">
        <v>1072</v>
      </c>
      <c r="K1293" s="15" t="s">
        <v>3058</v>
      </c>
      <c r="L1293" s="15" t="s">
        <v>2983</v>
      </c>
      <c r="M1293" s="15" t="s">
        <v>39</v>
      </c>
      <c r="O1293" s="15" t="s">
        <v>3059</v>
      </c>
      <c r="P1293" s="15" t="s">
        <v>3061</v>
      </c>
      <c r="Q1293" s="15" t="s">
        <v>103</v>
      </c>
      <c r="R1293" s="15" t="s">
        <v>3136</v>
      </c>
      <c r="S1293" s="15" t="s">
        <v>3137</v>
      </c>
      <c r="T1293" s="15" t="s">
        <v>3138</v>
      </c>
      <c r="U1293" s="15" t="s">
        <v>3139</v>
      </c>
      <c r="V1293" s="15" t="s">
        <v>3142</v>
      </c>
      <c r="W1293" s="15" t="s">
        <v>3140</v>
      </c>
      <c r="X1293" s="15" t="s">
        <v>3133</v>
      </c>
      <c r="Y1293" s="15" t="s">
        <v>908</v>
      </c>
      <c r="Z1293" s="15">
        <f t="shared" si="190"/>
        <v>1</v>
      </c>
      <c r="AC1293" s="15" t="s">
        <v>3145</v>
      </c>
      <c r="AD1293" s="15">
        <f t="shared" si="191"/>
        <v>7</v>
      </c>
      <c r="AE1293" s="15">
        <v>2</v>
      </c>
      <c r="AF1293" s="15">
        <v>1</v>
      </c>
      <c r="AG1293" s="15">
        <v>3</v>
      </c>
      <c r="AH1293" s="15">
        <v>1</v>
      </c>
      <c r="AI1293" s="15">
        <v>0</v>
      </c>
      <c r="AJ1293" s="15">
        <v>0</v>
      </c>
      <c r="AK1293" t="str">
        <f t="shared" si="192"/>
        <v>Interna</v>
      </c>
      <c r="AL1293" t="str">
        <f t="shared" si="193"/>
        <v>Baixo</v>
      </c>
      <c r="AM1293" t="str">
        <f t="shared" si="194"/>
        <v>Combinação</v>
      </c>
      <c r="AN1293" t="str">
        <f t="shared" si="195"/>
        <v>Baixo</v>
      </c>
      <c r="AO1293" t="str">
        <f t="shared" si="196"/>
        <v>NSA</v>
      </c>
      <c r="AP1293" t="str">
        <f t="shared" si="197"/>
        <v>NSA</v>
      </c>
      <c r="AQ1293" s="15" t="s">
        <v>3148</v>
      </c>
    </row>
    <row r="1294" spans="1:43" x14ac:dyDescent="0.3">
      <c r="A1294" s="15" t="s">
        <v>3295</v>
      </c>
      <c r="B1294" s="15" t="s">
        <v>2972</v>
      </c>
      <c r="C1294" s="15">
        <v>3</v>
      </c>
      <c r="D1294" s="15" t="s">
        <v>2949</v>
      </c>
      <c r="E1294" s="15" t="s">
        <v>1271</v>
      </c>
      <c r="J1294" s="15" t="s">
        <v>1072</v>
      </c>
      <c r="K1294" s="15" t="s">
        <v>3058</v>
      </c>
      <c r="L1294" s="15" t="s">
        <v>2985</v>
      </c>
      <c r="M1294" s="15" t="s">
        <v>47</v>
      </c>
      <c r="O1294" s="15" t="s">
        <v>3059</v>
      </c>
      <c r="P1294" s="15" t="s">
        <v>3062</v>
      </c>
      <c r="Q1294" s="15" t="s">
        <v>103</v>
      </c>
      <c r="R1294" s="15" t="s">
        <v>3136</v>
      </c>
      <c r="S1294" s="15" t="s">
        <v>3137</v>
      </c>
      <c r="T1294" s="15" t="s">
        <v>3138</v>
      </c>
      <c r="U1294" s="15" t="s">
        <v>3139</v>
      </c>
      <c r="V1294" s="15" t="s">
        <v>3142</v>
      </c>
      <c r="W1294" s="15" t="s">
        <v>3140</v>
      </c>
      <c r="X1294" s="15" t="s">
        <v>3133</v>
      </c>
      <c r="Y1294" s="15" t="s">
        <v>908</v>
      </c>
      <c r="Z1294" s="15">
        <f t="shared" si="190"/>
        <v>1</v>
      </c>
      <c r="AC1294" s="15" t="s">
        <v>3145</v>
      </c>
      <c r="AD1294" s="15">
        <f t="shared" si="191"/>
        <v>7</v>
      </c>
      <c r="AE1294" s="15">
        <v>2</v>
      </c>
      <c r="AF1294" s="15">
        <v>1</v>
      </c>
      <c r="AG1294" s="15">
        <v>3</v>
      </c>
      <c r="AH1294" s="15">
        <v>1</v>
      </c>
      <c r="AI1294" s="15">
        <v>0</v>
      </c>
      <c r="AJ1294" s="15">
        <v>0</v>
      </c>
      <c r="AK1294" t="str">
        <f t="shared" si="192"/>
        <v>Interna</v>
      </c>
      <c r="AL1294" t="str">
        <f t="shared" si="193"/>
        <v>Baixo</v>
      </c>
      <c r="AM1294" t="str">
        <f t="shared" si="194"/>
        <v>Combinação</v>
      </c>
      <c r="AN1294" t="str">
        <f t="shared" si="195"/>
        <v>Baixo</v>
      </c>
      <c r="AO1294" t="str">
        <f t="shared" si="196"/>
        <v>NSA</v>
      </c>
      <c r="AP1294" t="str">
        <f t="shared" si="197"/>
        <v>NSA</v>
      </c>
      <c r="AQ1294" s="15" t="s">
        <v>3148</v>
      </c>
    </row>
    <row r="1295" spans="1:43" x14ac:dyDescent="0.3">
      <c r="A1295" s="15" t="s">
        <v>3295</v>
      </c>
      <c r="B1295" s="15" t="s">
        <v>2972</v>
      </c>
      <c r="C1295" s="15">
        <v>4</v>
      </c>
      <c r="D1295" s="15" t="s">
        <v>2950</v>
      </c>
      <c r="E1295" s="15" t="s">
        <v>1271</v>
      </c>
      <c r="J1295" s="15" t="s">
        <v>1072</v>
      </c>
      <c r="K1295" s="15" t="s">
        <v>3058</v>
      </c>
      <c r="L1295" s="15" t="s">
        <v>2987</v>
      </c>
      <c r="M1295" s="15" t="s">
        <v>47</v>
      </c>
      <c r="N1295" s="15">
        <v>100</v>
      </c>
      <c r="O1295" s="15" t="s">
        <v>3059</v>
      </c>
      <c r="P1295" s="15" t="s">
        <v>3063</v>
      </c>
      <c r="Q1295" s="15" t="s">
        <v>103</v>
      </c>
      <c r="R1295" s="15" t="s">
        <v>3136</v>
      </c>
      <c r="S1295" s="15" t="s">
        <v>3137</v>
      </c>
      <c r="T1295" s="15" t="s">
        <v>3138</v>
      </c>
      <c r="U1295" s="15" t="s">
        <v>3139</v>
      </c>
      <c r="V1295" s="15" t="s">
        <v>3142</v>
      </c>
      <c r="W1295" s="15" t="s">
        <v>3140</v>
      </c>
      <c r="X1295" s="15" t="s">
        <v>3133</v>
      </c>
      <c r="Y1295" s="15" t="s">
        <v>908</v>
      </c>
      <c r="Z1295" s="15">
        <f t="shared" si="190"/>
        <v>1</v>
      </c>
      <c r="AC1295" s="15" t="s">
        <v>3145</v>
      </c>
      <c r="AD1295" s="15">
        <f t="shared" si="191"/>
        <v>6</v>
      </c>
      <c r="AE1295" s="15">
        <v>2</v>
      </c>
      <c r="AF1295" s="15">
        <v>1</v>
      </c>
      <c r="AG1295" s="15">
        <v>2</v>
      </c>
      <c r="AH1295" s="15">
        <v>1</v>
      </c>
      <c r="AI1295" s="15">
        <v>0</v>
      </c>
      <c r="AJ1295" s="15">
        <v>0</v>
      </c>
      <c r="AK1295" t="str">
        <f t="shared" si="192"/>
        <v>Interna</v>
      </c>
      <c r="AL1295" t="str">
        <f t="shared" si="193"/>
        <v>Baixo</v>
      </c>
      <c r="AM1295" t="str">
        <f t="shared" si="194"/>
        <v>Cumulativa</v>
      </c>
      <c r="AN1295" t="str">
        <f t="shared" si="195"/>
        <v>Baixo</v>
      </c>
      <c r="AO1295" t="str">
        <f t="shared" si="196"/>
        <v>NSA</v>
      </c>
      <c r="AP1295" t="str">
        <f t="shared" si="197"/>
        <v>NSA</v>
      </c>
      <c r="AQ1295" s="15" t="s">
        <v>3148</v>
      </c>
    </row>
    <row r="1296" spans="1:43" x14ac:dyDescent="0.3">
      <c r="A1296" s="15" t="s">
        <v>3295</v>
      </c>
      <c r="B1296" s="15" t="s">
        <v>2972</v>
      </c>
      <c r="C1296" s="15">
        <v>5</v>
      </c>
      <c r="D1296" s="15" t="s">
        <v>892</v>
      </c>
      <c r="E1296" s="15" t="s">
        <v>1271</v>
      </c>
      <c r="J1296" s="15" t="s">
        <v>1072</v>
      </c>
      <c r="K1296" s="15" t="s">
        <v>3058</v>
      </c>
      <c r="L1296" s="15" t="s">
        <v>329</v>
      </c>
      <c r="M1296" s="15" t="s">
        <v>47</v>
      </c>
      <c r="O1296" s="15" t="s">
        <v>3059</v>
      </c>
      <c r="P1296" s="15" t="s">
        <v>3064</v>
      </c>
      <c r="Q1296" s="15" t="s">
        <v>103</v>
      </c>
      <c r="R1296" s="15" t="s">
        <v>3136</v>
      </c>
      <c r="S1296" s="15" t="s">
        <v>3137</v>
      </c>
      <c r="T1296" s="15" t="s">
        <v>3138</v>
      </c>
      <c r="U1296" s="15" t="s">
        <v>3139</v>
      </c>
      <c r="V1296" s="15" t="s">
        <v>3142</v>
      </c>
      <c r="W1296" s="15" t="s">
        <v>3140</v>
      </c>
      <c r="X1296" s="15" t="s">
        <v>3133</v>
      </c>
      <c r="Y1296" s="15" t="s">
        <v>908</v>
      </c>
      <c r="Z1296" s="15">
        <f t="shared" si="190"/>
        <v>1</v>
      </c>
      <c r="AA1296" s="15" t="s">
        <v>1340</v>
      </c>
      <c r="AB1296" s="15" t="s">
        <v>1883</v>
      </c>
      <c r="AC1296" s="15" t="s">
        <v>3145</v>
      </c>
      <c r="AD1296" s="15">
        <f t="shared" si="191"/>
        <v>16</v>
      </c>
      <c r="AE1296" s="15">
        <v>3</v>
      </c>
      <c r="AF1296" s="15">
        <v>1</v>
      </c>
      <c r="AG1296" s="15">
        <v>3</v>
      </c>
      <c r="AH1296" s="15">
        <v>3</v>
      </c>
      <c r="AI1296" s="15">
        <v>3</v>
      </c>
      <c r="AJ1296" s="15">
        <v>3</v>
      </c>
      <c r="AK1296" t="str">
        <f t="shared" si="192"/>
        <v>Restrita</v>
      </c>
      <c r="AL1296" t="str">
        <f t="shared" si="193"/>
        <v>Baixo</v>
      </c>
      <c r="AM1296" t="str">
        <f t="shared" si="194"/>
        <v>Combinação</v>
      </c>
      <c r="AN1296" t="str">
        <f t="shared" si="195"/>
        <v>Médio</v>
      </c>
      <c r="AO1296" t="str">
        <f t="shared" si="196"/>
        <v>Médio</v>
      </c>
      <c r="AP1296" t="str">
        <f t="shared" si="197"/>
        <v>Médio</v>
      </c>
      <c r="AQ1296" s="15" t="s">
        <v>3148</v>
      </c>
    </row>
    <row r="1297" spans="1:43" x14ac:dyDescent="0.3">
      <c r="A1297" s="15" t="s">
        <v>3295</v>
      </c>
      <c r="B1297" s="15" t="s">
        <v>2972</v>
      </c>
      <c r="C1297" s="15">
        <v>6</v>
      </c>
      <c r="D1297" s="15" t="s">
        <v>2973</v>
      </c>
      <c r="E1297" s="15" t="s">
        <v>1271</v>
      </c>
      <c r="J1297" s="15" t="s">
        <v>1072</v>
      </c>
      <c r="K1297" s="15" t="s">
        <v>3058</v>
      </c>
      <c r="L1297" s="15" t="s">
        <v>981</v>
      </c>
      <c r="M1297" s="15" t="s">
        <v>47</v>
      </c>
      <c r="N1297" s="15">
        <v>100</v>
      </c>
      <c r="O1297" s="15" t="s">
        <v>3059</v>
      </c>
      <c r="P1297" s="15" t="s">
        <v>3065</v>
      </c>
      <c r="Q1297" s="15" t="s">
        <v>103</v>
      </c>
      <c r="R1297" s="15" t="s">
        <v>3136</v>
      </c>
      <c r="S1297" s="15" t="s">
        <v>3137</v>
      </c>
      <c r="T1297" s="15" t="s">
        <v>3138</v>
      </c>
      <c r="U1297" s="15" t="s">
        <v>3139</v>
      </c>
      <c r="V1297" s="15" t="s">
        <v>3142</v>
      </c>
      <c r="W1297" s="15" t="s">
        <v>3140</v>
      </c>
      <c r="X1297" s="15" t="s">
        <v>3133</v>
      </c>
      <c r="Y1297" s="15" t="s">
        <v>908</v>
      </c>
      <c r="Z1297" s="15">
        <f t="shared" si="190"/>
        <v>1</v>
      </c>
      <c r="AC1297" s="15" t="s">
        <v>3145</v>
      </c>
      <c r="AD1297" s="15">
        <f t="shared" si="191"/>
        <v>4</v>
      </c>
      <c r="AE1297" s="15">
        <v>2</v>
      </c>
      <c r="AF1297" s="15">
        <v>1</v>
      </c>
      <c r="AG1297" s="15">
        <v>0</v>
      </c>
      <c r="AH1297" s="15">
        <v>1</v>
      </c>
      <c r="AI1297" s="15">
        <v>0</v>
      </c>
      <c r="AJ1297" s="15">
        <v>0</v>
      </c>
      <c r="AK1297" t="str">
        <f t="shared" si="192"/>
        <v>Interna</v>
      </c>
      <c r="AL1297" t="str">
        <f t="shared" si="193"/>
        <v>Baixo</v>
      </c>
      <c r="AM1297" t="str">
        <f t="shared" si="194"/>
        <v>NSA</v>
      </c>
      <c r="AN1297" t="str">
        <f t="shared" si="195"/>
        <v>Baixo</v>
      </c>
      <c r="AO1297" t="str">
        <f t="shared" si="196"/>
        <v>NSA</v>
      </c>
      <c r="AP1297" t="str">
        <f t="shared" si="197"/>
        <v>NSA</v>
      </c>
      <c r="AQ1297" s="15" t="s">
        <v>3148</v>
      </c>
    </row>
    <row r="1298" spans="1:43" x14ac:dyDescent="0.3">
      <c r="A1298" s="15" t="s">
        <v>3295</v>
      </c>
      <c r="B1298" s="15" t="s">
        <v>2972</v>
      </c>
      <c r="C1298" s="15">
        <v>7</v>
      </c>
      <c r="D1298" s="15" t="s">
        <v>2951</v>
      </c>
      <c r="E1298" s="15" t="s">
        <v>1271</v>
      </c>
      <c r="J1298" s="15" t="s">
        <v>1072</v>
      </c>
      <c r="K1298" s="15" t="s">
        <v>3058</v>
      </c>
      <c r="L1298" s="15" t="s">
        <v>2990</v>
      </c>
      <c r="M1298" s="15" t="s">
        <v>47</v>
      </c>
      <c r="N1298" s="15">
        <v>100</v>
      </c>
      <c r="O1298" s="15" t="s">
        <v>3059</v>
      </c>
      <c r="P1298" s="15" t="s">
        <v>3066</v>
      </c>
      <c r="Q1298" s="15" t="s">
        <v>103</v>
      </c>
      <c r="R1298" s="15" t="s">
        <v>3136</v>
      </c>
      <c r="S1298" s="15" t="s">
        <v>3137</v>
      </c>
      <c r="T1298" s="15" t="s">
        <v>3138</v>
      </c>
      <c r="U1298" s="15" t="s">
        <v>3139</v>
      </c>
      <c r="V1298" s="15" t="s">
        <v>3142</v>
      </c>
      <c r="W1298" s="15" t="s">
        <v>3140</v>
      </c>
      <c r="X1298" s="15" t="s">
        <v>3133</v>
      </c>
      <c r="Y1298" s="15" t="s">
        <v>908</v>
      </c>
      <c r="Z1298" s="15">
        <f t="shared" si="190"/>
        <v>1</v>
      </c>
      <c r="AC1298" s="15" t="s">
        <v>3145</v>
      </c>
      <c r="AD1298" s="15">
        <f t="shared" si="191"/>
        <v>5</v>
      </c>
      <c r="AE1298" s="15">
        <v>2</v>
      </c>
      <c r="AF1298" s="15">
        <v>1</v>
      </c>
      <c r="AG1298" s="15">
        <v>1</v>
      </c>
      <c r="AH1298" s="15">
        <v>1</v>
      </c>
      <c r="AI1298" s="15">
        <v>0</v>
      </c>
      <c r="AJ1298" s="15">
        <v>0</v>
      </c>
      <c r="AK1298" t="str">
        <f t="shared" si="192"/>
        <v>Interna</v>
      </c>
      <c r="AL1298" t="str">
        <f t="shared" si="193"/>
        <v>Baixo</v>
      </c>
      <c r="AM1298" t="str">
        <f t="shared" si="194"/>
        <v>Formato</v>
      </c>
      <c r="AN1298" t="str">
        <f t="shared" si="195"/>
        <v>Baixo</v>
      </c>
      <c r="AO1298" t="str">
        <f t="shared" si="196"/>
        <v>NSA</v>
      </c>
      <c r="AP1298" t="str">
        <f t="shared" si="197"/>
        <v>NSA</v>
      </c>
      <c r="AQ1298" s="15" t="s">
        <v>3148</v>
      </c>
    </row>
    <row r="1299" spans="1:43" x14ac:dyDescent="0.3">
      <c r="A1299" s="15" t="s">
        <v>3295</v>
      </c>
      <c r="B1299" s="15" t="s">
        <v>2972</v>
      </c>
      <c r="C1299" s="15">
        <v>8</v>
      </c>
      <c r="D1299" s="15" t="s">
        <v>1220</v>
      </c>
      <c r="E1299" s="15" t="s">
        <v>1271</v>
      </c>
      <c r="J1299" s="15" t="s">
        <v>1072</v>
      </c>
      <c r="K1299" s="15" t="s">
        <v>3058</v>
      </c>
      <c r="L1299" s="15" t="s">
        <v>320</v>
      </c>
      <c r="M1299" s="15" t="s">
        <v>47</v>
      </c>
      <c r="N1299" s="15">
        <v>100</v>
      </c>
      <c r="O1299" s="15" t="s">
        <v>3059</v>
      </c>
      <c r="P1299" s="15" t="s">
        <v>3067</v>
      </c>
      <c r="Q1299" s="15" t="s">
        <v>103</v>
      </c>
      <c r="R1299" s="15" t="s">
        <v>3136</v>
      </c>
      <c r="S1299" s="15" t="s">
        <v>3137</v>
      </c>
      <c r="T1299" s="15" t="s">
        <v>3138</v>
      </c>
      <c r="U1299" s="15" t="s">
        <v>3139</v>
      </c>
      <c r="V1299" s="15" t="s">
        <v>3142</v>
      </c>
      <c r="W1299" s="15" t="s">
        <v>3140</v>
      </c>
      <c r="X1299" s="15" t="s">
        <v>3133</v>
      </c>
      <c r="Y1299" s="15" t="s">
        <v>908</v>
      </c>
      <c r="Z1299" s="15">
        <f t="shared" si="190"/>
        <v>1</v>
      </c>
      <c r="AC1299" s="15" t="s">
        <v>3145</v>
      </c>
      <c r="AD1299" s="15">
        <f t="shared" si="191"/>
        <v>4</v>
      </c>
      <c r="AE1299" s="15">
        <v>2</v>
      </c>
      <c r="AF1299" s="15">
        <v>1</v>
      </c>
      <c r="AG1299" s="15">
        <v>0</v>
      </c>
      <c r="AH1299" s="15">
        <v>1</v>
      </c>
      <c r="AI1299" s="15">
        <v>0</v>
      </c>
      <c r="AJ1299" s="15">
        <v>0</v>
      </c>
      <c r="AK1299" t="str">
        <f t="shared" si="192"/>
        <v>Interna</v>
      </c>
      <c r="AL1299" t="str">
        <f t="shared" si="193"/>
        <v>Baixo</v>
      </c>
      <c r="AM1299" t="str">
        <f t="shared" si="194"/>
        <v>NSA</v>
      </c>
      <c r="AN1299" t="str">
        <f t="shared" si="195"/>
        <v>Baixo</v>
      </c>
      <c r="AO1299" t="str">
        <f t="shared" si="196"/>
        <v>NSA</v>
      </c>
      <c r="AP1299" t="str">
        <f t="shared" si="197"/>
        <v>NSA</v>
      </c>
      <c r="AQ1299" s="15" t="s">
        <v>3148</v>
      </c>
    </row>
    <row r="1300" spans="1:43" x14ac:dyDescent="0.3">
      <c r="A1300" s="15" t="s">
        <v>3295</v>
      </c>
      <c r="B1300" s="15" t="s">
        <v>2972</v>
      </c>
      <c r="C1300" s="15">
        <v>9</v>
      </c>
      <c r="D1300" s="15" t="s">
        <v>2952</v>
      </c>
      <c r="E1300" s="15" t="s">
        <v>1271</v>
      </c>
      <c r="J1300" s="15" t="s">
        <v>1072</v>
      </c>
      <c r="K1300" s="15" t="s">
        <v>3058</v>
      </c>
      <c r="L1300" s="15" t="s">
        <v>2993</v>
      </c>
      <c r="M1300" s="15" t="s">
        <v>47</v>
      </c>
      <c r="N1300" s="15">
        <v>100</v>
      </c>
      <c r="O1300" s="15" t="s">
        <v>3059</v>
      </c>
      <c r="P1300" s="15" t="s">
        <v>3068</v>
      </c>
      <c r="Q1300" s="15" t="s">
        <v>103</v>
      </c>
      <c r="R1300" s="15" t="s">
        <v>3136</v>
      </c>
      <c r="S1300" s="15" t="s">
        <v>3137</v>
      </c>
      <c r="T1300" s="15" t="s">
        <v>3138</v>
      </c>
      <c r="U1300" s="15" t="s">
        <v>3139</v>
      </c>
      <c r="V1300" s="15" t="s">
        <v>3142</v>
      </c>
      <c r="W1300" s="15" t="s">
        <v>3140</v>
      </c>
      <c r="X1300" s="15" t="s">
        <v>3133</v>
      </c>
      <c r="Y1300" s="15" t="s">
        <v>908</v>
      </c>
      <c r="Z1300" s="15">
        <f t="shared" si="190"/>
        <v>1</v>
      </c>
      <c r="AC1300" s="15" t="s">
        <v>3145</v>
      </c>
      <c r="AD1300" s="15">
        <f t="shared" si="191"/>
        <v>7</v>
      </c>
      <c r="AE1300" s="15">
        <v>2</v>
      </c>
      <c r="AF1300" s="15">
        <v>1</v>
      </c>
      <c r="AG1300" s="15">
        <v>3</v>
      </c>
      <c r="AH1300" s="15">
        <v>1</v>
      </c>
      <c r="AI1300" s="15">
        <v>0</v>
      </c>
      <c r="AJ1300" s="15">
        <v>0</v>
      </c>
      <c r="AK1300" t="str">
        <f t="shared" si="192"/>
        <v>Interna</v>
      </c>
      <c r="AL1300" t="str">
        <f t="shared" si="193"/>
        <v>Baixo</v>
      </c>
      <c r="AM1300" t="str">
        <f t="shared" si="194"/>
        <v>Combinação</v>
      </c>
      <c r="AN1300" t="str">
        <f t="shared" si="195"/>
        <v>Baixo</v>
      </c>
      <c r="AO1300" t="str">
        <f t="shared" si="196"/>
        <v>NSA</v>
      </c>
      <c r="AP1300" t="str">
        <f t="shared" si="197"/>
        <v>NSA</v>
      </c>
      <c r="AQ1300" s="15" t="s">
        <v>3148</v>
      </c>
    </row>
    <row r="1301" spans="1:43" x14ac:dyDescent="0.3">
      <c r="A1301" s="15" t="s">
        <v>3295</v>
      </c>
      <c r="B1301" s="15" t="s">
        <v>2972</v>
      </c>
      <c r="C1301" s="15">
        <v>10</v>
      </c>
      <c r="D1301" s="15" t="s">
        <v>2953</v>
      </c>
      <c r="E1301" s="15" t="s">
        <v>1271</v>
      </c>
      <c r="J1301" s="15" t="s">
        <v>1072</v>
      </c>
      <c r="K1301" s="15" t="s">
        <v>3058</v>
      </c>
      <c r="L1301" s="15" t="s">
        <v>243</v>
      </c>
      <c r="M1301" s="15" t="s">
        <v>47</v>
      </c>
      <c r="N1301" s="15">
        <v>100</v>
      </c>
      <c r="O1301" s="15" t="s">
        <v>3059</v>
      </c>
      <c r="P1301" s="15" t="s">
        <v>3069</v>
      </c>
      <c r="Q1301" s="15" t="s">
        <v>103</v>
      </c>
      <c r="R1301" s="15" t="s">
        <v>3136</v>
      </c>
      <c r="S1301" s="15" t="s">
        <v>3137</v>
      </c>
      <c r="T1301" s="15" t="s">
        <v>3138</v>
      </c>
      <c r="U1301" s="15" t="s">
        <v>3139</v>
      </c>
      <c r="V1301" s="15" t="s">
        <v>3142</v>
      </c>
      <c r="W1301" s="15" t="s">
        <v>3140</v>
      </c>
      <c r="X1301" s="15" t="s">
        <v>3133</v>
      </c>
      <c r="Y1301" s="15" t="s">
        <v>908</v>
      </c>
      <c r="Z1301" s="15">
        <f t="shared" si="190"/>
        <v>1</v>
      </c>
      <c r="AC1301" s="15" t="s">
        <v>3145</v>
      </c>
      <c r="AD1301" s="15">
        <f t="shared" si="191"/>
        <v>4</v>
      </c>
      <c r="AE1301" s="15">
        <v>2</v>
      </c>
      <c r="AF1301" s="15">
        <v>1</v>
      </c>
      <c r="AG1301" s="15">
        <v>0</v>
      </c>
      <c r="AH1301" s="15">
        <v>1</v>
      </c>
      <c r="AI1301" s="15">
        <v>0</v>
      </c>
      <c r="AJ1301" s="15">
        <v>0</v>
      </c>
      <c r="AK1301" t="str">
        <f t="shared" si="192"/>
        <v>Interna</v>
      </c>
      <c r="AL1301" t="str">
        <f t="shared" si="193"/>
        <v>Baixo</v>
      </c>
      <c r="AM1301" t="str">
        <f t="shared" si="194"/>
        <v>NSA</v>
      </c>
      <c r="AN1301" t="str">
        <f t="shared" si="195"/>
        <v>Baixo</v>
      </c>
      <c r="AO1301" t="str">
        <f t="shared" si="196"/>
        <v>NSA</v>
      </c>
      <c r="AP1301" t="str">
        <f t="shared" si="197"/>
        <v>NSA</v>
      </c>
      <c r="AQ1301" s="15" t="s">
        <v>3148</v>
      </c>
    </row>
    <row r="1302" spans="1:43" x14ac:dyDescent="0.3">
      <c r="A1302" s="15" t="s">
        <v>3295</v>
      </c>
      <c r="B1302" s="15" t="s">
        <v>2972</v>
      </c>
      <c r="C1302" s="15">
        <v>11</v>
      </c>
      <c r="D1302" s="15" t="s">
        <v>2954</v>
      </c>
      <c r="E1302" s="15" t="s">
        <v>1271</v>
      </c>
      <c r="J1302" s="15" t="s">
        <v>1072</v>
      </c>
      <c r="K1302" s="15" t="s">
        <v>3058</v>
      </c>
      <c r="L1302" s="15" t="s">
        <v>2996</v>
      </c>
      <c r="M1302" s="15" t="s">
        <v>47</v>
      </c>
      <c r="N1302" s="15">
        <v>100</v>
      </c>
      <c r="O1302" s="15" t="s">
        <v>3059</v>
      </c>
      <c r="P1302" s="15" t="s">
        <v>3070</v>
      </c>
      <c r="Q1302" s="15" t="s">
        <v>103</v>
      </c>
      <c r="R1302" s="15" t="s">
        <v>3136</v>
      </c>
      <c r="S1302" s="15" t="s">
        <v>3137</v>
      </c>
      <c r="T1302" s="15" t="s">
        <v>3138</v>
      </c>
      <c r="U1302" s="15" t="s">
        <v>3139</v>
      </c>
      <c r="V1302" s="15" t="s">
        <v>3142</v>
      </c>
      <c r="W1302" s="15" t="s">
        <v>3140</v>
      </c>
      <c r="X1302" s="15" t="s">
        <v>3133</v>
      </c>
      <c r="Y1302" s="15" t="s">
        <v>908</v>
      </c>
      <c r="Z1302" s="15">
        <f t="shared" si="190"/>
        <v>1</v>
      </c>
      <c r="AC1302" s="15" t="s">
        <v>3145</v>
      </c>
      <c r="AD1302" s="15">
        <f t="shared" si="191"/>
        <v>4</v>
      </c>
      <c r="AE1302" s="15">
        <v>2</v>
      </c>
      <c r="AF1302" s="15">
        <v>1</v>
      </c>
      <c r="AG1302" s="15">
        <v>0</v>
      </c>
      <c r="AH1302" s="15">
        <v>1</v>
      </c>
      <c r="AI1302" s="15">
        <v>0</v>
      </c>
      <c r="AJ1302" s="15">
        <v>0</v>
      </c>
      <c r="AK1302" t="str">
        <f t="shared" si="192"/>
        <v>Interna</v>
      </c>
      <c r="AL1302" t="str">
        <f t="shared" si="193"/>
        <v>Baixo</v>
      </c>
      <c r="AM1302" t="str">
        <f t="shared" si="194"/>
        <v>NSA</v>
      </c>
      <c r="AN1302" t="str">
        <f t="shared" si="195"/>
        <v>Baixo</v>
      </c>
      <c r="AO1302" t="str">
        <f t="shared" si="196"/>
        <v>NSA</v>
      </c>
      <c r="AP1302" t="str">
        <f t="shared" si="197"/>
        <v>NSA</v>
      </c>
      <c r="AQ1302" s="15" t="s">
        <v>3148</v>
      </c>
    </row>
    <row r="1303" spans="1:43" x14ac:dyDescent="0.3">
      <c r="A1303" s="15" t="s">
        <v>3295</v>
      </c>
      <c r="B1303" s="15" t="s">
        <v>2972</v>
      </c>
      <c r="C1303" s="15">
        <v>12</v>
      </c>
      <c r="D1303" s="15" t="s">
        <v>2955</v>
      </c>
      <c r="E1303" s="15" t="s">
        <v>1271</v>
      </c>
      <c r="J1303" s="15" t="s">
        <v>1072</v>
      </c>
      <c r="K1303" s="15" t="s">
        <v>3058</v>
      </c>
      <c r="L1303" s="15" t="s">
        <v>2998</v>
      </c>
      <c r="M1303" s="15" t="s">
        <v>47</v>
      </c>
      <c r="N1303" s="15">
        <v>100</v>
      </c>
      <c r="O1303" s="15" t="s">
        <v>3059</v>
      </c>
      <c r="P1303" s="15" t="s">
        <v>3071</v>
      </c>
      <c r="Q1303" s="15" t="s">
        <v>103</v>
      </c>
      <c r="R1303" s="15" t="s">
        <v>3136</v>
      </c>
      <c r="S1303" s="15" t="s">
        <v>3137</v>
      </c>
      <c r="T1303" s="15" t="s">
        <v>3138</v>
      </c>
      <c r="U1303" s="15" t="s">
        <v>3139</v>
      </c>
      <c r="V1303" s="15" t="s">
        <v>3142</v>
      </c>
      <c r="W1303" s="15" t="s">
        <v>3140</v>
      </c>
      <c r="X1303" s="15" t="s">
        <v>3133</v>
      </c>
      <c r="Y1303" s="15" t="s">
        <v>908</v>
      </c>
      <c r="Z1303" s="15">
        <f t="shared" si="190"/>
        <v>1</v>
      </c>
      <c r="AC1303" s="15" t="s">
        <v>3145</v>
      </c>
      <c r="AD1303" s="15">
        <f t="shared" si="191"/>
        <v>4</v>
      </c>
      <c r="AE1303" s="15">
        <v>2</v>
      </c>
      <c r="AF1303" s="15">
        <v>1</v>
      </c>
      <c r="AG1303" s="15">
        <v>0</v>
      </c>
      <c r="AH1303" s="15">
        <v>1</v>
      </c>
      <c r="AI1303" s="15">
        <v>0</v>
      </c>
      <c r="AJ1303" s="15">
        <v>0</v>
      </c>
      <c r="AK1303" t="str">
        <f t="shared" si="192"/>
        <v>Interna</v>
      </c>
      <c r="AL1303" t="str">
        <f t="shared" si="193"/>
        <v>Baixo</v>
      </c>
      <c r="AM1303" t="str">
        <f t="shared" si="194"/>
        <v>NSA</v>
      </c>
      <c r="AN1303" t="str">
        <f t="shared" si="195"/>
        <v>Baixo</v>
      </c>
      <c r="AO1303" t="str">
        <f t="shared" si="196"/>
        <v>NSA</v>
      </c>
      <c r="AP1303" t="str">
        <f t="shared" si="197"/>
        <v>NSA</v>
      </c>
      <c r="AQ1303" s="15" t="s">
        <v>3148</v>
      </c>
    </row>
    <row r="1304" spans="1:43" x14ac:dyDescent="0.3">
      <c r="A1304" s="15" t="s">
        <v>3295</v>
      </c>
      <c r="B1304" s="15" t="s">
        <v>2972</v>
      </c>
      <c r="C1304" s="15">
        <v>13</v>
      </c>
      <c r="D1304" s="15" t="s">
        <v>1544</v>
      </c>
      <c r="E1304" s="15" t="s">
        <v>1271</v>
      </c>
      <c r="J1304" s="15" t="s">
        <v>1072</v>
      </c>
      <c r="K1304" s="15" t="s">
        <v>3058</v>
      </c>
      <c r="L1304" s="15" t="s">
        <v>1545</v>
      </c>
      <c r="M1304" s="15" t="s">
        <v>47</v>
      </c>
      <c r="N1304" s="15">
        <v>100</v>
      </c>
      <c r="O1304" s="15" t="s">
        <v>3059</v>
      </c>
      <c r="P1304" s="15" t="s">
        <v>3072</v>
      </c>
      <c r="Q1304" s="15" t="s">
        <v>103</v>
      </c>
      <c r="R1304" s="15" t="s">
        <v>3136</v>
      </c>
      <c r="S1304" s="15" t="s">
        <v>3137</v>
      </c>
      <c r="T1304" s="15" t="s">
        <v>3138</v>
      </c>
      <c r="U1304" s="15" t="s">
        <v>3139</v>
      </c>
      <c r="V1304" s="15" t="s">
        <v>3142</v>
      </c>
      <c r="W1304" s="15" t="s">
        <v>3140</v>
      </c>
      <c r="X1304" s="15" t="s">
        <v>3133</v>
      </c>
      <c r="Y1304" s="15" t="s">
        <v>908</v>
      </c>
      <c r="Z1304" s="15">
        <f t="shared" si="190"/>
        <v>1</v>
      </c>
      <c r="AC1304" s="15" t="s">
        <v>3145</v>
      </c>
      <c r="AD1304" s="15">
        <f t="shared" si="191"/>
        <v>4</v>
      </c>
      <c r="AE1304" s="15">
        <v>2</v>
      </c>
      <c r="AF1304" s="15">
        <v>1</v>
      </c>
      <c r="AG1304" s="15">
        <v>0</v>
      </c>
      <c r="AH1304" s="15">
        <v>1</v>
      </c>
      <c r="AI1304" s="15">
        <v>0</v>
      </c>
      <c r="AJ1304" s="15">
        <v>0</v>
      </c>
      <c r="AK1304" t="str">
        <f t="shared" si="192"/>
        <v>Interna</v>
      </c>
      <c r="AL1304" t="str">
        <f t="shared" si="193"/>
        <v>Baixo</v>
      </c>
      <c r="AM1304" t="str">
        <f t="shared" si="194"/>
        <v>NSA</v>
      </c>
      <c r="AN1304" t="str">
        <f t="shared" si="195"/>
        <v>Baixo</v>
      </c>
      <c r="AO1304" t="str">
        <f t="shared" si="196"/>
        <v>NSA</v>
      </c>
      <c r="AP1304" t="str">
        <f t="shared" si="197"/>
        <v>NSA</v>
      </c>
      <c r="AQ1304" s="15" t="s">
        <v>3148</v>
      </c>
    </row>
    <row r="1305" spans="1:43" x14ac:dyDescent="0.3">
      <c r="A1305" s="15" t="s">
        <v>3295</v>
      </c>
      <c r="B1305" s="15" t="s">
        <v>2972</v>
      </c>
      <c r="C1305" s="15">
        <v>14</v>
      </c>
      <c r="D1305" s="15" t="s">
        <v>2974</v>
      </c>
      <c r="E1305" s="15" t="s">
        <v>1271</v>
      </c>
      <c r="J1305" s="15" t="s">
        <v>1072</v>
      </c>
      <c r="K1305" s="15" t="s">
        <v>3058</v>
      </c>
      <c r="L1305" s="15" t="s">
        <v>3073</v>
      </c>
      <c r="M1305" s="15" t="s">
        <v>47</v>
      </c>
      <c r="N1305" s="15">
        <v>200</v>
      </c>
      <c r="O1305" s="15" t="s">
        <v>3059</v>
      </c>
      <c r="P1305" s="15" t="s">
        <v>3074</v>
      </c>
      <c r="Q1305" s="15" t="s">
        <v>103</v>
      </c>
      <c r="R1305" s="15" t="s">
        <v>3136</v>
      </c>
      <c r="S1305" s="15" t="s">
        <v>3137</v>
      </c>
      <c r="T1305" s="15" t="s">
        <v>3138</v>
      </c>
      <c r="U1305" s="15" t="s">
        <v>3139</v>
      </c>
      <c r="V1305" s="15" t="s">
        <v>3142</v>
      </c>
      <c r="W1305" s="15" t="s">
        <v>3140</v>
      </c>
      <c r="X1305" s="15" t="s">
        <v>3133</v>
      </c>
      <c r="Y1305" s="15" t="s">
        <v>908</v>
      </c>
      <c r="Z1305" s="15">
        <f t="shared" si="190"/>
        <v>1</v>
      </c>
      <c r="AC1305" s="15" t="s">
        <v>3145</v>
      </c>
      <c r="AD1305" s="15">
        <f t="shared" si="191"/>
        <v>4</v>
      </c>
      <c r="AE1305" s="15">
        <v>2</v>
      </c>
      <c r="AF1305" s="15">
        <v>1</v>
      </c>
      <c r="AG1305" s="15">
        <v>0</v>
      </c>
      <c r="AH1305" s="15">
        <v>1</v>
      </c>
      <c r="AI1305" s="15">
        <v>0</v>
      </c>
      <c r="AJ1305" s="15">
        <v>0</v>
      </c>
      <c r="AK1305" t="str">
        <f t="shared" si="192"/>
        <v>Interna</v>
      </c>
      <c r="AL1305" t="str">
        <f t="shared" si="193"/>
        <v>Baixo</v>
      </c>
      <c r="AM1305" t="str">
        <f t="shared" si="194"/>
        <v>NSA</v>
      </c>
      <c r="AN1305" t="str">
        <f t="shared" si="195"/>
        <v>Baixo</v>
      </c>
      <c r="AO1305" t="str">
        <f t="shared" si="196"/>
        <v>NSA</v>
      </c>
      <c r="AP1305" t="str">
        <f t="shared" si="197"/>
        <v>NSA</v>
      </c>
      <c r="AQ1305" s="15" t="s">
        <v>3148</v>
      </c>
    </row>
    <row r="1306" spans="1:43" x14ac:dyDescent="0.3">
      <c r="A1306" s="15" t="s">
        <v>3295</v>
      </c>
      <c r="B1306" s="15" t="s">
        <v>2972</v>
      </c>
      <c r="C1306" s="15">
        <v>15</v>
      </c>
      <c r="D1306" s="15" t="s">
        <v>2957</v>
      </c>
      <c r="E1306" s="15" t="s">
        <v>1271</v>
      </c>
      <c r="J1306" s="15" t="s">
        <v>1072</v>
      </c>
      <c r="K1306" s="15" t="s">
        <v>3058</v>
      </c>
      <c r="L1306" s="15" t="s">
        <v>3002</v>
      </c>
      <c r="M1306" s="15" t="s">
        <v>47</v>
      </c>
      <c r="N1306" s="15">
        <v>500</v>
      </c>
      <c r="O1306" s="15" t="s">
        <v>3059</v>
      </c>
      <c r="P1306" s="15" t="s">
        <v>3075</v>
      </c>
      <c r="Q1306" s="15" t="s">
        <v>103</v>
      </c>
      <c r="R1306" s="15" t="s">
        <v>3136</v>
      </c>
      <c r="S1306" s="15" t="s">
        <v>3137</v>
      </c>
      <c r="T1306" s="15" t="s">
        <v>3138</v>
      </c>
      <c r="U1306" s="15" t="s">
        <v>3139</v>
      </c>
      <c r="V1306" s="15" t="s">
        <v>3142</v>
      </c>
      <c r="W1306" s="15" t="s">
        <v>3140</v>
      </c>
      <c r="X1306" s="15" t="s">
        <v>3133</v>
      </c>
      <c r="Y1306" s="15" t="s">
        <v>908</v>
      </c>
      <c r="Z1306" s="15">
        <f t="shared" si="190"/>
        <v>1</v>
      </c>
      <c r="AC1306" s="15" t="s">
        <v>3145</v>
      </c>
      <c r="AD1306" s="15">
        <f t="shared" si="191"/>
        <v>4</v>
      </c>
      <c r="AE1306" s="15">
        <v>2</v>
      </c>
      <c r="AF1306" s="15">
        <v>1</v>
      </c>
      <c r="AG1306" s="15">
        <v>0</v>
      </c>
      <c r="AH1306" s="15">
        <v>1</v>
      </c>
      <c r="AI1306" s="15">
        <v>0</v>
      </c>
      <c r="AJ1306" s="15">
        <v>0</v>
      </c>
      <c r="AK1306" t="str">
        <f t="shared" si="192"/>
        <v>Interna</v>
      </c>
      <c r="AL1306" t="str">
        <f t="shared" si="193"/>
        <v>Baixo</v>
      </c>
      <c r="AM1306" t="str">
        <f t="shared" si="194"/>
        <v>NSA</v>
      </c>
      <c r="AN1306" t="str">
        <f t="shared" si="195"/>
        <v>Baixo</v>
      </c>
      <c r="AO1306" t="str">
        <f t="shared" si="196"/>
        <v>NSA</v>
      </c>
      <c r="AP1306" t="str">
        <f t="shared" si="197"/>
        <v>NSA</v>
      </c>
      <c r="AQ1306" s="15" t="s">
        <v>3148</v>
      </c>
    </row>
    <row r="1307" spans="1:43" x14ac:dyDescent="0.3">
      <c r="A1307" s="15" t="s">
        <v>3295</v>
      </c>
      <c r="B1307" s="15" t="s">
        <v>2972</v>
      </c>
      <c r="C1307" s="15">
        <v>16</v>
      </c>
      <c r="D1307" s="15" t="s">
        <v>2958</v>
      </c>
      <c r="E1307" s="15" t="s">
        <v>1271</v>
      </c>
      <c r="J1307" s="15" t="s">
        <v>1072</v>
      </c>
      <c r="K1307" s="15" t="s">
        <v>3058</v>
      </c>
      <c r="L1307" s="15" t="s">
        <v>3004</v>
      </c>
      <c r="M1307" s="15" t="s">
        <v>47</v>
      </c>
      <c r="N1307" s="15">
        <v>500</v>
      </c>
      <c r="O1307" s="15" t="s">
        <v>3059</v>
      </c>
      <c r="P1307" s="15" t="s">
        <v>3076</v>
      </c>
      <c r="Q1307" s="15" t="s">
        <v>103</v>
      </c>
      <c r="R1307" s="15" t="s">
        <v>3136</v>
      </c>
      <c r="S1307" s="15" t="s">
        <v>3137</v>
      </c>
      <c r="T1307" s="15" t="s">
        <v>3138</v>
      </c>
      <c r="U1307" s="15" t="s">
        <v>3139</v>
      </c>
      <c r="V1307" s="15" t="s">
        <v>3142</v>
      </c>
      <c r="W1307" s="15" t="s">
        <v>3140</v>
      </c>
      <c r="X1307" s="15" t="s">
        <v>3133</v>
      </c>
      <c r="Y1307" s="15" t="s">
        <v>908</v>
      </c>
      <c r="Z1307" s="15">
        <f t="shared" si="190"/>
        <v>1</v>
      </c>
      <c r="AC1307" s="15" t="s">
        <v>3145</v>
      </c>
      <c r="AD1307" s="15">
        <f t="shared" si="191"/>
        <v>4</v>
      </c>
      <c r="AE1307" s="15">
        <v>2</v>
      </c>
      <c r="AF1307" s="15">
        <v>1</v>
      </c>
      <c r="AG1307" s="15">
        <v>0</v>
      </c>
      <c r="AH1307" s="15">
        <v>1</v>
      </c>
      <c r="AI1307" s="15">
        <v>0</v>
      </c>
      <c r="AJ1307" s="15">
        <v>0</v>
      </c>
      <c r="AK1307" t="str">
        <f t="shared" si="192"/>
        <v>Interna</v>
      </c>
      <c r="AL1307" t="str">
        <f t="shared" si="193"/>
        <v>Baixo</v>
      </c>
      <c r="AM1307" t="str">
        <f t="shared" si="194"/>
        <v>NSA</v>
      </c>
      <c r="AN1307" t="str">
        <f t="shared" si="195"/>
        <v>Baixo</v>
      </c>
      <c r="AO1307" t="str">
        <f t="shared" si="196"/>
        <v>NSA</v>
      </c>
      <c r="AP1307" t="str">
        <f t="shared" si="197"/>
        <v>NSA</v>
      </c>
      <c r="AQ1307" s="15" t="s">
        <v>3148</v>
      </c>
    </row>
    <row r="1308" spans="1:43" x14ac:dyDescent="0.3">
      <c r="A1308" s="15" t="s">
        <v>3295</v>
      </c>
      <c r="B1308" s="15" t="s">
        <v>2972</v>
      </c>
      <c r="C1308" s="15">
        <v>17</v>
      </c>
      <c r="D1308" s="15" t="s">
        <v>2959</v>
      </c>
      <c r="E1308" s="15" t="s">
        <v>1271</v>
      </c>
      <c r="J1308" s="15" t="s">
        <v>1072</v>
      </c>
      <c r="K1308" s="15" t="s">
        <v>3058</v>
      </c>
      <c r="L1308" s="15" t="s">
        <v>3006</v>
      </c>
      <c r="M1308" s="15" t="s">
        <v>47</v>
      </c>
      <c r="N1308" s="15">
        <v>500</v>
      </c>
      <c r="O1308" s="15" t="s">
        <v>3059</v>
      </c>
      <c r="P1308" s="15" t="s">
        <v>3077</v>
      </c>
      <c r="Q1308" s="15" t="s">
        <v>103</v>
      </c>
      <c r="R1308" s="15" t="s">
        <v>3136</v>
      </c>
      <c r="S1308" s="15" t="s">
        <v>3137</v>
      </c>
      <c r="T1308" s="15" t="s">
        <v>3138</v>
      </c>
      <c r="U1308" s="15" t="s">
        <v>3139</v>
      </c>
      <c r="V1308" s="15" t="s">
        <v>3142</v>
      </c>
      <c r="W1308" s="15" t="s">
        <v>3140</v>
      </c>
      <c r="X1308" s="15" t="s">
        <v>3133</v>
      </c>
      <c r="Y1308" s="15" t="s">
        <v>908</v>
      </c>
      <c r="Z1308" s="15">
        <f t="shared" si="190"/>
        <v>1</v>
      </c>
      <c r="AC1308" s="15" t="s">
        <v>3145</v>
      </c>
      <c r="AD1308" s="15">
        <f t="shared" si="191"/>
        <v>4</v>
      </c>
      <c r="AE1308" s="15">
        <v>2</v>
      </c>
      <c r="AF1308" s="15">
        <v>1</v>
      </c>
      <c r="AG1308" s="15">
        <v>0</v>
      </c>
      <c r="AH1308" s="15">
        <v>1</v>
      </c>
      <c r="AI1308" s="15">
        <v>0</v>
      </c>
      <c r="AJ1308" s="15">
        <v>0</v>
      </c>
      <c r="AK1308" t="str">
        <f t="shared" si="192"/>
        <v>Interna</v>
      </c>
      <c r="AL1308" t="str">
        <f t="shared" si="193"/>
        <v>Baixo</v>
      </c>
      <c r="AM1308" t="str">
        <f t="shared" si="194"/>
        <v>NSA</v>
      </c>
      <c r="AN1308" t="str">
        <f t="shared" si="195"/>
        <v>Baixo</v>
      </c>
      <c r="AO1308" t="str">
        <f t="shared" si="196"/>
        <v>NSA</v>
      </c>
      <c r="AP1308" t="str">
        <f t="shared" si="197"/>
        <v>NSA</v>
      </c>
      <c r="AQ1308" s="15" t="s">
        <v>3148</v>
      </c>
    </row>
    <row r="1309" spans="1:43" x14ac:dyDescent="0.3">
      <c r="A1309" s="15" t="s">
        <v>3295</v>
      </c>
      <c r="B1309" s="15" t="s">
        <v>2972</v>
      </c>
      <c r="C1309" s="15">
        <v>18</v>
      </c>
      <c r="D1309" s="15" t="s">
        <v>2961</v>
      </c>
      <c r="E1309" s="15" t="s">
        <v>1271</v>
      </c>
      <c r="J1309" s="15" t="s">
        <v>1072</v>
      </c>
      <c r="K1309" s="15" t="s">
        <v>3058</v>
      </c>
      <c r="L1309" s="15" t="s">
        <v>3010</v>
      </c>
      <c r="M1309" s="15" t="s">
        <v>47</v>
      </c>
      <c r="O1309" s="15" t="s">
        <v>3059</v>
      </c>
      <c r="P1309" s="15" t="s">
        <v>3078</v>
      </c>
      <c r="Q1309" s="15" t="s">
        <v>103</v>
      </c>
      <c r="R1309" s="15" t="s">
        <v>3136</v>
      </c>
      <c r="S1309" s="15" t="s">
        <v>3137</v>
      </c>
      <c r="T1309" s="15" t="s">
        <v>3138</v>
      </c>
      <c r="U1309" s="15" t="s">
        <v>3139</v>
      </c>
      <c r="V1309" s="15" t="s">
        <v>3142</v>
      </c>
      <c r="W1309" s="15" t="s">
        <v>3140</v>
      </c>
      <c r="X1309" s="15" t="s">
        <v>3133</v>
      </c>
      <c r="Y1309" s="15" t="s">
        <v>908</v>
      </c>
      <c r="Z1309" s="15">
        <f t="shared" si="190"/>
        <v>1</v>
      </c>
      <c r="AC1309" s="15" t="s">
        <v>3145</v>
      </c>
      <c r="AD1309" s="15">
        <f t="shared" si="191"/>
        <v>7</v>
      </c>
      <c r="AE1309" s="15">
        <v>2</v>
      </c>
      <c r="AF1309" s="15">
        <v>1</v>
      </c>
      <c r="AG1309" s="15">
        <v>3</v>
      </c>
      <c r="AH1309" s="15">
        <v>1</v>
      </c>
      <c r="AI1309" s="15">
        <v>0</v>
      </c>
      <c r="AJ1309" s="15">
        <v>0</v>
      </c>
      <c r="AK1309" t="str">
        <f t="shared" si="192"/>
        <v>Interna</v>
      </c>
      <c r="AL1309" t="str">
        <f t="shared" si="193"/>
        <v>Baixo</v>
      </c>
      <c r="AM1309" t="str">
        <f t="shared" si="194"/>
        <v>Combinação</v>
      </c>
      <c r="AN1309" t="str">
        <f t="shared" si="195"/>
        <v>Baixo</v>
      </c>
      <c r="AO1309" t="str">
        <f t="shared" si="196"/>
        <v>NSA</v>
      </c>
      <c r="AP1309" t="str">
        <f t="shared" si="197"/>
        <v>NSA</v>
      </c>
      <c r="AQ1309" s="15" t="s">
        <v>3148</v>
      </c>
    </row>
    <row r="1310" spans="1:43" x14ac:dyDescent="0.3">
      <c r="A1310" s="15" t="s">
        <v>3295</v>
      </c>
      <c r="B1310" s="15" t="s">
        <v>2972</v>
      </c>
      <c r="C1310" s="15">
        <v>19</v>
      </c>
      <c r="D1310" s="15" t="s">
        <v>1070</v>
      </c>
      <c r="E1310" s="15" t="s">
        <v>40</v>
      </c>
      <c r="J1310" s="15" t="s">
        <v>1072</v>
      </c>
      <c r="K1310" s="15" t="s">
        <v>3058</v>
      </c>
      <c r="L1310" s="15" t="s">
        <v>287</v>
      </c>
      <c r="M1310" s="15" t="s">
        <v>40</v>
      </c>
      <c r="O1310" s="15" t="s">
        <v>3059</v>
      </c>
      <c r="P1310" s="15" t="s">
        <v>3079</v>
      </c>
      <c r="Q1310" s="15" t="s">
        <v>103</v>
      </c>
      <c r="R1310" s="15" t="s">
        <v>3136</v>
      </c>
      <c r="S1310" s="15" t="s">
        <v>3137</v>
      </c>
      <c r="T1310" s="15" t="s">
        <v>3138</v>
      </c>
      <c r="U1310" s="15" t="s">
        <v>3139</v>
      </c>
      <c r="V1310" s="15" t="s">
        <v>3142</v>
      </c>
      <c r="W1310" s="15" t="s">
        <v>3140</v>
      </c>
      <c r="X1310" s="15" t="s">
        <v>3133</v>
      </c>
      <c r="Y1310" s="15" t="s">
        <v>908</v>
      </c>
      <c r="Z1310" s="15">
        <f t="shared" si="190"/>
        <v>1</v>
      </c>
      <c r="AC1310" s="15" t="s">
        <v>3145</v>
      </c>
      <c r="AD1310" s="15">
        <f t="shared" si="191"/>
        <v>5</v>
      </c>
      <c r="AE1310" s="15">
        <v>2</v>
      </c>
      <c r="AF1310" s="15">
        <v>1</v>
      </c>
      <c r="AG1310" s="15">
        <v>1</v>
      </c>
      <c r="AH1310" s="15">
        <v>1</v>
      </c>
      <c r="AI1310" s="15">
        <v>0</v>
      </c>
      <c r="AJ1310" s="15">
        <v>0</v>
      </c>
      <c r="AK1310" t="str">
        <f t="shared" si="192"/>
        <v>Interna</v>
      </c>
      <c r="AL1310" t="str">
        <f t="shared" si="193"/>
        <v>Baixo</v>
      </c>
      <c r="AM1310" t="str">
        <f t="shared" si="194"/>
        <v>Formato</v>
      </c>
      <c r="AN1310" t="str">
        <f t="shared" si="195"/>
        <v>Baixo</v>
      </c>
      <c r="AO1310" t="str">
        <f t="shared" si="196"/>
        <v>NSA</v>
      </c>
      <c r="AP1310" t="str">
        <f t="shared" si="197"/>
        <v>NSA</v>
      </c>
      <c r="AQ1310" s="15" t="s">
        <v>3148</v>
      </c>
    </row>
    <row r="1311" spans="1:43" x14ac:dyDescent="0.3">
      <c r="A1311" s="15" t="s">
        <v>3295</v>
      </c>
      <c r="B1311" s="15" t="s">
        <v>2972</v>
      </c>
      <c r="C1311" s="15">
        <v>20</v>
      </c>
      <c r="H1311" s="15" t="s">
        <v>2962</v>
      </c>
      <c r="J1311" s="15" t="s">
        <v>1072</v>
      </c>
      <c r="K1311" s="15" t="s">
        <v>3058</v>
      </c>
      <c r="L1311" s="15" t="s">
        <v>1192</v>
      </c>
      <c r="M1311" s="15" t="s">
        <v>39</v>
      </c>
      <c r="O1311" s="15" t="s">
        <v>3059</v>
      </c>
      <c r="P1311" s="15" t="s">
        <v>3080</v>
      </c>
      <c r="Q1311" s="15" t="s">
        <v>103</v>
      </c>
      <c r="R1311" s="15" t="s">
        <v>3136</v>
      </c>
      <c r="S1311" s="15" t="s">
        <v>3137</v>
      </c>
      <c r="T1311" s="15" t="s">
        <v>3138</v>
      </c>
      <c r="U1311" s="15" t="s">
        <v>3139</v>
      </c>
      <c r="V1311" s="15" t="s">
        <v>3142</v>
      </c>
      <c r="W1311" s="15" t="s">
        <v>3140</v>
      </c>
      <c r="X1311" s="15" t="s">
        <v>3133</v>
      </c>
      <c r="Y1311" s="15" t="s">
        <v>908</v>
      </c>
      <c r="Z1311" s="15">
        <f t="shared" si="190"/>
        <v>1</v>
      </c>
      <c r="AC1311" s="15" t="s">
        <v>3145</v>
      </c>
      <c r="AD1311" s="15">
        <f t="shared" si="191"/>
        <v>5</v>
      </c>
      <c r="AE1311" s="15">
        <v>2</v>
      </c>
      <c r="AF1311" s="15">
        <v>1</v>
      </c>
      <c r="AG1311" s="15">
        <v>1</v>
      </c>
      <c r="AH1311" s="15">
        <v>1</v>
      </c>
      <c r="AI1311" s="15">
        <v>0</v>
      </c>
      <c r="AJ1311" s="15">
        <v>0</v>
      </c>
      <c r="AK1311" t="str">
        <f t="shared" si="192"/>
        <v>Interna</v>
      </c>
      <c r="AL1311" t="str">
        <f t="shared" si="193"/>
        <v>Baixo</v>
      </c>
      <c r="AM1311" t="str">
        <f t="shared" si="194"/>
        <v>Formato</v>
      </c>
      <c r="AN1311" t="str">
        <f t="shared" si="195"/>
        <v>Baixo</v>
      </c>
      <c r="AO1311" t="str">
        <f t="shared" si="196"/>
        <v>NSA</v>
      </c>
      <c r="AP1311" t="str">
        <f t="shared" si="197"/>
        <v>NSA</v>
      </c>
      <c r="AQ1311" s="15" t="s">
        <v>3148</v>
      </c>
    </row>
    <row r="1312" spans="1:43" x14ac:dyDescent="0.3">
      <c r="A1312" s="15" t="s">
        <v>3295</v>
      </c>
      <c r="B1312" s="15" t="s">
        <v>2972</v>
      </c>
      <c r="C1312" s="15">
        <v>21</v>
      </c>
      <c r="H1312" s="15" t="s">
        <v>2963</v>
      </c>
      <c r="J1312" s="15" t="s">
        <v>1072</v>
      </c>
      <c r="K1312" s="15" t="s">
        <v>3058</v>
      </c>
      <c r="L1312" s="15" t="s">
        <v>1193</v>
      </c>
      <c r="M1312" s="15" t="s">
        <v>39</v>
      </c>
      <c r="O1312" s="15" t="s">
        <v>3059</v>
      </c>
      <c r="P1312" s="15" t="s">
        <v>3081</v>
      </c>
      <c r="Q1312" s="15" t="s">
        <v>103</v>
      </c>
      <c r="R1312" s="15" t="s">
        <v>3136</v>
      </c>
      <c r="S1312" s="15" t="s">
        <v>3137</v>
      </c>
      <c r="T1312" s="15" t="s">
        <v>3138</v>
      </c>
      <c r="U1312" s="15" t="s">
        <v>3139</v>
      </c>
      <c r="V1312" s="15" t="s">
        <v>3142</v>
      </c>
      <c r="W1312" s="15" t="s">
        <v>3140</v>
      </c>
      <c r="X1312" s="15" t="s">
        <v>3133</v>
      </c>
      <c r="Y1312" s="15" t="s">
        <v>908</v>
      </c>
      <c r="Z1312" s="15">
        <f t="shared" ref="Z1312:Z1348" si="198">IF(LEN(V1312)&gt;0,IF(LEN(W1312)&gt;0,IF(LEN(X1312)&gt;0,IF(LEN(Y1312)&gt;0,1,""),""),""),"")</f>
        <v>1</v>
      </c>
      <c r="AA1312" s="15" t="s">
        <v>1340</v>
      </c>
      <c r="AB1312" s="15" t="s">
        <v>1883</v>
      </c>
      <c r="AC1312" s="15" t="s">
        <v>3145</v>
      </c>
      <c r="AD1312" s="15">
        <f t="shared" ref="AD1312:AD1348" si="199">SUM(AE1312:AJ1312)</f>
        <v>14</v>
      </c>
      <c r="AE1312" s="15">
        <v>3</v>
      </c>
      <c r="AF1312" s="15">
        <v>1</v>
      </c>
      <c r="AG1312" s="15">
        <v>1</v>
      </c>
      <c r="AH1312" s="15">
        <v>3</v>
      </c>
      <c r="AI1312" s="15">
        <v>3</v>
      </c>
      <c r="AJ1312" s="15">
        <v>3</v>
      </c>
      <c r="AK1312" t="str">
        <f t="shared" si="192"/>
        <v>Restrita</v>
      </c>
      <c r="AL1312" t="str">
        <f t="shared" si="193"/>
        <v>Baixo</v>
      </c>
      <c r="AM1312" t="str">
        <f t="shared" si="194"/>
        <v>Formato</v>
      </c>
      <c r="AN1312" t="str">
        <f t="shared" si="195"/>
        <v>Médio</v>
      </c>
      <c r="AO1312" t="str">
        <f t="shared" si="196"/>
        <v>Médio</v>
      </c>
      <c r="AP1312" t="str">
        <f t="shared" si="197"/>
        <v>Médio</v>
      </c>
      <c r="AQ1312" s="15" t="s">
        <v>3148</v>
      </c>
    </row>
    <row r="1313" spans="1:43" x14ac:dyDescent="0.3">
      <c r="A1313" s="15" t="s">
        <v>3295</v>
      </c>
      <c r="B1313" s="15" t="s">
        <v>2975</v>
      </c>
      <c r="C1313" s="15">
        <v>1</v>
      </c>
      <c r="D1313" s="15" t="s">
        <v>40</v>
      </c>
      <c r="E1313" s="15" t="s">
        <v>1271</v>
      </c>
      <c r="J1313" s="15" t="s">
        <v>1072</v>
      </c>
      <c r="K1313" s="15" t="s">
        <v>3082</v>
      </c>
      <c r="L1313" s="15" t="s">
        <v>2980</v>
      </c>
      <c r="M1313" s="15" t="s">
        <v>39</v>
      </c>
      <c r="O1313" s="15" t="s">
        <v>3083</v>
      </c>
      <c r="P1313" s="15" t="s">
        <v>3084</v>
      </c>
      <c r="Q1313" s="15" t="s">
        <v>103</v>
      </c>
      <c r="R1313" s="15" t="s">
        <v>3136</v>
      </c>
      <c r="S1313" s="15" t="s">
        <v>3137</v>
      </c>
      <c r="T1313" s="15" t="s">
        <v>3138</v>
      </c>
      <c r="U1313" s="15" t="s">
        <v>3139</v>
      </c>
      <c r="V1313" s="15" t="s">
        <v>3142</v>
      </c>
      <c r="W1313" s="15" t="s">
        <v>3140</v>
      </c>
      <c r="X1313" s="15" t="s">
        <v>3133</v>
      </c>
      <c r="Y1313" s="15" t="s">
        <v>908</v>
      </c>
      <c r="Z1313" s="15">
        <f t="shared" si="198"/>
        <v>1</v>
      </c>
      <c r="AC1313" s="15" t="s">
        <v>3145</v>
      </c>
      <c r="AD1313" s="15">
        <f t="shared" si="199"/>
        <v>4</v>
      </c>
      <c r="AE1313" s="15">
        <v>1</v>
      </c>
      <c r="AF1313" s="15">
        <v>1</v>
      </c>
      <c r="AG1313" s="15">
        <v>1</v>
      </c>
      <c r="AH1313" s="15">
        <v>1</v>
      </c>
      <c r="AI1313" s="15">
        <v>0</v>
      </c>
      <c r="AJ1313" s="15">
        <v>0</v>
      </c>
      <c r="AK1313" t="str">
        <f t="shared" si="192"/>
        <v>Publica</v>
      </c>
      <c r="AL1313" t="str">
        <f t="shared" si="193"/>
        <v>Baixo</v>
      </c>
      <c r="AM1313" t="str">
        <f t="shared" si="194"/>
        <v>Formato</v>
      </c>
      <c r="AN1313" t="str">
        <f t="shared" si="195"/>
        <v>Baixo</v>
      </c>
      <c r="AO1313" t="str">
        <f t="shared" si="196"/>
        <v>NSA</v>
      </c>
      <c r="AP1313" t="str">
        <f t="shared" si="197"/>
        <v>NSA</v>
      </c>
      <c r="AQ1313" s="15" t="s">
        <v>3148</v>
      </c>
    </row>
    <row r="1314" spans="1:43" x14ac:dyDescent="0.3">
      <c r="A1314" s="15" t="s">
        <v>3295</v>
      </c>
      <c r="B1314" s="15" t="s">
        <v>2975</v>
      </c>
      <c r="C1314" s="15">
        <v>2</v>
      </c>
      <c r="D1314" s="15" t="s">
        <v>2948</v>
      </c>
      <c r="E1314" s="15" t="s">
        <v>1271</v>
      </c>
      <c r="J1314" s="15" t="s">
        <v>1072</v>
      </c>
      <c r="K1314" s="15" t="s">
        <v>3082</v>
      </c>
      <c r="L1314" s="15" t="s">
        <v>2983</v>
      </c>
      <c r="M1314" s="15" t="s">
        <v>39</v>
      </c>
      <c r="O1314" s="15" t="s">
        <v>3083</v>
      </c>
      <c r="P1314" s="15" t="s">
        <v>3085</v>
      </c>
      <c r="Q1314" s="15" t="s">
        <v>103</v>
      </c>
      <c r="R1314" s="15" t="s">
        <v>3136</v>
      </c>
      <c r="S1314" s="15" t="s">
        <v>3137</v>
      </c>
      <c r="T1314" s="15" t="s">
        <v>3138</v>
      </c>
      <c r="U1314" s="15" t="s">
        <v>3139</v>
      </c>
      <c r="V1314" s="15" t="s">
        <v>3142</v>
      </c>
      <c r="W1314" s="15" t="s">
        <v>3140</v>
      </c>
      <c r="X1314" s="15" t="s">
        <v>3133</v>
      </c>
      <c r="Y1314" s="15" t="s">
        <v>908</v>
      </c>
      <c r="Z1314" s="15">
        <f t="shared" si="198"/>
        <v>1</v>
      </c>
      <c r="AC1314" s="15" t="s">
        <v>3145</v>
      </c>
      <c r="AD1314" s="15">
        <f t="shared" si="199"/>
        <v>7</v>
      </c>
      <c r="AE1314" s="15">
        <v>2</v>
      </c>
      <c r="AF1314" s="15">
        <v>1</v>
      </c>
      <c r="AG1314" s="15">
        <v>3</v>
      </c>
      <c r="AH1314" s="15">
        <v>1</v>
      </c>
      <c r="AI1314" s="15">
        <v>0</v>
      </c>
      <c r="AJ1314" s="15">
        <v>0</v>
      </c>
      <c r="AK1314" t="str">
        <f t="shared" si="192"/>
        <v>Interna</v>
      </c>
      <c r="AL1314" t="str">
        <f t="shared" si="193"/>
        <v>Baixo</v>
      </c>
      <c r="AM1314" t="str">
        <f t="shared" si="194"/>
        <v>Combinação</v>
      </c>
      <c r="AN1314" t="str">
        <f t="shared" si="195"/>
        <v>Baixo</v>
      </c>
      <c r="AO1314" t="str">
        <f t="shared" si="196"/>
        <v>NSA</v>
      </c>
      <c r="AP1314" t="str">
        <f t="shared" si="197"/>
        <v>NSA</v>
      </c>
      <c r="AQ1314" s="15" t="s">
        <v>3148</v>
      </c>
    </row>
    <row r="1315" spans="1:43" x14ac:dyDescent="0.3">
      <c r="A1315" s="15" t="s">
        <v>3295</v>
      </c>
      <c r="B1315" s="15" t="s">
        <v>2975</v>
      </c>
      <c r="C1315" s="15">
        <v>3</v>
      </c>
      <c r="D1315" s="15" t="s">
        <v>2949</v>
      </c>
      <c r="E1315" s="15" t="s">
        <v>1271</v>
      </c>
      <c r="J1315" s="15" t="s">
        <v>1072</v>
      </c>
      <c r="K1315" s="15" t="s">
        <v>3082</v>
      </c>
      <c r="L1315" s="15" t="s">
        <v>2985</v>
      </c>
      <c r="M1315" s="15" t="s">
        <v>47</v>
      </c>
      <c r="O1315" s="15" t="s">
        <v>3083</v>
      </c>
      <c r="P1315" s="15" t="s">
        <v>3086</v>
      </c>
      <c r="Q1315" s="15" t="s">
        <v>103</v>
      </c>
      <c r="R1315" s="15" t="s">
        <v>3136</v>
      </c>
      <c r="S1315" s="15" t="s">
        <v>3137</v>
      </c>
      <c r="T1315" s="15" t="s">
        <v>3138</v>
      </c>
      <c r="U1315" s="15" t="s">
        <v>3139</v>
      </c>
      <c r="V1315" s="15" t="s">
        <v>3142</v>
      </c>
      <c r="W1315" s="15" t="s">
        <v>3140</v>
      </c>
      <c r="X1315" s="15" t="s">
        <v>3133</v>
      </c>
      <c r="Y1315" s="15" t="s">
        <v>908</v>
      </c>
      <c r="Z1315" s="15">
        <f t="shared" si="198"/>
        <v>1</v>
      </c>
      <c r="AC1315" s="15" t="s">
        <v>3145</v>
      </c>
      <c r="AD1315" s="15">
        <f t="shared" si="199"/>
        <v>7</v>
      </c>
      <c r="AE1315" s="15">
        <v>2</v>
      </c>
      <c r="AF1315" s="15">
        <v>1</v>
      </c>
      <c r="AG1315" s="15">
        <v>3</v>
      </c>
      <c r="AH1315" s="15">
        <v>1</v>
      </c>
      <c r="AI1315" s="15">
        <v>0</v>
      </c>
      <c r="AJ1315" s="15">
        <v>0</v>
      </c>
      <c r="AK1315" t="str">
        <f t="shared" si="192"/>
        <v>Interna</v>
      </c>
      <c r="AL1315" t="str">
        <f t="shared" si="193"/>
        <v>Baixo</v>
      </c>
      <c r="AM1315" t="str">
        <f t="shared" si="194"/>
        <v>Combinação</v>
      </c>
      <c r="AN1315" t="str">
        <f t="shared" si="195"/>
        <v>Baixo</v>
      </c>
      <c r="AO1315" t="str">
        <f t="shared" si="196"/>
        <v>NSA</v>
      </c>
      <c r="AP1315" t="str">
        <f t="shared" si="197"/>
        <v>NSA</v>
      </c>
      <c r="AQ1315" s="15" t="s">
        <v>3148</v>
      </c>
    </row>
    <row r="1316" spans="1:43" x14ac:dyDescent="0.3">
      <c r="A1316" s="15" t="s">
        <v>3295</v>
      </c>
      <c r="B1316" s="15" t="s">
        <v>2975</v>
      </c>
      <c r="C1316" s="15">
        <v>4</v>
      </c>
      <c r="D1316" s="15" t="s">
        <v>2950</v>
      </c>
      <c r="E1316" s="15" t="s">
        <v>1271</v>
      </c>
      <c r="J1316" s="15" t="s">
        <v>1072</v>
      </c>
      <c r="K1316" s="15" t="s">
        <v>3082</v>
      </c>
      <c r="L1316" s="15" t="s">
        <v>2987</v>
      </c>
      <c r="M1316" s="15" t="s">
        <v>47</v>
      </c>
      <c r="N1316" s="15">
        <v>100</v>
      </c>
      <c r="O1316" s="15" t="s">
        <v>3083</v>
      </c>
      <c r="P1316" s="15" t="s">
        <v>3087</v>
      </c>
      <c r="Q1316" s="15" t="s">
        <v>103</v>
      </c>
      <c r="R1316" s="15" t="s">
        <v>3136</v>
      </c>
      <c r="S1316" s="15" t="s">
        <v>3137</v>
      </c>
      <c r="T1316" s="15" t="s">
        <v>3138</v>
      </c>
      <c r="U1316" s="15" t="s">
        <v>3139</v>
      </c>
      <c r="V1316" s="15" t="s">
        <v>3142</v>
      </c>
      <c r="W1316" s="15" t="s">
        <v>3140</v>
      </c>
      <c r="X1316" s="15" t="s">
        <v>3133</v>
      </c>
      <c r="Y1316" s="15" t="s">
        <v>908</v>
      </c>
      <c r="Z1316" s="15">
        <f t="shared" si="198"/>
        <v>1</v>
      </c>
      <c r="AC1316" s="15" t="s">
        <v>3145</v>
      </c>
      <c r="AD1316" s="15">
        <f t="shared" si="199"/>
        <v>6</v>
      </c>
      <c r="AE1316" s="15">
        <v>2</v>
      </c>
      <c r="AF1316" s="15">
        <v>1</v>
      </c>
      <c r="AG1316" s="15">
        <v>2</v>
      </c>
      <c r="AH1316" s="15">
        <v>1</v>
      </c>
      <c r="AI1316" s="15">
        <v>0</v>
      </c>
      <c r="AJ1316" s="15">
        <v>0</v>
      </c>
      <c r="AK1316" t="str">
        <f t="shared" si="192"/>
        <v>Interna</v>
      </c>
      <c r="AL1316" t="str">
        <f t="shared" si="193"/>
        <v>Baixo</v>
      </c>
      <c r="AM1316" t="str">
        <f t="shared" si="194"/>
        <v>Cumulativa</v>
      </c>
      <c r="AN1316" t="str">
        <f t="shared" si="195"/>
        <v>Baixo</v>
      </c>
      <c r="AO1316" t="str">
        <f t="shared" si="196"/>
        <v>NSA</v>
      </c>
      <c r="AP1316" t="str">
        <f t="shared" si="197"/>
        <v>NSA</v>
      </c>
      <c r="AQ1316" s="15" t="s">
        <v>3148</v>
      </c>
    </row>
    <row r="1317" spans="1:43" x14ac:dyDescent="0.3">
      <c r="A1317" s="15" t="s">
        <v>3295</v>
      </c>
      <c r="B1317" s="15" t="s">
        <v>2975</v>
      </c>
      <c r="C1317" s="15">
        <v>5</v>
      </c>
      <c r="D1317" s="15" t="s">
        <v>892</v>
      </c>
      <c r="E1317" s="15" t="s">
        <v>1271</v>
      </c>
      <c r="J1317" s="15" t="s">
        <v>1072</v>
      </c>
      <c r="K1317" s="15" t="s">
        <v>3082</v>
      </c>
      <c r="L1317" s="15" t="s">
        <v>329</v>
      </c>
      <c r="M1317" s="15" t="s">
        <v>47</v>
      </c>
      <c r="O1317" s="15" t="s">
        <v>3083</v>
      </c>
      <c r="P1317" s="15" t="s">
        <v>3088</v>
      </c>
      <c r="Q1317" s="15" t="s">
        <v>103</v>
      </c>
      <c r="R1317" s="15" t="s">
        <v>3136</v>
      </c>
      <c r="S1317" s="15" t="s">
        <v>3137</v>
      </c>
      <c r="T1317" s="15" t="s">
        <v>3138</v>
      </c>
      <c r="U1317" s="15" t="s">
        <v>3139</v>
      </c>
      <c r="V1317" s="15" t="s">
        <v>3142</v>
      </c>
      <c r="W1317" s="15" t="s">
        <v>3140</v>
      </c>
      <c r="X1317" s="15" t="s">
        <v>3133</v>
      </c>
      <c r="Y1317" s="15" t="s">
        <v>908</v>
      </c>
      <c r="Z1317" s="15">
        <f t="shared" si="198"/>
        <v>1</v>
      </c>
      <c r="AA1317" s="15" t="s">
        <v>1340</v>
      </c>
      <c r="AB1317" s="15" t="s">
        <v>1883</v>
      </c>
      <c r="AC1317" s="15" t="s">
        <v>3145</v>
      </c>
      <c r="AD1317" s="15">
        <f t="shared" si="199"/>
        <v>16</v>
      </c>
      <c r="AE1317" s="15">
        <v>3</v>
      </c>
      <c r="AF1317" s="15">
        <v>1</v>
      </c>
      <c r="AG1317" s="15">
        <v>3</v>
      </c>
      <c r="AH1317" s="15">
        <v>3</v>
      </c>
      <c r="AI1317" s="15">
        <v>3</v>
      </c>
      <c r="AJ1317" s="15">
        <v>3</v>
      </c>
      <c r="AK1317" t="str">
        <f t="shared" si="192"/>
        <v>Restrita</v>
      </c>
      <c r="AL1317" t="str">
        <f t="shared" si="193"/>
        <v>Baixo</v>
      </c>
      <c r="AM1317" t="str">
        <f t="shared" si="194"/>
        <v>Combinação</v>
      </c>
      <c r="AN1317" t="str">
        <f t="shared" si="195"/>
        <v>Médio</v>
      </c>
      <c r="AO1317" t="str">
        <f t="shared" si="196"/>
        <v>Médio</v>
      </c>
      <c r="AP1317" t="str">
        <f t="shared" si="197"/>
        <v>Médio</v>
      </c>
      <c r="AQ1317" s="15" t="s">
        <v>3148</v>
      </c>
    </row>
    <row r="1318" spans="1:43" x14ac:dyDescent="0.3">
      <c r="A1318" s="15" t="s">
        <v>3295</v>
      </c>
      <c r="B1318" s="15" t="s">
        <v>2975</v>
      </c>
      <c r="C1318" s="15">
        <v>6</v>
      </c>
      <c r="D1318" s="15" t="s">
        <v>2973</v>
      </c>
      <c r="E1318" s="15" t="s">
        <v>1271</v>
      </c>
      <c r="J1318" s="15" t="s">
        <v>1072</v>
      </c>
      <c r="K1318" s="15" t="s">
        <v>3082</v>
      </c>
      <c r="L1318" s="15" t="s">
        <v>981</v>
      </c>
      <c r="M1318" s="15" t="s">
        <v>47</v>
      </c>
      <c r="N1318" s="15">
        <v>100</v>
      </c>
      <c r="O1318" s="15" t="s">
        <v>3083</v>
      </c>
      <c r="P1318" s="15" t="s">
        <v>3089</v>
      </c>
      <c r="Q1318" s="15" t="s">
        <v>103</v>
      </c>
      <c r="R1318" s="15" t="s">
        <v>3136</v>
      </c>
      <c r="S1318" s="15" t="s">
        <v>3137</v>
      </c>
      <c r="T1318" s="15" t="s">
        <v>3138</v>
      </c>
      <c r="U1318" s="15" t="s">
        <v>3139</v>
      </c>
      <c r="V1318" s="15" t="s">
        <v>3142</v>
      </c>
      <c r="W1318" s="15" t="s">
        <v>3140</v>
      </c>
      <c r="X1318" s="15" t="s">
        <v>3133</v>
      </c>
      <c r="Y1318" s="15" t="s">
        <v>908</v>
      </c>
      <c r="Z1318" s="15">
        <f t="shared" si="198"/>
        <v>1</v>
      </c>
      <c r="AC1318" s="15" t="s">
        <v>3145</v>
      </c>
      <c r="AD1318" s="15">
        <f t="shared" si="199"/>
        <v>4</v>
      </c>
      <c r="AE1318" s="15">
        <v>2</v>
      </c>
      <c r="AF1318" s="15">
        <v>1</v>
      </c>
      <c r="AG1318" s="15">
        <v>0</v>
      </c>
      <c r="AH1318" s="15">
        <v>1</v>
      </c>
      <c r="AI1318" s="15">
        <v>0</v>
      </c>
      <c r="AJ1318" s="15">
        <v>0</v>
      </c>
      <c r="AK1318" t="str">
        <f t="shared" si="192"/>
        <v>Interna</v>
      </c>
      <c r="AL1318" t="str">
        <f t="shared" si="193"/>
        <v>Baixo</v>
      </c>
      <c r="AM1318" t="str">
        <f t="shared" si="194"/>
        <v>NSA</v>
      </c>
      <c r="AN1318" t="str">
        <f t="shared" si="195"/>
        <v>Baixo</v>
      </c>
      <c r="AO1318" t="str">
        <f t="shared" si="196"/>
        <v>NSA</v>
      </c>
      <c r="AP1318" t="str">
        <f t="shared" si="197"/>
        <v>NSA</v>
      </c>
      <c r="AQ1318" s="15" t="s">
        <v>3148</v>
      </c>
    </row>
    <row r="1319" spans="1:43" x14ac:dyDescent="0.3">
      <c r="A1319" s="15" t="s">
        <v>3295</v>
      </c>
      <c r="B1319" s="15" t="s">
        <v>2975</v>
      </c>
      <c r="C1319" s="15">
        <v>7</v>
      </c>
      <c r="D1319" s="15" t="s">
        <v>2951</v>
      </c>
      <c r="E1319" s="15" t="s">
        <v>1271</v>
      </c>
      <c r="J1319" s="15" t="s">
        <v>1072</v>
      </c>
      <c r="K1319" s="15" t="s">
        <v>3082</v>
      </c>
      <c r="L1319" s="15" t="s">
        <v>2990</v>
      </c>
      <c r="M1319" s="15" t="s">
        <v>47</v>
      </c>
      <c r="N1319" s="15">
        <v>100</v>
      </c>
      <c r="O1319" s="15" t="s">
        <v>3083</v>
      </c>
      <c r="P1319" s="15" t="s">
        <v>3090</v>
      </c>
      <c r="Q1319" s="15" t="s">
        <v>103</v>
      </c>
      <c r="R1319" s="15" t="s">
        <v>3136</v>
      </c>
      <c r="S1319" s="15" t="s">
        <v>3137</v>
      </c>
      <c r="T1319" s="15" t="s">
        <v>3138</v>
      </c>
      <c r="U1319" s="15" t="s">
        <v>3139</v>
      </c>
      <c r="V1319" s="15" t="s">
        <v>3142</v>
      </c>
      <c r="W1319" s="15" t="s">
        <v>3140</v>
      </c>
      <c r="X1319" s="15" t="s">
        <v>3133</v>
      </c>
      <c r="Y1319" s="15" t="s">
        <v>908</v>
      </c>
      <c r="Z1319" s="15">
        <f t="shared" si="198"/>
        <v>1</v>
      </c>
      <c r="AC1319" s="15" t="s">
        <v>3145</v>
      </c>
      <c r="AD1319" s="15">
        <f t="shared" si="199"/>
        <v>5</v>
      </c>
      <c r="AE1319" s="15">
        <v>2</v>
      </c>
      <c r="AF1319" s="15">
        <v>1</v>
      </c>
      <c r="AG1319" s="15">
        <v>1</v>
      </c>
      <c r="AH1319" s="15">
        <v>1</v>
      </c>
      <c r="AI1319" s="15">
        <v>0</v>
      </c>
      <c r="AJ1319" s="15">
        <v>0</v>
      </c>
      <c r="AK1319" t="str">
        <f t="shared" si="192"/>
        <v>Interna</v>
      </c>
      <c r="AL1319" t="str">
        <f t="shared" si="193"/>
        <v>Baixo</v>
      </c>
      <c r="AM1319" t="str">
        <f t="shared" si="194"/>
        <v>Formato</v>
      </c>
      <c r="AN1319" t="str">
        <f t="shared" si="195"/>
        <v>Baixo</v>
      </c>
      <c r="AO1319" t="str">
        <f t="shared" si="196"/>
        <v>NSA</v>
      </c>
      <c r="AP1319" t="str">
        <f t="shared" si="197"/>
        <v>NSA</v>
      </c>
      <c r="AQ1319" s="15" t="s">
        <v>3148</v>
      </c>
    </row>
    <row r="1320" spans="1:43" x14ac:dyDescent="0.3">
      <c r="A1320" s="15" t="s">
        <v>3295</v>
      </c>
      <c r="B1320" s="15" t="s">
        <v>2975</v>
      </c>
      <c r="C1320" s="15">
        <v>8</v>
      </c>
      <c r="D1320" s="15" t="s">
        <v>1220</v>
      </c>
      <c r="E1320" s="15" t="s">
        <v>1271</v>
      </c>
      <c r="J1320" s="15" t="s">
        <v>1072</v>
      </c>
      <c r="K1320" s="15" t="s">
        <v>3082</v>
      </c>
      <c r="L1320" s="15" t="s">
        <v>320</v>
      </c>
      <c r="M1320" s="15" t="s">
        <v>47</v>
      </c>
      <c r="N1320" s="15">
        <v>100</v>
      </c>
      <c r="O1320" s="15" t="s">
        <v>3083</v>
      </c>
      <c r="P1320" s="15" t="s">
        <v>3091</v>
      </c>
      <c r="Q1320" s="15" t="s">
        <v>103</v>
      </c>
      <c r="R1320" s="15" t="s">
        <v>3136</v>
      </c>
      <c r="S1320" s="15" t="s">
        <v>3137</v>
      </c>
      <c r="T1320" s="15" t="s">
        <v>3138</v>
      </c>
      <c r="U1320" s="15" t="s">
        <v>3139</v>
      </c>
      <c r="V1320" s="15" t="s">
        <v>3142</v>
      </c>
      <c r="W1320" s="15" t="s">
        <v>3140</v>
      </c>
      <c r="X1320" s="15" t="s">
        <v>3133</v>
      </c>
      <c r="Y1320" s="15" t="s">
        <v>908</v>
      </c>
      <c r="Z1320" s="15">
        <f t="shared" si="198"/>
        <v>1</v>
      </c>
      <c r="AC1320" s="15" t="s">
        <v>3145</v>
      </c>
      <c r="AD1320" s="15">
        <f t="shared" si="199"/>
        <v>4</v>
      </c>
      <c r="AE1320" s="15">
        <v>2</v>
      </c>
      <c r="AF1320" s="15">
        <v>1</v>
      </c>
      <c r="AG1320" s="15">
        <v>0</v>
      </c>
      <c r="AH1320" s="15">
        <v>1</v>
      </c>
      <c r="AI1320" s="15">
        <v>0</v>
      </c>
      <c r="AJ1320" s="15">
        <v>0</v>
      </c>
      <c r="AK1320" t="str">
        <f t="shared" si="192"/>
        <v>Interna</v>
      </c>
      <c r="AL1320" t="str">
        <f t="shared" si="193"/>
        <v>Baixo</v>
      </c>
      <c r="AM1320" t="str">
        <f t="shared" si="194"/>
        <v>NSA</v>
      </c>
      <c r="AN1320" t="str">
        <f t="shared" si="195"/>
        <v>Baixo</v>
      </c>
      <c r="AO1320" t="str">
        <f t="shared" si="196"/>
        <v>NSA</v>
      </c>
      <c r="AP1320" t="str">
        <f t="shared" si="197"/>
        <v>NSA</v>
      </c>
      <c r="AQ1320" s="15" t="s">
        <v>3148</v>
      </c>
    </row>
    <row r="1321" spans="1:43" x14ac:dyDescent="0.3">
      <c r="A1321" s="15" t="s">
        <v>3295</v>
      </c>
      <c r="B1321" s="15" t="s">
        <v>2975</v>
      </c>
      <c r="C1321" s="15">
        <v>9</v>
      </c>
      <c r="D1321" s="15" t="s">
        <v>2952</v>
      </c>
      <c r="E1321" s="15" t="s">
        <v>1271</v>
      </c>
      <c r="J1321" s="15" t="s">
        <v>1072</v>
      </c>
      <c r="K1321" s="15" t="s">
        <v>3082</v>
      </c>
      <c r="L1321" s="15" t="s">
        <v>2993</v>
      </c>
      <c r="M1321" s="15" t="s">
        <v>47</v>
      </c>
      <c r="N1321" s="15">
        <v>100</v>
      </c>
      <c r="O1321" s="15" t="s">
        <v>3083</v>
      </c>
      <c r="P1321" s="15" t="s">
        <v>3092</v>
      </c>
      <c r="Q1321" s="15" t="s">
        <v>103</v>
      </c>
      <c r="R1321" s="15" t="s">
        <v>3136</v>
      </c>
      <c r="S1321" s="15" t="s">
        <v>3137</v>
      </c>
      <c r="T1321" s="15" t="s">
        <v>3138</v>
      </c>
      <c r="U1321" s="15" t="s">
        <v>3139</v>
      </c>
      <c r="V1321" s="15" t="s">
        <v>3142</v>
      </c>
      <c r="W1321" s="15" t="s">
        <v>3140</v>
      </c>
      <c r="X1321" s="15" t="s">
        <v>3133</v>
      </c>
      <c r="Y1321" s="15" t="s">
        <v>908</v>
      </c>
      <c r="Z1321" s="15">
        <f t="shared" si="198"/>
        <v>1</v>
      </c>
      <c r="AC1321" s="15" t="s">
        <v>3145</v>
      </c>
      <c r="AD1321" s="15">
        <f t="shared" si="199"/>
        <v>7</v>
      </c>
      <c r="AE1321" s="15">
        <v>2</v>
      </c>
      <c r="AF1321" s="15">
        <v>1</v>
      </c>
      <c r="AG1321" s="15">
        <v>3</v>
      </c>
      <c r="AH1321" s="15">
        <v>1</v>
      </c>
      <c r="AI1321" s="15">
        <v>0</v>
      </c>
      <c r="AJ1321" s="15">
        <v>0</v>
      </c>
      <c r="AK1321" t="str">
        <f t="shared" si="192"/>
        <v>Interna</v>
      </c>
      <c r="AL1321" t="str">
        <f t="shared" si="193"/>
        <v>Baixo</v>
      </c>
      <c r="AM1321" t="str">
        <f t="shared" si="194"/>
        <v>Combinação</v>
      </c>
      <c r="AN1321" t="str">
        <f t="shared" si="195"/>
        <v>Baixo</v>
      </c>
      <c r="AO1321" t="str">
        <f t="shared" si="196"/>
        <v>NSA</v>
      </c>
      <c r="AP1321" t="str">
        <f t="shared" si="197"/>
        <v>NSA</v>
      </c>
      <c r="AQ1321" s="15" t="s">
        <v>3148</v>
      </c>
    </row>
    <row r="1322" spans="1:43" x14ac:dyDescent="0.3">
      <c r="A1322" s="15" t="s">
        <v>3295</v>
      </c>
      <c r="B1322" s="15" t="s">
        <v>2975</v>
      </c>
      <c r="C1322" s="15">
        <v>10</v>
      </c>
      <c r="D1322" s="15" t="s">
        <v>2953</v>
      </c>
      <c r="E1322" s="15" t="s">
        <v>1271</v>
      </c>
      <c r="J1322" s="15" t="s">
        <v>1072</v>
      </c>
      <c r="K1322" s="15" t="s">
        <v>3082</v>
      </c>
      <c r="L1322" s="15" t="s">
        <v>243</v>
      </c>
      <c r="M1322" s="15" t="s">
        <v>47</v>
      </c>
      <c r="N1322" s="15">
        <v>100</v>
      </c>
      <c r="O1322" s="15" t="s">
        <v>3083</v>
      </c>
      <c r="P1322" s="15" t="s">
        <v>3093</v>
      </c>
      <c r="Q1322" s="15" t="s">
        <v>103</v>
      </c>
      <c r="R1322" s="15" t="s">
        <v>3136</v>
      </c>
      <c r="S1322" s="15" t="s">
        <v>3137</v>
      </c>
      <c r="T1322" s="15" t="s">
        <v>3138</v>
      </c>
      <c r="U1322" s="15" t="s">
        <v>3139</v>
      </c>
      <c r="V1322" s="15" t="s">
        <v>3142</v>
      </c>
      <c r="W1322" s="15" t="s">
        <v>3140</v>
      </c>
      <c r="X1322" s="15" t="s">
        <v>3133</v>
      </c>
      <c r="Y1322" s="15" t="s">
        <v>908</v>
      </c>
      <c r="Z1322" s="15">
        <f t="shared" si="198"/>
        <v>1</v>
      </c>
      <c r="AC1322" s="15" t="s">
        <v>3145</v>
      </c>
      <c r="AD1322" s="15">
        <f t="shared" si="199"/>
        <v>4</v>
      </c>
      <c r="AE1322" s="15">
        <v>2</v>
      </c>
      <c r="AF1322" s="15">
        <v>1</v>
      </c>
      <c r="AG1322" s="15">
        <v>0</v>
      </c>
      <c r="AH1322" s="15">
        <v>1</v>
      </c>
      <c r="AI1322" s="15">
        <v>0</v>
      </c>
      <c r="AJ1322" s="15">
        <v>0</v>
      </c>
      <c r="AK1322" t="str">
        <f t="shared" si="192"/>
        <v>Interna</v>
      </c>
      <c r="AL1322" t="str">
        <f t="shared" si="193"/>
        <v>Baixo</v>
      </c>
      <c r="AM1322" t="str">
        <f t="shared" si="194"/>
        <v>NSA</v>
      </c>
      <c r="AN1322" t="str">
        <f t="shared" si="195"/>
        <v>Baixo</v>
      </c>
      <c r="AO1322" t="str">
        <f t="shared" si="196"/>
        <v>NSA</v>
      </c>
      <c r="AP1322" t="str">
        <f t="shared" si="197"/>
        <v>NSA</v>
      </c>
      <c r="AQ1322" s="15" t="s">
        <v>3148</v>
      </c>
    </row>
    <row r="1323" spans="1:43" x14ac:dyDescent="0.3">
      <c r="A1323" s="15" t="s">
        <v>3295</v>
      </c>
      <c r="B1323" s="15" t="s">
        <v>2975</v>
      </c>
      <c r="C1323" s="15">
        <v>11</v>
      </c>
      <c r="D1323" s="15" t="s">
        <v>2954</v>
      </c>
      <c r="E1323" s="15" t="s">
        <v>1271</v>
      </c>
      <c r="J1323" s="15" t="s">
        <v>1072</v>
      </c>
      <c r="K1323" s="15" t="s">
        <v>3082</v>
      </c>
      <c r="L1323" s="15" t="s">
        <v>2996</v>
      </c>
      <c r="M1323" s="15" t="s">
        <v>47</v>
      </c>
      <c r="N1323" s="15">
        <v>100</v>
      </c>
      <c r="O1323" s="15" t="s">
        <v>3083</v>
      </c>
      <c r="P1323" s="15" t="s">
        <v>3094</v>
      </c>
      <c r="Q1323" s="15" t="s">
        <v>103</v>
      </c>
      <c r="R1323" s="15" t="s">
        <v>3136</v>
      </c>
      <c r="S1323" s="15" t="s">
        <v>3137</v>
      </c>
      <c r="T1323" s="15" t="s">
        <v>3138</v>
      </c>
      <c r="U1323" s="15" t="s">
        <v>3139</v>
      </c>
      <c r="V1323" s="15" t="s">
        <v>3142</v>
      </c>
      <c r="W1323" s="15" t="s">
        <v>3140</v>
      </c>
      <c r="X1323" s="15" t="s">
        <v>3133</v>
      </c>
      <c r="Y1323" s="15" t="s">
        <v>908</v>
      </c>
      <c r="Z1323" s="15">
        <f t="shared" si="198"/>
        <v>1</v>
      </c>
      <c r="AC1323" s="15" t="s">
        <v>3145</v>
      </c>
      <c r="AD1323" s="15">
        <f t="shared" si="199"/>
        <v>4</v>
      </c>
      <c r="AE1323" s="15">
        <v>2</v>
      </c>
      <c r="AF1323" s="15">
        <v>1</v>
      </c>
      <c r="AG1323" s="15">
        <v>0</v>
      </c>
      <c r="AH1323" s="15">
        <v>1</v>
      </c>
      <c r="AI1323" s="15">
        <v>0</v>
      </c>
      <c r="AJ1323" s="15">
        <v>0</v>
      </c>
      <c r="AK1323" t="str">
        <f t="shared" si="192"/>
        <v>Interna</v>
      </c>
      <c r="AL1323" t="str">
        <f t="shared" si="193"/>
        <v>Baixo</v>
      </c>
      <c r="AM1323" t="str">
        <f t="shared" si="194"/>
        <v>NSA</v>
      </c>
      <c r="AN1323" t="str">
        <f t="shared" si="195"/>
        <v>Baixo</v>
      </c>
      <c r="AO1323" t="str">
        <f t="shared" si="196"/>
        <v>NSA</v>
      </c>
      <c r="AP1323" t="str">
        <f t="shared" si="197"/>
        <v>NSA</v>
      </c>
      <c r="AQ1323" s="15" t="s">
        <v>3148</v>
      </c>
    </row>
    <row r="1324" spans="1:43" x14ac:dyDescent="0.3">
      <c r="A1324" s="15" t="s">
        <v>3295</v>
      </c>
      <c r="B1324" s="15" t="s">
        <v>2975</v>
      </c>
      <c r="C1324" s="15">
        <v>12</v>
      </c>
      <c r="D1324" s="15" t="s">
        <v>2955</v>
      </c>
      <c r="E1324" s="15" t="s">
        <v>1271</v>
      </c>
      <c r="J1324" s="15" t="s">
        <v>1072</v>
      </c>
      <c r="K1324" s="15" t="s">
        <v>3082</v>
      </c>
      <c r="L1324" s="15" t="s">
        <v>2998</v>
      </c>
      <c r="M1324" s="15" t="s">
        <v>47</v>
      </c>
      <c r="N1324" s="15">
        <v>100</v>
      </c>
      <c r="O1324" s="15" t="s">
        <v>3083</v>
      </c>
      <c r="P1324" s="15" t="s">
        <v>3095</v>
      </c>
      <c r="Q1324" s="15" t="s">
        <v>103</v>
      </c>
      <c r="R1324" s="15" t="s">
        <v>3136</v>
      </c>
      <c r="S1324" s="15" t="s">
        <v>3137</v>
      </c>
      <c r="T1324" s="15" t="s">
        <v>3138</v>
      </c>
      <c r="U1324" s="15" t="s">
        <v>3139</v>
      </c>
      <c r="V1324" s="15" t="s">
        <v>3142</v>
      </c>
      <c r="W1324" s="15" t="s">
        <v>3140</v>
      </c>
      <c r="X1324" s="15" t="s">
        <v>3133</v>
      </c>
      <c r="Y1324" s="15" t="s">
        <v>908</v>
      </c>
      <c r="Z1324" s="15">
        <f t="shared" si="198"/>
        <v>1</v>
      </c>
      <c r="AC1324" s="15" t="s">
        <v>3145</v>
      </c>
      <c r="AD1324" s="15">
        <f t="shared" si="199"/>
        <v>4</v>
      </c>
      <c r="AE1324" s="15">
        <v>2</v>
      </c>
      <c r="AF1324" s="15">
        <v>1</v>
      </c>
      <c r="AG1324" s="15">
        <v>0</v>
      </c>
      <c r="AH1324" s="15">
        <v>1</v>
      </c>
      <c r="AI1324" s="15">
        <v>0</v>
      </c>
      <c r="AJ1324" s="15">
        <v>0</v>
      </c>
      <c r="AK1324" t="str">
        <f t="shared" si="192"/>
        <v>Interna</v>
      </c>
      <c r="AL1324" t="str">
        <f t="shared" si="193"/>
        <v>Baixo</v>
      </c>
      <c r="AM1324" t="str">
        <f t="shared" si="194"/>
        <v>NSA</v>
      </c>
      <c r="AN1324" t="str">
        <f t="shared" si="195"/>
        <v>Baixo</v>
      </c>
      <c r="AO1324" t="str">
        <f t="shared" si="196"/>
        <v>NSA</v>
      </c>
      <c r="AP1324" t="str">
        <f t="shared" si="197"/>
        <v>NSA</v>
      </c>
      <c r="AQ1324" s="15" t="s">
        <v>3148</v>
      </c>
    </row>
    <row r="1325" spans="1:43" x14ac:dyDescent="0.3">
      <c r="A1325" s="15" t="s">
        <v>3295</v>
      </c>
      <c r="B1325" s="15" t="s">
        <v>2975</v>
      </c>
      <c r="C1325" s="15">
        <v>13</v>
      </c>
      <c r="D1325" s="15" t="s">
        <v>1544</v>
      </c>
      <c r="E1325" s="15" t="s">
        <v>1271</v>
      </c>
      <c r="J1325" s="15" t="s">
        <v>1072</v>
      </c>
      <c r="K1325" s="15" t="s">
        <v>3082</v>
      </c>
      <c r="L1325" s="15" t="s">
        <v>1545</v>
      </c>
      <c r="M1325" s="15" t="s">
        <v>47</v>
      </c>
      <c r="N1325" s="15">
        <v>100</v>
      </c>
      <c r="O1325" s="15" t="s">
        <v>3083</v>
      </c>
      <c r="P1325" s="15" t="s">
        <v>3096</v>
      </c>
      <c r="Q1325" s="15" t="s">
        <v>103</v>
      </c>
      <c r="R1325" s="15" t="s">
        <v>3136</v>
      </c>
      <c r="S1325" s="15" t="s">
        <v>3137</v>
      </c>
      <c r="T1325" s="15" t="s">
        <v>3138</v>
      </c>
      <c r="U1325" s="15" t="s">
        <v>3139</v>
      </c>
      <c r="V1325" s="15" t="s">
        <v>3142</v>
      </c>
      <c r="W1325" s="15" t="s">
        <v>3140</v>
      </c>
      <c r="X1325" s="15" t="s">
        <v>3133</v>
      </c>
      <c r="Y1325" s="15" t="s">
        <v>908</v>
      </c>
      <c r="Z1325" s="15">
        <f t="shared" si="198"/>
        <v>1</v>
      </c>
      <c r="AC1325" s="15" t="s">
        <v>3145</v>
      </c>
      <c r="AD1325" s="15">
        <f t="shared" si="199"/>
        <v>4</v>
      </c>
      <c r="AE1325" s="15">
        <v>2</v>
      </c>
      <c r="AF1325" s="15">
        <v>1</v>
      </c>
      <c r="AG1325" s="15">
        <v>0</v>
      </c>
      <c r="AH1325" s="15">
        <v>1</v>
      </c>
      <c r="AI1325" s="15">
        <v>0</v>
      </c>
      <c r="AJ1325" s="15">
        <v>0</v>
      </c>
      <c r="AK1325" t="str">
        <f t="shared" si="192"/>
        <v>Interna</v>
      </c>
      <c r="AL1325" t="str">
        <f t="shared" si="193"/>
        <v>Baixo</v>
      </c>
      <c r="AM1325" t="str">
        <f t="shared" si="194"/>
        <v>NSA</v>
      </c>
      <c r="AN1325" t="str">
        <f t="shared" si="195"/>
        <v>Baixo</v>
      </c>
      <c r="AO1325" t="str">
        <f t="shared" si="196"/>
        <v>NSA</v>
      </c>
      <c r="AP1325" t="str">
        <f t="shared" si="197"/>
        <v>NSA</v>
      </c>
      <c r="AQ1325" s="15" t="s">
        <v>3148</v>
      </c>
    </row>
    <row r="1326" spans="1:43" x14ac:dyDescent="0.3">
      <c r="A1326" s="15" t="s">
        <v>3295</v>
      </c>
      <c r="B1326" s="15" t="s">
        <v>2975</v>
      </c>
      <c r="C1326" s="15">
        <v>14</v>
      </c>
      <c r="D1326" s="15" t="s">
        <v>2974</v>
      </c>
      <c r="E1326" s="15" t="s">
        <v>1271</v>
      </c>
      <c r="J1326" s="15" t="s">
        <v>1072</v>
      </c>
      <c r="K1326" s="15" t="s">
        <v>3082</v>
      </c>
      <c r="L1326" s="15" t="s">
        <v>3073</v>
      </c>
      <c r="M1326" s="15" t="s">
        <v>47</v>
      </c>
      <c r="N1326" s="15">
        <v>200</v>
      </c>
      <c r="O1326" s="15" t="s">
        <v>3083</v>
      </c>
      <c r="P1326" s="15" t="s">
        <v>3097</v>
      </c>
      <c r="Q1326" s="15" t="s">
        <v>103</v>
      </c>
      <c r="R1326" s="15" t="s">
        <v>3136</v>
      </c>
      <c r="S1326" s="15" t="s">
        <v>3137</v>
      </c>
      <c r="T1326" s="15" t="s">
        <v>3138</v>
      </c>
      <c r="U1326" s="15" t="s">
        <v>3139</v>
      </c>
      <c r="V1326" s="15" t="s">
        <v>3142</v>
      </c>
      <c r="W1326" s="15" t="s">
        <v>3140</v>
      </c>
      <c r="X1326" s="15" t="s">
        <v>3133</v>
      </c>
      <c r="Y1326" s="15" t="s">
        <v>908</v>
      </c>
      <c r="Z1326" s="15">
        <f t="shared" si="198"/>
        <v>1</v>
      </c>
      <c r="AC1326" s="15" t="s">
        <v>3145</v>
      </c>
      <c r="AD1326" s="15">
        <f t="shared" si="199"/>
        <v>4</v>
      </c>
      <c r="AE1326" s="15">
        <v>2</v>
      </c>
      <c r="AF1326" s="15">
        <v>1</v>
      </c>
      <c r="AG1326" s="15">
        <v>0</v>
      </c>
      <c r="AH1326" s="15">
        <v>1</v>
      </c>
      <c r="AI1326" s="15">
        <v>0</v>
      </c>
      <c r="AJ1326" s="15">
        <v>0</v>
      </c>
      <c r="AK1326" t="str">
        <f t="shared" ref="AK1326:AK1348" si="200">IF(AE1326=4,"Confidencial",IF(AE1326=3,"Restrita",IF(AE1326=2,"Interna","Publica")))</f>
        <v>Interna</v>
      </c>
      <c r="AL1326" t="str">
        <f t="shared" ref="AL1326:AL1348" si="201">IF(AF1326=3,"Alto",IF(AF1326=2,"Médio","Baixo"))</f>
        <v>Baixo</v>
      </c>
      <c r="AM1326" t="str">
        <f t="shared" ref="AM1326:AM1348" si="202">IF(AG1326=4,"Complexo",IF(AG1326=3,"Combinação",IF(AG1326=2,"Cumulativa",IF(AG1326=1,"Formato","NSA"))))</f>
        <v>NSA</v>
      </c>
      <c r="AN1326" t="str">
        <f t="shared" ref="AN1326:AN1348" si="203">IF(AH1326=5,"Alto",IF(AH1326=3,"Médio",IF(AH1326=1,"Baixo","NSA")))</f>
        <v>Baixo</v>
      </c>
      <c r="AO1326" t="str">
        <f t="shared" ref="AO1326:AO1348" si="204">IF(AI1326=5,"Alto",IF(AI1326=3,"Médio",IF(AI1326=1,"Baixo","NSA")))</f>
        <v>NSA</v>
      </c>
      <c r="AP1326" t="str">
        <f t="shared" ref="AP1326:AP1348" si="205">IF(AJ1326=5,"Alto",IF(AJ1326=3,"Médio",IF(AJ1326=1,"Baixo","NSA")))</f>
        <v>NSA</v>
      </c>
      <c r="AQ1326" s="15" t="s">
        <v>3148</v>
      </c>
    </row>
    <row r="1327" spans="1:43" x14ac:dyDescent="0.3">
      <c r="A1327" s="15" t="s">
        <v>3295</v>
      </c>
      <c r="B1327" s="15" t="s">
        <v>2975</v>
      </c>
      <c r="C1327" s="15">
        <v>15</v>
      </c>
      <c r="D1327" s="15" t="s">
        <v>2976</v>
      </c>
      <c r="E1327" s="15" t="s">
        <v>1271</v>
      </c>
      <c r="J1327" s="15" t="s">
        <v>1072</v>
      </c>
      <c r="K1327" s="15" t="s">
        <v>3082</v>
      </c>
      <c r="L1327" s="15" t="s">
        <v>3098</v>
      </c>
      <c r="M1327" s="15" t="s">
        <v>47</v>
      </c>
      <c r="O1327" s="15" t="s">
        <v>3083</v>
      </c>
      <c r="P1327" s="15" t="s">
        <v>3099</v>
      </c>
      <c r="Q1327" s="15" t="s">
        <v>103</v>
      </c>
      <c r="R1327" s="15" t="s">
        <v>3136</v>
      </c>
      <c r="S1327" s="15" t="s">
        <v>3137</v>
      </c>
      <c r="T1327" s="15" t="s">
        <v>3138</v>
      </c>
      <c r="U1327" s="15" t="s">
        <v>3139</v>
      </c>
      <c r="V1327" s="15" t="s">
        <v>3142</v>
      </c>
      <c r="W1327" s="15" t="s">
        <v>3140</v>
      </c>
      <c r="X1327" s="15" t="s">
        <v>3133</v>
      </c>
      <c r="Y1327" s="15" t="s">
        <v>908</v>
      </c>
      <c r="Z1327" s="15">
        <f t="shared" si="198"/>
        <v>1</v>
      </c>
      <c r="AC1327" s="15" t="s">
        <v>3145</v>
      </c>
      <c r="AD1327" s="15">
        <f t="shared" si="199"/>
        <v>7</v>
      </c>
      <c r="AE1327" s="15">
        <v>2</v>
      </c>
      <c r="AF1327" s="15">
        <v>1</v>
      </c>
      <c r="AG1327" s="15">
        <v>3</v>
      </c>
      <c r="AH1327" s="15">
        <v>1</v>
      </c>
      <c r="AI1327" s="15">
        <v>0</v>
      </c>
      <c r="AJ1327" s="15">
        <v>0</v>
      </c>
      <c r="AK1327" t="str">
        <f t="shared" si="200"/>
        <v>Interna</v>
      </c>
      <c r="AL1327" t="str">
        <f t="shared" si="201"/>
        <v>Baixo</v>
      </c>
      <c r="AM1327" t="str">
        <f t="shared" si="202"/>
        <v>Combinação</v>
      </c>
      <c r="AN1327" t="str">
        <f t="shared" si="203"/>
        <v>Baixo</v>
      </c>
      <c r="AO1327" t="str">
        <f t="shared" si="204"/>
        <v>NSA</v>
      </c>
      <c r="AP1327" t="str">
        <f t="shared" si="205"/>
        <v>NSA</v>
      </c>
      <c r="AQ1327" s="15" t="s">
        <v>3148</v>
      </c>
    </row>
    <row r="1328" spans="1:43" x14ac:dyDescent="0.3">
      <c r="A1328" s="15" t="s">
        <v>3295</v>
      </c>
      <c r="B1328" s="15" t="s">
        <v>2975</v>
      </c>
      <c r="C1328" s="15">
        <v>16</v>
      </c>
      <c r="D1328" s="15" t="s">
        <v>1070</v>
      </c>
      <c r="E1328" s="15" t="s">
        <v>40</v>
      </c>
      <c r="J1328" s="15" t="s">
        <v>1072</v>
      </c>
      <c r="K1328" s="15" t="s">
        <v>3082</v>
      </c>
      <c r="L1328" s="15" t="s">
        <v>287</v>
      </c>
      <c r="M1328" s="15" t="s">
        <v>40</v>
      </c>
      <c r="O1328" s="15" t="s">
        <v>3083</v>
      </c>
      <c r="P1328" s="15" t="s">
        <v>3100</v>
      </c>
      <c r="Q1328" s="15" t="s">
        <v>103</v>
      </c>
      <c r="R1328" s="15" t="s">
        <v>3136</v>
      </c>
      <c r="S1328" s="15" t="s">
        <v>3137</v>
      </c>
      <c r="T1328" s="15" t="s">
        <v>3138</v>
      </c>
      <c r="U1328" s="15" t="s">
        <v>3139</v>
      </c>
      <c r="V1328" s="15" t="s">
        <v>3142</v>
      </c>
      <c r="W1328" s="15" t="s">
        <v>3140</v>
      </c>
      <c r="X1328" s="15" t="s">
        <v>3133</v>
      </c>
      <c r="Y1328" s="15" t="s">
        <v>908</v>
      </c>
      <c r="Z1328" s="15">
        <f t="shared" si="198"/>
        <v>1</v>
      </c>
      <c r="AC1328" s="15" t="s">
        <v>3145</v>
      </c>
      <c r="AD1328" s="15">
        <f t="shared" si="199"/>
        <v>5</v>
      </c>
      <c r="AE1328" s="15">
        <v>2</v>
      </c>
      <c r="AF1328" s="15">
        <v>1</v>
      </c>
      <c r="AG1328" s="15">
        <v>1</v>
      </c>
      <c r="AH1328" s="15">
        <v>1</v>
      </c>
      <c r="AI1328" s="15">
        <v>0</v>
      </c>
      <c r="AJ1328" s="15">
        <v>0</v>
      </c>
      <c r="AK1328" t="str">
        <f t="shared" si="200"/>
        <v>Interna</v>
      </c>
      <c r="AL1328" t="str">
        <f t="shared" si="201"/>
        <v>Baixo</v>
      </c>
      <c r="AM1328" t="str">
        <f t="shared" si="202"/>
        <v>Formato</v>
      </c>
      <c r="AN1328" t="str">
        <f t="shared" si="203"/>
        <v>Baixo</v>
      </c>
      <c r="AO1328" t="str">
        <f t="shared" si="204"/>
        <v>NSA</v>
      </c>
      <c r="AP1328" t="str">
        <f t="shared" si="205"/>
        <v>NSA</v>
      </c>
      <c r="AQ1328" s="15" t="s">
        <v>3148</v>
      </c>
    </row>
    <row r="1329" spans="1:43" x14ac:dyDescent="0.3">
      <c r="A1329" s="15" t="s">
        <v>3295</v>
      </c>
      <c r="B1329" s="15" t="s">
        <v>2975</v>
      </c>
      <c r="C1329" s="15">
        <v>17</v>
      </c>
      <c r="H1329" s="15" t="s">
        <v>2962</v>
      </c>
      <c r="J1329" s="15" t="s">
        <v>1072</v>
      </c>
      <c r="K1329" s="15" t="s">
        <v>3082</v>
      </c>
      <c r="L1329" s="15" t="s">
        <v>1192</v>
      </c>
      <c r="M1329" s="15" t="s">
        <v>39</v>
      </c>
      <c r="O1329" s="15" t="s">
        <v>3083</v>
      </c>
      <c r="P1329" s="15" t="s">
        <v>3101</v>
      </c>
      <c r="Q1329" s="15" t="s">
        <v>103</v>
      </c>
      <c r="R1329" s="15" t="s">
        <v>3136</v>
      </c>
      <c r="S1329" s="15" t="s">
        <v>3137</v>
      </c>
      <c r="T1329" s="15" t="s">
        <v>3138</v>
      </c>
      <c r="U1329" s="15" t="s">
        <v>3139</v>
      </c>
      <c r="V1329" s="15" t="s">
        <v>3142</v>
      </c>
      <c r="W1329" s="15" t="s">
        <v>3140</v>
      </c>
      <c r="X1329" s="15" t="s">
        <v>3133</v>
      </c>
      <c r="Y1329" s="15" t="s">
        <v>908</v>
      </c>
      <c r="Z1329" s="15">
        <f t="shared" si="198"/>
        <v>1</v>
      </c>
      <c r="AC1329" s="15" t="s">
        <v>3145</v>
      </c>
      <c r="AD1329" s="15">
        <f t="shared" si="199"/>
        <v>5</v>
      </c>
      <c r="AE1329" s="15">
        <v>2</v>
      </c>
      <c r="AF1329" s="15">
        <v>1</v>
      </c>
      <c r="AG1329" s="15">
        <v>1</v>
      </c>
      <c r="AH1329" s="15">
        <v>1</v>
      </c>
      <c r="AI1329" s="15">
        <v>0</v>
      </c>
      <c r="AJ1329" s="15">
        <v>0</v>
      </c>
      <c r="AK1329" t="str">
        <f t="shared" si="200"/>
        <v>Interna</v>
      </c>
      <c r="AL1329" t="str">
        <f t="shared" si="201"/>
        <v>Baixo</v>
      </c>
      <c r="AM1329" t="str">
        <f t="shared" si="202"/>
        <v>Formato</v>
      </c>
      <c r="AN1329" t="str">
        <f t="shared" si="203"/>
        <v>Baixo</v>
      </c>
      <c r="AO1329" t="str">
        <f t="shared" si="204"/>
        <v>NSA</v>
      </c>
      <c r="AP1329" t="str">
        <f t="shared" si="205"/>
        <v>NSA</v>
      </c>
      <c r="AQ1329" s="15" t="s">
        <v>3148</v>
      </c>
    </row>
    <row r="1330" spans="1:43" x14ac:dyDescent="0.3">
      <c r="A1330" s="15" t="s">
        <v>3295</v>
      </c>
      <c r="B1330" s="15" t="s">
        <v>2975</v>
      </c>
      <c r="C1330" s="15">
        <v>18</v>
      </c>
      <c r="H1330" s="15" t="s">
        <v>2963</v>
      </c>
      <c r="J1330" s="15" t="s">
        <v>1072</v>
      </c>
      <c r="K1330" s="15" t="s">
        <v>3082</v>
      </c>
      <c r="L1330" s="15" t="s">
        <v>1193</v>
      </c>
      <c r="M1330" s="15" t="s">
        <v>39</v>
      </c>
      <c r="O1330" s="15" t="s">
        <v>3083</v>
      </c>
      <c r="P1330" s="15" t="s">
        <v>3102</v>
      </c>
      <c r="Q1330" s="15" t="s">
        <v>103</v>
      </c>
      <c r="R1330" s="15" t="s">
        <v>3136</v>
      </c>
      <c r="S1330" s="15" t="s">
        <v>3137</v>
      </c>
      <c r="T1330" s="15" t="s">
        <v>3138</v>
      </c>
      <c r="U1330" s="15" t="s">
        <v>3139</v>
      </c>
      <c r="V1330" s="15" t="s">
        <v>3142</v>
      </c>
      <c r="W1330" s="15" t="s">
        <v>3140</v>
      </c>
      <c r="X1330" s="15" t="s">
        <v>3133</v>
      </c>
      <c r="Y1330" s="15" t="s">
        <v>908</v>
      </c>
      <c r="Z1330" s="15">
        <f t="shared" si="198"/>
        <v>1</v>
      </c>
      <c r="AA1330" s="15" t="s">
        <v>1340</v>
      </c>
      <c r="AB1330" s="15" t="s">
        <v>1883</v>
      </c>
      <c r="AC1330" s="15" t="s">
        <v>3145</v>
      </c>
      <c r="AD1330" s="15">
        <f t="shared" si="199"/>
        <v>14</v>
      </c>
      <c r="AE1330" s="15">
        <v>3</v>
      </c>
      <c r="AF1330" s="15">
        <v>1</v>
      </c>
      <c r="AG1330" s="15">
        <v>1</v>
      </c>
      <c r="AH1330" s="15">
        <v>3</v>
      </c>
      <c r="AI1330" s="15">
        <v>3</v>
      </c>
      <c r="AJ1330" s="15">
        <v>3</v>
      </c>
      <c r="AK1330" t="str">
        <f t="shared" si="200"/>
        <v>Restrita</v>
      </c>
      <c r="AL1330" t="str">
        <f t="shared" si="201"/>
        <v>Baixo</v>
      </c>
      <c r="AM1330" t="str">
        <f t="shared" si="202"/>
        <v>Formato</v>
      </c>
      <c r="AN1330" t="str">
        <f t="shared" si="203"/>
        <v>Médio</v>
      </c>
      <c r="AO1330" t="str">
        <f t="shared" si="204"/>
        <v>Médio</v>
      </c>
      <c r="AP1330" t="str">
        <f t="shared" si="205"/>
        <v>Médio</v>
      </c>
      <c r="AQ1330" s="15" t="s">
        <v>3148</v>
      </c>
    </row>
    <row r="1331" spans="1:43" x14ac:dyDescent="0.3">
      <c r="A1331" s="15" t="s">
        <v>3295</v>
      </c>
      <c r="B1331" s="15" t="s">
        <v>2977</v>
      </c>
      <c r="C1331" s="15">
        <v>1</v>
      </c>
      <c r="D1331" s="15" t="s">
        <v>40</v>
      </c>
      <c r="E1331" s="15" t="s">
        <v>1271</v>
      </c>
      <c r="J1331" s="15" t="s">
        <v>1072</v>
      </c>
      <c r="K1331" s="15" t="s">
        <v>3103</v>
      </c>
      <c r="L1331" s="15" t="s">
        <v>2980</v>
      </c>
      <c r="M1331" s="15" t="s">
        <v>39</v>
      </c>
      <c r="O1331" s="15" t="s">
        <v>3104</v>
      </c>
      <c r="P1331" s="15" t="s">
        <v>3105</v>
      </c>
      <c r="Q1331" s="15" t="s">
        <v>103</v>
      </c>
      <c r="R1331" s="15" t="s">
        <v>3136</v>
      </c>
      <c r="S1331" s="15" t="s">
        <v>3137</v>
      </c>
      <c r="T1331" s="15" t="s">
        <v>3138</v>
      </c>
      <c r="U1331" s="15" t="s">
        <v>3139</v>
      </c>
      <c r="V1331" s="15" t="s">
        <v>3142</v>
      </c>
      <c r="W1331" s="15" t="s">
        <v>3140</v>
      </c>
      <c r="X1331" s="15" t="s">
        <v>3133</v>
      </c>
      <c r="Y1331" s="15" t="s">
        <v>908</v>
      </c>
      <c r="Z1331" s="15">
        <f t="shared" si="198"/>
        <v>1</v>
      </c>
      <c r="AC1331" s="15" t="s">
        <v>3145</v>
      </c>
      <c r="AD1331" s="15">
        <f t="shared" si="199"/>
        <v>4</v>
      </c>
      <c r="AE1331" s="15">
        <v>1</v>
      </c>
      <c r="AF1331" s="15">
        <v>1</v>
      </c>
      <c r="AG1331" s="15">
        <v>1</v>
      </c>
      <c r="AH1331" s="15">
        <v>1</v>
      </c>
      <c r="AI1331" s="15">
        <v>0</v>
      </c>
      <c r="AJ1331" s="15">
        <v>0</v>
      </c>
      <c r="AK1331" t="str">
        <f t="shared" si="200"/>
        <v>Publica</v>
      </c>
      <c r="AL1331" t="str">
        <f t="shared" si="201"/>
        <v>Baixo</v>
      </c>
      <c r="AM1331" t="str">
        <f t="shared" si="202"/>
        <v>Formato</v>
      </c>
      <c r="AN1331" t="str">
        <f t="shared" si="203"/>
        <v>Baixo</v>
      </c>
      <c r="AO1331" t="str">
        <f t="shared" si="204"/>
        <v>NSA</v>
      </c>
      <c r="AP1331" t="str">
        <f t="shared" si="205"/>
        <v>NSA</v>
      </c>
      <c r="AQ1331" s="15" t="s">
        <v>3148</v>
      </c>
    </row>
    <row r="1332" spans="1:43" x14ac:dyDescent="0.3">
      <c r="A1332" s="15" t="s">
        <v>3295</v>
      </c>
      <c r="B1332" s="15" t="s">
        <v>2977</v>
      </c>
      <c r="C1332" s="15">
        <v>2</v>
      </c>
      <c r="D1332" s="15" t="s">
        <v>2948</v>
      </c>
      <c r="E1332" s="15" t="s">
        <v>1271</v>
      </c>
      <c r="J1332" s="15" t="s">
        <v>1072</v>
      </c>
      <c r="K1332" s="15" t="s">
        <v>3103</v>
      </c>
      <c r="L1332" s="15" t="s">
        <v>2983</v>
      </c>
      <c r="M1332" s="15" t="s">
        <v>39</v>
      </c>
      <c r="O1332" s="15" t="s">
        <v>3104</v>
      </c>
      <c r="P1332" s="15" t="s">
        <v>3106</v>
      </c>
      <c r="Q1332" s="15" t="s">
        <v>103</v>
      </c>
      <c r="R1332" s="15" t="s">
        <v>3136</v>
      </c>
      <c r="S1332" s="15" t="s">
        <v>3137</v>
      </c>
      <c r="T1332" s="15" t="s">
        <v>3138</v>
      </c>
      <c r="U1332" s="15" t="s">
        <v>3139</v>
      </c>
      <c r="V1332" s="15" t="s">
        <v>3142</v>
      </c>
      <c r="W1332" s="15" t="s">
        <v>3140</v>
      </c>
      <c r="X1332" s="15" t="s">
        <v>3133</v>
      </c>
      <c r="Y1332" s="15" t="s">
        <v>908</v>
      </c>
      <c r="Z1332" s="15">
        <f t="shared" si="198"/>
        <v>1</v>
      </c>
      <c r="AC1332" s="15" t="s">
        <v>3145</v>
      </c>
      <c r="AD1332" s="15">
        <f t="shared" si="199"/>
        <v>7</v>
      </c>
      <c r="AE1332" s="15">
        <v>2</v>
      </c>
      <c r="AF1332" s="15">
        <v>1</v>
      </c>
      <c r="AG1332" s="15">
        <v>3</v>
      </c>
      <c r="AH1332" s="15">
        <v>1</v>
      </c>
      <c r="AI1332" s="15">
        <v>0</v>
      </c>
      <c r="AJ1332" s="15">
        <v>0</v>
      </c>
      <c r="AK1332" t="str">
        <f t="shared" si="200"/>
        <v>Interna</v>
      </c>
      <c r="AL1332" t="str">
        <f t="shared" si="201"/>
        <v>Baixo</v>
      </c>
      <c r="AM1332" t="str">
        <f t="shared" si="202"/>
        <v>Combinação</v>
      </c>
      <c r="AN1332" t="str">
        <f t="shared" si="203"/>
        <v>Baixo</v>
      </c>
      <c r="AO1332" t="str">
        <f t="shared" si="204"/>
        <v>NSA</v>
      </c>
      <c r="AP1332" t="str">
        <f t="shared" si="205"/>
        <v>NSA</v>
      </c>
      <c r="AQ1332" s="15" t="s">
        <v>3148</v>
      </c>
    </row>
    <row r="1333" spans="1:43" x14ac:dyDescent="0.3">
      <c r="A1333" s="15" t="s">
        <v>3295</v>
      </c>
      <c r="B1333" s="15" t="s">
        <v>2977</v>
      </c>
      <c r="C1333" s="15">
        <v>3</v>
      </c>
      <c r="D1333" s="15" t="s">
        <v>2949</v>
      </c>
      <c r="E1333" s="15" t="s">
        <v>1271</v>
      </c>
      <c r="J1333" s="15" t="s">
        <v>1072</v>
      </c>
      <c r="K1333" s="15" t="s">
        <v>3103</v>
      </c>
      <c r="L1333" s="15" t="s">
        <v>2985</v>
      </c>
      <c r="M1333" s="15" t="s">
        <v>47</v>
      </c>
      <c r="O1333" s="15" t="s">
        <v>3104</v>
      </c>
      <c r="P1333" s="15" t="s">
        <v>3107</v>
      </c>
      <c r="Q1333" s="15" t="s">
        <v>103</v>
      </c>
      <c r="R1333" s="15" t="s">
        <v>3136</v>
      </c>
      <c r="S1333" s="15" t="s">
        <v>3137</v>
      </c>
      <c r="T1333" s="15" t="s">
        <v>3138</v>
      </c>
      <c r="U1333" s="15" t="s">
        <v>3139</v>
      </c>
      <c r="V1333" s="15" t="s">
        <v>3142</v>
      </c>
      <c r="W1333" s="15" t="s">
        <v>3140</v>
      </c>
      <c r="X1333" s="15" t="s">
        <v>3133</v>
      </c>
      <c r="Y1333" s="15" t="s">
        <v>908</v>
      </c>
      <c r="Z1333" s="15">
        <f t="shared" si="198"/>
        <v>1</v>
      </c>
      <c r="AC1333" s="15" t="s">
        <v>3145</v>
      </c>
      <c r="AD1333" s="15">
        <f t="shared" si="199"/>
        <v>7</v>
      </c>
      <c r="AE1333" s="15">
        <v>2</v>
      </c>
      <c r="AF1333" s="15">
        <v>1</v>
      </c>
      <c r="AG1333" s="15">
        <v>3</v>
      </c>
      <c r="AH1333" s="15">
        <v>1</v>
      </c>
      <c r="AI1333" s="15">
        <v>0</v>
      </c>
      <c r="AJ1333" s="15">
        <v>0</v>
      </c>
      <c r="AK1333" t="str">
        <f t="shared" si="200"/>
        <v>Interna</v>
      </c>
      <c r="AL1333" t="str">
        <f t="shared" si="201"/>
        <v>Baixo</v>
      </c>
      <c r="AM1333" t="str">
        <f t="shared" si="202"/>
        <v>Combinação</v>
      </c>
      <c r="AN1333" t="str">
        <f t="shared" si="203"/>
        <v>Baixo</v>
      </c>
      <c r="AO1333" t="str">
        <f t="shared" si="204"/>
        <v>NSA</v>
      </c>
      <c r="AP1333" t="str">
        <f t="shared" si="205"/>
        <v>NSA</v>
      </c>
      <c r="AQ1333" s="15" t="s">
        <v>3148</v>
      </c>
    </row>
    <row r="1334" spans="1:43" x14ac:dyDescent="0.3">
      <c r="A1334" s="15" t="s">
        <v>3295</v>
      </c>
      <c r="B1334" s="15" t="s">
        <v>2977</v>
      </c>
      <c r="C1334" s="15">
        <v>4</v>
      </c>
      <c r="D1334" s="15" t="s">
        <v>2950</v>
      </c>
      <c r="E1334" s="15" t="s">
        <v>1271</v>
      </c>
      <c r="J1334" s="15" t="s">
        <v>1072</v>
      </c>
      <c r="K1334" s="15" t="s">
        <v>3103</v>
      </c>
      <c r="L1334" s="15" t="s">
        <v>2987</v>
      </c>
      <c r="M1334" s="15" t="s">
        <v>47</v>
      </c>
      <c r="N1334" s="15">
        <v>100</v>
      </c>
      <c r="O1334" s="15" t="s">
        <v>3104</v>
      </c>
      <c r="P1334" s="15" t="s">
        <v>3108</v>
      </c>
      <c r="Q1334" s="15" t="s">
        <v>103</v>
      </c>
      <c r="R1334" s="15" t="s">
        <v>3136</v>
      </c>
      <c r="S1334" s="15" t="s">
        <v>3137</v>
      </c>
      <c r="T1334" s="15" t="s">
        <v>3138</v>
      </c>
      <c r="U1334" s="15" t="s">
        <v>3139</v>
      </c>
      <c r="V1334" s="15" t="s">
        <v>3142</v>
      </c>
      <c r="W1334" s="15" t="s">
        <v>3140</v>
      </c>
      <c r="X1334" s="15" t="s">
        <v>3133</v>
      </c>
      <c r="Y1334" s="15" t="s">
        <v>908</v>
      </c>
      <c r="Z1334" s="15">
        <f t="shared" si="198"/>
        <v>1</v>
      </c>
      <c r="AC1334" s="15" t="s">
        <v>3145</v>
      </c>
      <c r="AD1334" s="15">
        <f t="shared" si="199"/>
        <v>6</v>
      </c>
      <c r="AE1334" s="15">
        <v>2</v>
      </c>
      <c r="AF1334" s="15">
        <v>1</v>
      </c>
      <c r="AG1334" s="15">
        <v>2</v>
      </c>
      <c r="AH1334" s="15">
        <v>1</v>
      </c>
      <c r="AI1334" s="15">
        <v>0</v>
      </c>
      <c r="AJ1334" s="15">
        <v>0</v>
      </c>
      <c r="AK1334" t="str">
        <f t="shared" si="200"/>
        <v>Interna</v>
      </c>
      <c r="AL1334" t="str">
        <f t="shared" si="201"/>
        <v>Baixo</v>
      </c>
      <c r="AM1334" t="str">
        <f t="shared" si="202"/>
        <v>Cumulativa</v>
      </c>
      <c r="AN1334" t="str">
        <f t="shared" si="203"/>
        <v>Baixo</v>
      </c>
      <c r="AO1334" t="str">
        <f t="shared" si="204"/>
        <v>NSA</v>
      </c>
      <c r="AP1334" t="str">
        <f t="shared" si="205"/>
        <v>NSA</v>
      </c>
      <c r="AQ1334" s="15" t="s">
        <v>3148</v>
      </c>
    </row>
    <row r="1335" spans="1:43" x14ac:dyDescent="0.3">
      <c r="A1335" s="15" t="s">
        <v>3295</v>
      </c>
      <c r="B1335" s="15" t="s">
        <v>2977</v>
      </c>
      <c r="C1335" s="15">
        <v>5</v>
      </c>
      <c r="D1335" s="15" t="s">
        <v>892</v>
      </c>
      <c r="E1335" s="15" t="s">
        <v>1271</v>
      </c>
      <c r="J1335" s="15" t="s">
        <v>1072</v>
      </c>
      <c r="K1335" s="15" t="s">
        <v>3103</v>
      </c>
      <c r="L1335" s="15" t="s">
        <v>329</v>
      </c>
      <c r="M1335" s="15" t="s">
        <v>47</v>
      </c>
      <c r="O1335" s="15" t="s">
        <v>3104</v>
      </c>
      <c r="P1335" s="15" t="s">
        <v>3109</v>
      </c>
      <c r="Q1335" s="15" t="s">
        <v>103</v>
      </c>
      <c r="R1335" s="15" t="s">
        <v>3136</v>
      </c>
      <c r="S1335" s="15" t="s">
        <v>3137</v>
      </c>
      <c r="T1335" s="15" t="s">
        <v>3138</v>
      </c>
      <c r="U1335" s="15" t="s">
        <v>3139</v>
      </c>
      <c r="V1335" s="15" t="s">
        <v>3142</v>
      </c>
      <c r="W1335" s="15" t="s">
        <v>3140</v>
      </c>
      <c r="X1335" s="15" t="s">
        <v>3133</v>
      </c>
      <c r="Y1335" s="15" t="s">
        <v>908</v>
      </c>
      <c r="Z1335" s="15">
        <f t="shared" si="198"/>
        <v>1</v>
      </c>
      <c r="AA1335" s="15" t="s">
        <v>1340</v>
      </c>
      <c r="AB1335" s="15" t="s">
        <v>1883</v>
      </c>
      <c r="AC1335" s="15" t="s">
        <v>3145</v>
      </c>
      <c r="AD1335" s="15">
        <f t="shared" si="199"/>
        <v>16</v>
      </c>
      <c r="AE1335" s="15">
        <v>3</v>
      </c>
      <c r="AF1335" s="15">
        <v>1</v>
      </c>
      <c r="AG1335" s="15">
        <v>3</v>
      </c>
      <c r="AH1335" s="15">
        <v>3</v>
      </c>
      <c r="AI1335" s="15">
        <v>3</v>
      </c>
      <c r="AJ1335" s="15">
        <v>3</v>
      </c>
      <c r="AK1335" t="str">
        <f t="shared" si="200"/>
        <v>Restrita</v>
      </c>
      <c r="AL1335" t="str">
        <f t="shared" si="201"/>
        <v>Baixo</v>
      </c>
      <c r="AM1335" t="str">
        <f t="shared" si="202"/>
        <v>Combinação</v>
      </c>
      <c r="AN1335" t="str">
        <f t="shared" si="203"/>
        <v>Médio</v>
      </c>
      <c r="AO1335" t="str">
        <f t="shared" si="204"/>
        <v>Médio</v>
      </c>
      <c r="AP1335" t="str">
        <f t="shared" si="205"/>
        <v>Médio</v>
      </c>
      <c r="AQ1335" s="15" t="s">
        <v>3148</v>
      </c>
    </row>
    <row r="1336" spans="1:43" x14ac:dyDescent="0.3">
      <c r="A1336" s="15" t="s">
        <v>3295</v>
      </c>
      <c r="B1336" s="15" t="s">
        <v>2977</v>
      </c>
      <c r="C1336" s="15">
        <v>6</v>
      </c>
      <c r="D1336" s="15" t="s">
        <v>2973</v>
      </c>
      <c r="E1336" s="15" t="s">
        <v>1271</v>
      </c>
      <c r="J1336" s="15" t="s">
        <v>1072</v>
      </c>
      <c r="K1336" s="15" t="s">
        <v>3103</v>
      </c>
      <c r="L1336" s="15" t="s">
        <v>981</v>
      </c>
      <c r="M1336" s="15" t="s">
        <v>47</v>
      </c>
      <c r="N1336" s="15">
        <v>100</v>
      </c>
      <c r="O1336" s="15" t="s">
        <v>3104</v>
      </c>
      <c r="P1336" s="15" t="s">
        <v>3110</v>
      </c>
      <c r="Q1336" s="15" t="s">
        <v>103</v>
      </c>
      <c r="R1336" s="15" t="s">
        <v>3136</v>
      </c>
      <c r="S1336" s="15" t="s">
        <v>3137</v>
      </c>
      <c r="T1336" s="15" t="s">
        <v>3138</v>
      </c>
      <c r="U1336" s="15" t="s">
        <v>3139</v>
      </c>
      <c r="V1336" s="15" t="s">
        <v>3142</v>
      </c>
      <c r="W1336" s="15" t="s">
        <v>3140</v>
      </c>
      <c r="X1336" s="15" t="s">
        <v>3133</v>
      </c>
      <c r="Y1336" s="15" t="s">
        <v>908</v>
      </c>
      <c r="Z1336" s="15">
        <f t="shared" si="198"/>
        <v>1</v>
      </c>
      <c r="AC1336" s="15" t="s">
        <v>3145</v>
      </c>
      <c r="AD1336" s="15">
        <f t="shared" si="199"/>
        <v>4</v>
      </c>
      <c r="AE1336" s="15">
        <v>2</v>
      </c>
      <c r="AF1336" s="15">
        <v>1</v>
      </c>
      <c r="AG1336" s="15">
        <v>0</v>
      </c>
      <c r="AH1336" s="15">
        <v>1</v>
      </c>
      <c r="AI1336" s="15">
        <v>0</v>
      </c>
      <c r="AJ1336" s="15">
        <v>0</v>
      </c>
      <c r="AK1336" t="str">
        <f t="shared" si="200"/>
        <v>Interna</v>
      </c>
      <c r="AL1336" t="str">
        <f t="shared" si="201"/>
        <v>Baixo</v>
      </c>
      <c r="AM1336" t="str">
        <f t="shared" si="202"/>
        <v>NSA</v>
      </c>
      <c r="AN1336" t="str">
        <f t="shared" si="203"/>
        <v>Baixo</v>
      </c>
      <c r="AO1336" t="str">
        <f t="shared" si="204"/>
        <v>NSA</v>
      </c>
      <c r="AP1336" t="str">
        <f t="shared" si="205"/>
        <v>NSA</v>
      </c>
      <c r="AQ1336" s="15" t="s">
        <v>3148</v>
      </c>
    </row>
    <row r="1337" spans="1:43" x14ac:dyDescent="0.3">
      <c r="A1337" s="15" t="s">
        <v>3295</v>
      </c>
      <c r="B1337" s="15" t="s">
        <v>2977</v>
      </c>
      <c r="C1337" s="15">
        <v>7</v>
      </c>
      <c r="D1337" s="15" t="s">
        <v>2951</v>
      </c>
      <c r="E1337" s="15" t="s">
        <v>1271</v>
      </c>
      <c r="J1337" s="15" t="s">
        <v>1072</v>
      </c>
      <c r="K1337" s="15" t="s">
        <v>3103</v>
      </c>
      <c r="L1337" s="15" t="s">
        <v>2990</v>
      </c>
      <c r="M1337" s="15" t="s">
        <v>47</v>
      </c>
      <c r="N1337" s="15">
        <v>100</v>
      </c>
      <c r="O1337" s="15" t="s">
        <v>3104</v>
      </c>
      <c r="P1337" s="15" t="s">
        <v>3111</v>
      </c>
      <c r="Q1337" s="15" t="s">
        <v>103</v>
      </c>
      <c r="R1337" s="15" t="s">
        <v>3136</v>
      </c>
      <c r="S1337" s="15" t="s">
        <v>3137</v>
      </c>
      <c r="T1337" s="15" t="s">
        <v>3138</v>
      </c>
      <c r="U1337" s="15" t="s">
        <v>3139</v>
      </c>
      <c r="V1337" s="15" t="s">
        <v>3142</v>
      </c>
      <c r="W1337" s="15" t="s">
        <v>3140</v>
      </c>
      <c r="X1337" s="15" t="s">
        <v>3133</v>
      </c>
      <c r="Y1337" s="15" t="s">
        <v>908</v>
      </c>
      <c r="Z1337" s="15">
        <f t="shared" si="198"/>
        <v>1</v>
      </c>
      <c r="AC1337" s="15" t="s">
        <v>3145</v>
      </c>
      <c r="AD1337" s="15">
        <f t="shared" si="199"/>
        <v>5</v>
      </c>
      <c r="AE1337" s="15">
        <v>2</v>
      </c>
      <c r="AF1337" s="15">
        <v>1</v>
      </c>
      <c r="AG1337" s="15">
        <v>1</v>
      </c>
      <c r="AH1337" s="15">
        <v>1</v>
      </c>
      <c r="AI1337" s="15">
        <v>0</v>
      </c>
      <c r="AJ1337" s="15">
        <v>0</v>
      </c>
      <c r="AK1337" t="str">
        <f t="shared" si="200"/>
        <v>Interna</v>
      </c>
      <c r="AL1337" t="str">
        <f t="shared" si="201"/>
        <v>Baixo</v>
      </c>
      <c r="AM1337" t="str">
        <f t="shared" si="202"/>
        <v>Formato</v>
      </c>
      <c r="AN1337" t="str">
        <f t="shared" si="203"/>
        <v>Baixo</v>
      </c>
      <c r="AO1337" t="str">
        <f t="shared" si="204"/>
        <v>NSA</v>
      </c>
      <c r="AP1337" t="str">
        <f t="shared" si="205"/>
        <v>NSA</v>
      </c>
      <c r="AQ1337" s="15" t="s">
        <v>3148</v>
      </c>
    </row>
    <row r="1338" spans="1:43" x14ac:dyDescent="0.3">
      <c r="A1338" s="15" t="s">
        <v>3295</v>
      </c>
      <c r="B1338" s="15" t="s">
        <v>2977</v>
      </c>
      <c r="C1338" s="15">
        <v>8</v>
      </c>
      <c r="D1338" s="15" t="s">
        <v>1220</v>
      </c>
      <c r="E1338" s="15" t="s">
        <v>1271</v>
      </c>
      <c r="J1338" s="15" t="s">
        <v>1072</v>
      </c>
      <c r="K1338" s="15" t="s">
        <v>3103</v>
      </c>
      <c r="L1338" s="15" t="s">
        <v>320</v>
      </c>
      <c r="M1338" s="15" t="s">
        <v>47</v>
      </c>
      <c r="N1338" s="15">
        <v>100</v>
      </c>
      <c r="O1338" s="15" t="s">
        <v>3104</v>
      </c>
      <c r="P1338" s="15" t="s">
        <v>3112</v>
      </c>
      <c r="Q1338" s="15" t="s">
        <v>103</v>
      </c>
      <c r="R1338" s="15" t="s">
        <v>3136</v>
      </c>
      <c r="S1338" s="15" t="s">
        <v>3137</v>
      </c>
      <c r="T1338" s="15" t="s">
        <v>3138</v>
      </c>
      <c r="U1338" s="15" t="s">
        <v>3139</v>
      </c>
      <c r="V1338" s="15" t="s">
        <v>3142</v>
      </c>
      <c r="W1338" s="15" t="s">
        <v>3140</v>
      </c>
      <c r="X1338" s="15" t="s">
        <v>3133</v>
      </c>
      <c r="Y1338" s="15" t="s">
        <v>908</v>
      </c>
      <c r="Z1338" s="15">
        <f t="shared" si="198"/>
        <v>1</v>
      </c>
      <c r="AC1338" s="15" t="s">
        <v>3145</v>
      </c>
      <c r="AD1338" s="15">
        <f t="shared" si="199"/>
        <v>4</v>
      </c>
      <c r="AE1338" s="15">
        <v>2</v>
      </c>
      <c r="AF1338" s="15">
        <v>1</v>
      </c>
      <c r="AG1338" s="15">
        <v>0</v>
      </c>
      <c r="AH1338" s="15">
        <v>1</v>
      </c>
      <c r="AI1338" s="15">
        <v>0</v>
      </c>
      <c r="AJ1338" s="15">
        <v>0</v>
      </c>
      <c r="AK1338" t="str">
        <f t="shared" si="200"/>
        <v>Interna</v>
      </c>
      <c r="AL1338" t="str">
        <f t="shared" si="201"/>
        <v>Baixo</v>
      </c>
      <c r="AM1338" t="str">
        <f t="shared" si="202"/>
        <v>NSA</v>
      </c>
      <c r="AN1338" t="str">
        <f t="shared" si="203"/>
        <v>Baixo</v>
      </c>
      <c r="AO1338" t="str">
        <f t="shared" si="204"/>
        <v>NSA</v>
      </c>
      <c r="AP1338" t="str">
        <f t="shared" si="205"/>
        <v>NSA</v>
      </c>
      <c r="AQ1338" s="15" t="s">
        <v>3148</v>
      </c>
    </row>
    <row r="1339" spans="1:43" x14ac:dyDescent="0.3">
      <c r="A1339" s="15" t="s">
        <v>3295</v>
      </c>
      <c r="B1339" s="15" t="s">
        <v>2977</v>
      </c>
      <c r="C1339" s="15">
        <v>9</v>
      </c>
      <c r="D1339" s="15" t="s">
        <v>2952</v>
      </c>
      <c r="E1339" s="15" t="s">
        <v>1271</v>
      </c>
      <c r="J1339" s="15" t="s">
        <v>1072</v>
      </c>
      <c r="K1339" s="15" t="s">
        <v>3103</v>
      </c>
      <c r="L1339" s="15" t="s">
        <v>2993</v>
      </c>
      <c r="M1339" s="15" t="s">
        <v>47</v>
      </c>
      <c r="N1339" s="15">
        <v>100</v>
      </c>
      <c r="O1339" s="15" t="s">
        <v>3104</v>
      </c>
      <c r="P1339" s="15" t="s">
        <v>3113</v>
      </c>
      <c r="Q1339" s="15" t="s">
        <v>103</v>
      </c>
      <c r="R1339" s="15" t="s">
        <v>3136</v>
      </c>
      <c r="S1339" s="15" t="s">
        <v>3137</v>
      </c>
      <c r="T1339" s="15" t="s">
        <v>3138</v>
      </c>
      <c r="U1339" s="15" t="s">
        <v>3139</v>
      </c>
      <c r="V1339" s="15" t="s">
        <v>3142</v>
      </c>
      <c r="W1339" s="15" t="s">
        <v>3140</v>
      </c>
      <c r="X1339" s="15" t="s">
        <v>3133</v>
      </c>
      <c r="Y1339" s="15" t="s">
        <v>908</v>
      </c>
      <c r="Z1339" s="15">
        <f t="shared" si="198"/>
        <v>1</v>
      </c>
      <c r="AC1339" s="15" t="s">
        <v>3145</v>
      </c>
      <c r="AD1339" s="15">
        <f t="shared" si="199"/>
        <v>7</v>
      </c>
      <c r="AE1339" s="15">
        <v>2</v>
      </c>
      <c r="AF1339" s="15">
        <v>1</v>
      </c>
      <c r="AG1339" s="15">
        <v>3</v>
      </c>
      <c r="AH1339" s="15">
        <v>1</v>
      </c>
      <c r="AI1339" s="15">
        <v>0</v>
      </c>
      <c r="AJ1339" s="15">
        <v>0</v>
      </c>
      <c r="AK1339" t="str">
        <f t="shared" si="200"/>
        <v>Interna</v>
      </c>
      <c r="AL1339" t="str">
        <f t="shared" si="201"/>
        <v>Baixo</v>
      </c>
      <c r="AM1339" t="str">
        <f t="shared" si="202"/>
        <v>Combinação</v>
      </c>
      <c r="AN1339" t="str">
        <f t="shared" si="203"/>
        <v>Baixo</v>
      </c>
      <c r="AO1339" t="str">
        <f t="shared" si="204"/>
        <v>NSA</v>
      </c>
      <c r="AP1339" t="str">
        <f t="shared" si="205"/>
        <v>NSA</v>
      </c>
      <c r="AQ1339" s="15" t="s">
        <v>3148</v>
      </c>
    </row>
    <row r="1340" spans="1:43" x14ac:dyDescent="0.3">
      <c r="A1340" s="15" t="s">
        <v>3295</v>
      </c>
      <c r="B1340" s="15" t="s">
        <v>2977</v>
      </c>
      <c r="C1340" s="15">
        <v>10</v>
      </c>
      <c r="D1340" s="15" t="s">
        <v>2953</v>
      </c>
      <c r="E1340" s="15" t="s">
        <v>1271</v>
      </c>
      <c r="J1340" s="15" t="s">
        <v>1072</v>
      </c>
      <c r="K1340" s="15" t="s">
        <v>3103</v>
      </c>
      <c r="L1340" s="15" t="s">
        <v>243</v>
      </c>
      <c r="M1340" s="15" t="s">
        <v>47</v>
      </c>
      <c r="N1340" s="15">
        <v>100</v>
      </c>
      <c r="O1340" s="15" t="s">
        <v>3104</v>
      </c>
      <c r="P1340" s="15" t="s">
        <v>3114</v>
      </c>
      <c r="Q1340" s="15" t="s">
        <v>103</v>
      </c>
      <c r="R1340" s="15" t="s">
        <v>3136</v>
      </c>
      <c r="S1340" s="15" t="s">
        <v>3137</v>
      </c>
      <c r="T1340" s="15" t="s">
        <v>3138</v>
      </c>
      <c r="U1340" s="15" t="s">
        <v>3139</v>
      </c>
      <c r="V1340" s="15" t="s">
        <v>3142</v>
      </c>
      <c r="W1340" s="15" t="s">
        <v>3140</v>
      </c>
      <c r="X1340" s="15" t="s">
        <v>3133</v>
      </c>
      <c r="Y1340" s="15" t="s">
        <v>908</v>
      </c>
      <c r="Z1340" s="15">
        <f t="shared" si="198"/>
        <v>1</v>
      </c>
      <c r="AC1340" s="15" t="s">
        <v>3145</v>
      </c>
      <c r="AD1340" s="15">
        <f t="shared" si="199"/>
        <v>4</v>
      </c>
      <c r="AE1340" s="15">
        <v>2</v>
      </c>
      <c r="AF1340" s="15">
        <v>1</v>
      </c>
      <c r="AG1340" s="15">
        <v>0</v>
      </c>
      <c r="AH1340" s="15">
        <v>1</v>
      </c>
      <c r="AI1340" s="15">
        <v>0</v>
      </c>
      <c r="AJ1340" s="15">
        <v>0</v>
      </c>
      <c r="AK1340" t="str">
        <f t="shared" si="200"/>
        <v>Interna</v>
      </c>
      <c r="AL1340" t="str">
        <f t="shared" si="201"/>
        <v>Baixo</v>
      </c>
      <c r="AM1340" t="str">
        <f t="shared" si="202"/>
        <v>NSA</v>
      </c>
      <c r="AN1340" t="str">
        <f t="shared" si="203"/>
        <v>Baixo</v>
      </c>
      <c r="AO1340" t="str">
        <f t="shared" si="204"/>
        <v>NSA</v>
      </c>
      <c r="AP1340" t="str">
        <f t="shared" si="205"/>
        <v>NSA</v>
      </c>
      <c r="AQ1340" s="15" t="s">
        <v>3148</v>
      </c>
    </row>
    <row r="1341" spans="1:43" x14ac:dyDescent="0.3">
      <c r="A1341" s="15" t="s">
        <v>3295</v>
      </c>
      <c r="B1341" s="15" t="s">
        <v>2977</v>
      </c>
      <c r="C1341" s="15">
        <v>11</v>
      </c>
      <c r="D1341" s="15" t="s">
        <v>2954</v>
      </c>
      <c r="E1341" s="15" t="s">
        <v>1271</v>
      </c>
      <c r="J1341" s="15" t="s">
        <v>1072</v>
      </c>
      <c r="K1341" s="15" t="s">
        <v>3103</v>
      </c>
      <c r="L1341" s="15" t="s">
        <v>2996</v>
      </c>
      <c r="M1341" s="15" t="s">
        <v>47</v>
      </c>
      <c r="N1341" s="15">
        <v>100</v>
      </c>
      <c r="O1341" s="15" t="s">
        <v>3104</v>
      </c>
      <c r="P1341" s="15" t="s">
        <v>3115</v>
      </c>
      <c r="Q1341" s="15" t="s">
        <v>103</v>
      </c>
      <c r="R1341" s="15" t="s">
        <v>3136</v>
      </c>
      <c r="S1341" s="15" t="s">
        <v>3137</v>
      </c>
      <c r="T1341" s="15" t="s">
        <v>3138</v>
      </c>
      <c r="U1341" s="15" t="s">
        <v>3139</v>
      </c>
      <c r="V1341" s="15" t="s">
        <v>3142</v>
      </c>
      <c r="W1341" s="15" t="s">
        <v>3140</v>
      </c>
      <c r="X1341" s="15" t="s">
        <v>3133</v>
      </c>
      <c r="Y1341" s="15" t="s">
        <v>908</v>
      </c>
      <c r="Z1341" s="15">
        <f t="shared" si="198"/>
        <v>1</v>
      </c>
      <c r="AC1341" s="15" t="s">
        <v>3145</v>
      </c>
      <c r="AD1341" s="15">
        <f t="shared" si="199"/>
        <v>4</v>
      </c>
      <c r="AE1341" s="15">
        <v>2</v>
      </c>
      <c r="AF1341" s="15">
        <v>1</v>
      </c>
      <c r="AG1341" s="15">
        <v>0</v>
      </c>
      <c r="AH1341" s="15">
        <v>1</v>
      </c>
      <c r="AI1341" s="15">
        <v>0</v>
      </c>
      <c r="AJ1341" s="15">
        <v>0</v>
      </c>
      <c r="AK1341" t="str">
        <f t="shared" si="200"/>
        <v>Interna</v>
      </c>
      <c r="AL1341" t="str">
        <f t="shared" si="201"/>
        <v>Baixo</v>
      </c>
      <c r="AM1341" t="str">
        <f t="shared" si="202"/>
        <v>NSA</v>
      </c>
      <c r="AN1341" t="str">
        <f t="shared" si="203"/>
        <v>Baixo</v>
      </c>
      <c r="AO1341" t="str">
        <f t="shared" si="204"/>
        <v>NSA</v>
      </c>
      <c r="AP1341" t="str">
        <f t="shared" si="205"/>
        <v>NSA</v>
      </c>
      <c r="AQ1341" s="15" t="s">
        <v>3148</v>
      </c>
    </row>
    <row r="1342" spans="1:43" x14ac:dyDescent="0.3">
      <c r="A1342" s="15" t="s">
        <v>3295</v>
      </c>
      <c r="B1342" s="15" t="s">
        <v>2977</v>
      </c>
      <c r="C1342" s="15">
        <v>12</v>
      </c>
      <c r="D1342" s="15" t="s">
        <v>2955</v>
      </c>
      <c r="E1342" s="15" t="s">
        <v>1271</v>
      </c>
      <c r="J1342" s="15" t="s">
        <v>1072</v>
      </c>
      <c r="K1342" s="15" t="s">
        <v>3103</v>
      </c>
      <c r="L1342" s="15" t="s">
        <v>2998</v>
      </c>
      <c r="M1342" s="15" t="s">
        <v>47</v>
      </c>
      <c r="N1342" s="15">
        <v>100</v>
      </c>
      <c r="O1342" s="15" t="s">
        <v>3104</v>
      </c>
      <c r="P1342" s="15" t="s">
        <v>3116</v>
      </c>
      <c r="Q1342" s="15" t="s">
        <v>103</v>
      </c>
      <c r="R1342" s="15" t="s">
        <v>3136</v>
      </c>
      <c r="S1342" s="15" t="s">
        <v>3137</v>
      </c>
      <c r="T1342" s="15" t="s">
        <v>3138</v>
      </c>
      <c r="U1342" s="15" t="s">
        <v>3139</v>
      </c>
      <c r="V1342" s="15" t="s">
        <v>3142</v>
      </c>
      <c r="W1342" s="15" t="s">
        <v>3140</v>
      </c>
      <c r="X1342" s="15" t="s">
        <v>3133</v>
      </c>
      <c r="Y1342" s="15" t="s">
        <v>908</v>
      </c>
      <c r="Z1342" s="15">
        <f t="shared" si="198"/>
        <v>1</v>
      </c>
      <c r="AC1342" s="15" t="s">
        <v>3145</v>
      </c>
      <c r="AD1342" s="15">
        <f t="shared" si="199"/>
        <v>4</v>
      </c>
      <c r="AE1342" s="15">
        <v>2</v>
      </c>
      <c r="AF1342" s="15">
        <v>1</v>
      </c>
      <c r="AG1342" s="15">
        <v>0</v>
      </c>
      <c r="AH1342" s="15">
        <v>1</v>
      </c>
      <c r="AI1342" s="15">
        <v>0</v>
      </c>
      <c r="AJ1342" s="15">
        <v>0</v>
      </c>
      <c r="AK1342" t="str">
        <f t="shared" si="200"/>
        <v>Interna</v>
      </c>
      <c r="AL1342" t="str">
        <f t="shared" si="201"/>
        <v>Baixo</v>
      </c>
      <c r="AM1342" t="str">
        <f t="shared" si="202"/>
        <v>NSA</v>
      </c>
      <c r="AN1342" t="str">
        <f t="shared" si="203"/>
        <v>Baixo</v>
      </c>
      <c r="AO1342" t="str">
        <f t="shared" si="204"/>
        <v>NSA</v>
      </c>
      <c r="AP1342" t="str">
        <f t="shared" si="205"/>
        <v>NSA</v>
      </c>
      <c r="AQ1342" s="15" t="s">
        <v>3148</v>
      </c>
    </row>
    <row r="1343" spans="1:43" x14ac:dyDescent="0.3">
      <c r="A1343" s="15" t="s">
        <v>3295</v>
      </c>
      <c r="B1343" s="15" t="s">
        <v>2977</v>
      </c>
      <c r="C1343" s="15">
        <v>13</v>
      </c>
      <c r="D1343" s="15" t="s">
        <v>2969</v>
      </c>
      <c r="E1343" s="15" t="s">
        <v>1271</v>
      </c>
      <c r="J1343" s="15" t="s">
        <v>1072</v>
      </c>
      <c r="K1343" s="15" t="s">
        <v>3103</v>
      </c>
      <c r="L1343" s="15" t="s">
        <v>239</v>
      </c>
      <c r="M1343" s="15" t="s">
        <v>39</v>
      </c>
      <c r="O1343" s="15" t="s">
        <v>3104</v>
      </c>
      <c r="P1343" s="15" t="s">
        <v>3117</v>
      </c>
      <c r="Q1343" s="15" t="s">
        <v>103</v>
      </c>
      <c r="R1343" s="15" t="s">
        <v>3136</v>
      </c>
      <c r="S1343" s="15" t="s">
        <v>3137</v>
      </c>
      <c r="T1343" s="15" t="s">
        <v>3138</v>
      </c>
      <c r="U1343" s="15" t="s">
        <v>3139</v>
      </c>
      <c r="V1343" s="15" t="s">
        <v>3142</v>
      </c>
      <c r="W1343" s="15" t="s">
        <v>3140</v>
      </c>
      <c r="X1343" s="15" t="s">
        <v>3133</v>
      </c>
      <c r="Y1343" s="15" t="s">
        <v>908</v>
      </c>
      <c r="Z1343" s="15">
        <f t="shared" si="198"/>
        <v>1</v>
      </c>
      <c r="AC1343" s="15" t="s">
        <v>3145</v>
      </c>
      <c r="AD1343" s="15">
        <f t="shared" si="199"/>
        <v>5</v>
      </c>
      <c r="AE1343" s="15">
        <v>2</v>
      </c>
      <c r="AF1343" s="15">
        <v>1</v>
      </c>
      <c r="AG1343" s="15">
        <v>1</v>
      </c>
      <c r="AH1343" s="15">
        <v>1</v>
      </c>
      <c r="AI1343" s="15">
        <v>0</v>
      </c>
      <c r="AJ1343" s="15">
        <v>0</v>
      </c>
      <c r="AK1343" t="str">
        <f t="shared" si="200"/>
        <v>Interna</v>
      </c>
      <c r="AL1343" t="str">
        <f t="shared" si="201"/>
        <v>Baixo</v>
      </c>
      <c r="AM1343" t="str">
        <f t="shared" si="202"/>
        <v>Formato</v>
      </c>
      <c r="AN1343" t="str">
        <f t="shared" si="203"/>
        <v>Baixo</v>
      </c>
      <c r="AO1343" t="str">
        <f t="shared" si="204"/>
        <v>NSA</v>
      </c>
      <c r="AP1343" t="str">
        <f t="shared" si="205"/>
        <v>NSA</v>
      </c>
      <c r="AQ1343" s="15" t="s">
        <v>3148</v>
      </c>
    </row>
    <row r="1344" spans="1:43" x14ac:dyDescent="0.3">
      <c r="A1344" s="15" t="s">
        <v>3295</v>
      </c>
      <c r="B1344" s="15" t="s">
        <v>2977</v>
      </c>
      <c r="C1344" s="15">
        <v>14</v>
      </c>
      <c r="D1344" s="15" t="s">
        <v>2970</v>
      </c>
      <c r="E1344" s="15" t="s">
        <v>1271</v>
      </c>
      <c r="J1344" s="15" t="s">
        <v>1072</v>
      </c>
      <c r="K1344" s="15" t="s">
        <v>3103</v>
      </c>
      <c r="L1344" s="15" t="s">
        <v>977</v>
      </c>
      <c r="M1344" s="15" t="s">
        <v>47</v>
      </c>
      <c r="N1344" s="15">
        <v>100</v>
      </c>
      <c r="O1344" s="15" t="s">
        <v>3104</v>
      </c>
      <c r="P1344" s="15" t="s">
        <v>3118</v>
      </c>
      <c r="Q1344" s="15" t="s">
        <v>103</v>
      </c>
      <c r="R1344" s="15" t="s">
        <v>3136</v>
      </c>
      <c r="S1344" s="15" t="s">
        <v>3137</v>
      </c>
      <c r="T1344" s="15" t="s">
        <v>3138</v>
      </c>
      <c r="U1344" s="15" t="s">
        <v>3139</v>
      </c>
      <c r="V1344" s="15" t="s">
        <v>3142</v>
      </c>
      <c r="W1344" s="15" t="s">
        <v>3140</v>
      </c>
      <c r="X1344" s="15" t="s">
        <v>3133</v>
      </c>
      <c r="Y1344" s="15" t="s">
        <v>908</v>
      </c>
      <c r="Z1344" s="15">
        <f t="shared" si="198"/>
        <v>1</v>
      </c>
      <c r="AC1344" s="15" t="s">
        <v>3145</v>
      </c>
      <c r="AD1344" s="15">
        <f t="shared" si="199"/>
        <v>3</v>
      </c>
      <c r="AE1344" s="15">
        <v>1</v>
      </c>
      <c r="AF1344" s="15">
        <v>1</v>
      </c>
      <c r="AG1344" s="15">
        <v>0</v>
      </c>
      <c r="AH1344" s="15">
        <v>1</v>
      </c>
      <c r="AI1344" s="15">
        <v>0</v>
      </c>
      <c r="AJ1344" s="15">
        <v>0</v>
      </c>
      <c r="AK1344" t="str">
        <f t="shared" si="200"/>
        <v>Publica</v>
      </c>
      <c r="AL1344" t="str">
        <f t="shared" si="201"/>
        <v>Baixo</v>
      </c>
      <c r="AM1344" t="str">
        <f t="shared" si="202"/>
        <v>NSA</v>
      </c>
      <c r="AN1344" t="str">
        <f t="shared" si="203"/>
        <v>Baixo</v>
      </c>
      <c r="AO1344" t="str">
        <f t="shared" si="204"/>
        <v>NSA</v>
      </c>
      <c r="AP1344" t="str">
        <f t="shared" si="205"/>
        <v>NSA</v>
      </c>
      <c r="AQ1344" s="15" t="s">
        <v>3148</v>
      </c>
    </row>
    <row r="1345" spans="1:43" x14ac:dyDescent="0.3">
      <c r="A1345" s="15" t="s">
        <v>3295</v>
      </c>
      <c r="B1345" s="15" t="s">
        <v>2977</v>
      </c>
      <c r="C1345" s="15">
        <v>15</v>
      </c>
      <c r="D1345" s="15" t="s">
        <v>2971</v>
      </c>
      <c r="E1345" s="15" t="s">
        <v>1271</v>
      </c>
      <c r="J1345" s="15" t="s">
        <v>1072</v>
      </c>
      <c r="K1345" s="15" t="s">
        <v>3103</v>
      </c>
      <c r="L1345" s="15" t="s">
        <v>3053</v>
      </c>
      <c r="M1345" s="15" t="s">
        <v>47</v>
      </c>
      <c r="O1345" s="15" t="s">
        <v>3104</v>
      </c>
      <c r="P1345" s="15" t="s">
        <v>3119</v>
      </c>
      <c r="Q1345" s="15" t="s">
        <v>103</v>
      </c>
      <c r="R1345" s="15" t="s">
        <v>3136</v>
      </c>
      <c r="S1345" s="15" t="s">
        <v>3137</v>
      </c>
      <c r="T1345" s="15" t="s">
        <v>3138</v>
      </c>
      <c r="U1345" s="15" t="s">
        <v>3139</v>
      </c>
      <c r="V1345" s="15" t="s">
        <v>3142</v>
      </c>
      <c r="W1345" s="15" t="s">
        <v>3140</v>
      </c>
      <c r="X1345" s="15" t="s">
        <v>3133</v>
      </c>
      <c r="Y1345" s="15" t="s">
        <v>908</v>
      </c>
      <c r="Z1345" s="15">
        <f t="shared" si="198"/>
        <v>1</v>
      </c>
      <c r="AC1345" s="15" t="s">
        <v>3145</v>
      </c>
      <c r="AD1345" s="15">
        <f t="shared" si="199"/>
        <v>6</v>
      </c>
      <c r="AE1345" s="15">
        <v>2</v>
      </c>
      <c r="AF1345" s="15">
        <v>1</v>
      </c>
      <c r="AG1345" s="15">
        <v>2</v>
      </c>
      <c r="AH1345" s="15">
        <v>1</v>
      </c>
      <c r="AI1345" s="15">
        <v>0</v>
      </c>
      <c r="AJ1345" s="15">
        <v>0</v>
      </c>
      <c r="AK1345" t="str">
        <f t="shared" si="200"/>
        <v>Interna</v>
      </c>
      <c r="AL1345" t="str">
        <f t="shared" si="201"/>
        <v>Baixo</v>
      </c>
      <c r="AM1345" t="str">
        <f t="shared" si="202"/>
        <v>Cumulativa</v>
      </c>
      <c r="AN1345" t="str">
        <f t="shared" si="203"/>
        <v>Baixo</v>
      </c>
      <c r="AO1345" t="str">
        <f t="shared" si="204"/>
        <v>NSA</v>
      </c>
      <c r="AP1345" t="str">
        <f t="shared" si="205"/>
        <v>NSA</v>
      </c>
      <c r="AQ1345" s="15" t="s">
        <v>3148</v>
      </c>
    </row>
    <row r="1346" spans="1:43" x14ac:dyDescent="0.3">
      <c r="A1346" s="15" t="s">
        <v>3295</v>
      </c>
      <c r="B1346" s="15" t="s">
        <v>2977</v>
      </c>
      <c r="C1346" s="15">
        <v>16</v>
      </c>
      <c r="D1346" s="15" t="s">
        <v>1070</v>
      </c>
      <c r="E1346" s="15" t="s">
        <v>40</v>
      </c>
      <c r="J1346" s="15" t="s">
        <v>1072</v>
      </c>
      <c r="K1346" s="15" t="s">
        <v>3103</v>
      </c>
      <c r="L1346" s="15" t="s">
        <v>287</v>
      </c>
      <c r="M1346" s="15" t="s">
        <v>40</v>
      </c>
      <c r="O1346" s="15" t="s">
        <v>3104</v>
      </c>
      <c r="P1346" s="15" t="s">
        <v>3120</v>
      </c>
      <c r="Q1346" s="15" t="s">
        <v>103</v>
      </c>
      <c r="R1346" s="15" t="s">
        <v>3136</v>
      </c>
      <c r="S1346" s="15" t="s">
        <v>3137</v>
      </c>
      <c r="T1346" s="15" t="s">
        <v>3138</v>
      </c>
      <c r="U1346" s="15" t="s">
        <v>3139</v>
      </c>
      <c r="V1346" s="15" t="s">
        <v>3142</v>
      </c>
      <c r="W1346" s="15" t="s">
        <v>3140</v>
      </c>
      <c r="X1346" s="15" t="s">
        <v>3133</v>
      </c>
      <c r="Y1346" s="15" t="s">
        <v>908</v>
      </c>
      <c r="Z1346" s="15">
        <f t="shared" si="198"/>
        <v>1</v>
      </c>
      <c r="AC1346" s="15" t="s">
        <v>3145</v>
      </c>
      <c r="AD1346" s="15">
        <f t="shared" si="199"/>
        <v>5</v>
      </c>
      <c r="AE1346" s="15">
        <v>2</v>
      </c>
      <c r="AF1346" s="15">
        <v>1</v>
      </c>
      <c r="AG1346" s="15">
        <v>1</v>
      </c>
      <c r="AH1346" s="15">
        <v>1</v>
      </c>
      <c r="AI1346" s="15">
        <v>0</v>
      </c>
      <c r="AJ1346" s="15">
        <v>0</v>
      </c>
      <c r="AK1346" t="str">
        <f t="shared" si="200"/>
        <v>Interna</v>
      </c>
      <c r="AL1346" t="str">
        <f t="shared" si="201"/>
        <v>Baixo</v>
      </c>
      <c r="AM1346" t="str">
        <f t="shared" si="202"/>
        <v>Formato</v>
      </c>
      <c r="AN1346" t="str">
        <f t="shared" si="203"/>
        <v>Baixo</v>
      </c>
      <c r="AO1346" t="str">
        <f t="shared" si="204"/>
        <v>NSA</v>
      </c>
      <c r="AP1346" t="str">
        <f t="shared" si="205"/>
        <v>NSA</v>
      </c>
      <c r="AQ1346" s="15" t="s">
        <v>3148</v>
      </c>
    </row>
    <row r="1347" spans="1:43" x14ac:dyDescent="0.3">
      <c r="A1347" s="15" t="s">
        <v>3295</v>
      </c>
      <c r="B1347" s="15" t="s">
        <v>2977</v>
      </c>
      <c r="C1347" s="15">
        <v>17</v>
      </c>
      <c r="H1347" s="15" t="s">
        <v>2962</v>
      </c>
      <c r="J1347" s="15" t="s">
        <v>1072</v>
      </c>
      <c r="K1347" s="15" t="s">
        <v>3103</v>
      </c>
      <c r="L1347" s="15" t="s">
        <v>1192</v>
      </c>
      <c r="M1347" s="15" t="s">
        <v>39</v>
      </c>
      <c r="O1347" s="15" t="s">
        <v>3104</v>
      </c>
      <c r="P1347" s="15" t="s">
        <v>3121</v>
      </c>
      <c r="Q1347" s="15" t="s">
        <v>103</v>
      </c>
      <c r="R1347" s="15" t="s">
        <v>3136</v>
      </c>
      <c r="S1347" s="15" t="s">
        <v>3137</v>
      </c>
      <c r="T1347" s="15" t="s">
        <v>3138</v>
      </c>
      <c r="U1347" s="15" t="s">
        <v>3139</v>
      </c>
      <c r="V1347" s="15" t="s">
        <v>3142</v>
      </c>
      <c r="W1347" s="15" t="s">
        <v>3140</v>
      </c>
      <c r="X1347" s="15" t="s">
        <v>3133</v>
      </c>
      <c r="Y1347" s="15" t="s">
        <v>908</v>
      </c>
      <c r="Z1347" s="15">
        <f t="shared" si="198"/>
        <v>1</v>
      </c>
      <c r="AA1347" s="15" t="s">
        <v>1340</v>
      </c>
      <c r="AB1347" s="15" t="s">
        <v>1883</v>
      </c>
      <c r="AC1347" s="15" t="s">
        <v>3145</v>
      </c>
      <c r="AD1347" s="15">
        <f t="shared" si="199"/>
        <v>14</v>
      </c>
      <c r="AE1347" s="15">
        <v>3</v>
      </c>
      <c r="AF1347" s="15">
        <v>1</v>
      </c>
      <c r="AG1347" s="15">
        <v>1</v>
      </c>
      <c r="AH1347" s="15">
        <v>3</v>
      </c>
      <c r="AI1347" s="15">
        <v>3</v>
      </c>
      <c r="AJ1347" s="15">
        <v>3</v>
      </c>
      <c r="AK1347" t="str">
        <f t="shared" si="200"/>
        <v>Restrita</v>
      </c>
      <c r="AL1347" t="str">
        <f t="shared" si="201"/>
        <v>Baixo</v>
      </c>
      <c r="AM1347" t="str">
        <f t="shared" si="202"/>
        <v>Formato</v>
      </c>
      <c r="AN1347" t="str">
        <f t="shared" si="203"/>
        <v>Médio</v>
      </c>
      <c r="AO1347" t="str">
        <f t="shared" si="204"/>
        <v>Médio</v>
      </c>
      <c r="AP1347" t="str">
        <f t="shared" si="205"/>
        <v>Médio</v>
      </c>
      <c r="AQ1347" s="15" t="s">
        <v>3148</v>
      </c>
    </row>
    <row r="1348" spans="1:43" x14ac:dyDescent="0.3">
      <c r="A1348" s="15" t="s">
        <v>3295</v>
      </c>
      <c r="B1348" s="15" t="s">
        <v>2977</v>
      </c>
      <c r="C1348" s="15">
        <v>18</v>
      </c>
      <c r="H1348" s="15" t="s">
        <v>2963</v>
      </c>
      <c r="J1348" s="15" t="s">
        <v>1072</v>
      </c>
      <c r="K1348" s="15" t="s">
        <v>3103</v>
      </c>
      <c r="L1348" s="15" t="s">
        <v>1193</v>
      </c>
      <c r="M1348" s="15" t="s">
        <v>39</v>
      </c>
      <c r="O1348" s="15" t="s">
        <v>3104</v>
      </c>
      <c r="P1348" s="15" t="s">
        <v>3122</v>
      </c>
      <c r="Q1348" s="15" t="s">
        <v>103</v>
      </c>
      <c r="R1348" s="15" t="s">
        <v>3136</v>
      </c>
      <c r="S1348" s="15" t="s">
        <v>3137</v>
      </c>
      <c r="T1348" s="15" t="s">
        <v>3138</v>
      </c>
      <c r="U1348" s="15" t="s">
        <v>3139</v>
      </c>
      <c r="V1348" s="15" t="s">
        <v>3142</v>
      </c>
      <c r="W1348" s="15" t="s">
        <v>3140</v>
      </c>
      <c r="X1348" s="15" t="s">
        <v>3133</v>
      </c>
      <c r="Y1348" s="15" t="s">
        <v>908</v>
      </c>
      <c r="Z1348" s="15">
        <f t="shared" si="198"/>
        <v>1</v>
      </c>
      <c r="AA1348" s="15" t="s">
        <v>1340</v>
      </c>
      <c r="AB1348" s="15" t="s">
        <v>1883</v>
      </c>
      <c r="AC1348" s="15" t="s">
        <v>3145</v>
      </c>
      <c r="AD1348" s="15">
        <f t="shared" si="199"/>
        <v>14</v>
      </c>
      <c r="AE1348" s="15">
        <v>3</v>
      </c>
      <c r="AF1348" s="15">
        <v>1</v>
      </c>
      <c r="AG1348" s="15">
        <v>1</v>
      </c>
      <c r="AH1348" s="15">
        <v>3</v>
      </c>
      <c r="AI1348" s="15">
        <v>3</v>
      </c>
      <c r="AJ1348" s="15">
        <v>3</v>
      </c>
      <c r="AK1348" t="str">
        <f t="shared" si="200"/>
        <v>Restrita</v>
      </c>
      <c r="AL1348" t="str">
        <f t="shared" si="201"/>
        <v>Baixo</v>
      </c>
      <c r="AM1348" t="str">
        <f t="shared" si="202"/>
        <v>Formato</v>
      </c>
      <c r="AN1348" t="str">
        <f t="shared" si="203"/>
        <v>Médio</v>
      </c>
      <c r="AO1348" t="str">
        <f t="shared" si="204"/>
        <v>Médio</v>
      </c>
      <c r="AP1348" t="str">
        <f t="shared" si="205"/>
        <v>Médio</v>
      </c>
      <c r="AQ1348" s="15" t="s">
        <v>3148</v>
      </c>
    </row>
  </sheetData>
  <autoFilter ref="A1:AQ1348" xr:uid="{00000000-0009-0000-0000-000006000000}"/>
  <sortState xmlns:xlrd2="http://schemas.microsoft.com/office/spreadsheetml/2017/richdata2" ref="A2:AP867">
    <sortCondition ref="A2:A867"/>
    <sortCondition ref="B2:B867"/>
    <sortCondition ref="C2:C867"/>
  </sortState>
  <pageMargins left="0.511811024" right="0.511811024" top="0.78740157499999996" bottom="0.78740157499999996" header="0.31496062000000002" footer="0.31496062000000002"/>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A1:I49"/>
  <sheetViews>
    <sheetView showGridLines="0" workbookViewId="0">
      <pane ySplit="1" topLeftCell="A2" activePane="bottomLeft" state="frozen"/>
      <selection pane="bottomLeft" activeCell="C12" sqref="C12"/>
    </sheetView>
  </sheetViews>
  <sheetFormatPr defaultRowHeight="14.4" x14ac:dyDescent="0.3"/>
  <cols>
    <col min="1" max="1" width="22.33203125" customWidth="1"/>
    <col min="2" max="2" width="21.44140625" style="8" customWidth="1"/>
    <col min="3" max="3" width="15.6640625" customWidth="1"/>
    <col min="4" max="4" width="15.6640625" style="36" customWidth="1"/>
    <col min="5" max="5" width="10.33203125" style="36" customWidth="1"/>
    <col min="6" max="8" width="14" style="36" customWidth="1"/>
    <col min="9" max="9" width="12" customWidth="1"/>
  </cols>
  <sheetData>
    <row r="1" spans="1:9" ht="39" customHeight="1" x14ac:dyDescent="0.3"/>
    <row r="2" spans="1:9" x14ac:dyDescent="0.3">
      <c r="A2" s="18" t="s">
        <v>3147</v>
      </c>
      <c r="B2" t="s">
        <v>2304</v>
      </c>
    </row>
    <row r="3" spans="1:9" ht="17.25" customHeight="1" x14ac:dyDescent="0.3">
      <c r="A3" s="18" t="s">
        <v>267</v>
      </c>
      <c r="B3" t="s">
        <v>502</v>
      </c>
    </row>
    <row r="4" spans="1:9" s="31" customFormat="1" x14ac:dyDescent="0.3">
      <c r="A4" s="18" t="s">
        <v>268</v>
      </c>
      <c r="B4" t="s">
        <v>502</v>
      </c>
      <c r="C4"/>
      <c r="D4"/>
      <c r="E4"/>
      <c r="F4"/>
      <c r="G4"/>
      <c r="H4"/>
      <c r="I4"/>
    </row>
    <row r="5" spans="1:9" x14ac:dyDescent="0.3">
      <c r="A5" s="30" t="s">
        <v>403</v>
      </c>
      <c r="B5" t="s">
        <v>1327</v>
      </c>
      <c r="D5"/>
      <c r="E5"/>
      <c r="F5"/>
      <c r="G5"/>
      <c r="H5"/>
    </row>
    <row r="6" spans="1:9" x14ac:dyDescent="0.3">
      <c r="A6" s="37" t="s">
        <v>406</v>
      </c>
      <c r="B6" t="s">
        <v>1327</v>
      </c>
      <c r="D6"/>
      <c r="E6"/>
      <c r="F6"/>
      <c r="G6"/>
      <c r="H6"/>
    </row>
    <row r="7" spans="1:9" x14ac:dyDescent="0.3">
      <c r="A7" s="37" t="s">
        <v>407</v>
      </c>
      <c r="B7" t="s">
        <v>1327</v>
      </c>
      <c r="D7"/>
      <c r="E7"/>
      <c r="F7"/>
      <c r="G7"/>
      <c r="H7"/>
    </row>
    <row r="8" spans="1:9" s="31" customFormat="1" x14ac:dyDescent="0.3">
      <c r="A8" s="37" t="s">
        <v>408</v>
      </c>
      <c r="B8" s="36" t="s">
        <v>1327</v>
      </c>
      <c r="C8"/>
      <c r="D8"/>
      <c r="E8"/>
    </row>
    <row r="9" spans="1:9" x14ac:dyDescent="0.3">
      <c r="B9"/>
      <c r="D9"/>
      <c r="E9"/>
      <c r="F9"/>
      <c r="G9"/>
      <c r="H9"/>
    </row>
    <row r="10" spans="1:9" ht="28.8" x14ac:dyDescent="0.3">
      <c r="A10" s="32" t="s">
        <v>3162</v>
      </c>
      <c r="B10" s="33"/>
      <c r="C10" s="33"/>
      <c r="D10" s="8"/>
      <c r="E10"/>
      <c r="F10"/>
      <c r="G10"/>
      <c r="H10"/>
    </row>
    <row r="11" spans="1:9" x14ac:dyDescent="0.3">
      <c r="A11" s="18" t="s">
        <v>1064</v>
      </c>
      <c r="B11" s="18" t="s">
        <v>1061</v>
      </c>
      <c r="C11" s="18" t="s">
        <v>1062</v>
      </c>
      <c r="D11" s="36" t="s">
        <v>464</v>
      </c>
      <c r="E11"/>
      <c r="F11"/>
      <c r="G11"/>
    </row>
    <row r="12" spans="1:9" x14ac:dyDescent="0.3">
      <c r="A12" t="s">
        <v>103</v>
      </c>
      <c r="B12" t="s">
        <v>3134</v>
      </c>
      <c r="C12" t="s">
        <v>3135</v>
      </c>
      <c r="D12" s="36">
        <v>11</v>
      </c>
      <c r="E12"/>
      <c r="F12"/>
      <c r="G12"/>
    </row>
    <row r="13" spans="1:9" x14ac:dyDescent="0.3">
      <c r="A13" t="s">
        <v>463</v>
      </c>
      <c r="B13"/>
      <c r="D13" s="36">
        <v>11</v>
      </c>
      <c r="E13"/>
    </row>
    <row r="14" spans="1:9" x14ac:dyDescent="0.3">
      <c r="B14"/>
      <c r="D14"/>
      <c r="E14"/>
    </row>
    <row r="15" spans="1:9" x14ac:dyDescent="0.3">
      <c r="B15"/>
      <c r="D15"/>
      <c r="E15"/>
    </row>
    <row r="16" spans="1:9" x14ac:dyDescent="0.3">
      <c r="B16"/>
      <c r="D16"/>
      <c r="E16"/>
    </row>
    <row r="17" spans="2:5" x14ac:dyDescent="0.3">
      <c r="B17"/>
      <c r="D17"/>
      <c r="E17"/>
    </row>
    <row r="18" spans="2:5" x14ac:dyDescent="0.3">
      <c r="B18"/>
      <c r="D18"/>
      <c r="E18"/>
    </row>
    <row r="19" spans="2:5" x14ac:dyDescent="0.3">
      <c r="B19"/>
      <c r="D19"/>
      <c r="E19"/>
    </row>
    <row r="20" spans="2:5" x14ac:dyDescent="0.3">
      <c r="B20"/>
      <c r="D20"/>
      <c r="E20"/>
    </row>
    <row r="21" spans="2:5" x14ac:dyDescent="0.3">
      <c r="B21"/>
      <c r="D21"/>
      <c r="E21"/>
    </row>
    <row r="22" spans="2:5" x14ac:dyDescent="0.3">
      <c r="B22"/>
      <c r="D22"/>
      <c r="E22"/>
    </row>
    <row r="23" spans="2:5" x14ac:dyDescent="0.3">
      <c r="B23"/>
      <c r="D23"/>
      <c r="E23"/>
    </row>
    <row r="24" spans="2:5" x14ac:dyDescent="0.3">
      <c r="B24"/>
      <c r="D24"/>
      <c r="E24"/>
    </row>
    <row r="25" spans="2:5" x14ac:dyDescent="0.3">
      <c r="B25"/>
      <c r="D25"/>
      <c r="E25"/>
    </row>
    <row r="26" spans="2:5" x14ac:dyDescent="0.3">
      <c r="B26"/>
      <c r="D26"/>
      <c r="E26"/>
    </row>
    <row r="27" spans="2:5" x14ac:dyDescent="0.3">
      <c r="B27"/>
      <c r="D27"/>
      <c r="E27"/>
    </row>
    <row r="28" spans="2:5" x14ac:dyDescent="0.3">
      <c r="B28"/>
      <c r="D28"/>
      <c r="E28"/>
    </row>
    <row r="29" spans="2:5" x14ac:dyDescent="0.3">
      <c r="B29"/>
      <c r="D29"/>
      <c r="E29"/>
    </row>
    <row r="30" spans="2:5" x14ac:dyDescent="0.3">
      <c r="B30"/>
      <c r="D30"/>
      <c r="E30"/>
    </row>
    <row r="31" spans="2:5" x14ac:dyDescent="0.3">
      <c r="B31"/>
      <c r="D31"/>
      <c r="E31"/>
    </row>
    <row r="32" spans="2:5" x14ac:dyDescent="0.3">
      <c r="B32"/>
      <c r="D32"/>
    </row>
    <row r="33" spans="2:4" x14ac:dyDescent="0.3">
      <c r="B33"/>
      <c r="D33"/>
    </row>
    <row r="34" spans="2:4" x14ac:dyDescent="0.3">
      <c r="B34"/>
      <c r="D34"/>
    </row>
    <row r="35" spans="2:4" x14ac:dyDescent="0.3">
      <c r="B35"/>
      <c r="D35"/>
    </row>
    <row r="36" spans="2:4" x14ac:dyDescent="0.3">
      <c r="B36"/>
      <c r="D36"/>
    </row>
    <row r="37" spans="2:4" x14ac:dyDescent="0.3">
      <c r="B37"/>
      <c r="D37"/>
    </row>
    <row r="38" spans="2:4" x14ac:dyDescent="0.3">
      <c r="B38"/>
      <c r="D38"/>
    </row>
    <row r="39" spans="2:4" x14ac:dyDescent="0.3">
      <c r="B39"/>
      <c r="D39"/>
    </row>
    <row r="40" spans="2:4" x14ac:dyDescent="0.3">
      <c r="B40"/>
      <c r="D40"/>
    </row>
    <row r="41" spans="2:4" x14ac:dyDescent="0.3">
      <c r="B41"/>
      <c r="D41"/>
    </row>
    <row r="42" spans="2:4" x14ac:dyDescent="0.3">
      <c r="B42"/>
      <c r="D42"/>
    </row>
    <row r="43" spans="2:4" x14ac:dyDescent="0.3">
      <c r="B43"/>
      <c r="D43"/>
    </row>
    <row r="44" spans="2:4" x14ac:dyDescent="0.3">
      <c r="B44"/>
      <c r="D44"/>
    </row>
    <row r="45" spans="2:4" x14ac:dyDescent="0.3">
      <c r="B45"/>
      <c r="D45"/>
    </row>
    <row r="46" spans="2:4" x14ac:dyDescent="0.3">
      <c r="B46"/>
      <c r="D46"/>
    </row>
    <row r="47" spans="2:4" x14ac:dyDescent="0.3">
      <c r="B47"/>
      <c r="D47"/>
    </row>
    <row r="48" spans="2:4" x14ac:dyDescent="0.3">
      <c r="B48"/>
      <c r="D48"/>
    </row>
    <row r="49" spans="2:4" x14ac:dyDescent="0.3">
      <c r="B49"/>
      <c r="D49"/>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xibeFormulario">
                <anchor moveWithCells="1" sizeWithCells="1">
                  <from>
                    <xdr:col>6</xdr:col>
                    <xdr:colOff>381000</xdr:colOff>
                    <xdr:row>0</xdr:row>
                    <xdr:rowOff>76200</xdr:rowOff>
                  </from>
                  <to>
                    <xdr:col>8</xdr:col>
                    <xdr:colOff>731520</xdr:colOff>
                    <xdr:row>0</xdr:row>
                    <xdr:rowOff>312420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dimension ref="A1:F27"/>
  <sheetViews>
    <sheetView showGridLines="0" showRowColHeaders="0" workbookViewId="0">
      <pane ySplit="1" topLeftCell="A2" activePane="bottomLeft" state="frozen"/>
      <selection pane="bottomLeft"/>
    </sheetView>
  </sheetViews>
  <sheetFormatPr defaultRowHeight="14.4" x14ac:dyDescent="0.3"/>
  <cols>
    <col min="1" max="1" width="18.6640625" customWidth="1"/>
    <col min="2" max="2" width="24.88671875" style="8" customWidth="1"/>
    <col min="3" max="3" width="16.6640625" customWidth="1"/>
    <col min="4" max="4" width="18.33203125" customWidth="1"/>
    <col min="5" max="5" width="8.33203125" customWidth="1"/>
    <col min="6" max="6" width="21.6640625" style="8" customWidth="1"/>
  </cols>
  <sheetData>
    <row r="1" spans="1:6" ht="32.25" customHeight="1" x14ac:dyDescent="0.3"/>
    <row r="2" spans="1:6" x14ac:dyDescent="0.3">
      <c r="A2" s="18" t="s">
        <v>3147</v>
      </c>
      <c r="B2" t="s">
        <v>3148</v>
      </c>
    </row>
    <row r="3" spans="1:6" x14ac:dyDescent="0.3">
      <c r="A3" s="18" t="s">
        <v>267</v>
      </c>
      <c r="B3" t="s">
        <v>502</v>
      </c>
    </row>
    <row r="4" spans="1:6" x14ac:dyDescent="0.3">
      <c r="A4" s="18" t="s">
        <v>268</v>
      </c>
      <c r="B4" t="s">
        <v>502</v>
      </c>
    </row>
    <row r="5" spans="1:6" x14ac:dyDescent="0.3">
      <c r="A5" s="18" t="s">
        <v>404</v>
      </c>
      <c r="B5" t="s">
        <v>502</v>
      </c>
      <c r="F5"/>
    </row>
    <row r="6" spans="1:6" s="31" customFormat="1" x14ac:dyDescent="0.3">
      <c r="A6"/>
      <c r="B6"/>
      <c r="C6"/>
      <c r="D6"/>
      <c r="E6"/>
      <c r="F6"/>
    </row>
    <row r="7" spans="1:6" x14ac:dyDescent="0.3">
      <c r="A7" s="18" t="s">
        <v>462</v>
      </c>
      <c r="B7"/>
      <c r="E7" s="8"/>
      <c r="F7"/>
    </row>
    <row r="8" spans="1:6" x14ac:dyDescent="0.3">
      <c r="A8" s="18" t="s">
        <v>1064</v>
      </c>
      <c r="B8" s="18" t="s">
        <v>1061</v>
      </c>
      <c r="C8" s="18" t="s">
        <v>1062</v>
      </c>
      <c r="D8" s="18" t="s">
        <v>1063</v>
      </c>
      <c r="E8" s="36" t="s">
        <v>464</v>
      </c>
      <c r="F8"/>
    </row>
    <row r="9" spans="1:6" x14ac:dyDescent="0.3">
      <c r="A9" t="s">
        <v>103</v>
      </c>
      <c r="B9" t="s">
        <v>3136</v>
      </c>
      <c r="C9" t="s">
        <v>3137</v>
      </c>
      <c r="D9" t="s">
        <v>3142</v>
      </c>
      <c r="E9" s="36">
        <v>100</v>
      </c>
      <c r="F9"/>
    </row>
    <row r="10" spans="1:6" x14ac:dyDescent="0.3">
      <c r="A10" t="s">
        <v>463</v>
      </c>
      <c r="B10"/>
      <c r="E10" s="36">
        <v>100</v>
      </c>
      <c r="F10"/>
    </row>
    <row r="11" spans="1:6" x14ac:dyDescent="0.3">
      <c r="B11"/>
      <c r="F11"/>
    </row>
    <row r="12" spans="1:6" x14ac:dyDescent="0.3">
      <c r="B12"/>
      <c r="F12"/>
    </row>
    <row r="13" spans="1:6" x14ac:dyDescent="0.3">
      <c r="B13"/>
      <c r="F13"/>
    </row>
    <row r="14" spans="1:6" x14ac:dyDescent="0.3">
      <c r="B14"/>
      <c r="F14"/>
    </row>
    <row r="15" spans="1:6" x14ac:dyDescent="0.3">
      <c r="B15"/>
      <c r="F15"/>
    </row>
    <row r="16" spans="1:6" x14ac:dyDescent="0.3">
      <c r="B16"/>
      <c r="F16"/>
    </row>
    <row r="17" spans="2:6" x14ac:dyDescent="0.3">
      <c r="B17"/>
      <c r="F17"/>
    </row>
    <row r="18" spans="2:6" x14ac:dyDescent="0.3">
      <c r="B18"/>
      <c r="F18"/>
    </row>
    <row r="19" spans="2:6" x14ac:dyDescent="0.3">
      <c r="B19"/>
    </row>
    <row r="20" spans="2:6" x14ac:dyDescent="0.3">
      <c r="B20"/>
    </row>
    <row r="21" spans="2:6" x14ac:dyDescent="0.3">
      <c r="B21"/>
    </row>
    <row r="22" spans="2:6" x14ac:dyDescent="0.3">
      <c r="B22"/>
    </row>
    <row r="23" spans="2:6" x14ac:dyDescent="0.3">
      <c r="B23"/>
    </row>
    <row r="24" spans="2:6" x14ac:dyDescent="0.3">
      <c r="B24"/>
    </row>
    <row r="25" spans="2:6" x14ac:dyDescent="0.3">
      <c r="B25"/>
    </row>
    <row r="26" spans="2:6" x14ac:dyDescent="0.3">
      <c r="B26"/>
    </row>
    <row r="27" spans="2:6" x14ac:dyDescent="0.3">
      <c r="B27"/>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ExibeFormulario">
                <anchor moveWithCells="1" sizeWithCells="1">
                  <from>
                    <xdr:col>10</xdr:col>
                    <xdr:colOff>137160</xdr:colOff>
                    <xdr:row>0</xdr:row>
                    <xdr:rowOff>60960</xdr:rowOff>
                  </from>
                  <to>
                    <xdr:col>13</xdr:col>
                    <xdr:colOff>533400</xdr:colOff>
                    <xdr:row>0</xdr:row>
                    <xdr:rowOff>381000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dimension ref="A1:I48"/>
  <sheetViews>
    <sheetView showGridLines="0" showRowColHeaders="0" workbookViewId="0">
      <pane ySplit="1" topLeftCell="A2" activePane="bottomLeft" state="frozen"/>
      <selection pane="bottomLeft" activeCell="B15" sqref="B15"/>
    </sheetView>
  </sheetViews>
  <sheetFormatPr defaultRowHeight="14.4" x14ac:dyDescent="0.3"/>
  <cols>
    <col min="1" max="1" width="22.33203125" customWidth="1"/>
    <col min="2" max="2" width="22" style="8" bestFit="1" customWidth="1"/>
    <col min="3" max="3" width="17.88671875" customWidth="1"/>
    <col min="4" max="4" width="11.88671875" style="36" customWidth="1"/>
    <col min="5" max="5" width="12.5546875" style="36" customWidth="1"/>
    <col min="6" max="8" width="14" style="36" customWidth="1"/>
    <col min="9" max="9" width="12" customWidth="1"/>
  </cols>
  <sheetData>
    <row r="1" spans="1:9" ht="30" customHeight="1" x14ac:dyDescent="0.3"/>
    <row r="2" spans="1:9" x14ac:dyDescent="0.3">
      <c r="A2" s="18" t="s">
        <v>3147</v>
      </c>
      <c r="B2" t="s">
        <v>3148</v>
      </c>
    </row>
    <row r="3" spans="1:9" s="31" customFormat="1" x14ac:dyDescent="0.3">
      <c r="A3" s="18" t="s">
        <v>267</v>
      </c>
      <c r="B3" t="s">
        <v>502</v>
      </c>
      <c r="C3"/>
      <c r="D3"/>
      <c r="E3"/>
      <c r="F3"/>
      <c r="G3"/>
      <c r="H3"/>
      <c r="I3"/>
    </row>
    <row r="4" spans="1:9" x14ac:dyDescent="0.3">
      <c r="A4" s="18" t="s">
        <v>268</v>
      </c>
      <c r="B4" t="s">
        <v>502</v>
      </c>
      <c r="D4"/>
      <c r="E4"/>
      <c r="F4"/>
      <c r="G4"/>
      <c r="H4"/>
    </row>
    <row r="5" spans="1:9" x14ac:dyDescent="0.3">
      <c r="A5" s="30" t="s">
        <v>403</v>
      </c>
      <c r="B5" t="s">
        <v>1327</v>
      </c>
      <c r="D5"/>
      <c r="E5"/>
      <c r="F5"/>
      <c r="G5"/>
      <c r="H5"/>
    </row>
    <row r="6" spans="1:9" x14ac:dyDescent="0.3">
      <c r="A6" s="37" t="s">
        <v>406</v>
      </c>
      <c r="B6" t="s">
        <v>1327</v>
      </c>
      <c r="D6"/>
      <c r="E6"/>
      <c r="F6"/>
      <c r="G6"/>
      <c r="H6"/>
    </row>
    <row r="7" spans="1:9" s="31" customFormat="1" x14ac:dyDescent="0.3">
      <c r="A7" s="37" t="s">
        <v>407</v>
      </c>
      <c r="B7" t="s">
        <v>1327</v>
      </c>
      <c r="C7"/>
      <c r="D7"/>
      <c r="E7"/>
    </row>
    <row r="8" spans="1:9" x14ac:dyDescent="0.3">
      <c r="A8" s="37" t="s">
        <v>408</v>
      </c>
      <c r="B8" t="s">
        <v>1327</v>
      </c>
      <c r="D8"/>
      <c r="E8"/>
      <c r="F8"/>
      <c r="G8"/>
      <c r="H8"/>
    </row>
    <row r="9" spans="1:9" x14ac:dyDescent="0.3">
      <c r="B9"/>
      <c r="D9"/>
      <c r="E9"/>
      <c r="F9"/>
      <c r="G9"/>
      <c r="H9"/>
    </row>
    <row r="10" spans="1:9" ht="28.8" x14ac:dyDescent="0.3">
      <c r="A10" s="32" t="s">
        <v>3162</v>
      </c>
      <c r="B10" s="33"/>
      <c r="C10" s="33"/>
      <c r="D10" s="8"/>
      <c r="E10"/>
      <c r="F10"/>
      <c r="G10"/>
      <c r="H10"/>
    </row>
    <row r="11" spans="1:9" x14ac:dyDescent="0.3">
      <c r="A11" s="18" t="s">
        <v>1064</v>
      </c>
      <c r="B11" s="18" t="s">
        <v>1061</v>
      </c>
      <c r="C11" s="18" t="s">
        <v>1062</v>
      </c>
      <c r="D11" s="36" t="s">
        <v>464</v>
      </c>
      <c r="E11"/>
      <c r="F11"/>
      <c r="G11"/>
      <c r="H11"/>
    </row>
    <row r="12" spans="1:9" x14ac:dyDescent="0.3">
      <c r="A12" t="s">
        <v>103</v>
      </c>
      <c r="B12" t="s">
        <v>3136</v>
      </c>
      <c r="C12" t="s">
        <v>3137</v>
      </c>
      <c r="D12" s="36">
        <v>13</v>
      </c>
      <c r="E12"/>
      <c r="F12"/>
      <c r="G12"/>
      <c r="H12"/>
    </row>
    <row r="13" spans="1:9" x14ac:dyDescent="0.3">
      <c r="A13" t="s">
        <v>463</v>
      </c>
      <c r="B13"/>
      <c r="D13" s="36">
        <v>13</v>
      </c>
      <c r="E13"/>
      <c r="F13"/>
      <c r="G13"/>
      <c r="H13"/>
    </row>
    <row r="14" spans="1:9" x14ac:dyDescent="0.3">
      <c r="B14"/>
      <c r="D14"/>
      <c r="E14"/>
    </row>
    <row r="15" spans="1:9" x14ac:dyDescent="0.3">
      <c r="B15"/>
      <c r="D15"/>
      <c r="E15"/>
    </row>
    <row r="16" spans="1:9" x14ac:dyDescent="0.3">
      <c r="B16"/>
      <c r="D16"/>
      <c r="E16"/>
    </row>
    <row r="17" spans="2:5" x14ac:dyDescent="0.3">
      <c r="B17"/>
      <c r="D17"/>
      <c r="E17"/>
    </row>
    <row r="18" spans="2:5" x14ac:dyDescent="0.3">
      <c r="B18"/>
      <c r="D18"/>
      <c r="E18"/>
    </row>
    <row r="19" spans="2:5" x14ac:dyDescent="0.3">
      <c r="B19"/>
      <c r="D19"/>
      <c r="E19"/>
    </row>
    <row r="20" spans="2:5" x14ac:dyDescent="0.3">
      <c r="B20"/>
      <c r="D20"/>
      <c r="E20"/>
    </row>
    <row r="21" spans="2:5" x14ac:dyDescent="0.3">
      <c r="B21"/>
      <c r="D21"/>
      <c r="E21"/>
    </row>
    <row r="22" spans="2:5" x14ac:dyDescent="0.3">
      <c r="B22"/>
      <c r="D22"/>
      <c r="E22"/>
    </row>
    <row r="23" spans="2:5" x14ac:dyDescent="0.3">
      <c r="B23"/>
      <c r="D23"/>
      <c r="E23"/>
    </row>
    <row r="24" spans="2:5" x14ac:dyDescent="0.3">
      <c r="B24"/>
      <c r="D24"/>
      <c r="E24"/>
    </row>
    <row r="25" spans="2:5" x14ac:dyDescent="0.3">
      <c r="B25"/>
      <c r="D25"/>
      <c r="E25"/>
    </row>
    <row r="26" spans="2:5" x14ac:dyDescent="0.3">
      <c r="B26"/>
      <c r="D26"/>
      <c r="E26"/>
    </row>
    <row r="27" spans="2:5" x14ac:dyDescent="0.3">
      <c r="B27"/>
      <c r="D27"/>
      <c r="E27"/>
    </row>
    <row r="28" spans="2:5" x14ac:dyDescent="0.3">
      <c r="B28"/>
      <c r="D28"/>
      <c r="E28"/>
    </row>
    <row r="29" spans="2:5" x14ac:dyDescent="0.3">
      <c r="B29"/>
      <c r="D29"/>
      <c r="E29"/>
    </row>
    <row r="30" spans="2:5" x14ac:dyDescent="0.3">
      <c r="B30"/>
      <c r="D30"/>
      <c r="E30"/>
    </row>
    <row r="31" spans="2:5" x14ac:dyDescent="0.3">
      <c r="B31"/>
      <c r="D31"/>
    </row>
    <row r="32" spans="2:5" x14ac:dyDescent="0.3">
      <c r="B32"/>
      <c r="D32"/>
    </row>
    <row r="33" spans="2:4" x14ac:dyDescent="0.3">
      <c r="B33"/>
      <c r="D33"/>
    </row>
    <row r="34" spans="2:4" x14ac:dyDescent="0.3">
      <c r="B34"/>
      <c r="D34"/>
    </row>
    <row r="35" spans="2:4" x14ac:dyDescent="0.3">
      <c r="B35"/>
      <c r="D35"/>
    </row>
    <row r="36" spans="2:4" x14ac:dyDescent="0.3">
      <c r="B36"/>
      <c r="D36"/>
    </row>
    <row r="37" spans="2:4" x14ac:dyDescent="0.3">
      <c r="B37"/>
      <c r="D37"/>
    </row>
    <row r="38" spans="2:4" x14ac:dyDescent="0.3">
      <c r="B38"/>
      <c r="D38"/>
    </row>
    <row r="39" spans="2:4" x14ac:dyDescent="0.3">
      <c r="B39"/>
      <c r="D39"/>
    </row>
    <row r="40" spans="2:4" x14ac:dyDescent="0.3">
      <c r="B40"/>
      <c r="D40"/>
    </row>
    <row r="41" spans="2:4" x14ac:dyDescent="0.3">
      <c r="B41"/>
      <c r="D41"/>
    </row>
    <row r="42" spans="2:4" x14ac:dyDescent="0.3">
      <c r="B42"/>
      <c r="D42"/>
    </row>
    <row r="43" spans="2:4" x14ac:dyDescent="0.3">
      <c r="B43"/>
      <c r="D43"/>
    </row>
    <row r="44" spans="2:4" x14ac:dyDescent="0.3">
      <c r="B44"/>
      <c r="D44"/>
    </row>
    <row r="45" spans="2:4" x14ac:dyDescent="0.3">
      <c r="B45"/>
      <c r="D45"/>
    </row>
    <row r="46" spans="2:4" x14ac:dyDescent="0.3">
      <c r="B46"/>
      <c r="D46"/>
    </row>
    <row r="47" spans="2:4" x14ac:dyDescent="0.3">
      <c r="B47"/>
      <c r="D47"/>
    </row>
    <row r="48" spans="2:4" x14ac:dyDescent="0.3">
      <c r="B48"/>
      <c r="D48"/>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ExibeFormulario">
                <anchor moveWithCells="1" sizeWithCells="1">
                  <from>
                    <xdr:col>5</xdr:col>
                    <xdr:colOff>632460</xdr:colOff>
                    <xdr:row>0</xdr:row>
                    <xdr:rowOff>22860</xdr:rowOff>
                  </from>
                  <to>
                    <xdr:col>8</xdr:col>
                    <xdr:colOff>45720</xdr:colOff>
                    <xdr:row>0</xdr:row>
                    <xdr:rowOff>342900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dimension ref="A1:F38"/>
  <sheetViews>
    <sheetView showGridLines="0" showRowColHeaders="0" zoomScale="90" zoomScaleNormal="90" workbookViewId="0">
      <pane ySplit="1" topLeftCell="A2" activePane="bottomLeft" state="frozen"/>
      <selection pane="bottomLeft"/>
    </sheetView>
  </sheetViews>
  <sheetFormatPr defaultRowHeight="14.4" x14ac:dyDescent="0.3"/>
  <cols>
    <col min="1" max="1" width="28.44140625" customWidth="1"/>
    <col min="2" max="2" width="17.109375" style="8" customWidth="1"/>
    <col min="3" max="3" width="26.109375" customWidth="1"/>
    <col min="4" max="4" width="16.44140625" customWidth="1"/>
    <col min="5" max="5" width="9.88671875" style="8" customWidth="1"/>
    <col min="6" max="6" width="21.6640625" style="8" customWidth="1"/>
  </cols>
  <sheetData>
    <row r="1" spans="1:6" ht="38.25" customHeight="1" x14ac:dyDescent="0.3">
      <c r="B1"/>
    </row>
    <row r="2" spans="1:6" x14ac:dyDescent="0.3">
      <c r="A2" s="18" t="s">
        <v>3147</v>
      </c>
      <c r="B2" t="s">
        <v>502</v>
      </c>
    </row>
    <row r="3" spans="1:6" x14ac:dyDescent="0.3">
      <c r="A3" s="18" t="s">
        <v>268</v>
      </c>
      <c r="B3" t="s">
        <v>502</v>
      </c>
      <c r="E3"/>
      <c r="F3"/>
    </row>
    <row r="4" spans="1:6" s="31" customFormat="1" x14ac:dyDescent="0.3">
      <c r="A4" s="52" t="s">
        <v>267</v>
      </c>
      <c r="B4" t="s">
        <v>502</v>
      </c>
      <c r="C4"/>
      <c r="D4"/>
      <c r="E4"/>
      <c r="F4"/>
    </row>
    <row r="5" spans="1:6" x14ac:dyDescent="0.3">
      <c r="A5" s="52" t="s">
        <v>1061</v>
      </c>
      <c r="B5" t="s">
        <v>502</v>
      </c>
      <c r="E5"/>
      <c r="F5"/>
    </row>
    <row r="6" spans="1:6" x14ac:dyDescent="0.3">
      <c r="B6"/>
      <c r="E6"/>
      <c r="F6"/>
    </row>
    <row r="7" spans="1:6" s="8" customFormat="1" x14ac:dyDescent="0.3">
      <c r="A7" s="18" t="s">
        <v>462</v>
      </c>
      <c r="B7"/>
      <c r="C7"/>
      <c r="E7"/>
    </row>
    <row r="8" spans="1:6" s="8" customFormat="1" x14ac:dyDescent="0.3">
      <c r="A8" s="52" t="s">
        <v>1064</v>
      </c>
      <c r="B8" s="52" t="s">
        <v>1062</v>
      </c>
      <c r="C8" s="52" t="s">
        <v>895</v>
      </c>
      <c r="D8" t="s">
        <v>464</v>
      </c>
    </row>
    <row r="9" spans="1:6" x14ac:dyDescent="0.3">
      <c r="A9" t="s">
        <v>103</v>
      </c>
      <c r="B9" t="s">
        <v>433</v>
      </c>
      <c r="C9" t="s">
        <v>901</v>
      </c>
      <c r="D9" s="8">
        <v>42</v>
      </c>
      <c r="E9"/>
      <c r="F9"/>
    </row>
    <row r="10" spans="1:6" x14ac:dyDescent="0.3">
      <c r="B10"/>
      <c r="C10" t="s">
        <v>899</v>
      </c>
      <c r="D10" s="8">
        <v>6</v>
      </c>
      <c r="E10"/>
      <c r="F10"/>
    </row>
    <row r="11" spans="1:6" x14ac:dyDescent="0.3">
      <c r="B11" t="s">
        <v>412</v>
      </c>
      <c r="C11" t="s">
        <v>896</v>
      </c>
      <c r="D11" s="8">
        <v>128</v>
      </c>
      <c r="E11"/>
    </row>
    <row r="12" spans="1:6" x14ac:dyDescent="0.3">
      <c r="B12"/>
      <c r="C12" t="s">
        <v>897</v>
      </c>
      <c r="D12" s="8">
        <v>99</v>
      </c>
      <c r="E12"/>
    </row>
    <row r="13" spans="1:6" x14ac:dyDescent="0.3">
      <c r="B13"/>
      <c r="C13" t="s">
        <v>898</v>
      </c>
      <c r="D13" s="8">
        <v>33</v>
      </c>
      <c r="E13"/>
    </row>
    <row r="14" spans="1:6" x14ac:dyDescent="0.3">
      <c r="B14" t="s">
        <v>3135</v>
      </c>
      <c r="C14" t="s">
        <v>3131</v>
      </c>
      <c r="D14" s="8">
        <v>19</v>
      </c>
      <c r="E14"/>
    </row>
    <row r="15" spans="1:6" x14ac:dyDescent="0.3">
      <c r="B15"/>
      <c r="C15" t="s">
        <v>3132</v>
      </c>
      <c r="D15" s="8">
        <v>338</v>
      </c>
      <c r="E15"/>
    </row>
    <row r="16" spans="1:6" x14ac:dyDescent="0.3">
      <c r="B16" t="s">
        <v>3137</v>
      </c>
      <c r="C16" t="s">
        <v>3133</v>
      </c>
      <c r="D16" s="8">
        <v>100</v>
      </c>
      <c r="E16"/>
    </row>
    <row r="17" spans="1:5" x14ac:dyDescent="0.3">
      <c r="A17" t="s">
        <v>410</v>
      </c>
      <c r="B17" t="s">
        <v>872</v>
      </c>
      <c r="C17" t="s">
        <v>901</v>
      </c>
      <c r="D17" s="8">
        <v>6</v>
      </c>
      <c r="E17"/>
    </row>
    <row r="18" spans="1:5" x14ac:dyDescent="0.3">
      <c r="B18"/>
      <c r="C18" t="s">
        <v>898</v>
      </c>
      <c r="D18" s="8">
        <v>15</v>
      </c>
      <c r="E18"/>
    </row>
    <row r="19" spans="1:5" x14ac:dyDescent="0.3">
      <c r="B19"/>
      <c r="C19" t="s">
        <v>1906</v>
      </c>
      <c r="D19" s="8">
        <v>159</v>
      </c>
      <c r="E19"/>
    </row>
    <row r="20" spans="1:5" x14ac:dyDescent="0.3">
      <c r="B20"/>
      <c r="C20" t="s">
        <v>1908</v>
      </c>
      <c r="D20" s="8">
        <v>50</v>
      </c>
      <c r="E20"/>
    </row>
    <row r="21" spans="1:5" x14ac:dyDescent="0.3">
      <c r="B21" t="s">
        <v>871</v>
      </c>
      <c r="C21" t="s">
        <v>1904</v>
      </c>
      <c r="D21" s="8">
        <v>53</v>
      </c>
      <c r="E21"/>
    </row>
    <row r="22" spans="1:5" x14ac:dyDescent="0.3">
      <c r="B22" t="s">
        <v>412</v>
      </c>
      <c r="C22" t="s">
        <v>896</v>
      </c>
      <c r="D22" s="8">
        <v>35</v>
      </c>
      <c r="E22"/>
    </row>
    <row r="23" spans="1:5" x14ac:dyDescent="0.3">
      <c r="B23"/>
      <c r="C23" t="s">
        <v>897</v>
      </c>
      <c r="D23" s="8">
        <v>29</v>
      </c>
      <c r="E23"/>
    </row>
    <row r="24" spans="1:5" x14ac:dyDescent="0.3">
      <c r="B24"/>
      <c r="C24" t="s">
        <v>899</v>
      </c>
      <c r="D24" s="8">
        <v>17</v>
      </c>
      <c r="E24"/>
    </row>
    <row r="25" spans="1:5" x14ac:dyDescent="0.3">
      <c r="B25"/>
      <c r="C25" t="s">
        <v>1908</v>
      </c>
      <c r="D25" s="8">
        <v>102</v>
      </c>
    </row>
    <row r="26" spans="1:5" x14ac:dyDescent="0.3">
      <c r="A26" t="s">
        <v>1016</v>
      </c>
      <c r="B26" t="s">
        <v>412</v>
      </c>
      <c r="C26" t="s">
        <v>899</v>
      </c>
      <c r="D26" s="8">
        <v>57</v>
      </c>
    </row>
    <row r="27" spans="1:5" x14ac:dyDescent="0.3">
      <c r="B27"/>
      <c r="C27" t="s">
        <v>900</v>
      </c>
      <c r="D27" s="8">
        <v>45</v>
      </c>
    </row>
    <row r="28" spans="1:5" x14ac:dyDescent="0.3">
      <c r="A28" t="s">
        <v>463</v>
      </c>
      <c r="B28"/>
      <c r="D28" s="8">
        <v>1333</v>
      </c>
    </row>
    <row r="29" spans="1:5" x14ac:dyDescent="0.3">
      <c r="B29"/>
    </row>
    <row r="30" spans="1:5" x14ac:dyDescent="0.3">
      <c r="B30"/>
    </row>
    <row r="31" spans="1:5" x14ac:dyDescent="0.3">
      <c r="B31"/>
    </row>
    <row r="32" spans="1:5"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ExibeFormulario">
                <anchor moveWithCells="1" sizeWithCells="1">
                  <from>
                    <xdr:col>7</xdr:col>
                    <xdr:colOff>259080</xdr:colOff>
                    <xdr:row>0</xdr:row>
                    <xdr:rowOff>83820</xdr:rowOff>
                  </from>
                  <to>
                    <xdr:col>11</xdr:col>
                    <xdr:colOff>22860</xdr:colOff>
                    <xdr:row>0</xdr:row>
                    <xdr:rowOff>411480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dimension ref="A1:I27"/>
  <sheetViews>
    <sheetView showGridLines="0" showRowColHeaders="0" workbookViewId="0">
      <pane ySplit="1" topLeftCell="A2" activePane="bottomLeft" state="frozen"/>
      <selection pane="bottomLeft"/>
    </sheetView>
  </sheetViews>
  <sheetFormatPr defaultRowHeight="14.4" x14ac:dyDescent="0.3"/>
  <cols>
    <col min="1" max="1" width="22.33203125" customWidth="1"/>
    <col min="2" max="2" width="24.6640625" style="8" customWidth="1"/>
    <col min="3" max="3" width="18.5546875" customWidth="1"/>
    <col min="4" max="4" width="12.44140625" style="36" customWidth="1"/>
    <col min="5" max="5" width="18.5546875" style="36" customWidth="1"/>
    <col min="6" max="8" width="14" style="36" customWidth="1"/>
    <col min="9" max="9" width="12" customWidth="1"/>
  </cols>
  <sheetData>
    <row r="1" spans="1:9" ht="39" customHeight="1" x14ac:dyDescent="0.3"/>
    <row r="2" spans="1:9" x14ac:dyDescent="0.3">
      <c r="A2" s="18" t="s">
        <v>3147</v>
      </c>
      <c r="B2" t="s">
        <v>502</v>
      </c>
    </row>
    <row r="3" spans="1:9" x14ac:dyDescent="0.3">
      <c r="A3" s="18" t="s">
        <v>267</v>
      </c>
      <c r="B3" t="s">
        <v>502</v>
      </c>
    </row>
    <row r="4" spans="1:9" x14ac:dyDescent="0.3">
      <c r="A4" s="18" t="s">
        <v>268</v>
      </c>
      <c r="B4" t="s">
        <v>502</v>
      </c>
    </row>
    <row r="5" spans="1:9" x14ac:dyDescent="0.3">
      <c r="B5"/>
    </row>
    <row r="6" spans="1:9" s="31" customFormat="1" ht="28.8" x14ac:dyDescent="0.3">
      <c r="A6" s="32" t="s">
        <v>1463</v>
      </c>
      <c r="B6" s="33"/>
      <c r="C6" s="33"/>
      <c r="D6" s="8"/>
      <c r="E6"/>
      <c r="F6"/>
      <c r="G6"/>
      <c r="H6"/>
      <c r="I6"/>
    </row>
    <row r="7" spans="1:9" x14ac:dyDescent="0.3">
      <c r="A7" s="18" t="s">
        <v>1064</v>
      </c>
      <c r="B7" s="18" t="s">
        <v>1061</v>
      </c>
      <c r="C7" s="18" t="s">
        <v>1062</v>
      </c>
      <c r="D7" s="36" t="s">
        <v>464</v>
      </c>
      <c r="E7"/>
      <c r="F7"/>
      <c r="G7"/>
      <c r="H7"/>
    </row>
    <row r="8" spans="1:9" x14ac:dyDescent="0.3">
      <c r="A8" t="s">
        <v>103</v>
      </c>
      <c r="B8" t="s">
        <v>413</v>
      </c>
      <c r="C8" t="s">
        <v>412</v>
      </c>
      <c r="D8" s="36">
        <v>260</v>
      </c>
      <c r="E8"/>
      <c r="F8"/>
      <c r="G8"/>
      <c r="H8"/>
    </row>
    <row r="9" spans="1:9" x14ac:dyDescent="0.3">
      <c r="B9" t="s">
        <v>432</v>
      </c>
      <c r="C9" t="s">
        <v>433</v>
      </c>
      <c r="D9" s="36">
        <v>48</v>
      </c>
      <c r="E9"/>
      <c r="F9"/>
      <c r="G9"/>
      <c r="H9"/>
    </row>
    <row r="10" spans="1:9" x14ac:dyDescent="0.3">
      <c r="B10" t="s">
        <v>3134</v>
      </c>
      <c r="C10" t="s">
        <v>3135</v>
      </c>
      <c r="D10" s="36">
        <v>359</v>
      </c>
      <c r="E10"/>
      <c r="F10"/>
      <c r="G10"/>
      <c r="H10"/>
    </row>
    <row r="11" spans="1:9" x14ac:dyDescent="0.3">
      <c r="B11" t="s">
        <v>3136</v>
      </c>
      <c r="C11" t="s">
        <v>3137</v>
      </c>
      <c r="D11" s="36">
        <v>112</v>
      </c>
      <c r="E11"/>
      <c r="F11"/>
      <c r="G11"/>
      <c r="H11"/>
    </row>
    <row r="12" spans="1:9" x14ac:dyDescent="0.3">
      <c r="A12" t="s">
        <v>410</v>
      </c>
      <c r="B12" t="s">
        <v>414</v>
      </c>
      <c r="C12" t="s">
        <v>872</v>
      </c>
      <c r="D12" s="36">
        <v>167</v>
      </c>
      <c r="E12"/>
      <c r="F12"/>
      <c r="G12"/>
      <c r="H12"/>
    </row>
    <row r="13" spans="1:9" x14ac:dyDescent="0.3">
      <c r="B13" t="s">
        <v>411</v>
      </c>
      <c r="C13" t="s">
        <v>412</v>
      </c>
      <c r="D13" s="36">
        <v>81</v>
      </c>
      <c r="E13"/>
      <c r="F13"/>
      <c r="G13"/>
      <c r="H13"/>
    </row>
    <row r="14" spans="1:9" x14ac:dyDescent="0.3">
      <c r="B14" t="s">
        <v>870</v>
      </c>
      <c r="C14" t="s">
        <v>871</v>
      </c>
      <c r="D14" s="36">
        <v>2</v>
      </c>
      <c r="E14"/>
      <c r="F14"/>
      <c r="G14"/>
      <c r="H14"/>
    </row>
    <row r="15" spans="1:9" x14ac:dyDescent="0.3">
      <c r="A15" t="s">
        <v>1016</v>
      </c>
      <c r="B15" t="s">
        <v>1043</v>
      </c>
      <c r="C15" t="s">
        <v>412</v>
      </c>
      <c r="D15" s="36">
        <v>102</v>
      </c>
      <c r="E15"/>
      <c r="F15"/>
      <c r="G15"/>
      <c r="H15"/>
    </row>
    <row r="16" spans="1:9" x14ac:dyDescent="0.3">
      <c r="A16" t="s">
        <v>1453</v>
      </c>
      <c r="B16" t="s">
        <v>1453</v>
      </c>
      <c r="C16" t="s">
        <v>1453</v>
      </c>
      <c r="E16"/>
    </row>
    <row r="17" spans="1:5" x14ac:dyDescent="0.3">
      <c r="A17" t="s">
        <v>463</v>
      </c>
      <c r="B17"/>
      <c r="D17" s="36">
        <v>1131</v>
      </c>
      <c r="E17"/>
    </row>
    <row r="18" spans="1:5" x14ac:dyDescent="0.3">
      <c r="B18"/>
      <c r="D18"/>
      <c r="E18"/>
    </row>
    <row r="19" spans="1:5" x14ac:dyDescent="0.3">
      <c r="B19"/>
    </row>
    <row r="20" spans="1:5" x14ac:dyDescent="0.3">
      <c r="B20"/>
    </row>
    <row r="21" spans="1:5" x14ac:dyDescent="0.3">
      <c r="B21"/>
    </row>
    <row r="22" spans="1:5" x14ac:dyDescent="0.3">
      <c r="B22"/>
    </row>
    <row r="23" spans="1:5" x14ac:dyDescent="0.3">
      <c r="B23"/>
    </row>
    <row r="24" spans="1:5" x14ac:dyDescent="0.3">
      <c r="B24"/>
    </row>
    <row r="25" spans="1:5" x14ac:dyDescent="0.3">
      <c r="B25"/>
    </row>
    <row r="26" spans="1:5" x14ac:dyDescent="0.3">
      <c r="B26"/>
    </row>
    <row r="27" spans="1:5" x14ac:dyDescent="0.3">
      <c r="B27"/>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ExibeFormulario">
                <anchor moveWithCells="1" sizeWithCells="1">
                  <from>
                    <xdr:col>6</xdr:col>
                    <xdr:colOff>868680</xdr:colOff>
                    <xdr:row>0</xdr:row>
                    <xdr:rowOff>106680</xdr:rowOff>
                  </from>
                  <to>
                    <xdr:col>9</xdr:col>
                    <xdr:colOff>403860</xdr:colOff>
                    <xdr:row>0</xdr:row>
                    <xdr:rowOff>426720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dimension ref="A1:I101"/>
  <sheetViews>
    <sheetView showGridLines="0" showRowColHeaders="0" workbookViewId="0">
      <pane ySplit="1" topLeftCell="A2" activePane="bottomLeft" state="frozen"/>
      <selection pane="bottomLeft"/>
    </sheetView>
  </sheetViews>
  <sheetFormatPr defaultRowHeight="14.4" x14ac:dyDescent="0.3"/>
  <cols>
    <col min="1" max="1" width="22.44140625" customWidth="1"/>
    <col min="2" max="2" width="24.33203125" style="8" customWidth="1"/>
    <col min="3" max="3" width="15.5546875" customWidth="1"/>
    <col min="4" max="4" width="18.33203125" style="36" customWidth="1"/>
    <col min="5" max="8" width="14" style="36" customWidth="1"/>
    <col min="9" max="9" width="12" customWidth="1"/>
  </cols>
  <sheetData>
    <row r="1" spans="1:9" ht="33" customHeight="1" x14ac:dyDescent="0.3"/>
    <row r="2" spans="1:9" x14ac:dyDescent="0.3">
      <c r="A2" s="18" t="s">
        <v>3147</v>
      </c>
      <c r="B2" t="s">
        <v>502</v>
      </c>
    </row>
    <row r="3" spans="1:9" ht="15.75" customHeight="1" x14ac:dyDescent="0.3">
      <c r="A3" s="18" t="s">
        <v>267</v>
      </c>
      <c r="B3" t="s">
        <v>502</v>
      </c>
    </row>
    <row r="4" spans="1:9" x14ac:dyDescent="0.3">
      <c r="A4" s="18" t="s">
        <v>268</v>
      </c>
      <c r="B4" t="s">
        <v>502</v>
      </c>
    </row>
    <row r="5" spans="1:9" x14ac:dyDescent="0.3">
      <c r="A5" s="18" t="s">
        <v>403</v>
      </c>
      <c r="B5" t="s">
        <v>1327</v>
      </c>
    </row>
    <row r="6" spans="1:9" s="31" customFormat="1" x14ac:dyDescent="0.3">
      <c r="A6" s="50" t="s">
        <v>406</v>
      </c>
      <c r="B6" t="s">
        <v>1327</v>
      </c>
      <c r="C6"/>
      <c r="D6"/>
      <c r="E6"/>
      <c r="F6"/>
      <c r="G6"/>
      <c r="H6"/>
      <c r="I6"/>
    </row>
    <row r="7" spans="1:9" x14ac:dyDescent="0.3">
      <c r="A7" s="34" t="s">
        <v>408</v>
      </c>
      <c r="B7" t="s">
        <v>1327</v>
      </c>
      <c r="D7"/>
      <c r="E7"/>
      <c r="F7"/>
      <c r="G7"/>
      <c r="H7"/>
    </row>
    <row r="8" spans="1:9" x14ac:dyDescent="0.3">
      <c r="A8" s="50" t="s">
        <v>407</v>
      </c>
      <c r="B8" t="s">
        <v>1327</v>
      </c>
      <c r="D8"/>
      <c r="E8"/>
      <c r="F8"/>
      <c r="G8"/>
      <c r="H8"/>
    </row>
    <row r="9" spans="1:9" x14ac:dyDescent="0.3">
      <c r="B9"/>
      <c r="D9"/>
      <c r="E9"/>
      <c r="F9"/>
      <c r="G9"/>
      <c r="H9"/>
    </row>
    <row r="10" spans="1:9" ht="28.8" x14ac:dyDescent="0.3">
      <c r="A10" s="32" t="s">
        <v>1060</v>
      </c>
      <c r="B10" s="33"/>
      <c r="C10" s="33"/>
      <c r="D10" s="33"/>
      <c r="E10" s="8"/>
      <c r="F10"/>
      <c r="G10"/>
      <c r="H10"/>
    </row>
    <row r="11" spans="1:9" x14ac:dyDescent="0.3">
      <c r="A11" s="18" t="s">
        <v>1064</v>
      </c>
      <c r="B11" s="18" t="s">
        <v>1061</v>
      </c>
      <c r="C11" s="18" t="s">
        <v>1062</v>
      </c>
      <c r="D11" s="18" t="s">
        <v>1063</v>
      </c>
      <c r="E11" s="36" t="s">
        <v>464</v>
      </c>
      <c r="F11"/>
      <c r="G11"/>
      <c r="H11"/>
    </row>
    <row r="12" spans="1:9" x14ac:dyDescent="0.3">
      <c r="A12" t="s">
        <v>103</v>
      </c>
      <c r="B12" t="s">
        <v>413</v>
      </c>
      <c r="C12" t="s">
        <v>412</v>
      </c>
      <c r="D12" t="s">
        <v>1464</v>
      </c>
      <c r="E12" s="36">
        <v>260</v>
      </c>
      <c r="F12"/>
      <c r="G12"/>
      <c r="H12"/>
    </row>
    <row r="13" spans="1:9" x14ac:dyDescent="0.3">
      <c r="B13" t="s">
        <v>432</v>
      </c>
      <c r="C13" t="s">
        <v>433</v>
      </c>
      <c r="D13" t="s">
        <v>1464</v>
      </c>
      <c r="E13" s="36">
        <v>48</v>
      </c>
      <c r="F13"/>
      <c r="G13"/>
      <c r="H13"/>
    </row>
    <row r="14" spans="1:9" x14ac:dyDescent="0.3">
      <c r="B14" t="s">
        <v>3134</v>
      </c>
      <c r="C14" t="s">
        <v>3135</v>
      </c>
      <c r="D14" t="s">
        <v>2018</v>
      </c>
      <c r="E14" s="36">
        <v>359</v>
      </c>
      <c r="F14"/>
      <c r="G14"/>
      <c r="H14"/>
    </row>
    <row r="15" spans="1:9" x14ac:dyDescent="0.3">
      <c r="B15" t="s">
        <v>3136</v>
      </c>
      <c r="C15" t="s">
        <v>3137</v>
      </c>
      <c r="D15" t="s">
        <v>3142</v>
      </c>
      <c r="E15" s="36">
        <v>112</v>
      </c>
      <c r="F15"/>
      <c r="G15"/>
      <c r="H15"/>
    </row>
    <row r="16" spans="1:9" x14ac:dyDescent="0.3">
      <c r="A16" t="s">
        <v>410</v>
      </c>
      <c r="B16" t="s">
        <v>414</v>
      </c>
      <c r="C16" t="s">
        <v>872</v>
      </c>
      <c r="D16" t="s">
        <v>1464</v>
      </c>
      <c r="E16" s="36">
        <v>167</v>
      </c>
    </row>
    <row r="17" spans="1:5" x14ac:dyDescent="0.3">
      <c r="B17" t="s">
        <v>411</v>
      </c>
      <c r="C17" t="s">
        <v>412</v>
      </c>
      <c r="D17" t="s">
        <v>1464</v>
      </c>
      <c r="E17" s="36">
        <v>81</v>
      </c>
    </row>
    <row r="18" spans="1:5" x14ac:dyDescent="0.3">
      <c r="B18" t="s">
        <v>870</v>
      </c>
      <c r="C18" t="s">
        <v>871</v>
      </c>
      <c r="D18" t="s">
        <v>1464</v>
      </c>
      <c r="E18" s="36">
        <v>2</v>
      </c>
    </row>
    <row r="19" spans="1:5" x14ac:dyDescent="0.3">
      <c r="A19" t="s">
        <v>1016</v>
      </c>
      <c r="B19" t="s">
        <v>1043</v>
      </c>
      <c r="C19" t="s">
        <v>412</v>
      </c>
      <c r="D19" t="s">
        <v>1032</v>
      </c>
      <c r="E19" s="36">
        <v>18</v>
      </c>
    </row>
    <row r="20" spans="1:5" x14ac:dyDescent="0.3">
      <c r="B20"/>
      <c r="D20" t="s">
        <v>1031</v>
      </c>
      <c r="E20" s="36">
        <v>10</v>
      </c>
    </row>
    <row r="21" spans="1:5" x14ac:dyDescent="0.3">
      <c r="B21"/>
      <c r="D21" t="s">
        <v>1464</v>
      </c>
      <c r="E21" s="36">
        <v>74</v>
      </c>
    </row>
    <row r="22" spans="1:5" x14ac:dyDescent="0.3">
      <c r="A22" t="s">
        <v>463</v>
      </c>
      <c r="B22"/>
      <c r="D22"/>
      <c r="E22" s="36">
        <v>1131</v>
      </c>
    </row>
    <row r="23" spans="1:5" x14ac:dyDescent="0.3">
      <c r="B23"/>
      <c r="D23"/>
      <c r="E23"/>
    </row>
    <row r="24" spans="1:5" x14ac:dyDescent="0.3">
      <c r="B24"/>
      <c r="D24"/>
      <c r="E24"/>
    </row>
    <row r="25" spans="1:5" x14ac:dyDescent="0.3">
      <c r="B25"/>
      <c r="D25"/>
      <c r="E25"/>
    </row>
    <row r="26" spans="1:5" x14ac:dyDescent="0.3">
      <c r="B26"/>
      <c r="D26"/>
      <c r="E26"/>
    </row>
    <row r="27" spans="1:5" x14ac:dyDescent="0.3">
      <c r="B27"/>
      <c r="D27"/>
      <c r="E27"/>
    </row>
    <row r="28" spans="1:5" x14ac:dyDescent="0.3">
      <c r="B28"/>
      <c r="D28"/>
      <c r="E28"/>
    </row>
    <row r="29" spans="1:5" x14ac:dyDescent="0.3">
      <c r="B29"/>
      <c r="D29"/>
      <c r="E29"/>
    </row>
    <row r="30" spans="1:5" x14ac:dyDescent="0.3">
      <c r="B30"/>
      <c r="D30"/>
      <c r="E30"/>
    </row>
    <row r="31" spans="1:5" x14ac:dyDescent="0.3">
      <c r="B31"/>
      <c r="D31"/>
      <c r="E31"/>
    </row>
    <row r="32" spans="1:5" x14ac:dyDescent="0.3">
      <c r="B32"/>
      <c r="D32"/>
      <c r="E32"/>
    </row>
    <row r="33" spans="2:5" x14ac:dyDescent="0.3">
      <c r="B33"/>
      <c r="D33"/>
      <c r="E33"/>
    </row>
    <row r="34" spans="2:5" x14ac:dyDescent="0.3">
      <c r="B34"/>
      <c r="D34"/>
      <c r="E34"/>
    </row>
    <row r="35" spans="2:5" x14ac:dyDescent="0.3">
      <c r="B35"/>
      <c r="D35"/>
      <c r="E35"/>
    </row>
    <row r="36" spans="2:5" x14ac:dyDescent="0.3">
      <c r="B36"/>
      <c r="D36"/>
      <c r="E36"/>
    </row>
    <row r="37" spans="2:5" x14ac:dyDescent="0.3">
      <c r="B37"/>
      <c r="D37"/>
      <c r="E37"/>
    </row>
    <row r="38" spans="2:5" x14ac:dyDescent="0.3">
      <c r="B38"/>
      <c r="D38"/>
      <c r="E38"/>
    </row>
    <row r="39" spans="2:5" x14ac:dyDescent="0.3">
      <c r="B39"/>
      <c r="D39"/>
      <c r="E39"/>
    </row>
    <row r="40" spans="2:5" x14ac:dyDescent="0.3">
      <c r="B40"/>
      <c r="D40"/>
      <c r="E40"/>
    </row>
    <row r="41" spans="2:5" x14ac:dyDescent="0.3">
      <c r="B41"/>
      <c r="D41"/>
      <c r="E41"/>
    </row>
    <row r="42" spans="2:5" x14ac:dyDescent="0.3">
      <c r="B42"/>
      <c r="D42"/>
      <c r="E42"/>
    </row>
    <row r="43" spans="2:5" x14ac:dyDescent="0.3">
      <c r="B43"/>
      <c r="D43"/>
      <c r="E43"/>
    </row>
    <row r="44" spans="2:5" x14ac:dyDescent="0.3">
      <c r="B44"/>
      <c r="D44"/>
      <c r="E44"/>
    </row>
    <row r="45" spans="2:5" x14ac:dyDescent="0.3">
      <c r="B45"/>
      <c r="D45"/>
      <c r="E45"/>
    </row>
    <row r="46" spans="2:5" x14ac:dyDescent="0.3">
      <c r="B46"/>
      <c r="D46"/>
      <c r="E46"/>
    </row>
    <row r="47" spans="2:5" x14ac:dyDescent="0.3">
      <c r="B47"/>
      <c r="D47"/>
      <c r="E47"/>
    </row>
    <row r="48" spans="2:5" x14ac:dyDescent="0.3">
      <c r="B48"/>
      <c r="D48"/>
      <c r="E48"/>
    </row>
    <row r="49" spans="2:5" x14ac:dyDescent="0.3">
      <c r="B49"/>
      <c r="D49"/>
      <c r="E49"/>
    </row>
    <row r="50" spans="2:5" x14ac:dyDescent="0.3">
      <c r="B50"/>
      <c r="D50"/>
      <c r="E50"/>
    </row>
    <row r="51" spans="2:5" x14ac:dyDescent="0.3">
      <c r="B51"/>
      <c r="D51"/>
      <c r="E51"/>
    </row>
    <row r="52" spans="2:5" x14ac:dyDescent="0.3">
      <c r="B52"/>
      <c r="D52"/>
      <c r="E52"/>
    </row>
    <row r="53" spans="2:5" x14ac:dyDescent="0.3">
      <c r="B53"/>
      <c r="D53"/>
      <c r="E53"/>
    </row>
    <row r="54" spans="2:5" x14ac:dyDescent="0.3">
      <c r="B54"/>
      <c r="D54"/>
      <c r="E54"/>
    </row>
    <row r="55" spans="2:5" x14ac:dyDescent="0.3">
      <c r="B55"/>
      <c r="D55"/>
      <c r="E55"/>
    </row>
    <row r="56" spans="2:5" x14ac:dyDescent="0.3">
      <c r="B56"/>
      <c r="D56"/>
      <c r="E56"/>
    </row>
    <row r="57" spans="2:5" x14ac:dyDescent="0.3">
      <c r="B57"/>
      <c r="D57"/>
      <c r="E57"/>
    </row>
    <row r="58" spans="2:5" x14ac:dyDescent="0.3">
      <c r="B58"/>
      <c r="D58"/>
      <c r="E58"/>
    </row>
    <row r="59" spans="2:5" x14ac:dyDescent="0.3">
      <c r="B59"/>
      <c r="D59"/>
      <c r="E59"/>
    </row>
    <row r="60" spans="2:5" x14ac:dyDescent="0.3">
      <c r="B60"/>
      <c r="D60"/>
      <c r="E60"/>
    </row>
    <row r="61" spans="2:5" x14ac:dyDescent="0.3">
      <c r="B61"/>
      <c r="D61"/>
      <c r="E61"/>
    </row>
    <row r="62" spans="2:5" x14ac:dyDescent="0.3">
      <c r="B62"/>
      <c r="D62"/>
      <c r="E62"/>
    </row>
    <row r="63" spans="2:5" x14ac:dyDescent="0.3">
      <c r="B63"/>
      <c r="D63"/>
      <c r="E63"/>
    </row>
    <row r="64" spans="2:5" x14ac:dyDescent="0.3">
      <c r="B64"/>
      <c r="D64"/>
      <c r="E64"/>
    </row>
    <row r="65" spans="2:5" x14ac:dyDescent="0.3">
      <c r="B65"/>
      <c r="D65"/>
      <c r="E65"/>
    </row>
    <row r="66" spans="2:5" x14ac:dyDescent="0.3">
      <c r="B66"/>
      <c r="D66"/>
      <c r="E66"/>
    </row>
    <row r="67" spans="2:5" x14ac:dyDescent="0.3">
      <c r="B67"/>
      <c r="D67"/>
      <c r="E67"/>
    </row>
    <row r="68" spans="2:5" x14ac:dyDescent="0.3">
      <c r="B68"/>
      <c r="D68"/>
      <c r="E68"/>
    </row>
    <row r="69" spans="2:5" x14ac:dyDescent="0.3">
      <c r="B69"/>
      <c r="D69"/>
      <c r="E69"/>
    </row>
    <row r="70" spans="2:5" x14ac:dyDescent="0.3">
      <c r="B70"/>
      <c r="D70"/>
      <c r="E70"/>
    </row>
    <row r="71" spans="2:5" x14ac:dyDescent="0.3">
      <c r="B71"/>
      <c r="D71"/>
      <c r="E71"/>
    </row>
    <row r="72" spans="2:5" x14ac:dyDescent="0.3">
      <c r="B72"/>
      <c r="D72"/>
      <c r="E72"/>
    </row>
    <row r="73" spans="2:5" x14ac:dyDescent="0.3">
      <c r="B73"/>
      <c r="D73"/>
      <c r="E73"/>
    </row>
    <row r="74" spans="2:5" x14ac:dyDescent="0.3">
      <c r="B74"/>
      <c r="D74"/>
      <c r="E74"/>
    </row>
    <row r="75" spans="2:5" x14ac:dyDescent="0.3">
      <c r="B75"/>
      <c r="D75"/>
      <c r="E75"/>
    </row>
    <row r="76" spans="2:5" x14ac:dyDescent="0.3">
      <c r="B76"/>
      <c r="D76"/>
      <c r="E76"/>
    </row>
    <row r="77" spans="2:5" x14ac:dyDescent="0.3">
      <c r="B77"/>
      <c r="D77"/>
      <c r="E77"/>
    </row>
    <row r="78" spans="2:5" x14ac:dyDescent="0.3">
      <c r="B78"/>
      <c r="D78"/>
      <c r="E78"/>
    </row>
    <row r="79" spans="2:5" x14ac:dyDescent="0.3">
      <c r="B79"/>
      <c r="D79"/>
      <c r="E79"/>
    </row>
    <row r="80" spans="2:5" x14ac:dyDescent="0.3">
      <c r="B80"/>
      <c r="D80"/>
      <c r="E80"/>
    </row>
    <row r="81" spans="2:5" x14ac:dyDescent="0.3">
      <c r="B81"/>
      <c r="D81"/>
      <c r="E81"/>
    </row>
    <row r="82" spans="2:5" x14ac:dyDescent="0.3">
      <c r="B82"/>
      <c r="D82"/>
      <c r="E82"/>
    </row>
    <row r="83" spans="2:5" x14ac:dyDescent="0.3">
      <c r="B83"/>
      <c r="D83"/>
      <c r="E83"/>
    </row>
    <row r="84" spans="2:5" x14ac:dyDescent="0.3">
      <c r="B84"/>
      <c r="D84"/>
      <c r="E84"/>
    </row>
    <row r="85" spans="2:5" x14ac:dyDescent="0.3">
      <c r="B85"/>
      <c r="D85"/>
      <c r="E85"/>
    </row>
    <row r="86" spans="2:5" x14ac:dyDescent="0.3">
      <c r="B86"/>
      <c r="D86"/>
      <c r="E86"/>
    </row>
    <row r="87" spans="2:5" x14ac:dyDescent="0.3">
      <c r="B87"/>
      <c r="D87"/>
      <c r="E87"/>
    </row>
    <row r="88" spans="2:5" x14ac:dyDescent="0.3">
      <c r="B88"/>
      <c r="D88"/>
      <c r="E88"/>
    </row>
    <row r="89" spans="2:5" x14ac:dyDescent="0.3">
      <c r="B89"/>
      <c r="D89"/>
      <c r="E89"/>
    </row>
    <row r="90" spans="2:5" x14ac:dyDescent="0.3">
      <c r="B90"/>
      <c r="D90"/>
      <c r="E90"/>
    </row>
    <row r="91" spans="2:5" x14ac:dyDescent="0.3">
      <c r="B91"/>
      <c r="D91"/>
      <c r="E91"/>
    </row>
    <row r="92" spans="2:5" x14ac:dyDescent="0.3">
      <c r="B92"/>
      <c r="D92"/>
      <c r="E92"/>
    </row>
    <row r="93" spans="2:5" x14ac:dyDescent="0.3">
      <c r="B93"/>
      <c r="D93"/>
      <c r="E93"/>
    </row>
    <row r="94" spans="2:5" x14ac:dyDescent="0.3">
      <c r="B94"/>
      <c r="D94"/>
      <c r="E94"/>
    </row>
    <row r="95" spans="2:5" x14ac:dyDescent="0.3">
      <c r="B95"/>
      <c r="D95"/>
      <c r="E95"/>
    </row>
    <row r="96" spans="2:5" x14ac:dyDescent="0.3">
      <c r="B96"/>
      <c r="D96"/>
      <c r="E96"/>
    </row>
    <row r="97" spans="2:5" x14ac:dyDescent="0.3">
      <c r="B97"/>
      <c r="D97"/>
      <c r="E97"/>
    </row>
    <row r="98" spans="2:5" x14ac:dyDescent="0.3">
      <c r="B98"/>
      <c r="D98"/>
      <c r="E98"/>
    </row>
    <row r="99" spans="2:5" x14ac:dyDescent="0.3">
      <c r="B99"/>
      <c r="D99"/>
      <c r="E99"/>
    </row>
    <row r="100" spans="2:5" x14ac:dyDescent="0.3">
      <c r="B100"/>
      <c r="D100"/>
      <c r="E100"/>
    </row>
    <row r="101" spans="2:5" x14ac:dyDescent="0.3">
      <c r="B101"/>
      <c r="D101"/>
      <c r="E101"/>
    </row>
  </sheetData>
  <pageMargins left="0.511811024" right="0.511811024" top="0.78740157499999996" bottom="0.78740157499999996" header="0.31496062000000002" footer="0.31496062000000002"/>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ExibeFormulario">
                <anchor moveWithCells="1" sizeWithCells="1">
                  <from>
                    <xdr:col>6</xdr:col>
                    <xdr:colOff>723900</xdr:colOff>
                    <xdr:row>0</xdr:row>
                    <xdr:rowOff>45720</xdr:rowOff>
                  </from>
                  <to>
                    <xdr:col>9</xdr:col>
                    <xdr:colOff>259080</xdr:colOff>
                    <xdr:row>0</xdr:row>
                    <xdr:rowOff>373380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dimension ref="A1:H27"/>
  <sheetViews>
    <sheetView showGridLines="0" showRowColHeaders="0" zoomScaleNormal="100" zoomScaleSheetLayoutView="110" workbookViewId="0">
      <pane ySplit="1" topLeftCell="A2" activePane="bottomLeft" state="frozen"/>
      <selection pane="bottomLeft" activeCell="A9" sqref="A9"/>
    </sheetView>
  </sheetViews>
  <sheetFormatPr defaultColWidth="9.109375" defaultRowHeight="14.4" x14ac:dyDescent="0.3"/>
  <cols>
    <col min="1" max="1" width="22.33203125" customWidth="1"/>
    <col min="2" max="2" width="26" style="8" customWidth="1"/>
    <col min="3" max="3" width="18.109375" customWidth="1"/>
    <col min="4" max="4" width="11.109375" style="36" customWidth="1"/>
    <col min="5" max="7" width="14" style="36" customWidth="1"/>
    <col min="8" max="8" width="12" customWidth="1"/>
  </cols>
  <sheetData>
    <row r="1" spans="1:8" ht="57" customHeight="1" x14ac:dyDescent="0.3"/>
    <row r="2" spans="1:8" x14ac:dyDescent="0.3">
      <c r="A2" s="18" t="s">
        <v>3147</v>
      </c>
      <c r="B2" t="s">
        <v>3148</v>
      </c>
    </row>
    <row r="3" spans="1:8" x14ac:dyDescent="0.3">
      <c r="A3" s="18" t="s">
        <v>267</v>
      </c>
      <c r="B3" t="s">
        <v>502</v>
      </c>
    </row>
    <row r="4" spans="1:8" x14ac:dyDescent="0.3">
      <c r="A4" s="18" t="s">
        <v>268</v>
      </c>
      <c r="B4" t="s">
        <v>502</v>
      </c>
    </row>
    <row r="5" spans="1:8" x14ac:dyDescent="0.3">
      <c r="A5" s="18" t="s">
        <v>1067</v>
      </c>
      <c r="B5" s="11">
        <v>1</v>
      </c>
    </row>
    <row r="6" spans="1:8" s="31" customFormat="1" x14ac:dyDescent="0.3">
      <c r="A6"/>
      <c r="B6"/>
      <c r="C6"/>
      <c r="D6"/>
      <c r="E6"/>
      <c r="F6"/>
      <c r="G6"/>
      <c r="H6"/>
    </row>
    <row r="7" spans="1:8" ht="28.8" x14ac:dyDescent="0.3">
      <c r="A7" s="32" t="s">
        <v>462</v>
      </c>
      <c r="B7" s="33"/>
      <c r="C7" s="33"/>
      <c r="D7" s="8"/>
      <c r="E7"/>
      <c r="F7"/>
      <c r="G7"/>
    </row>
    <row r="8" spans="1:8" x14ac:dyDescent="0.3">
      <c r="A8" s="18" t="s">
        <v>1064</v>
      </c>
      <c r="B8" s="18" t="s">
        <v>1061</v>
      </c>
      <c r="C8" s="18" t="s">
        <v>1062</v>
      </c>
      <c r="D8" s="36" t="s">
        <v>464</v>
      </c>
      <c r="E8"/>
      <c r="F8"/>
      <c r="G8"/>
    </row>
    <row r="9" spans="1:8" x14ac:dyDescent="0.3">
      <c r="A9" t="s">
        <v>103</v>
      </c>
      <c r="B9" t="s">
        <v>3136</v>
      </c>
      <c r="C9" t="s">
        <v>3137</v>
      </c>
      <c r="D9" s="36">
        <v>100</v>
      </c>
      <c r="E9"/>
      <c r="F9"/>
      <c r="G9"/>
    </row>
    <row r="10" spans="1:8" x14ac:dyDescent="0.3">
      <c r="A10" t="s">
        <v>463</v>
      </c>
      <c r="B10"/>
      <c r="D10" s="36">
        <v>100</v>
      </c>
      <c r="E10"/>
      <c r="F10"/>
      <c r="G10"/>
    </row>
    <row r="11" spans="1:8" x14ac:dyDescent="0.3">
      <c r="B11"/>
      <c r="D11"/>
      <c r="E11"/>
      <c r="F11"/>
      <c r="G11"/>
    </row>
    <row r="12" spans="1:8" x14ac:dyDescent="0.3">
      <c r="B12"/>
      <c r="D12"/>
      <c r="E12"/>
      <c r="F12"/>
      <c r="G12"/>
    </row>
    <row r="13" spans="1:8" x14ac:dyDescent="0.3">
      <c r="B13"/>
      <c r="D13"/>
      <c r="E13"/>
      <c r="F13"/>
      <c r="G13"/>
    </row>
    <row r="14" spans="1:8" x14ac:dyDescent="0.3">
      <c r="B14"/>
      <c r="D14"/>
      <c r="E14"/>
      <c r="F14"/>
      <c r="G14"/>
    </row>
    <row r="15" spans="1:8" x14ac:dyDescent="0.3">
      <c r="B15"/>
      <c r="D15"/>
      <c r="E15"/>
      <c r="F15"/>
      <c r="G15"/>
    </row>
    <row r="16" spans="1:8" x14ac:dyDescent="0.3">
      <c r="B16"/>
      <c r="D16"/>
      <c r="E16"/>
      <c r="F16"/>
      <c r="G16"/>
    </row>
    <row r="17" spans="2:6" x14ac:dyDescent="0.3">
      <c r="B17"/>
      <c r="D17"/>
      <c r="E17"/>
      <c r="F17"/>
    </row>
    <row r="18" spans="2:6" x14ac:dyDescent="0.3">
      <c r="B18"/>
      <c r="D18"/>
      <c r="E18"/>
      <c r="F18"/>
    </row>
    <row r="19" spans="2:6" x14ac:dyDescent="0.3">
      <c r="B19"/>
      <c r="D19"/>
      <c r="E19"/>
      <c r="F19"/>
    </row>
    <row r="20" spans="2:6" x14ac:dyDescent="0.3">
      <c r="B20"/>
    </row>
    <row r="21" spans="2:6" x14ac:dyDescent="0.3">
      <c r="B21"/>
    </row>
    <row r="22" spans="2:6" x14ac:dyDescent="0.3">
      <c r="B22"/>
    </row>
    <row r="23" spans="2:6" x14ac:dyDescent="0.3">
      <c r="B23"/>
    </row>
    <row r="24" spans="2:6" x14ac:dyDescent="0.3">
      <c r="B24"/>
    </row>
    <row r="25" spans="2:6" x14ac:dyDescent="0.3">
      <c r="B25"/>
    </row>
    <row r="26" spans="2:6" x14ac:dyDescent="0.3">
      <c r="B26"/>
    </row>
    <row r="27" spans="2:6" x14ac:dyDescent="0.3">
      <c r="B27"/>
    </row>
  </sheetData>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ExibeFormulario">
                <anchor moveWithCells="1" sizeWithCells="1">
                  <from>
                    <xdr:col>6</xdr:col>
                    <xdr:colOff>708660</xdr:colOff>
                    <xdr:row>0</xdr:row>
                    <xdr:rowOff>121920</xdr:rowOff>
                  </from>
                  <to>
                    <xdr:col>9</xdr:col>
                    <xdr:colOff>563880</xdr:colOff>
                    <xdr:row>0</xdr:row>
                    <xdr:rowOff>449580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H29"/>
  <sheetViews>
    <sheetView showGridLines="0" showRowColHeaders="0" zoomScaleNormal="100" zoomScaleSheetLayoutView="110" workbookViewId="0">
      <pane ySplit="1" topLeftCell="A2" activePane="bottomLeft" state="frozen"/>
      <selection pane="bottomLeft"/>
    </sheetView>
  </sheetViews>
  <sheetFormatPr defaultColWidth="9.109375" defaultRowHeight="14.4" x14ac:dyDescent="0.3"/>
  <cols>
    <col min="1" max="1" width="22.33203125" customWidth="1"/>
    <col min="2" max="2" width="26" style="8" customWidth="1"/>
    <col min="3" max="3" width="18.109375" customWidth="1"/>
    <col min="4" max="4" width="11.109375" style="36" customWidth="1"/>
    <col min="5" max="7" width="14" style="36" customWidth="1"/>
    <col min="8" max="8" width="12" customWidth="1"/>
  </cols>
  <sheetData>
    <row r="1" spans="1:8" ht="42" customHeight="1" x14ac:dyDescent="0.3"/>
    <row r="2" spans="1:8" x14ac:dyDescent="0.3">
      <c r="A2" s="18" t="s">
        <v>3147</v>
      </c>
      <c r="B2" t="s">
        <v>502</v>
      </c>
    </row>
    <row r="3" spans="1:8" x14ac:dyDescent="0.3">
      <c r="A3" s="18" t="s">
        <v>267</v>
      </c>
      <c r="B3" t="s">
        <v>502</v>
      </c>
    </row>
    <row r="4" spans="1:8" x14ac:dyDescent="0.3">
      <c r="A4" s="18" t="s">
        <v>268</v>
      </c>
      <c r="B4" t="s">
        <v>502</v>
      </c>
    </row>
    <row r="5" spans="1:8" x14ac:dyDescent="0.3">
      <c r="A5" s="18" t="s">
        <v>1067</v>
      </c>
      <c r="B5" s="11">
        <v>1</v>
      </c>
    </row>
    <row r="6" spans="1:8" x14ac:dyDescent="0.3">
      <c r="A6" s="18" t="s">
        <v>403</v>
      </c>
      <c r="B6" t="s">
        <v>1327</v>
      </c>
    </row>
    <row r="7" spans="1:8" x14ac:dyDescent="0.3">
      <c r="A7" s="35" t="s">
        <v>406</v>
      </c>
      <c r="B7" t="s">
        <v>1327</v>
      </c>
    </row>
    <row r="8" spans="1:8" s="31" customFormat="1" x14ac:dyDescent="0.3">
      <c r="A8" s="35" t="s">
        <v>407</v>
      </c>
      <c r="B8" t="s">
        <v>1327</v>
      </c>
      <c r="C8"/>
      <c r="D8"/>
      <c r="E8"/>
      <c r="F8"/>
      <c r="G8"/>
      <c r="H8"/>
    </row>
    <row r="9" spans="1:8" x14ac:dyDescent="0.3">
      <c r="A9" s="34" t="s">
        <v>408</v>
      </c>
      <c r="B9" t="s">
        <v>1327</v>
      </c>
      <c r="D9"/>
      <c r="E9"/>
      <c r="F9"/>
      <c r="G9"/>
    </row>
    <row r="10" spans="1:8" x14ac:dyDescent="0.3">
      <c r="B10"/>
      <c r="D10"/>
      <c r="E10"/>
      <c r="F10"/>
      <c r="G10"/>
    </row>
    <row r="11" spans="1:8" ht="28.8" x14ac:dyDescent="0.3">
      <c r="A11" s="32" t="s">
        <v>462</v>
      </c>
      <c r="B11" s="33"/>
      <c r="C11" s="33"/>
      <c r="D11" s="8"/>
      <c r="E11"/>
      <c r="F11"/>
      <c r="G11"/>
    </row>
    <row r="12" spans="1:8" x14ac:dyDescent="0.3">
      <c r="A12" s="18" t="s">
        <v>1064</v>
      </c>
      <c r="B12" s="18" t="s">
        <v>1061</v>
      </c>
      <c r="C12" s="18" t="s">
        <v>1062</v>
      </c>
      <c r="D12" s="36" t="s">
        <v>464</v>
      </c>
      <c r="E12"/>
      <c r="F12"/>
      <c r="G12"/>
    </row>
    <row r="13" spans="1:8" x14ac:dyDescent="0.3">
      <c r="A13" t="s">
        <v>103</v>
      </c>
      <c r="B13" t="s">
        <v>413</v>
      </c>
      <c r="C13" t="s">
        <v>412</v>
      </c>
      <c r="D13" s="36">
        <v>48</v>
      </c>
      <c r="E13"/>
      <c r="F13"/>
      <c r="G13"/>
    </row>
    <row r="14" spans="1:8" x14ac:dyDescent="0.3">
      <c r="B14" t="s">
        <v>432</v>
      </c>
      <c r="C14" t="s">
        <v>433</v>
      </c>
      <c r="D14" s="36">
        <v>44</v>
      </c>
      <c r="E14"/>
      <c r="F14"/>
      <c r="G14"/>
    </row>
    <row r="15" spans="1:8" x14ac:dyDescent="0.3">
      <c r="B15" t="s">
        <v>3134</v>
      </c>
      <c r="C15" t="s">
        <v>3135</v>
      </c>
      <c r="D15" s="36">
        <v>14</v>
      </c>
      <c r="E15"/>
      <c r="F15"/>
      <c r="G15"/>
    </row>
    <row r="16" spans="1:8" x14ac:dyDescent="0.3">
      <c r="B16" t="s">
        <v>3136</v>
      </c>
      <c r="C16" t="s">
        <v>3137</v>
      </c>
      <c r="D16" s="36">
        <v>6</v>
      </c>
      <c r="E16"/>
      <c r="F16"/>
      <c r="G16"/>
    </row>
    <row r="17" spans="1:8" x14ac:dyDescent="0.3">
      <c r="A17" t="s">
        <v>410</v>
      </c>
      <c r="B17" t="s">
        <v>414</v>
      </c>
      <c r="C17" t="s">
        <v>872</v>
      </c>
      <c r="D17" s="36">
        <v>10</v>
      </c>
      <c r="E17"/>
      <c r="F17"/>
      <c r="G17"/>
    </row>
    <row r="18" spans="1:8" x14ac:dyDescent="0.3">
      <c r="B18" t="s">
        <v>411</v>
      </c>
      <c r="C18" t="s">
        <v>412</v>
      </c>
      <c r="D18" s="36">
        <v>17</v>
      </c>
      <c r="E18"/>
      <c r="F18"/>
      <c r="G18"/>
    </row>
    <row r="19" spans="1:8" s="36" customFormat="1" x14ac:dyDescent="0.3">
      <c r="A19" t="s">
        <v>1016</v>
      </c>
      <c r="B19" t="s">
        <v>1043</v>
      </c>
      <c r="C19" t="s">
        <v>412</v>
      </c>
      <c r="D19" s="36">
        <v>20</v>
      </c>
      <c r="E19"/>
      <c r="F19"/>
      <c r="H19"/>
    </row>
    <row r="20" spans="1:8" s="36" customFormat="1" x14ac:dyDescent="0.3">
      <c r="A20" t="s">
        <v>463</v>
      </c>
      <c r="B20"/>
      <c r="C20"/>
      <c r="D20" s="36">
        <v>159</v>
      </c>
      <c r="E20"/>
      <c r="F20"/>
      <c r="H20"/>
    </row>
    <row r="21" spans="1:8" s="36" customFormat="1" x14ac:dyDescent="0.3">
      <c r="A21"/>
      <c r="B21"/>
      <c r="C21"/>
      <c r="D21"/>
      <c r="E21"/>
      <c r="F21"/>
      <c r="H21"/>
    </row>
    <row r="22" spans="1:8" s="36" customFormat="1" x14ac:dyDescent="0.3">
      <c r="A22"/>
      <c r="B22"/>
      <c r="C22"/>
      <c r="H22"/>
    </row>
    <row r="23" spans="1:8" s="36" customFormat="1" x14ac:dyDescent="0.3">
      <c r="A23"/>
      <c r="B23"/>
      <c r="C23"/>
      <c r="H23"/>
    </row>
    <row r="24" spans="1:8" s="36" customFormat="1" x14ac:dyDescent="0.3">
      <c r="A24"/>
      <c r="B24"/>
      <c r="C24"/>
      <c r="H24"/>
    </row>
    <row r="25" spans="1:8" s="36" customFormat="1" x14ac:dyDescent="0.3">
      <c r="A25"/>
      <c r="B25"/>
      <c r="C25"/>
      <c r="H25"/>
    </row>
    <row r="26" spans="1:8" s="36" customFormat="1" x14ac:dyDescent="0.3">
      <c r="A26"/>
      <c r="B26"/>
      <c r="C26"/>
      <c r="H26"/>
    </row>
    <row r="27" spans="1:8" s="36" customFormat="1" x14ac:dyDescent="0.3">
      <c r="A27"/>
      <c r="B27"/>
      <c r="C27"/>
      <c r="H27"/>
    </row>
    <row r="28" spans="1:8" s="36" customFormat="1" x14ac:dyDescent="0.3">
      <c r="A28"/>
      <c r="B28"/>
      <c r="C28"/>
      <c r="H28"/>
    </row>
    <row r="29" spans="1:8" s="36" customFormat="1" x14ac:dyDescent="0.3">
      <c r="A29"/>
      <c r="B29"/>
      <c r="C29"/>
      <c r="H29"/>
    </row>
  </sheetData>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ExibeFormulario">
                <anchor moveWithCells="1" sizeWithCells="1">
                  <from>
                    <xdr:col>6</xdr:col>
                    <xdr:colOff>297180</xdr:colOff>
                    <xdr:row>0</xdr:row>
                    <xdr:rowOff>68580</xdr:rowOff>
                  </from>
                  <to>
                    <xdr:col>9</xdr:col>
                    <xdr:colOff>152400</xdr:colOff>
                    <xdr:row>0</xdr:row>
                    <xdr:rowOff>388620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dimension ref="A1:I25"/>
  <sheetViews>
    <sheetView showGridLines="0" zoomScale="98" zoomScaleNormal="98" zoomScaleSheetLayoutView="110" workbookViewId="0">
      <pane ySplit="1" topLeftCell="A2" activePane="bottomLeft" state="frozen"/>
      <selection pane="bottomLeft" activeCell="D3" sqref="D3"/>
    </sheetView>
  </sheetViews>
  <sheetFormatPr defaultRowHeight="14.4" x14ac:dyDescent="0.3"/>
  <cols>
    <col min="1" max="1" width="22.33203125" customWidth="1"/>
    <col min="2" max="2" width="24.6640625" style="8" customWidth="1"/>
    <col min="3" max="3" width="21.5546875" customWidth="1"/>
    <col min="4" max="4" width="17.44140625" style="36" customWidth="1"/>
    <col min="5" max="5" width="9.6640625" style="36" customWidth="1"/>
    <col min="6" max="8" width="14" style="36" customWidth="1"/>
    <col min="9" max="9" width="12" customWidth="1"/>
  </cols>
  <sheetData>
    <row r="1" spans="1:9" ht="34.5" customHeight="1" x14ac:dyDescent="0.3"/>
    <row r="2" spans="1:9" x14ac:dyDescent="0.3">
      <c r="A2" s="18" t="s">
        <v>3147</v>
      </c>
      <c r="B2" t="s">
        <v>502</v>
      </c>
    </row>
    <row r="3" spans="1:9" x14ac:dyDescent="0.3">
      <c r="A3" s="18" t="s">
        <v>267</v>
      </c>
      <c r="B3" t="s">
        <v>502</v>
      </c>
    </row>
    <row r="4" spans="1:9" s="31" customFormat="1" x14ac:dyDescent="0.3">
      <c r="A4" s="18" t="s">
        <v>268</v>
      </c>
      <c r="B4" t="s">
        <v>502</v>
      </c>
      <c r="C4"/>
      <c r="D4"/>
      <c r="E4"/>
      <c r="F4"/>
      <c r="G4"/>
      <c r="H4"/>
      <c r="I4"/>
    </row>
    <row r="5" spans="1:9" x14ac:dyDescent="0.3">
      <c r="A5" s="18" t="s">
        <v>403</v>
      </c>
      <c r="B5" t="s">
        <v>1327</v>
      </c>
      <c r="D5"/>
      <c r="E5"/>
      <c r="F5"/>
      <c r="G5"/>
      <c r="H5"/>
    </row>
    <row r="6" spans="1:9" x14ac:dyDescent="0.3">
      <c r="A6" s="35" t="s">
        <v>406</v>
      </c>
      <c r="B6" t="s">
        <v>1327</v>
      </c>
      <c r="D6"/>
      <c r="E6"/>
      <c r="F6"/>
      <c r="G6"/>
      <c r="H6"/>
    </row>
    <row r="7" spans="1:9" x14ac:dyDescent="0.3">
      <c r="A7" s="35" t="s">
        <v>407</v>
      </c>
      <c r="B7" t="s">
        <v>1327</v>
      </c>
      <c r="D7"/>
      <c r="E7"/>
      <c r="F7"/>
      <c r="G7"/>
      <c r="H7"/>
    </row>
    <row r="8" spans="1:9" x14ac:dyDescent="0.3">
      <c r="A8" s="34" t="s">
        <v>408</v>
      </c>
      <c r="B8" t="s">
        <v>1327</v>
      </c>
      <c r="D8"/>
      <c r="E8"/>
      <c r="F8"/>
      <c r="G8"/>
      <c r="H8"/>
    </row>
    <row r="9" spans="1:9" x14ac:dyDescent="0.3">
      <c r="B9"/>
      <c r="D9"/>
      <c r="E9"/>
      <c r="F9"/>
      <c r="G9"/>
      <c r="H9"/>
    </row>
    <row r="10" spans="1:9" ht="28.8" x14ac:dyDescent="0.3">
      <c r="A10" s="32" t="s">
        <v>1068</v>
      </c>
      <c r="B10" s="33"/>
      <c r="C10" s="33"/>
      <c r="D10" s="8"/>
      <c r="E10"/>
      <c r="F10"/>
      <c r="G10"/>
      <c r="H10"/>
    </row>
    <row r="11" spans="1:9" x14ac:dyDescent="0.3">
      <c r="A11" s="18" t="s">
        <v>1064</v>
      </c>
      <c r="B11" s="18" t="s">
        <v>1061</v>
      </c>
      <c r="C11" s="18" t="s">
        <v>1062</v>
      </c>
      <c r="D11" s="36" t="s">
        <v>464</v>
      </c>
      <c r="E11"/>
      <c r="F11"/>
      <c r="G11"/>
      <c r="H11"/>
    </row>
    <row r="12" spans="1:9" x14ac:dyDescent="0.3">
      <c r="A12" t="s">
        <v>103</v>
      </c>
      <c r="B12" t="s">
        <v>413</v>
      </c>
      <c r="C12" t="s">
        <v>412</v>
      </c>
      <c r="D12" s="36">
        <v>32</v>
      </c>
      <c r="E12"/>
      <c r="F12"/>
      <c r="G12"/>
      <c r="H12"/>
    </row>
    <row r="13" spans="1:9" x14ac:dyDescent="0.3">
      <c r="B13" t="s">
        <v>432</v>
      </c>
      <c r="C13" t="s">
        <v>433</v>
      </c>
      <c r="D13" s="36">
        <v>31</v>
      </c>
      <c r="E13"/>
      <c r="F13"/>
      <c r="G13"/>
      <c r="H13"/>
    </row>
    <row r="14" spans="1:9" x14ac:dyDescent="0.3">
      <c r="B14" t="s">
        <v>3134</v>
      </c>
      <c r="C14" t="s">
        <v>3135</v>
      </c>
      <c r="D14" s="36">
        <v>14</v>
      </c>
      <c r="E14"/>
      <c r="F14"/>
      <c r="G14"/>
      <c r="H14"/>
    </row>
    <row r="15" spans="1:9" x14ac:dyDescent="0.3">
      <c r="B15" t="s">
        <v>3136</v>
      </c>
      <c r="C15" t="s">
        <v>3137</v>
      </c>
      <c r="D15" s="36">
        <v>13</v>
      </c>
      <c r="E15"/>
      <c r="F15"/>
      <c r="G15"/>
      <c r="H15"/>
    </row>
    <row r="16" spans="1:9" x14ac:dyDescent="0.3">
      <c r="A16" t="s">
        <v>410</v>
      </c>
      <c r="B16" t="s">
        <v>414</v>
      </c>
      <c r="C16" t="s">
        <v>872</v>
      </c>
      <c r="D16" s="36">
        <v>7</v>
      </c>
      <c r="E16"/>
      <c r="F16"/>
      <c r="G16"/>
      <c r="H16"/>
    </row>
    <row r="17" spans="1:8" x14ac:dyDescent="0.3">
      <c r="B17" t="s">
        <v>411</v>
      </c>
      <c r="C17" t="s">
        <v>412</v>
      </c>
      <c r="D17" s="36">
        <v>17</v>
      </c>
      <c r="E17"/>
      <c r="F17"/>
      <c r="G17"/>
      <c r="H17"/>
    </row>
    <row r="18" spans="1:8" x14ac:dyDescent="0.3">
      <c r="A18" t="s">
        <v>1016</v>
      </c>
      <c r="B18" t="s">
        <v>1043</v>
      </c>
      <c r="C18" t="s">
        <v>412</v>
      </c>
      <c r="D18" s="36">
        <v>20</v>
      </c>
      <c r="E18"/>
    </row>
    <row r="19" spans="1:8" x14ac:dyDescent="0.3">
      <c r="A19" t="s">
        <v>463</v>
      </c>
      <c r="B19"/>
      <c r="D19" s="36">
        <v>134</v>
      </c>
      <c r="E19"/>
    </row>
    <row r="20" spans="1:8" x14ac:dyDescent="0.3">
      <c r="B20"/>
      <c r="D20"/>
      <c r="E20"/>
    </row>
    <row r="21" spans="1:8" x14ac:dyDescent="0.3">
      <c r="B21"/>
      <c r="D21"/>
      <c r="E21"/>
    </row>
    <row r="22" spans="1:8" x14ac:dyDescent="0.3">
      <c r="B22"/>
      <c r="D22"/>
      <c r="E22"/>
    </row>
    <row r="23" spans="1:8" x14ac:dyDescent="0.3">
      <c r="B23"/>
      <c r="D23"/>
      <c r="E23"/>
    </row>
    <row r="24" spans="1:8" x14ac:dyDescent="0.3">
      <c r="B24"/>
      <c r="D24"/>
      <c r="E24"/>
    </row>
    <row r="25" spans="1:8" x14ac:dyDescent="0.3">
      <c r="B25"/>
    </row>
  </sheetData>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ExibeFormulario">
                <anchor moveWithCells="1" sizeWithCells="1">
                  <from>
                    <xdr:col>7</xdr:col>
                    <xdr:colOff>160020</xdr:colOff>
                    <xdr:row>0</xdr:row>
                    <xdr:rowOff>22860</xdr:rowOff>
                  </from>
                  <to>
                    <xdr:col>10</xdr:col>
                    <xdr:colOff>30480</xdr:colOff>
                    <xdr:row>0</xdr:row>
                    <xdr:rowOff>350520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dimension ref="A1:I135"/>
  <sheetViews>
    <sheetView showGridLines="0" zoomScale="98" zoomScaleNormal="98" zoomScaleSheetLayoutView="110" workbookViewId="0">
      <pane ySplit="1" topLeftCell="A2" activePane="bottomLeft" state="frozen"/>
      <selection pane="bottomLeft" activeCell="C16" sqref="C16"/>
    </sheetView>
  </sheetViews>
  <sheetFormatPr defaultRowHeight="14.4" x14ac:dyDescent="0.3"/>
  <cols>
    <col min="1" max="1" width="22.33203125" customWidth="1"/>
    <col min="2" max="2" width="24.6640625" style="8" customWidth="1"/>
    <col min="3" max="3" width="21.5546875" customWidth="1"/>
    <col min="4" max="8" width="14" style="36" customWidth="1"/>
    <col min="9" max="9" width="12" customWidth="1"/>
  </cols>
  <sheetData>
    <row r="1" spans="1:9" ht="38.25" customHeight="1" x14ac:dyDescent="0.3"/>
    <row r="2" spans="1:9" x14ac:dyDescent="0.3">
      <c r="A2" s="18" t="s">
        <v>3147</v>
      </c>
      <c r="B2" t="s">
        <v>3148</v>
      </c>
    </row>
    <row r="3" spans="1:9" x14ac:dyDescent="0.3">
      <c r="A3" s="18" t="s">
        <v>267</v>
      </c>
      <c r="B3" t="s">
        <v>502</v>
      </c>
    </row>
    <row r="4" spans="1:9" s="31" customFormat="1" x14ac:dyDescent="0.3">
      <c r="A4" s="18" t="s">
        <v>268</v>
      </c>
      <c r="B4" t="s">
        <v>502</v>
      </c>
      <c r="C4"/>
      <c r="D4"/>
      <c r="E4"/>
      <c r="F4"/>
      <c r="G4"/>
      <c r="H4"/>
      <c r="I4"/>
    </row>
    <row r="5" spans="1:9" x14ac:dyDescent="0.3">
      <c r="A5" s="18" t="s">
        <v>403</v>
      </c>
      <c r="B5" t="s">
        <v>1327</v>
      </c>
      <c r="D5"/>
      <c r="E5"/>
      <c r="F5"/>
      <c r="G5"/>
      <c r="H5"/>
    </row>
    <row r="6" spans="1:9" x14ac:dyDescent="0.3">
      <c r="A6" s="35" t="s">
        <v>406</v>
      </c>
      <c r="B6" t="s">
        <v>1327</v>
      </c>
      <c r="D6"/>
      <c r="E6"/>
      <c r="F6"/>
      <c r="G6"/>
      <c r="H6"/>
    </row>
    <row r="7" spans="1:9" x14ac:dyDescent="0.3">
      <c r="A7" s="35" t="s">
        <v>407</v>
      </c>
      <c r="B7" t="s">
        <v>1327</v>
      </c>
      <c r="D7"/>
      <c r="E7"/>
      <c r="F7"/>
      <c r="G7"/>
      <c r="H7"/>
    </row>
    <row r="8" spans="1:9" x14ac:dyDescent="0.3">
      <c r="A8" s="34" t="s">
        <v>408</v>
      </c>
      <c r="B8" t="s">
        <v>1327</v>
      </c>
      <c r="D8"/>
      <c r="E8"/>
      <c r="F8"/>
      <c r="G8"/>
      <c r="H8"/>
    </row>
    <row r="9" spans="1:9" x14ac:dyDescent="0.3">
      <c r="B9"/>
      <c r="D9"/>
      <c r="E9"/>
      <c r="F9"/>
      <c r="G9"/>
      <c r="H9"/>
    </row>
    <row r="10" spans="1:9" x14ac:dyDescent="0.3">
      <c r="A10" s="32" t="s">
        <v>1460</v>
      </c>
      <c r="B10" s="33"/>
      <c r="C10" s="33"/>
      <c r="D10" s="8"/>
      <c r="E10"/>
      <c r="F10"/>
      <c r="G10"/>
      <c r="H10"/>
    </row>
    <row r="11" spans="1:9" x14ac:dyDescent="0.3">
      <c r="A11" s="18" t="s">
        <v>1064</v>
      </c>
      <c r="B11" s="18" t="s">
        <v>1061</v>
      </c>
      <c r="C11" s="18" t="s">
        <v>1062</v>
      </c>
      <c r="D11" s="36" t="s">
        <v>464</v>
      </c>
      <c r="E11"/>
      <c r="F11"/>
      <c r="G11"/>
      <c r="H11"/>
    </row>
    <row r="12" spans="1:9" x14ac:dyDescent="0.3">
      <c r="A12" t="s">
        <v>103</v>
      </c>
      <c r="B12" t="s">
        <v>3136</v>
      </c>
      <c r="C12" t="s">
        <v>3137</v>
      </c>
      <c r="D12" s="36">
        <v>13</v>
      </c>
      <c r="E12"/>
      <c r="F12"/>
      <c r="G12"/>
      <c r="H12"/>
    </row>
    <row r="13" spans="1:9" x14ac:dyDescent="0.3">
      <c r="A13" t="s">
        <v>463</v>
      </c>
      <c r="B13"/>
      <c r="D13" s="36">
        <v>13</v>
      </c>
      <c r="E13"/>
      <c r="F13"/>
      <c r="G13"/>
      <c r="H13"/>
    </row>
    <row r="14" spans="1:9" x14ac:dyDescent="0.3">
      <c r="B14"/>
      <c r="D14"/>
      <c r="E14"/>
      <c r="F14"/>
      <c r="G14"/>
      <c r="H14"/>
    </row>
    <row r="15" spans="1:9" x14ac:dyDescent="0.3">
      <c r="B15"/>
      <c r="D15"/>
      <c r="E15"/>
      <c r="F15"/>
      <c r="G15"/>
      <c r="H15"/>
    </row>
    <row r="16" spans="1:9" x14ac:dyDescent="0.3">
      <c r="B16"/>
      <c r="D16"/>
      <c r="E16"/>
      <c r="F16"/>
      <c r="G16"/>
      <c r="H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sheetData>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ExibeFormulario">
                <anchor moveWithCells="1" sizeWithCells="1">
                  <from>
                    <xdr:col>6</xdr:col>
                    <xdr:colOff>228600</xdr:colOff>
                    <xdr:row>0</xdr:row>
                    <xdr:rowOff>45720</xdr:rowOff>
                  </from>
                  <to>
                    <xdr:col>8</xdr:col>
                    <xdr:colOff>563880</xdr:colOff>
                    <xdr:row>0</xdr:row>
                    <xdr:rowOff>381000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I25"/>
  <sheetViews>
    <sheetView showGridLines="0" workbookViewId="0">
      <selection activeCell="C18" sqref="C18"/>
    </sheetView>
  </sheetViews>
  <sheetFormatPr defaultRowHeight="14.4" x14ac:dyDescent="0.3"/>
  <cols>
    <col min="1" max="1" width="23.33203125" customWidth="1"/>
    <col min="2" max="2" width="25.88671875" style="8" customWidth="1"/>
    <col min="3" max="3" width="16.5546875" customWidth="1"/>
    <col min="4" max="4" width="18.109375" customWidth="1"/>
    <col min="5" max="9" width="10.88671875" customWidth="1"/>
  </cols>
  <sheetData>
    <row r="1" spans="1:9" x14ac:dyDescent="0.3">
      <c r="A1" s="18" t="s">
        <v>267</v>
      </c>
      <c r="B1" t="s">
        <v>502</v>
      </c>
    </row>
    <row r="2" spans="1:9" x14ac:dyDescent="0.3">
      <c r="A2" s="18" t="s">
        <v>268</v>
      </c>
      <c r="B2" t="s">
        <v>502</v>
      </c>
    </row>
    <row r="3" spans="1:9" x14ac:dyDescent="0.3">
      <c r="B3"/>
    </row>
    <row r="4" spans="1:9" s="31" customFormat="1" x14ac:dyDescent="0.3">
      <c r="A4" s="18" t="s">
        <v>462</v>
      </c>
      <c r="B4"/>
      <c r="C4"/>
      <c r="D4" s="34" t="s">
        <v>403</v>
      </c>
      <c r="E4" s="8"/>
      <c r="F4" s="8"/>
      <c r="G4" s="8"/>
      <c r="H4" s="8"/>
      <c r="I4" s="8"/>
    </row>
    <row r="5" spans="1:9" s="47" customFormat="1" ht="24.75" customHeight="1" x14ac:dyDescent="0.3">
      <c r="A5" s="46" t="s">
        <v>1064</v>
      </c>
      <c r="B5" s="46" t="s">
        <v>1061</v>
      </c>
      <c r="C5" s="46" t="s">
        <v>1062</v>
      </c>
      <c r="D5" s="47" t="s">
        <v>1453</v>
      </c>
      <c r="E5" s="47" t="s">
        <v>503</v>
      </c>
      <c r="F5" s="47" t="s">
        <v>505</v>
      </c>
      <c r="G5" s="47" t="s">
        <v>45</v>
      </c>
      <c r="H5" s="47" t="s">
        <v>504</v>
      </c>
      <c r="I5" s="47" t="s">
        <v>463</v>
      </c>
    </row>
    <row r="6" spans="1:9" x14ac:dyDescent="0.3">
      <c r="A6" t="s">
        <v>103</v>
      </c>
      <c r="B6" t="s">
        <v>413</v>
      </c>
      <c r="C6" t="s">
        <v>412</v>
      </c>
      <c r="D6" s="8"/>
      <c r="E6" s="8">
        <v>23</v>
      </c>
      <c r="F6" s="8">
        <v>121</v>
      </c>
      <c r="G6" s="8">
        <v>103</v>
      </c>
      <c r="H6" s="8">
        <v>13</v>
      </c>
      <c r="I6" s="8">
        <v>260</v>
      </c>
    </row>
    <row r="7" spans="1:9" x14ac:dyDescent="0.3">
      <c r="B7" t="s">
        <v>432</v>
      </c>
      <c r="C7" t="s">
        <v>433</v>
      </c>
      <c r="D7" s="8"/>
      <c r="E7" s="8">
        <v>6</v>
      </c>
      <c r="F7" s="8">
        <v>42</v>
      </c>
      <c r="G7" s="8"/>
      <c r="H7" s="8"/>
      <c r="I7" s="8">
        <v>48</v>
      </c>
    </row>
    <row r="8" spans="1:9" x14ac:dyDescent="0.3">
      <c r="B8" t="s">
        <v>3134</v>
      </c>
      <c r="C8" t="s">
        <v>3135</v>
      </c>
      <c r="D8" s="8"/>
      <c r="E8" s="8"/>
      <c r="F8" s="8">
        <v>105</v>
      </c>
      <c r="G8" s="8">
        <v>248</v>
      </c>
      <c r="H8" s="8">
        <v>4</v>
      </c>
      <c r="I8" s="8">
        <v>357</v>
      </c>
    </row>
    <row r="9" spans="1:9" x14ac:dyDescent="0.3">
      <c r="B9" t="s">
        <v>3136</v>
      </c>
      <c r="C9" t="s">
        <v>3137</v>
      </c>
      <c r="D9" s="8"/>
      <c r="E9" s="8"/>
      <c r="F9" s="8">
        <v>6</v>
      </c>
      <c r="G9" s="8">
        <v>86</v>
      </c>
      <c r="H9" s="8">
        <v>8</v>
      </c>
      <c r="I9" s="8">
        <v>100</v>
      </c>
    </row>
    <row r="10" spans="1:9" x14ac:dyDescent="0.3">
      <c r="A10" t="s">
        <v>410</v>
      </c>
      <c r="B10" t="s">
        <v>414</v>
      </c>
      <c r="C10" t="s">
        <v>872</v>
      </c>
      <c r="D10" s="8">
        <v>63</v>
      </c>
      <c r="E10" s="8">
        <v>28</v>
      </c>
      <c r="F10" s="8">
        <v>20</v>
      </c>
      <c r="G10" s="8">
        <v>18</v>
      </c>
      <c r="H10" s="8">
        <v>101</v>
      </c>
      <c r="I10" s="8">
        <v>230</v>
      </c>
    </row>
    <row r="11" spans="1:9" x14ac:dyDescent="0.3">
      <c r="B11" t="s">
        <v>411</v>
      </c>
      <c r="C11" t="s">
        <v>412</v>
      </c>
      <c r="D11" s="8">
        <v>102</v>
      </c>
      <c r="E11" s="8">
        <v>16</v>
      </c>
      <c r="F11" s="8">
        <v>1</v>
      </c>
      <c r="G11" s="8">
        <v>47</v>
      </c>
      <c r="H11" s="8">
        <v>17</v>
      </c>
      <c r="I11" s="8">
        <v>183</v>
      </c>
    </row>
    <row r="12" spans="1:9" x14ac:dyDescent="0.3">
      <c r="B12" t="s">
        <v>870</v>
      </c>
      <c r="C12" t="s">
        <v>871</v>
      </c>
      <c r="D12" s="8">
        <v>51</v>
      </c>
      <c r="E12" s="8"/>
      <c r="F12" s="8"/>
      <c r="G12" s="8">
        <v>2</v>
      </c>
      <c r="H12" s="8"/>
      <c r="I12" s="8">
        <v>53</v>
      </c>
    </row>
    <row r="13" spans="1:9" x14ac:dyDescent="0.3">
      <c r="A13" t="s">
        <v>1016</v>
      </c>
      <c r="B13" t="s">
        <v>1043</v>
      </c>
      <c r="C13" t="s">
        <v>412</v>
      </c>
      <c r="D13" s="8"/>
      <c r="E13" s="8">
        <v>6</v>
      </c>
      <c r="F13" s="8">
        <v>45</v>
      </c>
      <c r="G13" s="8">
        <v>51</v>
      </c>
      <c r="H13" s="8"/>
      <c r="I13" s="8">
        <v>102</v>
      </c>
    </row>
    <row r="14" spans="1:9" x14ac:dyDescent="0.3">
      <c r="A14" t="s">
        <v>1453</v>
      </c>
      <c r="B14" t="s">
        <v>1453</v>
      </c>
      <c r="C14" t="s">
        <v>1453</v>
      </c>
      <c r="D14" s="8"/>
      <c r="E14" s="8"/>
      <c r="F14" s="8"/>
      <c r="G14" s="8"/>
      <c r="H14" s="8"/>
      <c r="I14" s="8"/>
    </row>
    <row r="15" spans="1:9" x14ac:dyDescent="0.3">
      <c r="A15" t="s">
        <v>463</v>
      </c>
      <c r="B15"/>
      <c r="D15" s="8">
        <v>216</v>
      </c>
      <c r="E15" s="8">
        <v>79</v>
      </c>
      <c r="F15" s="8">
        <v>340</v>
      </c>
      <c r="G15" s="8">
        <v>555</v>
      </c>
      <c r="H15" s="8">
        <v>143</v>
      </c>
      <c r="I15" s="8">
        <v>1333</v>
      </c>
    </row>
    <row r="16" spans="1:9"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I25"/>
  <sheetViews>
    <sheetView showGridLines="0" workbookViewId="0">
      <selection activeCell="C18" sqref="C18"/>
    </sheetView>
  </sheetViews>
  <sheetFormatPr defaultRowHeight="14.4" x14ac:dyDescent="0.3"/>
  <cols>
    <col min="1" max="1" width="22.5546875" customWidth="1"/>
    <col min="2" max="2" width="23.33203125" style="8" customWidth="1"/>
    <col min="3" max="3" width="18.44140625" customWidth="1"/>
    <col min="4" max="8" width="13.33203125" customWidth="1"/>
    <col min="9" max="9" width="12" customWidth="1"/>
  </cols>
  <sheetData>
    <row r="1" spans="1:9" x14ac:dyDescent="0.3">
      <c r="A1" s="18" t="s">
        <v>267</v>
      </c>
      <c r="B1" t="s">
        <v>502</v>
      </c>
    </row>
    <row r="2" spans="1:9" x14ac:dyDescent="0.3">
      <c r="A2" s="18" t="s">
        <v>268</v>
      </c>
      <c r="B2" t="s">
        <v>502</v>
      </c>
    </row>
    <row r="3" spans="1:9" x14ac:dyDescent="0.3">
      <c r="B3"/>
    </row>
    <row r="4" spans="1:9" s="31" customFormat="1" ht="28.8" x14ac:dyDescent="0.3">
      <c r="A4" s="32" t="s">
        <v>462</v>
      </c>
      <c r="B4" s="33"/>
      <c r="C4" s="33"/>
      <c r="D4" s="29" t="s">
        <v>404</v>
      </c>
      <c r="E4" s="8"/>
      <c r="F4" s="8"/>
      <c r="G4" s="8"/>
      <c r="H4" s="8"/>
      <c r="I4"/>
    </row>
    <row r="5" spans="1:9" s="45" customFormat="1" ht="20.25" customHeight="1" x14ac:dyDescent="0.3">
      <c r="A5" s="44" t="s">
        <v>1064</v>
      </c>
      <c r="B5" s="44" t="s">
        <v>1061</v>
      </c>
      <c r="C5" s="44" t="s">
        <v>1062</v>
      </c>
      <c r="D5" s="45" t="s">
        <v>1453</v>
      </c>
      <c r="E5" s="45" t="s">
        <v>506</v>
      </c>
      <c r="F5" s="45" t="s">
        <v>508</v>
      </c>
      <c r="G5" s="45" t="s">
        <v>507</v>
      </c>
      <c r="H5" s="45" t="s">
        <v>463</v>
      </c>
    </row>
    <row r="6" spans="1:9" x14ac:dyDescent="0.3">
      <c r="A6" t="s">
        <v>103</v>
      </c>
      <c r="B6" t="s">
        <v>413</v>
      </c>
      <c r="C6" t="s">
        <v>412</v>
      </c>
      <c r="D6" s="8"/>
      <c r="E6" s="8"/>
      <c r="F6" s="8">
        <v>41</v>
      </c>
      <c r="G6" s="8">
        <v>219</v>
      </c>
      <c r="H6" s="8">
        <v>260</v>
      </c>
    </row>
    <row r="7" spans="1:9" x14ac:dyDescent="0.3">
      <c r="B7" t="s">
        <v>432</v>
      </c>
      <c r="C7" t="s">
        <v>433</v>
      </c>
      <c r="D7" s="8"/>
      <c r="E7" s="8"/>
      <c r="F7" s="8">
        <v>46</v>
      </c>
      <c r="G7" s="8">
        <v>2</v>
      </c>
      <c r="H7" s="8">
        <v>48</v>
      </c>
    </row>
    <row r="8" spans="1:9" x14ac:dyDescent="0.3">
      <c r="B8" t="s">
        <v>3134</v>
      </c>
      <c r="C8" t="s">
        <v>3135</v>
      </c>
      <c r="D8" s="8"/>
      <c r="E8" s="8"/>
      <c r="F8" s="8"/>
      <c r="G8" s="8">
        <v>357</v>
      </c>
      <c r="H8" s="8">
        <v>357</v>
      </c>
    </row>
    <row r="9" spans="1:9" x14ac:dyDescent="0.3">
      <c r="B9" t="s">
        <v>3136</v>
      </c>
      <c r="C9" t="s">
        <v>3137</v>
      </c>
      <c r="D9" s="8"/>
      <c r="E9" s="8"/>
      <c r="F9" s="8"/>
      <c r="G9" s="8">
        <v>100</v>
      </c>
      <c r="H9" s="8">
        <v>100</v>
      </c>
    </row>
    <row r="10" spans="1:9" x14ac:dyDescent="0.3">
      <c r="A10" t="s">
        <v>410</v>
      </c>
      <c r="B10" t="s">
        <v>414</v>
      </c>
      <c r="C10" t="s">
        <v>872</v>
      </c>
      <c r="D10" s="8">
        <v>63</v>
      </c>
      <c r="E10" s="8">
        <v>3</v>
      </c>
      <c r="F10" s="8">
        <v>4</v>
      </c>
      <c r="G10" s="8">
        <v>160</v>
      </c>
      <c r="H10" s="8">
        <v>230</v>
      </c>
    </row>
    <row r="11" spans="1:9" x14ac:dyDescent="0.3">
      <c r="B11" t="s">
        <v>411</v>
      </c>
      <c r="C11" t="s">
        <v>412</v>
      </c>
      <c r="D11" s="8">
        <v>102</v>
      </c>
      <c r="E11" s="8"/>
      <c r="F11" s="8">
        <v>1</v>
      </c>
      <c r="G11" s="8">
        <v>80</v>
      </c>
      <c r="H11" s="8">
        <v>183</v>
      </c>
    </row>
    <row r="12" spans="1:9" x14ac:dyDescent="0.3">
      <c r="B12" t="s">
        <v>870</v>
      </c>
      <c r="C12" t="s">
        <v>871</v>
      </c>
      <c r="D12" s="8">
        <v>51</v>
      </c>
      <c r="E12" s="8">
        <v>2</v>
      </c>
      <c r="F12" s="8"/>
      <c r="G12" s="8"/>
      <c r="H12" s="8">
        <v>53</v>
      </c>
    </row>
    <row r="13" spans="1:9" x14ac:dyDescent="0.3">
      <c r="A13" t="s">
        <v>1016</v>
      </c>
      <c r="B13" t="s">
        <v>1043</v>
      </c>
      <c r="C13" t="s">
        <v>412</v>
      </c>
      <c r="D13" s="8"/>
      <c r="E13" s="8"/>
      <c r="F13" s="8">
        <v>76</v>
      </c>
      <c r="G13" s="8">
        <v>26</v>
      </c>
      <c r="H13" s="8">
        <v>102</v>
      </c>
    </row>
    <row r="14" spans="1:9" x14ac:dyDescent="0.3">
      <c r="A14" t="s">
        <v>1453</v>
      </c>
      <c r="B14" t="s">
        <v>1453</v>
      </c>
      <c r="C14" t="s">
        <v>1453</v>
      </c>
      <c r="D14" s="8"/>
      <c r="E14" s="8"/>
      <c r="F14" s="8"/>
      <c r="G14" s="8"/>
      <c r="H14" s="8"/>
    </row>
    <row r="15" spans="1:9" x14ac:dyDescent="0.3">
      <c r="A15" t="s">
        <v>463</v>
      </c>
      <c r="B15"/>
      <c r="D15" s="8">
        <v>216</v>
      </c>
      <c r="E15" s="8">
        <v>5</v>
      </c>
      <c r="F15" s="8">
        <v>168</v>
      </c>
      <c r="G15" s="8">
        <v>944</v>
      </c>
      <c r="H15" s="8">
        <v>1333</v>
      </c>
    </row>
    <row r="16" spans="1:9"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dimension ref="A1:J25"/>
  <sheetViews>
    <sheetView showGridLines="0" workbookViewId="0">
      <selection activeCell="C18" sqref="C18"/>
    </sheetView>
  </sheetViews>
  <sheetFormatPr defaultRowHeight="14.4" x14ac:dyDescent="0.3"/>
  <cols>
    <col min="1" max="1" width="22.33203125" customWidth="1"/>
    <col min="2" max="2" width="24.6640625" style="8" customWidth="1"/>
    <col min="3" max="3" width="15.44140625" customWidth="1"/>
    <col min="4" max="4" width="13.109375" customWidth="1"/>
    <col min="5" max="10" width="10" customWidth="1"/>
  </cols>
  <sheetData>
    <row r="1" spans="1:10" x14ac:dyDescent="0.3">
      <c r="A1" s="18" t="s">
        <v>267</v>
      </c>
      <c r="B1" t="s">
        <v>502</v>
      </c>
    </row>
    <row r="2" spans="1:10" x14ac:dyDescent="0.3">
      <c r="A2" s="18" t="s">
        <v>268</v>
      </c>
      <c r="B2" t="s">
        <v>502</v>
      </c>
    </row>
    <row r="3" spans="1:10" x14ac:dyDescent="0.3">
      <c r="B3"/>
    </row>
    <row r="4" spans="1:10" s="31" customFormat="1" ht="28.8" x14ac:dyDescent="0.3">
      <c r="A4" s="32" t="s">
        <v>462</v>
      </c>
      <c r="B4" s="33"/>
      <c r="C4" s="33"/>
      <c r="D4" s="34" t="s">
        <v>405</v>
      </c>
      <c r="E4" s="8"/>
      <c r="F4" s="8"/>
      <c r="G4" s="8"/>
      <c r="H4" s="8"/>
      <c r="I4" s="8"/>
      <c r="J4" s="8"/>
    </row>
    <row r="5" spans="1:10" s="45" customFormat="1" ht="24.75" customHeight="1" x14ac:dyDescent="0.3">
      <c r="A5" s="49" t="s">
        <v>1064</v>
      </c>
      <c r="B5" s="49" t="s">
        <v>1061</v>
      </c>
      <c r="C5" s="49" t="s">
        <v>1062</v>
      </c>
      <c r="D5" s="45" t="s">
        <v>1453</v>
      </c>
      <c r="E5" s="45" t="s">
        <v>511</v>
      </c>
      <c r="F5" s="45" t="s">
        <v>509</v>
      </c>
      <c r="G5" s="45" t="s">
        <v>510</v>
      </c>
      <c r="H5" s="45" t="s">
        <v>1455</v>
      </c>
      <c r="I5" s="45" t="s">
        <v>1454</v>
      </c>
      <c r="J5" s="45" t="s">
        <v>463</v>
      </c>
    </row>
    <row r="6" spans="1:10" x14ac:dyDescent="0.3">
      <c r="A6" t="s">
        <v>103</v>
      </c>
      <c r="B6" t="s">
        <v>413</v>
      </c>
      <c r="C6" t="s">
        <v>412</v>
      </c>
      <c r="D6" s="8"/>
      <c r="E6" s="8">
        <v>230</v>
      </c>
      <c r="F6" s="8">
        <v>10</v>
      </c>
      <c r="G6" s="8">
        <v>15</v>
      </c>
      <c r="H6" s="8"/>
      <c r="I6" s="8">
        <v>5</v>
      </c>
      <c r="J6" s="8">
        <v>260</v>
      </c>
    </row>
    <row r="7" spans="1:10" x14ac:dyDescent="0.3">
      <c r="B7" t="s">
        <v>432</v>
      </c>
      <c r="C7" t="s">
        <v>433</v>
      </c>
      <c r="D7" s="8"/>
      <c r="E7" s="8">
        <v>45</v>
      </c>
      <c r="F7" s="8">
        <v>2</v>
      </c>
      <c r="G7" s="8">
        <v>1</v>
      </c>
      <c r="H7" s="8"/>
      <c r="I7" s="8"/>
      <c r="J7" s="8">
        <v>48</v>
      </c>
    </row>
    <row r="8" spans="1:10" x14ac:dyDescent="0.3">
      <c r="B8" t="s">
        <v>3134</v>
      </c>
      <c r="C8" t="s">
        <v>3135</v>
      </c>
      <c r="D8" s="8"/>
      <c r="E8" s="8">
        <v>67</v>
      </c>
      <c r="F8" s="8">
        <v>65</v>
      </c>
      <c r="G8" s="8">
        <v>5</v>
      </c>
      <c r="H8" s="8">
        <v>6</v>
      </c>
      <c r="I8" s="8">
        <v>214</v>
      </c>
      <c r="J8" s="8">
        <v>357</v>
      </c>
    </row>
    <row r="9" spans="1:10" x14ac:dyDescent="0.3">
      <c r="B9" t="s">
        <v>3136</v>
      </c>
      <c r="C9" t="s">
        <v>3137</v>
      </c>
      <c r="D9" s="8"/>
      <c r="E9" s="8">
        <v>42</v>
      </c>
      <c r="F9" s="8"/>
      <c r="G9" s="8">
        <v>20</v>
      </c>
      <c r="H9" s="8">
        <v>27</v>
      </c>
      <c r="I9" s="8">
        <v>11</v>
      </c>
      <c r="J9" s="8">
        <v>100</v>
      </c>
    </row>
    <row r="10" spans="1:10" x14ac:dyDescent="0.3">
      <c r="A10" t="s">
        <v>410</v>
      </c>
      <c r="B10" t="s">
        <v>414</v>
      </c>
      <c r="C10" t="s">
        <v>872</v>
      </c>
      <c r="D10" s="8">
        <v>63</v>
      </c>
      <c r="E10" s="8">
        <v>167</v>
      </c>
      <c r="F10" s="8"/>
      <c r="G10" s="8"/>
      <c r="H10" s="8"/>
      <c r="I10" s="8"/>
      <c r="J10" s="8">
        <v>230</v>
      </c>
    </row>
    <row r="11" spans="1:10" x14ac:dyDescent="0.3">
      <c r="B11" t="s">
        <v>411</v>
      </c>
      <c r="C11" t="s">
        <v>412</v>
      </c>
      <c r="D11" s="8">
        <v>102</v>
      </c>
      <c r="E11" s="8">
        <v>60</v>
      </c>
      <c r="F11" s="8">
        <v>1</v>
      </c>
      <c r="G11" s="8">
        <v>20</v>
      </c>
      <c r="H11" s="8"/>
      <c r="I11" s="8"/>
      <c r="J11" s="8">
        <v>183</v>
      </c>
    </row>
    <row r="12" spans="1:10" x14ac:dyDescent="0.3">
      <c r="B12" t="s">
        <v>870</v>
      </c>
      <c r="C12" t="s">
        <v>871</v>
      </c>
      <c r="D12" s="8">
        <v>51</v>
      </c>
      <c r="E12" s="8">
        <v>2</v>
      </c>
      <c r="F12" s="8"/>
      <c r="G12" s="8"/>
      <c r="H12" s="8"/>
      <c r="I12" s="8"/>
      <c r="J12" s="8">
        <v>53</v>
      </c>
    </row>
    <row r="13" spans="1:10" x14ac:dyDescent="0.3">
      <c r="A13" t="s">
        <v>1016</v>
      </c>
      <c r="B13" t="s">
        <v>1043</v>
      </c>
      <c r="C13" t="s">
        <v>412</v>
      </c>
      <c r="D13" s="8"/>
      <c r="E13" s="8">
        <v>3</v>
      </c>
      <c r="F13" s="8">
        <v>4</v>
      </c>
      <c r="G13" s="8">
        <v>17</v>
      </c>
      <c r="H13" s="8">
        <v>37</v>
      </c>
      <c r="I13" s="8">
        <v>41</v>
      </c>
      <c r="J13" s="8">
        <v>102</v>
      </c>
    </row>
    <row r="14" spans="1:10" x14ac:dyDescent="0.3">
      <c r="A14" t="s">
        <v>1453</v>
      </c>
      <c r="B14" t="s">
        <v>1453</v>
      </c>
      <c r="C14" t="s">
        <v>1453</v>
      </c>
      <c r="D14" s="8"/>
      <c r="E14" s="8"/>
      <c r="F14" s="8"/>
      <c r="G14" s="8"/>
      <c r="H14" s="8"/>
      <c r="I14" s="8"/>
      <c r="J14" s="8"/>
    </row>
    <row r="15" spans="1:10" x14ac:dyDescent="0.3">
      <c r="A15" t="s">
        <v>463</v>
      </c>
      <c r="B15"/>
      <c r="D15" s="8">
        <v>216</v>
      </c>
      <c r="E15" s="8">
        <v>616</v>
      </c>
      <c r="F15" s="8">
        <v>82</v>
      </c>
      <c r="G15" s="8">
        <v>78</v>
      </c>
      <c r="H15" s="8">
        <v>70</v>
      </c>
      <c r="I15" s="8">
        <v>271</v>
      </c>
      <c r="J15" s="8">
        <v>1333</v>
      </c>
    </row>
    <row r="16" spans="1:10"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dimension ref="A1:I25"/>
  <sheetViews>
    <sheetView showGridLines="0" workbookViewId="0">
      <selection activeCell="C18" sqref="C18"/>
    </sheetView>
  </sheetViews>
  <sheetFormatPr defaultRowHeight="14.4" x14ac:dyDescent="0.3"/>
  <cols>
    <col min="1" max="1" width="22.33203125" customWidth="1"/>
    <col min="2" max="2" width="24.6640625" style="8" customWidth="1"/>
    <col min="3" max="3" width="18" customWidth="1"/>
    <col min="4" max="9" width="12.44140625" customWidth="1"/>
  </cols>
  <sheetData>
    <row r="1" spans="1:9" x14ac:dyDescent="0.3">
      <c r="A1" s="18" t="s">
        <v>267</v>
      </c>
      <c r="B1" t="s">
        <v>502</v>
      </c>
    </row>
    <row r="2" spans="1:9" x14ac:dyDescent="0.3">
      <c r="A2" s="18" t="s">
        <v>268</v>
      </c>
      <c r="B2" t="s">
        <v>502</v>
      </c>
    </row>
    <row r="3" spans="1:9" x14ac:dyDescent="0.3">
      <c r="B3"/>
    </row>
    <row r="4" spans="1:9" s="31" customFormat="1" ht="28.8" x14ac:dyDescent="0.3">
      <c r="A4" s="32" t="s">
        <v>462</v>
      </c>
      <c r="B4" s="33"/>
      <c r="C4" s="33"/>
      <c r="D4" s="35" t="s">
        <v>406</v>
      </c>
      <c r="E4" s="8"/>
      <c r="F4" s="8"/>
      <c r="G4" s="8"/>
      <c r="H4" s="8"/>
      <c r="I4" s="8"/>
    </row>
    <row r="5" spans="1:9" s="47" customFormat="1" ht="24.75" customHeight="1" x14ac:dyDescent="0.3">
      <c r="A5" s="48" t="s">
        <v>1064</v>
      </c>
      <c r="B5" s="48" t="s">
        <v>1061</v>
      </c>
      <c r="C5" s="48" t="s">
        <v>1062</v>
      </c>
      <c r="D5" s="47" t="s">
        <v>1453</v>
      </c>
      <c r="E5" s="47" t="s">
        <v>511</v>
      </c>
      <c r="F5" s="47" t="s">
        <v>506</v>
      </c>
      <c r="G5" s="47" t="s">
        <v>508</v>
      </c>
      <c r="H5" s="47" t="s">
        <v>507</v>
      </c>
      <c r="I5" s="47" t="s">
        <v>463</v>
      </c>
    </row>
    <row r="6" spans="1:9" x14ac:dyDescent="0.3">
      <c r="A6" t="s">
        <v>103</v>
      </c>
      <c r="B6" t="s">
        <v>413</v>
      </c>
      <c r="C6" t="s">
        <v>412</v>
      </c>
      <c r="D6" s="8"/>
      <c r="E6" s="8">
        <v>5</v>
      </c>
      <c r="F6" s="8">
        <v>103</v>
      </c>
      <c r="G6" s="8">
        <v>97</v>
      </c>
      <c r="H6" s="8">
        <v>55</v>
      </c>
      <c r="I6" s="8">
        <v>260</v>
      </c>
    </row>
    <row r="7" spans="1:9" x14ac:dyDescent="0.3">
      <c r="B7" t="s">
        <v>432</v>
      </c>
      <c r="C7" t="s">
        <v>433</v>
      </c>
      <c r="D7" s="8"/>
      <c r="E7" s="8"/>
      <c r="F7" s="8">
        <v>35</v>
      </c>
      <c r="G7" s="8">
        <v>13</v>
      </c>
      <c r="H7" s="8"/>
      <c r="I7" s="8">
        <v>48</v>
      </c>
    </row>
    <row r="8" spans="1:9" x14ac:dyDescent="0.3">
      <c r="B8" t="s">
        <v>3134</v>
      </c>
      <c r="C8" t="s">
        <v>3135</v>
      </c>
      <c r="D8" s="8"/>
      <c r="E8" s="8">
        <v>356</v>
      </c>
      <c r="F8" s="8"/>
      <c r="G8" s="8">
        <v>1</v>
      </c>
      <c r="H8" s="8"/>
      <c r="I8" s="8">
        <v>357</v>
      </c>
    </row>
    <row r="9" spans="1:9" x14ac:dyDescent="0.3">
      <c r="B9" t="s">
        <v>3136</v>
      </c>
      <c r="C9" t="s">
        <v>3137</v>
      </c>
      <c r="D9" s="8"/>
      <c r="E9" s="8">
        <v>100</v>
      </c>
      <c r="F9" s="8"/>
      <c r="G9" s="8"/>
      <c r="H9" s="8"/>
      <c r="I9" s="8">
        <v>100</v>
      </c>
    </row>
    <row r="10" spans="1:9" x14ac:dyDescent="0.3">
      <c r="A10" t="s">
        <v>410</v>
      </c>
      <c r="B10" t="s">
        <v>414</v>
      </c>
      <c r="C10" t="s">
        <v>872</v>
      </c>
      <c r="D10" s="8">
        <v>63</v>
      </c>
      <c r="E10" s="8">
        <v>147</v>
      </c>
      <c r="F10" s="8">
        <v>15</v>
      </c>
      <c r="G10" s="8"/>
      <c r="H10" s="8">
        <v>5</v>
      </c>
      <c r="I10" s="8">
        <v>230</v>
      </c>
    </row>
    <row r="11" spans="1:9" x14ac:dyDescent="0.3">
      <c r="B11" t="s">
        <v>411</v>
      </c>
      <c r="C11" t="s">
        <v>412</v>
      </c>
      <c r="D11" s="8">
        <v>102</v>
      </c>
      <c r="E11" s="8">
        <v>3</v>
      </c>
      <c r="F11" s="8">
        <v>31</v>
      </c>
      <c r="G11" s="8">
        <v>31</v>
      </c>
      <c r="H11" s="8">
        <v>16</v>
      </c>
      <c r="I11" s="8">
        <v>183</v>
      </c>
    </row>
    <row r="12" spans="1:9" x14ac:dyDescent="0.3">
      <c r="B12" t="s">
        <v>870</v>
      </c>
      <c r="C12" t="s">
        <v>871</v>
      </c>
      <c r="D12" s="8">
        <v>51</v>
      </c>
      <c r="E12" s="8"/>
      <c r="F12" s="8">
        <v>2</v>
      </c>
      <c r="G12" s="8"/>
      <c r="H12" s="8"/>
      <c r="I12" s="8">
        <v>53</v>
      </c>
    </row>
    <row r="13" spans="1:9" x14ac:dyDescent="0.3">
      <c r="A13" t="s">
        <v>1016</v>
      </c>
      <c r="B13" t="s">
        <v>1043</v>
      </c>
      <c r="C13" t="s">
        <v>412</v>
      </c>
      <c r="D13" s="8"/>
      <c r="E13" s="8"/>
      <c r="F13" s="8">
        <v>6</v>
      </c>
      <c r="G13" s="8">
        <v>36</v>
      </c>
      <c r="H13" s="8">
        <v>60</v>
      </c>
      <c r="I13" s="8">
        <v>102</v>
      </c>
    </row>
    <row r="14" spans="1:9" x14ac:dyDescent="0.3">
      <c r="A14" t="s">
        <v>1453</v>
      </c>
      <c r="B14" t="s">
        <v>1453</v>
      </c>
      <c r="C14" t="s">
        <v>1453</v>
      </c>
      <c r="D14" s="8"/>
      <c r="E14" s="8"/>
      <c r="F14" s="8"/>
      <c r="G14" s="8"/>
      <c r="H14" s="8"/>
      <c r="I14" s="8"/>
    </row>
    <row r="15" spans="1:9" x14ac:dyDescent="0.3">
      <c r="A15" t="s">
        <v>463</v>
      </c>
      <c r="B15"/>
      <c r="D15" s="8">
        <v>216</v>
      </c>
      <c r="E15" s="8">
        <v>611</v>
      </c>
      <c r="F15" s="8">
        <v>192</v>
      </c>
      <c r="G15" s="8">
        <v>178</v>
      </c>
      <c r="H15" s="8">
        <v>136</v>
      </c>
      <c r="I15" s="8">
        <v>1333</v>
      </c>
    </row>
    <row r="16" spans="1:9"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dimension ref="A1:I25"/>
  <sheetViews>
    <sheetView showGridLines="0" workbookViewId="0">
      <selection activeCell="C18" sqref="C18"/>
    </sheetView>
  </sheetViews>
  <sheetFormatPr defaultRowHeight="14.4" x14ac:dyDescent="0.3"/>
  <cols>
    <col min="1" max="1" width="22.33203125" customWidth="1"/>
    <col min="2" max="2" width="24.6640625" style="8" customWidth="1"/>
    <col min="3" max="3" width="16.88671875" customWidth="1"/>
    <col min="4" max="8" width="12.33203125" style="8" customWidth="1"/>
    <col min="9" max="9" width="12.33203125" customWidth="1"/>
  </cols>
  <sheetData>
    <row r="1" spans="1:9" x14ac:dyDescent="0.3">
      <c r="A1" s="18" t="s">
        <v>267</v>
      </c>
      <c r="B1" t="s">
        <v>502</v>
      </c>
    </row>
    <row r="2" spans="1:9" x14ac:dyDescent="0.3">
      <c r="A2" s="18" t="s">
        <v>268</v>
      </c>
      <c r="B2" t="s">
        <v>502</v>
      </c>
    </row>
    <row r="3" spans="1:9" x14ac:dyDescent="0.3">
      <c r="B3"/>
    </row>
    <row r="4" spans="1:9" s="31" customFormat="1" ht="28.8" x14ac:dyDescent="0.3">
      <c r="A4" s="32" t="s">
        <v>462</v>
      </c>
      <c r="B4" s="33"/>
      <c r="C4" s="33"/>
      <c r="D4" s="35" t="s">
        <v>407</v>
      </c>
      <c r="E4" s="8"/>
      <c r="F4" s="8"/>
      <c r="G4" s="8"/>
      <c r="H4" s="8"/>
      <c r="I4" s="8"/>
    </row>
    <row r="5" spans="1:9" x14ac:dyDescent="0.3">
      <c r="A5" s="18" t="s">
        <v>1064</v>
      </c>
      <c r="B5" s="18" t="s">
        <v>1061</v>
      </c>
      <c r="C5" s="18" t="s">
        <v>1062</v>
      </c>
      <c r="D5" s="8" t="s">
        <v>1453</v>
      </c>
      <c r="E5" s="8" t="s">
        <v>511</v>
      </c>
      <c r="F5" s="8" t="s">
        <v>506</v>
      </c>
      <c r="G5" s="8" t="s">
        <v>508</v>
      </c>
      <c r="H5" s="8" t="s">
        <v>507</v>
      </c>
      <c r="I5" s="8" t="s">
        <v>463</v>
      </c>
    </row>
    <row r="6" spans="1:9" x14ac:dyDescent="0.3">
      <c r="A6" t="s">
        <v>103</v>
      </c>
      <c r="B6" t="s">
        <v>413</v>
      </c>
      <c r="C6" t="s">
        <v>412</v>
      </c>
      <c r="E6" s="8">
        <v>38</v>
      </c>
      <c r="F6" s="8">
        <v>36</v>
      </c>
      <c r="G6" s="8">
        <v>115</v>
      </c>
      <c r="H6" s="8">
        <v>71</v>
      </c>
      <c r="I6" s="8">
        <v>260</v>
      </c>
    </row>
    <row r="7" spans="1:9" x14ac:dyDescent="0.3">
      <c r="B7" t="s">
        <v>432</v>
      </c>
      <c r="C7" t="s">
        <v>433</v>
      </c>
      <c r="E7" s="8">
        <v>2</v>
      </c>
      <c r="F7" s="8">
        <v>28</v>
      </c>
      <c r="G7" s="8">
        <v>18</v>
      </c>
      <c r="I7" s="8">
        <v>48</v>
      </c>
    </row>
    <row r="8" spans="1:9" x14ac:dyDescent="0.3">
      <c r="B8" t="s">
        <v>3134</v>
      </c>
      <c r="C8" t="s">
        <v>3135</v>
      </c>
      <c r="E8" s="8">
        <v>357</v>
      </c>
      <c r="I8" s="8">
        <v>357</v>
      </c>
    </row>
    <row r="9" spans="1:9" x14ac:dyDescent="0.3">
      <c r="B9" t="s">
        <v>3136</v>
      </c>
      <c r="C9" t="s">
        <v>3137</v>
      </c>
      <c r="E9" s="8">
        <v>100</v>
      </c>
      <c r="I9" s="8">
        <v>100</v>
      </c>
    </row>
    <row r="10" spans="1:9" x14ac:dyDescent="0.3">
      <c r="A10" t="s">
        <v>410</v>
      </c>
      <c r="B10" t="s">
        <v>414</v>
      </c>
      <c r="C10" t="s">
        <v>872</v>
      </c>
      <c r="D10" s="8">
        <v>63</v>
      </c>
      <c r="E10" s="8">
        <v>146</v>
      </c>
      <c r="F10" s="8">
        <v>21</v>
      </c>
      <c r="I10" s="8">
        <v>230</v>
      </c>
    </row>
    <row r="11" spans="1:9" x14ac:dyDescent="0.3">
      <c r="B11" t="s">
        <v>411</v>
      </c>
      <c r="C11" t="s">
        <v>412</v>
      </c>
      <c r="D11" s="8">
        <v>102</v>
      </c>
      <c r="E11" s="8">
        <v>15</v>
      </c>
      <c r="F11" s="8">
        <v>27</v>
      </c>
      <c r="G11" s="8">
        <v>18</v>
      </c>
      <c r="H11" s="8">
        <v>21</v>
      </c>
      <c r="I11" s="8">
        <v>183</v>
      </c>
    </row>
    <row r="12" spans="1:9" x14ac:dyDescent="0.3">
      <c r="B12" t="s">
        <v>870</v>
      </c>
      <c r="C12" t="s">
        <v>871</v>
      </c>
      <c r="D12" s="8">
        <v>51</v>
      </c>
      <c r="F12" s="8">
        <v>2</v>
      </c>
      <c r="I12" s="8">
        <v>53</v>
      </c>
    </row>
    <row r="13" spans="1:9" x14ac:dyDescent="0.3">
      <c r="A13" t="s">
        <v>1016</v>
      </c>
      <c r="B13" t="s">
        <v>1043</v>
      </c>
      <c r="C13" t="s">
        <v>412</v>
      </c>
      <c r="F13" s="8">
        <v>8</v>
      </c>
      <c r="G13" s="8">
        <v>42</v>
      </c>
      <c r="H13" s="8">
        <v>52</v>
      </c>
      <c r="I13" s="8">
        <v>102</v>
      </c>
    </row>
    <row r="14" spans="1:9" x14ac:dyDescent="0.3">
      <c r="A14" t="s">
        <v>1453</v>
      </c>
      <c r="B14" t="s">
        <v>1453</v>
      </c>
      <c r="C14" t="s">
        <v>1453</v>
      </c>
      <c r="I14" s="8"/>
    </row>
    <row r="15" spans="1:9" x14ac:dyDescent="0.3">
      <c r="A15" t="s">
        <v>463</v>
      </c>
      <c r="B15"/>
      <c r="D15" s="8">
        <v>216</v>
      </c>
      <c r="E15" s="8">
        <v>658</v>
      </c>
      <c r="F15" s="8">
        <v>122</v>
      </c>
      <c r="G15" s="8">
        <v>193</v>
      </c>
      <c r="H15" s="8">
        <v>144</v>
      </c>
      <c r="I15" s="8">
        <v>1333</v>
      </c>
    </row>
    <row r="16" spans="1:9"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I25"/>
  <sheetViews>
    <sheetView showGridLines="0" workbookViewId="0">
      <pane ySplit="2" topLeftCell="A3" activePane="bottomLeft" state="frozen"/>
      <selection activeCell="C18" sqref="C18"/>
      <selection pane="bottomLeft" activeCell="C18" sqref="C18"/>
    </sheetView>
  </sheetViews>
  <sheetFormatPr defaultRowHeight="14.4" x14ac:dyDescent="0.3"/>
  <cols>
    <col min="1" max="1" width="22.33203125" customWidth="1"/>
    <col min="2" max="2" width="24.6640625" style="8" customWidth="1"/>
    <col min="3" max="3" width="16" bestFit="1" customWidth="1"/>
    <col min="4" max="8" width="12.33203125" style="36" customWidth="1"/>
    <col min="9" max="9" width="10" customWidth="1"/>
  </cols>
  <sheetData>
    <row r="1" spans="1:9" x14ac:dyDescent="0.3">
      <c r="A1" s="18" t="s">
        <v>267</v>
      </c>
      <c r="B1" t="s">
        <v>502</v>
      </c>
    </row>
    <row r="2" spans="1:9" x14ac:dyDescent="0.3">
      <c r="A2" s="18" t="s">
        <v>268</v>
      </c>
      <c r="B2" t="s">
        <v>502</v>
      </c>
    </row>
    <row r="3" spans="1:9" ht="6.75" customHeight="1" x14ac:dyDescent="0.3">
      <c r="B3"/>
    </row>
    <row r="4" spans="1:9" s="31" customFormat="1" ht="28.8" x14ac:dyDescent="0.3">
      <c r="A4" s="32" t="s">
        <v>462</v>
      </c>
      <c r="B4" s="33"/>
      <c r="C4" s="33"/>
      <c r="D4" s="34" t="s">
        <v>408</v>
      </c>
      <c r="E4" s="8"/>
      <c r="F4" s="8"/>
      <c r="G4" s="8"/>
      <c r="H4" s="8"/>
      <c r="I4" s="8"/>
    </row>
    <row r="5" spans="1:9" x14ac:dyDescent="0.3">
      <c r="A5" s="18" t="s">
        <v>1064</v>
      </c>
      <c r="B5" s="18" t="s">
        <v>1061</v>
      </c>
      <c r="C5" s="18" t="s">
        <v>1062</v>
      </c>
      <c r="D5" s="36" t="s">
        <v>1453</v>
      </c>
      <c r="E5" s="36" t="s">
        <v>511</v>
      </c>
      <c r="F5" s="36" t="s">
        <v>506</v>
      </c>
      <c r="G5" s="36" t="s">
        <v>508</v>
      </c>
      <c r="H5" s="36" t="s">
        <v>507</v>
      </c>
      <c r="I5" s="36" t="s">
        <v>463</v>
      </c>
    </row>
    <row r="6" spans="1:9" x14ac:dyDescent="0.3">
      <c r="A6" t="s">
        <v>103</v>
      </c>
      <c r="B6" t="s">
        <v>413</v>
      </c>
      <c r="C6" t="s">
        <v>412</v>
      </c>
      <c r="E6" s="36">
        <v>68</v>
      </c>
      <c r="F6" s="36">
        <v>54</v>
      </c>
      <c r="G6" s="36">
        <v>70</v>
      </c>
      <c r="H6" s="36">
        <v>68</v>
      </c>
      <c r="I6" s="36">
        <v>260</v>
      </c>
    </row>
    <row r="7" spans="1:9" x14ac:dyDescent="0.3">
      <c r="B7" t="s">
        <v>432</v>
      </c>
      <c r="C7" t="s">
        <v>433</v>
      </c>
      <c r="E7" s="36">
        <v>4</v>
      </c>
      <c r="F7" s="36">
        <v>8</v>
      </c>
      <c r="G7" s="36">
        <v>36</v>
      </c>
      <c r="I7" s="36">
        <v>48</v>
      </c>
    </row>
    <row r="8" spans="1:9" x14ac:dyDescent="0.3">
      <c r="B8" t="s">
        <v>3134</v>
      </c>
      <c r="C8" t="s">
        <v>3135</v>
      </c>
      <c r="E8" s="36">
        <v>357</v>
      </c>
      <c r="I8" s="36">
        <v>357</v>
      </c>
    </row>
    <row r="9" spans="1:9" x14ac:dyDescent="0.3">
      <c r="B9" t="s">
        <v>3136</v>
      </c>
      <c r="C9" t="s">
        <v>3137</v>
      </c>
      <c r="E9" s="36">
        <v>100</v>
      </c>
      <c r="I9" s="36">
        <v>100</v>
      </c>
    </row>
    <row r="10" spans="1:9" x14ac:dyDescent="0.3">
      <c r="A10" t="s">
        <v>410</v>
      </c>
      <c r="B10" t="s">
        <v>414</v>
      </c>
      <c r="C10" t="s">
        <v>872</v>
      </c>
      <c r="D10" s="36">
        <v>63</v>
      </c>
      <c r="E10" s="36">
        <v>152</v>
      </c>
      <c r="F10" s="36">
        <v>9</v>
      </c>
      <c r="G10" s="36">
        <v>4</v>
      </c>
      <c r="H10" s="36">
        <v>2</v>
      </c>
      <c r="I10" s="36">
        <v>230</v>
      </c>
    </row>
    <row r="11" spans="1:9" x14ac:dyDescent="0.3">
      <c r="B11" t="s">
        <v>411</v>
      </c>
      <c r="C11" t="s">
        <v>412</v>
      </c>
      <c r="D11" s="36">
        <v>102</v>
      </c>
      <c r="E11" s="36">
        <v>34</v>
      </c>
      <c r="F11" s="36">
        <v>23</v>
      </c>
      <c r="G11" s="36">
        <v>18</v>
      </c>
      <c r="H11" s="36">
        <v>6</v>
      </c>
      <c r="I11" s="36">
        <v>183</v>
      </c>
    </row>
    <row r="12" spans="1:9" x14ac:dyDescent="0.3">
      <c r="B12" t="s">
        <v>870</v>
      </c>
      <c r="C12" t="s">
        <v>871</v>
      </c>
      <c r="D12" s="36">
        <v>51</v>
      </c>
      <c r="F12" s="36">
        <v>2</v>
      </c>
      <c r="I12" s="36">
        <v>53</v>
      </c>
    </row>
    <row r="13" spans="1:9" x14ac:dyDescent="0.3">
      <c r="A13" t="s">
        <v>1016</v>
      </c>
      <c r="B13" t="s">
        <v>1043</v>
      </c>
      <c r="C13" t="s">
        <v>412</v>
      </c>
      <c r="F13" s="36">
        <v>8</v>
      </c>
      <c r="G13" s="36">
        <v>44</v>
      </c>
      <c r="H13" s="36">
        <v>50</v>
      </c>
      <c r="I13" s="36">
        <v>102</v>
      </c>
    </row>
    <row r="14" spans="1:9" x14ac:dyDescent="0.3">
      <c r="A14" t="s">
        <v>1453</v>
      </c>
      <c r="B14" t="s">
        <v>1453</v>
      </c>
      <c r="C14" t="s">
        <v>1453</v>
      </c>
      <c r="I14" s="36"/>
    </row>
    <row r="15" spans="1:9" x14ac:dyDescent="0.3">
      <c r="A15" t="s">
        <v>463</v>
      </c>
      <c r="B15"/>
      <c r="D15" s="36">
        <v>216</v>
      </c>
      <c r="E15" s="36">
        <v>715</v>
      </c>
      <c r="F15" s="36">
        <v>104</v>
      </c>
      <c r="G15" s="36">
        <v>172</v>
      </c>
      <c r="H15" s="36">
        <v>126</v>
      </c>
      <c r="I15" s="36">
        <v>1333</v>
      </c>
    </row>
    <row r="16" spans="1:9"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sheetData>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F36"/>
  <sheetViews>
    <sheetView showGridLines="0" showRowColHeaders="0" workbookViewId="0">
      <pane xSplit="1" ySplit="1" topLeftCell="B2" activePane="bottomRight" state="frozen"/>
      <selection pane="topRight" activeCell="B1" sqref="B1"/>
      <selection pane="bottomLeft" activeCell="A2" sqref="A2"/>
      <selection pane="bottomRight" activeCell="B37" sqref="B37"/>
    </sheetView>
  </sheetViews>
  <sheetFormatPr defaultRowHeight="14.4" x14ac:dyDescent="0.3"/>
  <cols>
    <col min="1" max="1" width="29.44140625" customWidth="1"/>
    <col min="2" max="2" width="69" bestFit="1" customWidth="1"/>
    <col min="3" max="3" width="39.44140625" customWidth="1"/>
  </cols>
  <sheetData>
    <row r="1" spans="1:6" ht="54" customHeight="1" x14ac:dyDescent="0.3">
      <c r="B1" s="14" t="s">
        <v>21</v>
      </c>
      <c r="D1" s="119"/>
      <c r="E1" s="119"/>
      <c r="F1" s="119"/>
    </row>
    <row r="3" spans="1:6" x14ac:dyDescent="0.3">
      <c r="A3" s="2" t="s">
        <v>5</v>
      </c>
      <c r="B3" s="1" t="s">
        <v>160</v>
      </c>
    </row>
    <row r="4" spans="1:6" ht="43.2" x14ac:dyDescent="0.3">
      <c r="A4" s="2" t="s">
        <v>8</v>
      </c>
      <c r="B4" s="3" t="s">
        <v>161</v>
      </c>
    </row>
    <row r="5" spans="1:6" x14ac:dyDescent="0.3">
      <c r="A5" s="2" t="s">
        <v>6</v>
      </c>
      <c r="B5" s="3" t="s">
        <v>162</v>
      </c>
    </row>
    <row r="6" spans="1:6" x14ac:dyDescent="0.3">
      <c r="A6" s="2" t="s">
        <v>7</v>
      </c>
      <c r="B6" s="4">
        <v>43240</v>
      </c>
    </row>
    <row r="8" spans="1:6" x14ac:dyDescent="0.3">
      <c r="A8" s="120" t="s">
        <v>24</v>
      </c>
      <c r="B8" s="120"/>
    </row>
    <row r="9" spans="1:6" x14ac:dyDescent="0.3">
      <c r="A9" s="5" t="s">
        <v>23</v>
      </c>
      <c r="B9" s="4" t="s">
        <v>393</v>
      </c>
    </row>
    <row r="10" spans="1:6" x14ac:dyDescent="0.3">
      <c r="A10" s="5" t="s">
        <v>6</v>
      </c>
      <c r="B10" s="1" t="s">
        <v>389</v>
      </c>
    </row>
    <row r="11" spans="1:6" x14ac:dyDescent="0.3">
      <c r="A11" s="5" t="s">
        <v>22</v>
      </c>
      <c r="B11" s="1" t="s">
        <v>391</v>
      </c>
    </row>
    <row r="12" spans="1:6" x14ac:dyDescent="0.3">
      <c r="A12" s="120"/>
      <c r="B12" s="120"/>
    </row>
    <row r="13" spans="1:6" x14ac:dyDescent="0.3">
      <c r="A13" s="5" t="s">
        <v>23</v>
      </c>
      <c r="B13" s="4">
        <v>43298</v>
      </c>
    </row>
    <row r="14" spans="1:6" x14ac:dyDescent="0.3">
      <c r="A14" s="5" t="s">
        <v>6</v>
      </c>
      <c r="B14" s="1" t="s">
        <v>390</v>
      </c>
    </row>
    <row r="15" spans="1:6" x14ac:dyDescent="0.3">
      <c r="A15" s="5" t="s">
        <v>22</v>
      </c>
      <c r="B15" s="1" t="s">
        <v>392</v>
      </c>
    </row>
    <row r="16" spans="1:6" x14ac:dyDescent="0.3">
      <c r="A16" s="120"/>
      <c r="B16" s="120"/>
    </row>
    <row r="17" spans="1:2" x14ac:dyDescent="0.3">
      <c r="A17" s="5" t="s">
        <v>23</v>
      </c>
      <c r="B17" s="4">
        <v>43299</v>
      </c>
    </row>
    <row r="18" spans="1:2" x14ac:dyDescent="0.3">
      <c r="A18" s="5" t="s">
        <v>6</v>
      </c>
      <c r="B18" s="1" t="s">
        <v>162</v>
      </c>
    </row>
    <row r="19" spans="1:2" x14ac:dyDescent="0.3">
      <c r="A19" s="5" t="s">
        <v>22</v>
      </c>
      <c r="B19" s="1" t="s">
        <v>431</v>
      </c>
    </row>
    <row r="20" spans="1:2" x14ac:dyDescent="0.3">
      <c r="A20" s="120"/>
      <c r="B20" s="120"/>
    </row>
    <row r="21" spans="1:2" x14ac:dyDescent="0.3">
      <c r="A21" s="5" t="s">
        <v>23</v>
      </c>
      <c r="B21" s="4">
        <v>43327</v>
      </c>
    </row>
    <row r="22" spans="1:2" x14ac:dyDescent="0.3">
      <c r="A22" s="5" t="s">
        <v>6</v>
      </c>
      <c r="B22" s="1" t="s">
        <v>162</v>
      </c>
    </row>
    <row r="23" spans="1:2" x14ac:dyDescent="0.3">
      <c r="A23" s="5" t="s">
        <v>22</v>
      </c>
      <c r="B23" s="1" t="s">
        <v>1059</v>
      </c>
    </row>
    <row r="25" spans="1:2" x14ac:dyDescent="0.3">
      <c r="A25" s="120"/>
      <c r="B25" s="120"/>
    </row>
    <row r="26" spans="1:2" x14ac:dyDescent="0.3">
      <c r="A26" s="5" t="s">
        <v>23</v>
      </c>
      <c r="B26" s="4">
        <v>43336</v>
      </c>
    </row>
    <row r="27" spans="1:2" x14ac:dyDescent="0.3">
      <c r="A27" s="5" t="s">
        <v>6</v>
      </c>
      <c r="B27" s="1" t="s">
        <v>162</v>
      </c>
    </row>
    <row r="28" spans="1:2" x14ac:dyDescent="0.3">
      <c r="A28" s="5" t="s">
        <v>22</v>
      </c>
      <c r="B28" s="1" t="s">
        <v>3159</v>
      </c>
    </row>
    <row r="29" spans="1:2" x14ac:dyDescent="0.3">
      <c r="A29" s="120"/>
      <c r="B29" s="120"/>
    </row>
    <row r="30" spans="1:2" x14ac:dyDescent="0.3">
      <c r="A30" s="5" t="s">
        <v>23</v>
      </c>
      <c r="B30" s="4">
        <v>43363</v>
      </c>
    </row>
    <row r="31" spans="1:2" x14ac:dyDescent="0.3">
      <c r="A31" s="5" t="s">
        <v>6</v>
      </c>
      <c r="B31" s="1" t="s">
        <v>162</v>
      </c>
    </row>
    <row r="32" spans="1:2" x14ac:dyDescent="0.3">
      <c r="A32" s="5" t="s">
        <v>22</v>
      </c>
      <c r="B32" s="1" t="s">
        <v>3160</v>
      </c>
    </row>
    <row r="33" spans="1:2" x14ac:dyDescent="0.3">
      <c r="A33" s="120"/>
      <c r="B33" s="120"/>
    </row>
    <row r="34" spans="1:2" x14ac:dyDescent="0.3">
      <c r="A34" s="5" t="s">
        <v>23</v>
      </c>
      <c r="B34" s="4">
        <v>43388</v>
      </c>
    </row>
    <row r="35" spans="1:2" x14ac:dyDescent="0.3">
      <c r="A35" s="5" t="s">
        <v>6</v>
      </c>
      <c r="B35" s="1" t="s">
        <v>162</v>
      </c>
    </row>
    <row r="36" spans="1:2" x14ac:dyDescent="0.3">
      <c r="A36" s="5" t="s">
        <v>22</v>
      </c>
      <c r="B36" s="1" t="s">
        <v>3161</v>
      </c>
    </row>
  </sheetData>
  <mergeCells count="8">
    <mergeCell ref="D1:F1"/>
    <mergeCell ref="A20:B20"/>
    <mergeCell ref="A29:B29"/>
    <mergeCell ref="A33:B33"/>
    <mergeCell ref="A25:B25"/>
    <mergeCell ref="A8:B8"/>
    <mergeCell ref="A12:B12"/>
    <mergeCell ref="A16:B16"/>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24</vt:i4>
      </vt:variant>
      <vt:variant>
        <vt:lpstr>Intervalos Nomeados</vt:lpstr>
      </vt:variant>
      <vt:variant>
        <vt:i4>4</vt:i4>
      </vt:variant>
    </vt:vector>
  </HeadingPairs>
  <TitlesOfParts>
    <vt:vector size="28" baseType="lpstr">
      <vt:lpstr>CAPA</vt:lpstr>
      <vt:lpstr>CRITERIOS</vt:lpstr>
      <vt:lpstr>GLOSSARIO</vt:lpstr>
      <vt:lpstr>PARAMETROS</vt:lpstr>
      <vt:lpstr>1-Levantamento</vt:lpstr>
      <vt:lpstr>METADADOS_ORIGEM</vt:lpstr>
      <vt:lpstr>ELEMENTOS_DADOS</vt:lpstr>
      <vt:lpstr>ELEMENTOS_DADOS_CRITICOS</vt:lpstr>
      <vt:lpstr>ED_BU_DOMINIO</vt:lpstr>
      <vt:lpstr>EDC_DOMINIOS</vt:lpstr>
      <vt:lpstr>ED_SYSTEM_OWNER</vt:lpstr>
      <vt:lpstr>ED_PADRONIZADOS</vt:lpstr>
      <vt:lpstr>ED_PRIORIZADOS</vt:lpstr>
      <vt:lpstr>ED_PAPEIS</vt:lpstr>
      <vt:lpstr>EDC_PAPEIS</vt:lpstr>
      <vt:lpstr>ED_REGRAS</vt:lpstr>
      <vt:lpstr>ED_LINHAGEM</vt:lpstr>
      <vt:lpstr>Confidencialidade</vt:lpstr>
      <vt:lpstr>Numero_Casos_Uso</vt:lpstr>
      <vt:lpstr>Transformacoes</vt:lpstr>
      <vt:lpstr>Impacto</vt:lpstr>
      <vt:lpstr>Criticidade</vt:lpstr>
      <vt:lpstr>Risco_Erros</vt:lpstr>
      <vt:lpstr>SOBRE</vt:lpstr>
      <vt:lpstr>ELEMENTOS_DADOS!EFICIENCIA_DE_REDE</vt:lpstr>
      <vt:lpstr>GOOGLE_ANALYTICS</vt:lpstr>
      <vt:lpstr>ELEMENTOS_DADOS!NOW</vt:lpstr>
      <vt:lpstr>YELLOW_PILL</vt:lpstr>
    </vt:vector>
  </TitlesOfParts>
  <Company>PromonLogicalis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Santos</dc:creator>
  <cp:lastModifiedBy>CLEIDE PEREIRA DE SOUZA</cp:lastModifiedBy>
  <dcterms:created xsi:type="dcterms:W3CDTF">2017-10-10T12:55:30Z</dcterms:created>
  <dcterms:modified xsi:type="dcterms:W3CDTF">2026-04-18T09:43:35Z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1404315481</vt:i4>
  </property>
  <property fmtid="{D5CDD505-2E9C-101B-9397-08002B2CF9AE}" pid="3" name="_NewReviewCycle">
    <vt:lpwstr/>
  </property>
  <property fmtid="{D5CDD505-2E9C-101B-9397-08002B2CF9AE}" pid="4" name="_EmailSubject">
    <vt:lpwstr>Mapeamento de Dados</vt:lpwstr>
  </property>
  <property fmtid="{D5CDD505-2E9C-101B-9397-08002B2CF9AE}" pid="5" name="_AuthorEmail">
    <vt:lpwstr>cjunior@net.com.br</vt:lpwstr>
  </property>
  <property fmtid="{D5CDD505-2E9C-101B-9397-08002B2CF9AE}" pid="6" name="_AuthorEmailDisplayName">
    <vt:lpwstr>Carlos de Oliveira Junior</vt:lpwstr>
  </property>
  <property fmtid="{D5CDD505-2E9C-101B-9397-08002B2CF9AE}" pid="7" name="_ReviewingToolsShownOnce">
    <vt:lpwstr/>
  </property>
</Properties>
</file>