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losramos_0/Desktop/"/>
    </mc:Choice>
  </mc:AlternateContent>
  <xr:revisionPtr revIDLastSave="0" documentId="8_{ED8D41C7-FDFC-3C40-9D13-9DCEB341AD5A}" xr6:coauthVersionLast="45" xr6:coauthVersionMax="45" xr10:uidLastSave="{00000000-0000-0000-0000-000000000000}"/>
  <bookViews>
    <workbookView xWindow="0" yWindow="0" windowWidth="25600" windowHeight="16000" xr2:uid="{D1E1BE30-6AFF-4741-A4AD-A6F9DB8F2C33}"/>
  </bookViews>
  <sheets>
    <sheet name="Listas Completa" sheetId="1" r:id="rId1"/>
    <sheet name="Tabla Dinamica" sheetId="3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R11" i="1"/>
  <c r="R10" i="1"/>
  <c r="R9" i="1"/>
  <c r="Q12" i="1" l="1"/>
  <c r="Q11" i="1"/>
  <c r="Q10" i="1"/>
  <c r="Q8" i="1"/>
  <c r="Q13" i="1" l="1"/>
  <c r="S9" i="1" s="1"/>
  <c r="S11" i="1" l="1"/>
  <c r="S8" i="1"/>
  <c r="S12" i="1"/>
  <c r="S10" i="1"/>
  <c r="R8" i="1"/>
  <c r="R12" i="1"/>
</calcChain>
</file>

<file path=xl/sharedStrings.xml><?xml version="1.0" encoding="utf-8"?>
<sst xmlns="http://schemas.openxmlformats.org/spreadsheetml/2006/main" count="571" uniqueCount="228">
  <si>
    <t>REQUISITO 23: Registro de usuario e Inicio de Sesión</t>
  </si>
  <si>
    <t>REQUISITO 24: Valdiación Correo Electrónico</t>
  </si>
  <si>
    <t>TAREAS</t>
  </si>
  <si>
    <t>NOMBRE</t>
  </si>
  <si>
    <t>TIEMPO(min)</t>
  </si>
  <si>
    <t>Video Tutoriales/formación Python</t>
  </si>
  <si>
    <t>Miguel</t>
  </si>
  <si>
    <t>Se desarrolla con MySQL e interfaz HTML</t>
  </si>
  <si>
    <t>Información Registro</t>
  </si>
  <si>
    <t>Tutoriales / Información SMTP</t>
  </si>
  <si>
    <t>Juan Pablo</t>
  </si>
  <si>
    <t>Creación Base de Datos</t>
  </si>
  <si>
    <t>Desarrollo Envío Email SMTP (sin terminar)</t>
  </si>
  <si>
    <t>Desarrollo Código</t>
  </si>
  <si>
    <t>Desarrollo Envío Email SMTP, vistas (terminado)</t>
  </si>
  <si>
    <t>Gonzalo</t>
  </si>
  <si>
    <t>TIEMPO REAL</t>
  </si>
  <si>
    <t>TIEMPO ESTIMADO</t>
  </si>
  <si>
    <t>Nombre</t>
  </si>
  <si>
    <t>HORAS TOTALES REALES</t>
  </si>
  <si>
    <t>HORAS TOTALES ESTIMADAS</t>
  </si>
  <si>
    <t>Funcionamiento conjunto Inicio-Registro</t>
  </si>
  <si>
    <t>Desarollo lógica Email en Registro (bbdd.py)</t>
  </si>
  <si>
    <t>Validación</t>
  </si>
  <si>
    <t>Carlos</t>
  </si>
  <si>
    <t>Video Tutoriales Python</t>
  </si>
  <si>
    <t>Información Inicio Sesión</t>
  </si>
  <si>
    <t>Desarrollo Interfaz</t>
  </si>
  <si>
    <t>Consulta Base de Datos</t>
  </si>
  <si>
    <t>Carlos Marcos</t>
  </si>
  <si>
    <t>Código</t>
  </si>
  <si>
    <t>Funcionamiento conjunto</t>
  </si>
  <si>
    <t>Video Tutoriales</t>
  </si>
  <si>
    <t>Búsqueda Información Cambio Contraseña</t>
  </si>
  <si>
    <t>Reinstalación MySQL</t>
  </si>
  <si>
    <t xml:space="preserve">Integración </t>
  </si>
  <si>
    <t>Tutoriales / Información</t>
  </si>
  <si>
    <t xml:space="preserve">Desarrollo - Modificar Código </t>
  </si>
  <si>
    <t>Desarrollo Código Introducir Nueva Contraseña</t>
  </si>
  <si>
    <t>test para registro tdd</t>
  </si>
  <si>
    <t>Desarrollo Código Requisitos Cambio Contraseña</t>
  </si>
  <si>
    <t>Logica de registro</t>
  </si>
  <si>
    <t>Test para inicio de sesión en tdd</t>
  </si>
  <si>
    <t xml:space="preserve">logica de inicio de sesión </t>
  </si>
  <si>
    <t>Instalación e investigación de paquetes</t>
  </si>
  <si>
    <t>Carlos Ramos</t>
  </si>
  <si>
    <t>reconocedor del lenguaje</t>
  </si>
  <si>
    <t xml:space="preserve">interfaz </t>
  </si>
  <si>
    <t>REQUISITO 25: Cambiar Contraseña</t>
  </si>
  <si>
    <t>Requisito 5: Captura de texto manuscrito</t>
  </si>
  <si>
    <t>fracasar con textual</t>
  </si>
  <si>
    <t>Tareas</t>
  </si>
  <si>
    <t>Tiempo(min)</t>
  </si>
  <si>
    <t>video tutorial de textual</t>
  </si>
  <si>
    <t>Instalación e investigación  de paquetes</t>
  </si>
  <si>
    <t>interfaz grafica texteual</t>
  </si>
  <si>
    <t>Se desarrolla con MySQL e interfaz HTML 2º Entrega</t>
  </si>
  <si>
    <t>Bases Proyecto/modularidad</t>
  </si>
  <si>
    <t>SI</t>
  </si>
  <si>
    <t>Total</t>
  </si>
  <si>
    <t>Vista registro (html  y ruta)</t>
  </si>
  <si>
    <t>Desarrollo método cambio contraseña</t>
  </si>
  <si>
    <t>Interfaz de cambio de contraseña</t>
  </si>
  <si>
    <t>Vistas de Inicio de Sesión(html, css y ruta)</t>
  </si>
  <si>
    <t>REQUISITO 6: INTERFAZ DE USUARIO</t>
  </si>
  <si>
    <t>REQUISITO 27:INTEGRACIÓN</t>
  </si>
  <si>
    <t>Integración</t>
  </si>
  <si>
    <t>Tutoriales e Información</t>
  </si>
  <si>
    <t>Integración Cambio Contraseña</t>
  </si>
  <si>
    <t>Entender Textual (finalmente descartado)</t>
  </si>
  <si>
    <t>Integración aplciación</t>
  </si>
  <si>
    <t>Desarrollo Interfaz (modificaciones vistas)</t>
  </si>
  <si>
    <t>Tests_ui</t>
  </si>
  <si>
    <t>Vista registro (html y css y ruta)</t>
  </si>
  <si>
    <t>Vistas Perfil de usuario</t>
  </si>
  <si>
    <t>Integracion Cambio Contraseña en Perfil</t>
  </si>
  <si>
    <t>Ventana de header2</t>
  </si>
  <si>
    <t>Tutoriales Textual (descartado)</t>
  </si>
  <si>
    <t>ui</t>
  </si>
  <si>
    <t>interfaz restricted</t>
  </si>
  <si>
    <t>Modificar codigo</t>
  </si>
  <si>
    <t>Ui</t>
  </si>
  <si>
    <t>Interfaz restricted</t>
  </si>
  <si>
    <t>Creacion HTML header, home,  inicio_sesion y registro</t>
  </si>
  <si>
    <t>Logica Verificacion Email , bbdd.py</t>
  </si>
  <si>
    <t>Logica Vistas de registro e inicio de sesión</t>
  </si>
  <si>
    <t>Implmenetacion de css en registro e inicio_sesion</t>
  </si>
  <si>
    <t>Reestructuración test tdd registro e inicio</t>
  </si>
  <si>
    <t>perfil de usuario funcional</t>
  </si>
  <si>
    <t>ocultar contraseña</t>
  </si>
  <si>
    <t>modificar el header para icono de usuario</t>
  </si>
  <si>
    <t>integracion de el reconocedor del lenguaje en la aplicación</t>
  </si>
  <si>
    <t>3º Entrega</t>
  </si>
  <si>
    <t>Perfil nombre de usuario</t>
  </si>
  <si>
    <t>Perfil volver al home</t>
  </si>
  <si>
    <t>Perfil cambiar de cuenta</t>
  </si>
  <si>
    <t>Perfil cerrar sesión</t>
  </si>
  <si>
    <t>Perfil ayuda</t>
  </si>
  <si>
    <t>Interfaz y funcion ayuda.html</t>
  </si>
  <si>
    <t>Cambios en header1</t>
  </si>
  <si>
    <t>Redirección correcta al pulsar el logo</t>
  </si>
  <si>
    <t>Filtrado preguntas en ayuda</t>
  </si>
  <si>
    <t>css preguntas</t>
  </si>
  <si>
    <t>Css chat</t>
  </si>
  <si>
    <t>Integracion chat en ayuda</t>
  </si>
  <si>
    <t>Funcionalidad chat</t>
  </si>
  <si>
    <t>Intento de openai sin exito</t>
  </si>
  <si>
    <t>Intento de chatterbot sin exito</t>
  </si>
  <si>
    <t>Tutoriales</t>
  </si>
  <si>
    <t>Intento Actualizar Perfil Sin éxito</t>
  </si>
  <si>
    <t>Desarrollo Cambio Contraseña</t>
  </si>
  <si>
    <t>Perfil actualizar Foto Perfil en BBDD</t>
  </si>
  <si>
    <t>Perfil - Mostrar Foto Guardada</t>
  </si>
  <si>
    <t>Despliegue Aplicación en 1 ventana</t>
  </si>
  <si>
    <t>Perfil terminos y condiciones</t>
  </si>
  <si>
    <t>Interfaz olvido contrasena</t>
  </si>
  <si>
    <t>Integracion olvido_contrasena en inicio sesion</t>
  </si>
  <si>
    <t>olvido_contrasena fallido</t>
  </si>
  <si>
    <t>Intento de Modificar Acuerdo y Términos</t>
  </si>
  <si>
    <t>Arreglo de Tests</t>
  </si>
  <si>
    <t>Enviar Correo de Restablecer Contraseña</t>
  </si>
  <si>
    <t>Funcionalidad de restablecimiento de contraseña</t>
  </si>
  <si>
    <t>HTML de restablecimiento contraseña</t>
  </si>
  <si>
    <t>Correcion del OCR</t>
  </si>
  <si>
    <t>Añadir el cambio de imagen de perfil</t>
  </si>
  <si>
    <t>Añadir el términos y condiciones</t>
  </si>
  <si>
    <t>Añadir el correo al perfil de usuario</t>
  </si>
  <si>
    <t>Quitar el cambio de contraseña en el registro</t>
  </si>
  <si>
    <t>Documentarse del docker</t>
  </si>
  <si>
    <t>Hacer el docker</t>
  </si>
  <si>
    <t>Registro terminos y condiciones</t>
  </si>
  <si>
    <t>css terminos y condiciones</t>
  </si>
  <si>
    <t>Restablecimiento Contraseña - Completar funcionalidad</t>
  </si>
  <si>
    <t>Preparación e instalacion Docker</t>
  </si>
  <si>
    <t>Arranque automático (fallido)</t>
  </si>
  <si>
    <t>4º Entrega</t>
  </si>
  <si>
    <t>Pasar las imágenes a la base de datos</t>
  </si>
  <si>
    <t>Chat con IA tutoriales (fallido)</t>
  </si>
  <si>
    <t>Favicon y elementos añadidos al Header</t>
  </si>
  <si>
    <t>Footer modificado</t>
  </si>
  <si>
    <t>Modificaciones HTML de chat y de CSS</t>
  </si>
  <si>
    <t>Ajuste footer</t>
  </si>
  <si>
    <t>Cookies</t>
  </si>
  <si>
    <t>Mistextos</t>
  </si>
  <si>
    <t>Mistextos en ui</t>
  </si>
  <si>
    <t>Anuncios(google Addsense) fallido</t>
  </si>
  <si>
    <t>Anuncios</t>
  </si>
  <si>
    <t>Cookies_notificaciones</t>
  </si>
  <si>
    <t>Implementar API ChatBot DialogFlow</t>
  </si>
  <si>
    <t>Configurar Chatbot Preguntas Frecuentes</t>
  </si>
  <si>
    <t>Configuración con JSON</t>
  </si>
  <si>
    <t>Tutoriales DialogFlow</t>
  </si>
  <si>
    <t>Manual de usuario</t>
  </si>
  <si>
    <t>Chat DialogFlow Intents</t>
  </si>
  <si>
    <t>Chat DialogFlow Responses</t>
  </si>
  <si>
    <t>Chat DialogFlow Training</t>
  </si>
  <si>
    <t>Chat DialogFlow Contexs</t>
  </si>
  <si>
    <t>Convertir PDF tutoriales</t>
  </si>
  <si>
    <t>Integración ui generar pdf</t>
  </si>
  <si>
    <t>Generar pdf fpdf</t>
  </si>
  <si>
    <t>Convertir word tutoriales</t>
  </si>
  <si>
    <t>Integración ui generar word</t>
  </si>
  <si>
    <t>Generar word docx</t>
  </si>
  <si>
    <t>Traductor inicio</t>
  </si>
  <si>
    <t>Googletrans</t>
  </si>
  <si>
    <t>Avance plantilla mistextos</t>
  </si>
  <si>
    <t>Script descarga de texto generado en Word</t>
  </si>
  <si>
    <t>Script descarga de texto generado en PDF</t>
  </si>
  <si>
    <t>Chat DialogFlow CSS</t>
  </si>
  <si>
    <t>Traducción arreglada</t>
  </si>
  <si>
    <t>Hacer legibles los PDF y Words descargados</t>
  </si>
  <si>
    <t>Arreglar PDF y Words generados y descarga</t>
  </si>
  <si>
    <t>Otros idiomas interfaz</t>
  </si>
  <si>
    <t>Creacion Iteraciones word</t>
  </si>
  <si>
    <t>Creacion Iteraciones pdf</t>
  </si>
  <si>
    <t>Inicio bbdd para guarda textos</t>
  </si>
  <si>
    <t>Interfaz chat</t>
  </si>
  <si>
    <t>Traducciones implementadas (Francés, Italiano, Portugués)</t>
  </si>
  <si>
    <t>Guardado Contenido y archivos de textos en BBDD</t>
  </si>
  <si>
    <t>Implementar la recuperación y descarga  de archivos en mistextos.html</t>
  </si>
  <si>
    <t>Mejora de guardado y obtención de texto en BBDD para mistextos</t>
  </si>
  <si>
    <t>Adjuntar chat</t>
  </si>
  <si>
    <t>Compartir por correo</t>
  </si>
  <si>
    <t>Iconos</t>
  </si>
  <si>
    <t>Descarga de PDF de texto anterior en mistextos.html</t>
  </si>
  <si>
    <t>Descarga de Word de texto anterior en mistextos.html</t>
  </si>
  <si>
    <t>Intento fallido de Dockerización</t>
  </si>
  <si>
    <t>Refactoring</t>
  </si>
  <si>
    <t>Carlos ramos</t>
  </si>
  <si>
    <t>Cambios ayuda y cookies</t>
  </si>
  <si>
    <t>OCR permite extraer textos word</t>
  </si>
  <si>
    <t>OCR permite extraer textos pdf</t>
  </si>
  <si>
    <t>Cambios manual y restricted</t>
  </si>
  <si>
    <t>Cambios css</t>
  </si>
  <si>
    <t>Chat funcional (falta integración en la app)</t>
  </si>
  <si>
    <t>Interfaz chat.html</t>
  </si>
  <si>
    <t>RESPONSABLE</t>
  </si>
  <si>
    <t>(Todas)</t>
  </si>
  <si>
    <t>ID_story</t>
  </si>
  <si>
    <t>TERMINADO</t>
  </si>
  <si>
    <t>Desarrollo Interfaz (21)</t>
  </si>
  <si>
    <t>Desarrollo Interfaz (23a)</t>
  </si>
  <si>
    <t>Desarrollo Interfaz (23b)</t>
  </si>
  <si>
    <t>Validación 23</t>
  </si>
  <si>
    <t>Validación 21</t>
  </si>
  <si>
    <t>Total general</t>
  </si>
  <si>
    <t>Mejorar header, footer, anuncio</t>
  </si>
  <si>
    <t>Mejorar la página de ayuda</t>
  </si>
  <si>
    <t>Arreglar el olvido de contraseña</t>
  </si>
  <si>
    <t>Mejorar  anuncio</t>
  </si>
  <si>
    <t>Mejora en ayuda.html</t>
  </si>
  <si>
    <t>Funcionalidad de borrado en mistextos</t>
  </si>
  <si>
    <t>Cambio diseño CSS en mistextos</t>
  </si>
  <si>
    <t>Funcionalidad de editar en mistextos actualizando la BBDD</t>
  </si>
  <si>
    <t>Testing fallido</t>
  </si>
  <si>
    <t>Mejora interfaz css del chat</t>
  </si>
  <si>
    <t>Avances chat (falta actualización dinámica chat)</t>
  </si>
  <si>
    <t>Dockerfile</t>
  </si>
  <si>
    <t>Mejora diseño editar texto</t>
  </si>
  <si>
    <t>Intento de ajustar header y footer a editar texto</t>
  </si>
  <si>
    <t>Intento de Mejorar Precisión Reconocedor lenguaje</t>
  </si>
  <si>
    <t>Intento sincronización chat</t>
  </si>
  <si>
    <t>Docker, pytesseract arreglado, falta el generar word</t>
  </si>
  <si>
    <t>Cambios CSS</t>
  </si>
  <si>
    <t>Intento de arreglar sincronizar chat</t>
  </si>
  <si>
    <t>Actualización cambio contraseña con Hash</t>
  </si>
  <si>
    <t>Actualización restablecer contraseña con Hash</t>
  </si>
  <si>
    <t>Recodificación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</si>
</sst>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 (Cuerpo)"/>
    </font>
    <font>
      <sz val="11"/>
      <color rgb="FF000000"/>
      <name val="Consolas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1" fillId="2" borderId="4" xfId="0" applyFont="1" applyFill="1" applyBorder="1"/>
    <xf numFmtId="0" fontId="0" fillId="2" borderId="0" xfId="0" applyFill="1"/>
    <xf numFmtId="0" fontId="0" fillId="2" borderId="5" xfId="0" applyFill="1" applyBorder="1"/>
    <xf numFmtId="0" fontId="0" fillId="3" borderId="13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16" xfId="0" applyFill="1" applyBorder="1"/>
    <xf numFmtId="0" fontId="0" fillId="2" borderId="18" xfId="0" applyFill="1" applyBorder="1"/>
    <xf numFmtId="0" fontId="1" fillId="2" borderId="18" xfId="0" applyFont="1" applyFill="1" applyBorder="1"/>
    <xf numFmtId="0" fontId="0" fillId="3" borderId="20" xfId="0" applyFill="1" applyBorder="1"/>
    <xf numFmtId="0" fontId="0" fillId="0" borderId="21" xfId="0" applyBorder="1"/>
    <xf numFmtId="0" fontId="1" fillId="2" borderId="21" xfId="0" applyFont="1" applyFill="1" applyBorder="1"/>
    <xf numFmtId="0" fontId="0" fillId="0" borderId="16" xfId="0" applyBorder="1"/>
    <xf numFmtId="0" fontId="2" fillId="4" borderId="18" xfId="0" applyFont="1" applyFill="1" applyBorder="1"/>
    <xf numFmtId="0" fontId="0" fillId="4" borderId="0" xfId="0" applyFill="1"/>
    <xf numFmtId="10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7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0-334B-B98C-805250D4E4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0-334B-B98C-805250D4E4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70-334B-B98C-805250D4E4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70-334B-B98C-805250D4E4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70-334B-B98C-805250D4E4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'Listas Completa'!$P$8:$P$12</c:f>
              <c:strCache>
                <c:ptCount val="5"/>
                <c:pt idx="0">
                  <c:v>Gonzalo</c:v>
                </c:pt>
                <c:pt idx="1">
                  <c:v>Carlos</c:v>
                </c:pt>
                <c:pt idx="2">
                  <c:v>Miguel</c:v>
                </c:pt>
                <c:pt idx="3">
                  <c:v>Juan Pablo</c:v>
                </c:pt>
                <c:pt idx="4">
                  <c:v>Carlos Marcos</c:v>
                </c:pt>
              </c:strCache>
            </c:strRef>
          </c:cat>
          <c:val>
            <c:numRef>
              <c:f>'Listas Completa'!$S$8:$S$12</c:f>
              <c:numCache>
                <c:formatCode>0.00%</c:formatCode>
                <c:ptCount val="5"/>
                <c:pt idx="0">
                  <c:v>8.6696014873183E-2</c:v>
                </c:pt>
                <c:pt idx="1">
                  <c:v>0.32800955582741714</c:v>
                </c:pt>
                <c:pt idx="2">
                  <c:v>0.30179846066409149</c:v>
                </c:pt>
                <c:pt idx="3">
                  <c:v>0.2834959686353084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3-4149-8006-0844F92F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47625</xdr:rowOff>
    </xdr:from>
    <xdr:to>
      <xdr:col>18</xdr:col>
      <xdr:colOff>381000</xdr:colOff>
      <xdr:row>27</xdr:row>
      <xdr:rowOff>123825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D60C14F5-56A1-CFD6-71DD-7D55DE77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215.821919675924" createdVersion="8" refreshedVersion="8" minRefreshableVersion="3" recordCount="20" xr:uid="{1E53D6E8-F855-4F2F-9387-DED4A20C5099}">
  <cacheSource type="worksheet">
    <worksheetSource ref="A46:F66" sheet="Listas Completa"/>
  </cacheSource>
  <cacheFields count="6">
    <cacheField name="TAREAS" numFmtId="0">
      <sharedItems count="22">
        <s v="Video Tutoriales/formación Python"/>
        <s v="Información Registro"/>
        <s v="Creación Base de Datos"/>
        <s v="Desarrollo Interfaz (23a)"/>
        <s v="Desarrollo Código"/>
        <s v="Funcionamiento conjunto Inicio-Registro"/>
        <s v="Validación 23"/>
        <s v="Video Tutoriales"/>
        <s v="Búsqueda Información Cambio Contraseña"/>
        <s v="Integración "/>
        <s v="Desarrollo Interfaz (21)"/>
        <s v="Desarrollo Código Introducir Nueva Contraseña"/>
        <s v="Desarrollo Código Requisitos Cambio Contraseña"/>
        <s v="Video Tutoriales Python"/>
        <s v="Información Inicio Sesión"/>
        <s v="Consulta Base de Datos"/>
        <s v="Desarrollo Interfaz (23b)"/>
        <s v="Código"/>
        <s v="Funcionamiento conjunto"/>
        <s v="Validación 21"/>
        <s v="Validación" u="1"/>
        <s v="Desarrollo Interfaz (23)" u="1"/>
      </sharedItems>
    </cacheField>
    <cacheField name="ID_story" numFmtId="0">
      <sharedItems containsSemiMixedTypes="0" containsString="0" containsNumber="1" containsInteger="1" minValue="21" maxValue="23" count="2">
        <n v="23"/>
        <n v="21"/>
      </sharedItems>
    </cacheField>
    <cacheField name="RESPONSABLE" numFmtId="0">
      <sharedItems count="2">
        <s v="Miguel"/>
        <s v="Juan Pablo"/>
      </sharedItems>
    </cacheField>
    <cacheField name="TIEMPO REAL" numFmtId="0">
      <sharedItems containsSemiMixedTypes="0" containsString="0" containsNumber="1" containsInteger="1" minValue="1" maxValue="60" count="10">
        <n v="60"/>
        <n v="24"/>
        <n v="20"/>
        <n v="35"/>
        <n v="30"/>
        <n v="1"/>
        <n v="5"/>
        <n v="13"/>
        <n v="55"/>
        <n v="45"/>
      </sharedItems>
    </cacheField>
    <cacheField name="TIEMPO ESTIMADO" numFmtId="0">
      <sharedItems containsSemiMixedTypes="0" containsString="0" containsNumber="1" containsInteger="1" minValue="1" maxValue="45" count="10">
        <n v="30"/>
        <n v="25"/>
        <n v="20"/>
        <n v="35"/>
        <n v="1"/>
        <n v="15"/>
        <n v="10"/>
        <n v="45"/>
        <n v="40"/>
        <n v="3"/>
      </sharedItems>
    </cacheField>
    <cacheField name="TERMINADO" numFmtId="0">
      <sharedItems count="1"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</r>
  <r>
    <x v="1"/>
    <x v="0"/>
    <x v="0"/>
    <x v="1"/>
    <x v="1"/>
    <x v="0"/>
  </r>
  <r>
    <x v="2"/>
    <x v="0"/>
    <x v="0"/>
    <x v="2"/>
    <x v="2"/>
    <x v="0"/>
  </r>
  <r>
    <x v="3"/>
    <x v="0"/>
    <x v="0"/>
    <x v="2"/>
    <x v="3"/>
    <x v="0"/>
  </r>
  <r>
    <x v="4"/>
    <x v="0"/>
    <x v="0"/>
    <x v="3"/>
    <x v="0"/>
    <x v="0"/>
  </r>
  <r>
    <x v="5"/>
    <x v="0"/>
    <x v="0"/>
    <x v="4"/>
    <x v="2"/>
    <x v="0"/>
  </r>
  <r>
    <x v="6"/>
    <x v="0"/>
    <x v="0"/>
    <x v="5"/>
    <x v="4"/>
    <x v="0"/>
  </r>
  <r>
    <x v="7"/>
    <x v="0"/>
    <x v="0"/>
    <x v="2"/>
    <x v="5"/>
    <x v="0"/>
  </r>
  <r>
    <x v="8"/>
    <x v="1"/>
    <x v="1"/>
    <x v="6"/>
    <x v="2"/>
    <x v="0"/>
  </r>
  <r>
    <x v="9"/>
    <x v="1"/>
    <x v="1"/>
    <x v="4"/>
    <x v="2"/>
    <x v="0"/>
  </r>
  <r>
    <x v="10"/>
    <x v="1"/>
    <x v="1"/>
    <x v="7"/>
    <x v="6"/>
    <x v="0"/>
  </r>
  <r>
    <x v="11"/>
    <x v="1"/>
    <x v="0"/>
    <x v="2"/>
    <x v="2"/>
    <x v="0"/>
  </r>
  <r>
    <x v="12"/>
    <x v="1"/>
    <x v="1"/>
    <x v="8"/>
    <x v="7"/>
    <x v="0"/>
  </r>
  <r>
    <x v="13"/>
    <x v="0"/>
    <x v="1"/>
    <x v="0"/>
    <x v="8"/>
    <x v="0"/>
  </r>
  <r>
    <x v="14"/>
    <x v="0"/>
    <x v="1"/>
    <x v="2"/>
    <x v="5"/>
    <x v="0"/>
  </r>
  <r>
    <x v="15"/>
    <x v="0"/>
    <x v="1"/>
    <x v="6"/>
    <x v="9"/>
    <x v="0"/>
  </r>
  <r>
    <x v="16"/>
    <x v="0"/>
    <x v="1"/>
    <x v="2"/>
    <x v="6"/>
    <x v="0"/>
  </r>
  <r>
    <x v="17"/>
    <x v="0"/>
    <x v="1"/>
    <x v="9"/>
    <x v="7"/>
    <x v="0"/>
  </r>
  <r>
    <x v="18"/>
    <x v="0"/>
    <x v="1"/>
    <x v="4"/>
    <x v="0"/>
    <x v="0"/>
  </r>
  <r>
    <x v="19"/>
    <x v="0"/>
    <x v="1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7B3D8-0126-4C43-8065-FFB0644C3BF7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D25" firstHeaderRow="1" firstDataRow="1" firstDataCol="4" rowPageCount="2" colPageCount="1"/>
  <pivotFields count="6">
    <pivotField axis="axisRow" compact="0" outline="0" showAll="0" defaultSubtotal="0">
      <items count="22">
        <item x="8"/>
        <item x="17"/>
        <item x="15"/>
        <item x="2"/>
        <item x="4"/>
        <item x="11"/>
        <item x="12"/>
        <item x="10"/>
        <item m="1" x="21"/>
        <item x="18"/>
        <item x="5"/>
        <item x="14"/>
        <item x="1"/>
        <item x="9"/>
        <item m="1" x="20"/>
        <item x="7"/>
        <item x="13"/>
        <item x="0"/>
        <item x="3"/>
        <item x="16"/>
        <item x="6"/>
        <item x="19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showAll="0" defaultSubtotal="0">
      <items count="2">
        <item x="1"/>
        <item x="0"/>
      </items>
    </pivotField>
    <pivotField axis="axisRow" compact="0" outline="0" showAll="0" defaultSubtotal="0">
      <items count="10">
        <item x="5"/>
        <item x="6"/>
        <item x="7"/>
        <item sd="0" x="2"/>
        <item x="1"/>
        <item x="4"/>
        <item x="3"/>
        <item x="9"/>
        <item x="8"/>
        <item x="0"/>
      </items>
    </pivotField>
    <pivotField axis="axisRow" compact="0" outline="0" showAll="0" defaultSubtotal="0">
      <items count="10">
        <item x="4"/>
        <item x="9"/>
        <item x="6"/>
        <item x="5"/>
        <item x="2"/>
        <item x="1"/>
        <item x="0"/>
        <item x="3"/>
        <item x="8"/>
        <item x="7"/>
      </items>
    </pivotField>
    <pivotField axis="axisRow" compact="0" outline="0" showAll="0" defaultSubtotal="0">
      <items count="1">
        <item x="0"/>
      </items>
    </pivotField>
  </pivotFields>
  <rowFields count="4">
    <field x="0"/>
    <field x="4"/>
    <field x="3"/>
    <field x="5"/>
  </rowFields>
  <rowItems count="21">
    <i>
      <x/>
      <x v="4"/>
      <x v="1"/>
      <x/>
    </i>
    <i>
      <x v="1"/>
      <x v="9"/>
      <x v="7"/>
      <x/>
    </i>
    <i>
      <x v="2"/>
      <x v="1"/>
      <x v="1"/>
      <x/>
    </i>
    <i>
      <x v="3"/>
      <x v="4"/>
      <x v="3"/>
    </i>
    <i>
      <x v="4"/>
      <x v="6"/>
      <x v="6"/>
      <x/>
    </i>
    <i>
      <x v="5"/>
      <x v="4"/>
      <x v="3"/>
    </i>
    <i>
      <x v="6"/>
      <x v="9"/>
      <x v="8"/>
      <x/>
    </i>
    <i>
      <x v="7"/>
      <x v="2"/>
      <x v="2"/>
      <x/>
    </i>
    <i>
      <x v="9"/>
      <x v="6"/>
      <x v="5"/>
      <x/>
    </i>
    <i>
      <x v="10"/>
      <x v="4"/>
      <x v="5"/>
      <x/>
    </i>
    <i>
      <x v="11"/>
      <x v="3"/>
      <x v="3"/>
    </i>
    <i>
      <x v="12"/>
      <x v="5"/>
      <x v="4"/>
      <x/>
    </i>
    <i>
      <x v="13"/>
      <x v="4"/>
      <x v="5"/>
      <x/>
    </i>
    <i>
      <x v="15"/>
      <x v="3"/>
      <x v="3"/>
    </i>
    <i>
      <x v="16"/>
      <x v="8"/>
      <x v="9"/>
      <x/>
    </i>
    <i>
      <x v="17"/>
      <x v="6"/>
      <x v="9"/>
      <x/>
    </i>
    <i>
      <x v="18"/>
      <x v="7"/>
      <x v="3"/>
    </i>
    <i>
      <x v="19"/>
      <x v="2"/>
      <x v="3"/>
    </i>
    <i>
      <x v="20"/>
      <x/>
      <x/>
      <x/>
    </i>
    <i>
      <x v="21"/>
      <x v="2"/>
      <x v="1"/>
      <x/>
    </i>
    <i t="grand">
      <x/>
    </i>
  </rowItems>
  <colItems count="1">
    <i/>
  </colItems>
  <pageFields count="2">
    <pageField fld="2" hier="-1"/>
    <pageField fld="1" hier="-1"/>
  </pageFields>
  <formats count="175">
    <format dxfId="174">
      <pivotArea dataOnly="0" labelOnly="1" outline="0" fieldPosition="0">
        <references count="2">
          <reference field="0" count="1" selected="0">
            <x v="0"/>
          </reference>
          <reference field="4" count="1">
            <x v="4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1"/>
          </reference>
          <reference field="4" count="1">
            <x v="9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3"/>
          </reference>
          <reference field="4" count="1">
            <x v="4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4"/>
          </reference>
          <reference field="4" count="1">
            <x v="6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6"/>
          </reference>
          <reference field="4" count="1">
            <x v="9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7"/>
          </reference>
          <reference field="4" count="1">
            <x v="2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8"/>
          </reference>
          <reference field="4" count="1">
            <x v="7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9"/>
          </reference>
          <reference field="4" count="1">
            <x v="6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10"/>
          </reference>
          <reference field="4" count="1">
            <x v="4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11"/>
          </reference>
          <reference field="4" count="1">
            <x v="3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12"/>
          </reference>
          <reference field="4" count="1">
            <x v="5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13"/>
          </reference>
          <reference field="4" count="1">
            <x v="4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14"/>
          </reference>
          <reference field="4" count="2">
            <x v="0"/>
            <x v="2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15"/>
          </reference>
          <reference field="4" count="1">
            <x v="3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16"/>
          </reference>
          <reference field="4" count="1">
            <x v="8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0"/>
          </reference>
          <reference field="3" count="1">
            <x v="1"/>
          </reference>
          <reference field="4" count="1" selected="0">
            <x v="4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1"/>
          </reference>
          <reference field="3" count="1">
            <x v="7"/>
          </reference>
          <reference field="4" count="1" selected="0">
            <x v="9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3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4"/>
          </reference>
          <reference field="3" count="1">
            <x v="6"/>
          </reference>
          <reference field="4" count="1" selected="0">
            <x v="6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6"/>
          </reference>
          <reference field="3" count="1">
            <x v="8"/>
          </reference>
          <reference field="4" count="1" selected="0">
            <x v="9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7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8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9"/>
          </reference>
          <reference field="3" count="1">
            <x v="5"/>
          </reference>
          <reference field="4" count="1" selected="0">
            <x v="6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11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12"/>
          </reference>
          <reference field="3" count="1">
            <x v="4"/>
          </reference>
          <reference field="4" count="1" selected="0">
            <x v="5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13"/>
          </reference>
          <reference field="3" count="1">
            <x v="5"/>
          </reference>
          <reference field="4" count="1" selected="0">
            <x v="4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14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14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15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0"/>
        </references>
      </pivotArea>
    </format>
    <format dxfId="140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7"/>
          </reference>
          <reference field="4" count="1" selected="0">
            <x v="9"/>
          </reference>
          <reference field="5" count="0"/>
        </references>
      </pivotArea>
    </format>
    <format dxfId="139">
      <pivotArea dataOnly="0" labelOnly="1" outline="0" fieldPosition="0">
        <references count="4">
          <reference field="0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138">
      <pivotArea dataOnly="0" labelOnly="1" outline="0" fieldPosition="0">
        <references count="4">
          <reference field="0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137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6"/>
          </reference>
          <reference field="4" count="1" selected="0">
            <x v="6"/>
          </reference>
          <reference field="5" count="0"/>
        </references>
      </pivotArea>
    </format>
    <format dxfId="136">
      <pivotArea dataOnly="0" labelOnly="1" outline="0" fieldPosition="0">
        <references count="4">
          <reference field="0" count="1" selected="0">
            <x v="5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135">
      <pivotArea dataOnly="0" labelOnly="1" outline="0" fieldPosition="0">
        <references count="4">
          <reference field="0" count="1" selected="0">
            <x v="6"/>
          </reference>
          <reference field="3" count="1" selected="0">
            <x v="8"/>
          </reference>
          <reference field="4" count="1" selected="0">
            <x v="9"/>
          </reference>
          <reference field="5" count="0"/>
        </references>
      </pivotArea>
    </format>
    <format dxfId="134">
      <pivotArea dataOnly="0" labelOnly="1" outline="0" fieldPosition="0">
        <references count="4">
          <reference field="0" count="1" selected="0">
            <x v="7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133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132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7"/>
          </reference>
          <reference field="5" count="0"/>
        </references>
      </pivotArea>
    </format>
    <format dxfId="131">
      <pivotArea dataOnly="0" labelOnly="1" outline="0" fieldPosition="0">
        <references count="4">
          <reference field="0" count="1" selected="0">
            <x v="9"/>
          </reference>
          <reference field="3" count="1" selected="0">
            <x v="5"/>
          </reference>
          <reference field="4" count="1" selected="0">
            <x v="6"/>
          </reference>
          <reference field="5" count="0"/>
        </references>
      </pivotArea>
    </format>
    <format dxfId="130">
      <pivotArea dataOnly="0" labelOnly="1" outline="0" fieldPosition="0">
        <references count="4">
          <reference field="0" count="1" selected="0">
            <x v="10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129">
      <pivotArea dataOnly="0" labelOnly="1" outline="0" fieldPosition="0">
        <references count="4">
          <reference field="0" count="1" selected="0">
            <x v="11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128">
      <pivotArea dataOnly="0" labelOnly="1" outline="0" fieldPosition="0">
        <references count="4">
          <reference field="0" count="1" selected="0">
            <x v="12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</references>
      </pivotArea>
    </format>
    <format dxfId="127">
      <pivotArea dataOnly="0" labelOnly="1" outline="0" fieldPosition="0">
        <references count="4">
          <reference field="0" count="1" selected="0">
            <x v="13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126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125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124">
      <pivotArea dataOnly="0" labelOnly="1" outline="0" fieldPosition="0">
        <references count="4">
          <reference field="0" count="1" selected="0">
            <x v="15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123">
      <pivotArea dataOnly="0" labelOnly="1" outline="0" fieldPosition="0">
        <references count="4">
          <reference field="0" count="1" selected="0">
            <x v="16"/>
          </reference>
          <reference field="3" count="1" selected="0">
            <x v="9"/>
          </reference>
          <reference field="4" count="1" selected="0">
            <x v="8"/>
          </reference>
          <reference field="5" count="0"/>
        </references>
      </pivotArea>
    </format>
    <format dxfId="122">
      <pivotArea dataOnly="0" labelOnly="1" outline="0" fieldPosition="0">
        <references count="2">
          <reference field="0" count="1" selected="0">
            <x v="0"/>
          </reference>
          <reference field="4" count="1">
            <x v="4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"/>
          </reference>
          <reference field="4" count="1">
            <x v="9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3"/>
          </reference>
          <reference field="4" count="1">
            <x v="4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4"/>
          </reference>
          <reference field="4" count="1">
            <x v="6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6"/>
          </reference>
          <reference field="4" count="1">
            <x v="9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7"/>
          </reference>
          <reference field="4" count="1">
            <x v="2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8"/>
          </reference>
          <reference field="4" count="1">
            <x v="7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9"/>
          </reference>
          <reference field="4" count="1">
            <x v="6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0"/>
          </reference>
          <reference field="4" count="1">
            <x v="4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1"/>
          </reference>
          <reference field="4" count="1">
            <x v="3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2"/>
          </reference>
          <reference field="4" count="1">
            <x v="5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3"/>
          </reference>
          <reference field="4" count="1">
            <x v="4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4"/>
          </reference>
          <reference field="4" count="2">
            <x v="0"/>
            <x v="2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5"/>
          </reference>
          <reference field="4" count="1">
            <x v="3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6"/>
          </reference>
          <reference field="4" count="1">
            <x v="8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7"/>
          </reference>
          <reference field="4" count="1">
            <x v="6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0"/>
          </reference>
          <reference field="3" count="1">
            <x v="1"/>
          </reference>
          <reference field="4" count="1" selected="0">
            <x v="4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1"/>
          </reference>
          <reference field="3" count="1">
            <x v="7"/>
          </reference>
          <reference field="4" count="1" selected="0">
            <x v="9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3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4"/>
          </reference>
          <reference field="3" count="1">
            <x v="6"/>
          </reference>
          <reference field="4" count="1" selected="0">
            <x v="6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6"/>
          </reference>
          <reference field="3" count="1">
            <x v="8"/>
          </reference>
          <reference field="4" count="1" selected="0">
            <x v="9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7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8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9"/>
          </reference>
          <reference field="3" count="1">
            <x v="5"/>
          </reference>
          <reference field="4" count="1" selected="0">
            <x v="6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1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12"/>
          </reference>
          <reference field="3" count="1">
            <x v="4"/>
          </reference>
          <reference field="4" count="1" selected="0">
            <x v="5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13"/>
          </reference>
          <reference field="3" count="1">
            <x v="5"/>
          </reference>
          <reference field="4" count="1" selected="0">
            <x v="4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14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14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15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16"/>
          </reference>
          <reference field="3" count="1">
            <x v="9"/>
          </reference>
          <reference field="4" count="1" selected="0">
            <x v="8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0"/>
        </references>
      </pivotArea>
    </format>
    <format dxfId="86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7"/>
          </reference>
          <reference field="4" count="1" selected="0">
            <x v="9"/>
          </reference>
          <reference field="5" count="0"/>
        </references>
      </pivotArea>
    </format>
    <format dxfId="85">
      <pivotArea dataOnly="0" labelOnly="1" outline="0" fieldPosition="0">
        <references count="4">
          <reference field="0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84">
      <pivotArea dataOnly="0" labelOnly="1" outline="0" fieldPosition="0">
        <references count="4">
          <reference field="0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83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6"/>
          </reference>
          <reference field="4" count="1" selected="0">
            <x v="6"/>
          </reference>
          <reference field="5" count="0"/>
        </references>
      </pivotArea>
    </format>
    <format dxfId="82">
      <pivotArea dataOnly="0" labelOnly="1" outline="0" fieldPosition="0">
        <references count="4">
          <reference field="0" count="1" selected="0">
            <x v="5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81">
      <pivotArea dataOnly="0" labelOnly="1" outline="0" fieldPosition="0">
        <references count="4">
          <reference field="0" count="1" selected="0">
            <x v="6"/>
          </reference>
          <reference field="3" count="1" selected="0">
            <x v="8"/>
          </reference>
          <reference field="4" count="1" selected="0">
            <x v="9"/>
          </reference>
          <reference field="5" count="0"/>
        </references>
      </pivotArea>
    </format>
    <format dxfId="80">
      <pivotArea dataOnly="0" labelOnly="1" outline="0" fieldPosition="0">
        <references count="4">
          <reference field="0" count="1" selected="0">
            <x v="7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79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78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7"/>
          </reference>
          <reference field="5" count="0"/>
        </references>
      </pivotArea>
    </format>
    <format dxfId="77">
      <pivotArea dataOnly="0" labelOnly="1" outline="0" fieldPosition="0">
        <references count="4">
          <reference field="0" count="1" selected="0">
            <x v="9"/>
          </reference>
          <reference field="3" count="1" selected="0">
            <x v="5"/>
          </reference>
          <reference field="4" count="1" selected="0">
            <x v="6"/>
          </reference>
          <reference field="5" count="0"/>
        </references>
      </pivotArea>
    </format>
    <format dxfId="76">
      <pivotArea dataOnly="0" labelOnly="1" outline="0" fieldPosition="0">
        <references count="4">
          <reference field="0" count="1" selected="0">
            <x v="10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75">
      <pivotArea dataOnly="0" labelOnly="1" outline="0" fieldPosition="0">
        <references count="4">
          <reference field="0" count="1" selected="0">
            <x v="11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74">
      <pivotArea dataOnly="0" labelOnly="1" outline="0" fieldPosition="0">
        <references count="4">
          <reference field="0" count="1" selected="0">
            <x v="12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</references>
      </pivotArea>
    </format>
    <format dxfId="73">
      <pivotArea dataOnly="0" labelOnly="1" outline="0" fieldPosition="0">
        <references count="4">
          <reference field="0" count="1" selected="0">
            <x v="13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72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71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70">
      <pivotArea dataOnly="0" labelOnly="1" outline="0" fieldPosition="0">
        <references count="4">
          <reference field="0" count="1" selected="0">
            <x v="15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69">
      <pivotArea dataOnly="0" labelOnly="1" outline="0" fieldPosition="0">
        <references count="4">
          <reference field="0" count="1" selected="0">
            <x v="16"/>
          </reference>
          <reference field="3" count="1" selected="0">
            <x v="9"/>
          </reference>
          <reference field="4" count="1" selected="0">
            <x v="8"/>
          </reference>
          <reference field="5" count="0"/>
        </references>
      </pivotArea>
    </format>
    <format dxfId="68">
      <pivotArea dataOnly="0" labelOnly="1" outline="0" fieldPosition="0">
        <references count="4">
          <reference field="0" count="1" selected="0">
            <x v="17"/>
          </reference>
          <reference field="3" count="1" selected="0">
            <x v="9"/>
          </reference>
          <reference field="4" count="1" selected="0">
            <x v="6"/>
          </reference>
          <reference field="5" count="0"/>
        </references>
      </pivotArea>
    </format>
    <format dxfId="67">
      <pivotArea dataOnly="0" labelOnly="1" outline="0" fieldPosition="0">
        <references count="2">
          <reference field="0" count="1" selected="0">
            <x v="0"/>
          </reference>
          <reference field="4" count="1">
            <x v="4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"/>
          </reference>
          <reference field="4" count="1">
            <x v="9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3"/>
          </reference>
          <reference field="4" count="1">
            <x v="4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4"/>
          </reference>
          <reference field="4" count="1">
            <x v="6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6"/>
          </reference>
          <reference field="4" count="1">
            <x v="9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7"/>
          </reference>
          <reference field="4" count="1">
            <x v="2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8"/>
          </reference>
          <reference field="4" count="1">
            <x v="7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9"/>
          </reference>
          <reference field="4" count="1">
            <x v="6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10"/>
          </reference>
          <reference field="4" count="1">
            <x v="4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1"/>
          </reference>
          <reference field="4" count="1">
            <x v="3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2"/>
          </reference>
          <reference field="4" count="1">
            <x v="5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3"/>
          </reference>
          <reference field="4" count="1">
            <x v="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4"/>
          </reference>
          <reference field="4" count="2">
            <x v="0"/>
            <x v="2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5"/>
          </reference>
          <reference field="4" count="1">
            <x v="3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6"/>
          </reference>
          <reference field="4" count="1">
            <x v="8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0"/>
          </reference>
          <reference field="3" count="1">
            <x v="1"/>
          </reference>
          <reference field="4" count="1" selected="0">
            <x v="4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1"/>
          </reference>
          <reference field="3" count="1">
            <x v="7"/>
          </reference>
          <reference field="4" count="1" selected="0">
            <x v="9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3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4"/>
          </reference>
          <reference field="3" count="1">
            <x v="6"/>
          </reference>
          <reference field="4" count="1" selected="0">
            <x v="6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5"/>
          </reference>
          <reference field="3" count="1">
            <x v="3"/>
          </reference>
          <reference field="4" count="1" selected="0">
            <x v="4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6"/>
          </reference>
          <reference field="3" count="1">
            <x v="8"/>
          </reference>
          <reference field="4" count="1" selected="0">
            <x v="9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7"/>
          </reference>
          <reference field="3" count="1">
            <x v="2"/>
          </reference>
          <reference field="4" count="1" selected="0">
            <x v="2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8"/>
          </reference>
          <reference field="3" count="1">
            <x v="3"/>
          </reference>
          <reference field="4" count="1" selected="0">
            <x v="2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1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12"/>
          </reference>
          <reference field="3" count="1">
            <x v="4"/>
          </reference>
          <reference field="4" count="1" selected="0">
            <x v="5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13"/>
          </reference>
          <reference field="3" count="1">
            <x v="5"/>
          </reference>
          <reference field="4" count="1" selected="0">
            <x v="4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4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14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15"/>
          </reference>
          <reference field="3" count="1">
            <x v="3"/>
          </reference>
          <reference field="4" count="1" selected="0">
            <x v="3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0"/>
        </references>
      </pivotArea>
    </format>
    <format dxfId="34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7"/>
          </reference>
          <reference field="4" count="1" selected="0">
            <x v="9"/>
          </reference>
          <reference field="5" count="0"/>
        </references>
      </pivotArea>
    </format>
    <format dxfId="33">
      <pivotArea dataOnly="0" labelOnly="1" outline="0" fieldPosition="0">
        <references count="4">
          <reference field="0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32">
      <pivotArea dataOnly="0" labelOnly="1" outline="0" fieldPosition="0">
        <references count="4">
          <reference field="0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31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6"/>
          </reference>
          <reference field="4" count="1" selected="0">
            <x v="6"/>
          </reference>
          <reference field="5" count="0"/>
        </references>
      </pivotArea>
    </format>
    <format dxfId="30">
      <pivotArea dataOnly="0" labelOnly="1" outline="0" fieldPosition="0">
        <references count="4">
          <reference field="0" count="1" selected="0">
            <x v="5"/>
          </reference>
          <reference field="3" count="1" selected="0">
            <x v="3"/>
          </reference>
          <reference field="4" count="1" selected="0">
            <x v="4"/>
          </reference>
          <reference field="5" count="0"/>
        </references>
      </pivotArea>
    </format>
    <format dxfId="29">
      <pivotArea dataOnly="0" labelOnly="1" outline="0" fieldPosition="0">
        <references count="4">
          <reference field="0" count="1" selected="0">
            <x v="6"/>
          </reference>
          <reference field="3" count="1" selected="0">
            <x v="8"/>
          </reference>
          <reference field="4" count="1" selected="0">
            <x v="9"/>
          </reference>
          <reference field="5" count="0"/>
        </references>
      </pivotArea>
    </format>
    <format dxfId="28">
      <pivotArea dataOnly="0" labelOnly="1" outline="0" fieldPosition="0">
        <references count="4">
          <reference field="0" count="1" selected="0">
            <x v="7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26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3"/>
          </reference>
          <reference field="4" count="1" selected="0">
            <x v="7"/>
          </reference>
          <reference field="5" count="0"/>
        </references>
      </pivotArea>
    </format>
    <format dxfId="25">
      <pivotArea dataOnly="0" labelOnly="1" outline="0" fieldPosition="0">
        <references count="4">
          <reference field="0" count="1" selected="0">
            <x v="9"/>
          </reference>
          <reference field="3" count="1" selected="0">
            <x v="5"/>
          </reference>
          <reference field="4" count="1" selected="0">
            <x v="6"/>
          </reference>
          <reference field="5" count="0"/>
        </references>
      </pivotArea>
    </format>
    <format dxfId="24">
      <pivotArea dataOnly="0" labelOnly="1" outline="0" fieldPosition="0">
        <references count="4">
          <reference field="0" count="1" selected="0">
            <x v="10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23">
      <pivotArea dataOnly="0" labelOnly="1" outline="0" fieldPosition="0">
        <references count="4">
          <reference field="0" count="1" selected="0">
            <x v="11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22">
      <pivotArea dataOnly="0" labelOnly="1" outline="0" fieldPosition="0">
        <references count="4">
          <reference field="0" count="1" selected="0">
            <x v="12"/>
          </reference>
          <reference field="3" count="1" selected="0">
            <x v="4"/>
          </reference>
          <reference field="4" count="1" selected="0">
            <x v="5"/>
          </reference>
          <reference field="5" count="0"/>
        </references>
      </pivotArea>
    </format>
    <format dxfId="21">
      <pivotArea dataOnly="0" labelOnly="1" outline="0" fieldPosition="0">
        <references count="4">
          <reference field="0" count="1" selected="0">
            <x v="13"/>
          </reference>
          <reference field="3" count="1" selected="0">
            <x v="5"/>
          </reference>
          <reference field="4" count="1" selected="0">
            <x v="4"/>
          </reference>
          <reference field="5" count="0"/>
        </references>
      </pivotArea>
    </format>
    <format dxfId="20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19">
      <pivotArea dataOnly="0" labelOnly="1" outline="0" fieldPosition="0">
        <references count="4">
          <reference field="0" count="1" selected="0">
            <x v="14"/>
          </reference>
          <reference field="3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18">
      <pivotArea dataOnly="0" labelOnly="1" outline="0" fieldPosition="0">
        <references count="4">
          <reference field="0" count="1" selected="0">
            <x v="15"/>
          </reference>
          <reference field="3" count="1" selected="0">
            <x v="3"/>
          </reference>
          <reference field="4" count="1" selected="0">
            <x v="3"/>
          </reference>
          <reference field="5" count="0"/>
        </references>
      </pivotArea>
    </format>
    <format dxfId="17">
      <pivotArea dataOnly="0" labelOnly="1" outline="0" fieldPosition="0">
        <references count="4">
          <reference field="0" count="1" selected="0">
            <x v="16"/>
          </reference>
          <reference field="3" count="1" selected="0">
            <x v="9"/>
          </reference>
          <reference field="4" count="1" selected="0">
            <x v="8"/>
          </reference>
          <reference field="5" count="0"/>
        </references>
      </pivotArea>
    </format>
    <format dxfId="16">
      <pivotArea dataOnly="0" labelOnly="1" outline="0" fieldPosition="0">
        <references count="3">
          <reference field="0" count="1" selected="0">
            <x v="9"/>
          </reference>
          <reference field="3" count="1">
            <x v="5"/>
          </reference>
          <reference field="4" count="1" selected="0">
            <x v="6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17"/>
          </reference>
          <reference field="4" count="1">
            <x v="6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8"/>
          </reference>
          <reference field="4" count="1">
            <x v="7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19"/>
          </reference>
          <reference field="4" count="1">
            <x v="2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6"/>
          </reference>
          <reference field="3" count="1">
            <x v="9"/>
          </reference>
          <reference field="4" count="1" selected="0">
            <x v="8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8"/>
          </reference>
          <reference field="3" count="1">
            <x v="3"/>
          </reference>
          <reference field="4" count="1" selected="0">
            <x v="7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7"/>
          </reference>
          <reference field="3" count="1" selected="0">
            <x v="9"/>
          </reference>
          <reference field="4" count="1" selected="0">
            <x v="6"/>
          </reference>
          <reference field="5" count="0"/>
        </references>
      </pivotArea>
    </format>
    <format dxfId="9">
      <pivotArea dataOnly="0" labelOnly="1" outline="0" fieldPosition="0">
        <references count="4">
          <reference field="0" count="1" selected="0">
            <x v="18"/>
          </reference>
          <reference field="3" count="1" selected="0">
            <x v="3"/>
          </reference>
          <reference field="4" count="1" selected="0">
            <x v="7"/>
          </reference>
          <reference field="5" count="0"/>
        </references>
      </pivotArea>
    </format>
    <format dxfId="8">
      <pivotArea dataOnly="0" labelOnly="1" outline="0" fieldPosition="0">
        <references count="4">
          <reference field="0" count="1" selected="0">
            <x v="19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</references>
      </pivotArea>
    </format>
    <format dxfId="7">
      <pivotArea dataOnly="0" labelOnly="1" outline="0" fieldPosition="0">
        <references count="2">
          <reference field="0" count="1" selected="0">
            <x v="17"/>
          </reference>
          <reference field="4" count="1">
            <x v="6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18"/>
          </reference>
          <reference field="4" count="1">
            <x v="7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19"/>
          </reference>
          <reference field="4" count="1">
            <x v="2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6"/>
          </reference>
          <reference field="3" count="1">
            <x v="9"/>
          </reference>
          <reference field="4" count="1" selected="0">
            <x v="8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18"/>
          </reference>
          <reference field="3" count="1">
            <x v="3"/>
          </reference>
          <reference field="4" count="1" selected="0">
            <x v="7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17"/>
          </reference>
          <reference field="3" count="1" selected="0">
            <x v="9"/>
          </reference>
          <reference field="4" count="1" selected="0">
            <x v="6"/>
          </reference>
          <reference field="5" count="0"/>
        </references>
      </pivotArea>
    </format>
    <format dxfId="1">
      <pivotArea dataOnly="0" labelOnly="1" outline="0" fieldPosition="0">
        <references count="4">
          <reference field="0" count="1" selected="0">
            <x v="18"/>
          </reference>
          <reference field="3" count="1" selected="0">
            <x v="3"/>
          </reference>
          <reference field="4" count="1" selected="0">
            <x v="7"/>
          </reference>
          <reference field="5" count="0"/>
        </references>
      </pivotArea>
    </format>
    <format dxfId="0">
      <pivotArea dataOnly="0" labelOnly="1" outline="0" fieldPosition="0">
        <references count="4">
          <reference field="0" count="1" selected="0">
            <x v="19"/>
          </reference>
          <reference field="3" count="1" selected="0">
            <x v="3"/>
          </reference>
          <reference field="4" count="1" selected="0">
            <x v="2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2028-F346-4B99-9600-D486646BEA8E}">
  <dimension ref="B1:S199"/>
  <sheetViews>
    <sheetView tabSelected="1" topLeftCell="I9" workbookViewId="0">
      <selection activeCell="Q9" sqref="Q9"/>
    </sheetView>
  </sheetViews>
  <sheetFormatPr baseColWidth="10" defaultColWidth="11.5" defaultRowHeight="15" x14ac:dyDescent="0.2"/>
  <cols>
    <col min="1" max="1" width="44.5" bestFit="1" customWidth="1"/>
    <col min="2" max="2" width="44.83203125" bestFit="1" customWidth="1"/>
    <col min="3" max="3" width="18.5" bestFit="1" customWidth="1"/>
    <col min="4" max="4" width="13.5" customWidth="1"/>
    <col min="5" max="5" width="12.33203125" customWidth="1"/>
    <col min="6" max="6" width="40.83203125" customWidth="1"/>
    <col min="7" max="7" width="16.1640625" customWidth="1"/>
    <col min="8" max="8" width="12.83203125" customWidth="1"/>
    <col min="10" max="10" width="55.5" bestFit="1" customWidth="1"/>
    <col min="11" max="11" width="12.6640625" bestFit="1" customWidth="1"/>
    <col min="12" max="12" width="12.5" bestFit="1" customWidth="1"/>
    <col min="13" max="13" width="17.6640625" bestFit="1" customWidth="1"/>
    <col min="16" max="16" width="13.5" bestFit="1" customWidth="1"/>
    <col min="17" max="17" width="22.6640625" bestFit="1" customWidth="1"/>
    <col min="18" max="18" width="26.6640625" bestFit="1" customWidth="1"/>
  </cols>
  <sheetData>
    <row r="1" spans="2:19" ht="16" thickBot="1" x14ac:dyDescent="0.25"/>
    <row r="2" spans="2:19" ht="16" thickBot="1" x14ac:dyDescent="0.25">
      <c r="B2" s="33" t="s">
        <v>0</v>
      </c>
      <c r="C2" s="34"/>
      <c r="D2" s="34"/>
      <c r="E2" s="13"/>
      <c r="F2" s="34" t="s">
        <v>1</v>
      </c>
      <c r="G2" s="34"/>
      <c r="H2" s="36"/>
    </row>
    <row r="3" spans="2:19" ht="16" thickBot="1" x14ac:dyDescent="0.25">
      <c r="B3" s="3" t="s">
        <v>2</v>
      </c>
      <c r="C3" s="4" t="s">
        <v>3</v>
      </c>
      <c r="D3" s="4" t="s">
        <v>4</v>
      </c>
      <c r="F3" s="13" t="s">
        <v>2</v>
      </c>
      <c r="G3" s="4" t="s">
        <v>3</v>
      </c>
      <c r="H3" s="5" t="s">
        <v>4</v>
      </c>
    </row>
    <row r="4" spans="2:19" x14ac:dyDescent="0.2">
      <c r="B4" s="1" t="s">
        <v>5</v>
      </c>
      <c r="C4" t="s">
        <v>6</v>
      </c>
      <c r="D4" s="2">
        <v>60</v>
      </c>
      <c r="F4" s="14" t="s">
        <v>7</v>
      </c>
      <c r="G4" s="15"/>
      <c r="H4" s="16"/>
    </row>
    <row r="5" spans="2:19" x14ac:dyDescent="0.2">
      <c r="B5" s="1" t="s">
        <v>8</v>
      </c>
      <c r="C5" t="s">
        <v>6</v>
      </c>
      <c r="D5" s="2">
        <v>24</v>
      </c>
      <c r="F5" s="1" t="s">
        <v>9</v>
      </c>
      <c r="G5" t="s">
        <v>10</v>
      </c>
      <c r="H5" s="2">
        <v>80</v>
      </c>
    </row>
    <row r="6" spans="2:19" ht="16" thickBot="1" x14ac:dyDescent="0.25">
      <c r="B6" s="1" t="s">
        <v>11</v>
      </c>
      <c r="C6" t="s">
        <v>6</v>
      </c>
      <c r="D6" s="2">
        <v>20</v>
      </c>
      <c r="F6" s="1" t="s">
        <v>12</v>
      </c>
      <c r="G6" t="s">
        <v>10</v>
      </c>
      <c r="H6" s="2">
        <v>120</v>
      </c>
    </row>
    <row r="7" spans="2:19" ht="16" thickBot="1" x14ac:dyDescent="0.25">
      <c r="B7" s="1" t="s">
        <v>13</v>
      </c>
      <c r="C7" t="s">
        <v>6</v>
      </c>
      <c r="D7" s="2">
        <v>35</v>
      </c>
      <c r="F7" s="1" t="s">
        <v>14</v>
      </c>
      <c r="G7" t="s">
        <v>15</v>
      </c>
      <c r="H7" s="2">
        <v>90</v>
      </c>
      <c r="J7" s="25" t="s">
        <v>2</v>
      </c>
      <c r="K7" s="17" t="s">
        <v>3</v>
      </c>
      <c r="L7" s="22" t="s">
        <v>16</v>
      </c>
      <c r="M7" s="22" t="s">
        <v>17</v>
      </c>
      <c r="P7" t="s">
        <v>18</v>
      </c>
      <c r="Q7" t="s">
        <v>19</v>
      </c>
      <c r="R7" t="s">
        <v>20</v>
      </c>
    </row>
    <row r="8" spans="2:19" x14ac:dyDescent="0.2">
      <c r="B8" s="1" t="s">
        <v>21</v>
      </c>
      <c r="C8" t="s">
        <v>6</v>
      </c>
      <c r="D8" s="2">
        <v>30</v>
      </c>
      <c r="F8" s="1" t="s">
        <v>22</v>
      </c>
      <c r="G8" t="s">
        <v>15</v>
      </c>
      <c r="H8" s="2">
        <v>120</v>
      </c>
      <c r="J8" s="26" t="s">
        <v>5</v>
      </c>
      <c r="K8" s="19" t="s">
        <v>6</v>
      </c>
      <c r="L8" s="19">
        <v>60</v>
      </c>
      <c r="M8" s="19">
        <v>30</v>
      </c>
      <c r="P8" t="s">
        <v>15</v>
      </c>
      <c r="Q8">
        <f>SUMIF(K8:K200,"Gonzalo",L8:L200)/60</f>
        <v>15</v>
      </c>
      <c r="R8">
        <f>SUMIF(K8:K68,"Gonzalo",M8:M68)/60</f>
        <v>10.916666666666666</v>
      </c>
      <c r="S8" s="31">
        <f>Q8/$Q$13</f>
        <v>8.6696014873183E-2</v>
      </c>
    </row>
    <row r="9" spans="2:19" x14ac:dyDescent="0.2">
      <c r="B9" s="1" t="s">
        <v>23</v>
      </c>
      <c r="C9" t="s">
        <v>6</v>
      </c>
      <c r="D9" s="2">
        <v>5</v>
      </c>
      <c r="F9" s="1"/>
      <c r="H9" s="2"/>
      <c r="J9" s="26" t="s">
        <v>8</v>
      </c>
      <c r="K9" s="20" t="s">
        <v>6</v>
      </c>
      <c r="L9" s="20">
        <v>24</v>
      </c>
      <c r="M9" s="20">
        <v>25</v>
      </c>
      <c r="P9" t="s">
        <v>24</v>
      </c>
      <c r="Q9">
        <f>SUMIF(K8:K200,"Carlos Ramos",L8:L200)/60</f>
        <v>56.751666666666665</v>
      </c>
      <c r="R9">
        <f>SUMIF(K8:K267,"Carlos Ramos",M8:M324)/60</f>
        <v>48.418333333333329</v>
      </c>
      <c r="S9" s="31">
        <f>Q9/$Q$13</f>
        <v>0.32800955582741714</v>
      </c>
    </row>
    <row r="10" spans="2:19" x14ac:dyDescent="0.2">
      <c r="B10" s="1" t="s">
        <v>25</v>
      </c>
      <c r="C10" t="s">
        <v>10</v>
      </c>
      <c r="D10" s="2">
        <v>60</v>
      </c>
      <c r="F10" s="1"/>
      <c r="H10" s="2"/>
      <c r="J10" s="26" t="s">
        <v>11</v>
      </c>
      <c r="K10" s="20" t="s">
        <v>6</v>
      </c>
      <c r="L10" s="20">
        <v>25</v>
      </c>
      <c r="M10" s="20">
        <v>20</v>
      </c>
      <c r="P10" t="s">
        <v>6</v>
      </c>
      <c r="Q10">
        <f>SUMIF(K8:K200,"Miguel",L8:L200)/60</f>
        <v>52.216666666666669</v>
      </c>
      <c r="R10">
        <f>SUMIF(K8:K303,"Miguel",M8:M394)/60</f>
        <v>41.95</v>
      </c>
      <c r="S10" s="31">
        <f>Q10/$Q$13</f>
        <v>0.30179846066409149</v>
      </c>
    </row>
    <row r="11" spans="2:19" x14ac:dyDescent="0.2">
      <c r="B11" s="1" t="s">
        <v>26</v>
      </c>
      <c r="C11" t="s">
        <v>10</v>
      </c>
      <c r="D11" s="2">
        <v>20</v>
      </c>
      <c r="E11" s="13"/>
      <c r="F11" s="1"/>
      <c r="H11" s="2"/>
      <c r="J11" s="26" t="s">
        <v>27</v>
      </c>
      <c r="K11" s="20" t="s">
        <v>6</v>
      </c>
      <c r="L11" s="20">
        <v>20</v>
      </c>
      <c r="M11" s="20">
        <v>35</v>
      </c>
      <c r="P11" t="s">
        <v>10</v>
      </c>
      <c r="Q11">
        <f>SUMIF(K8:K200,"Juan Pablo",L8:L200)/60</f>
        <v>49.05</v>
      </c>
      <c r="R11">
        <f>SUMIF(K8:K200,"Juan Pablo",M8:M200)/60</f>
        <v>40.049999999999997</v>
      </c>
      <c r="S11" s="31">
        <f>Q11/$Q$13</f>
        <v>0.2834959686353084</v>
      </c>
    </row>
    <row r="12" spans="2:19" x14ac:dyDescent="0.2">
      <c r="B12" s="1" t="s">
        <v>28</v>
      </c>
      <c r="C12" t="s">
        <v>10</v>
      </c>
      <c r="D12" s="2">
        <v>5</v>
      </c>
      <c r="J12" s="26" t="s">
        <v>13</v>
      </c>
      <c r="K12" s="20" t="s">
        <v>6</v>
      </c>
      <c r="L12" s="20">
        <v>45</v>
      </c>
      <c r="M12" s="20">
        <v>30</v>
      </c>
      <c r="P12" t="s">
        <v>29</v>
      </c>
      <c r="Q12">
        <f>SUMIF(K8:K200,"Carlos Marcos",L8:L200)/60</f>
        <v>0</v>
      </c>
      <c r="R12">
        <f>SUMIF(K8:K63,"Carlos Marcos",M8:M63)/60</f>
        <v>0</v>
      </c>
      <c r="S12" s="31">
        <f>Q12/$Q$13</f>
        <v>0</v>
      </c>
    </row>
    <row r="13" spans="2:19" x14ac:dyDescent="0.2">
      <c r="B13" s="1" t="s">
        <v>30</v>
      </c>
      <c r="C13" t="s">
        <v>10</v>
      </c>
      <c r="D13" s="2">
        <v>45</v>
      </c>
      <c r="J13" s="26" t="s">
        <v>21</v>
      </c>
      <c r="K13" s="20" t="s">
        <v>6</v>
      </c>
      <c r="L13" s="20">
        <v>30</v>
      </c>
      <c r="M13" s="20">
        <v>20</v>
      </c>
      <c r="Q13">
        <f>SUM(Q8:Q12)</f>
        <v>173.01833333333332</v>
      </c>
    </row>
    <row r="14" spans="2:19" x14ac:dyDescent="0.2">
      <c r="B14" s="1" t="s">
        <v>31</v>
      </c>
      <c r="C14" t="s">
        <v>10</v>
      </c>
      <c r="D14" s="2">
        <v>30</v>
      </c>
      <c r="J14" s="26" t="s">
        <v>23</v>
      </c>
      <c r="K14" s="20" t="s">
        <v>6</v>
      </c>
      <c r="L14" s="20">
        <v>1</v>
      </c>
      <c r="M14" s="20">
        <v>1</v>
      </c>
    </row>
    <row r="15" spans="2:19" x14ac:dyDescent="0.2">
      <c r="B15" s="1" t="s">
        <v>23</v>
      </c>
      <c r="C15" t="s">
        <v>10</v>
      </c>
      <c r="D15" s="2">
        <v>5</v>
      </c>
      <c r="J15" s="26" t="s">
        <v>32</v>
      </c>
      <c r="K15" s="20" t="s">
        <v>6</v>
      </c>
      <c r="L15" s="20">
        <v>20</v>
      </c>
      <c r="M15" s="20">
        <v>15</v>
      </c>
    </row>
    <row r="16" spans="2:19" x14ac:dyDescent="0.2">
      <c r="B16" s="14" t="s">
        <v>7</v>
      </c>
      <c r="C16" s="15"/>
      <c r="D16" s="16"/>
      <c r="J16" s="26" t="s">
        <v>33</v>
      </c>
      <c r="K16" s="20" t="s">
        <v>10</v>
      </c>
      <c r="L16" s="20">
        <v>5</v>
      </c>
      <c r="M16" s="20">
        <v>20</v>
      </c>
    </row>
    <row r="17" spans="2:13" x14ac:dyDescent="0.2">
      <c r="B17" s="1" t="s">
        <v>34</v>
      </c>
      <c r="C17" t="s">
        <v>10</v>
      </c>
      <c r="D17" s="2">
        <v>20</v>
      </c>
      <c r="J17" s="26" t="s">
        <v>35</v>
      </c>
      <c r="K17" s="20" t="s">
        <v>10</v>
      </c>
      <c r="L17" s="20">
        <v>30</v>
      </c>
      <c r="M17" s="20">
        <v>20</v>
      </c>
    </row>
    <row r="18" spans="2:13" x14ac:dyDescent="0.2">
      <c r="B18" s="1" t="s">
        <v>36</v>
      </c>
      <c r="C18" t="s">
        <v>10</v>
      </c>
      <c r="D18" s="2">
        <v>40</v>
      </c>
      <c r="J18" s="26" t="s">
        <v>27</v>
      </c>
      <c r="K18" s="20" t="s">
        <v>10</v>
      </c>
      <c r="L18" s="20">
        <v>13</v>
      </c>
      <c r="M18" s="20">
        <v>10</v>
      </c>
    </row>
    <row r="19" spans="2:13" x14ac:dyDescent="0.2">
      <c r="B19" s="1" t="s">
        <v>37</v>
      </c>
      <c r="C19" t="s">
        <v>10</v>
      </c>
      <c r="D19" s="2">
        <v>50</v>
      </c>
      <c r="J19" s="26" t="s">
        <v>38</v>
      </c>
      <c r="K19" s="20" t="s">
        <v>6</v>
      </c>
      <c r="L19" s="20">
        <v>30</v>
      </c>
      <c r="M19" s="20">
        <v>20</v>
      </c>
    </row>
    <row r="20" spans="2:13" x14ac:dyDescent="0.2">
      <c r="B20" s="1" t="s">
        <v>39</v>
      </c>
      <c r="C20" t="s">
        <v>15</v>
      </c>
      <c r="D20" s="2">
        <v>80</v>
      </c>
      <c r="J20" s="26" t="s">
        <v>40</v>
      </c>
      <c r="K20" s="20" t="s">
        <v>10</v>
      </c>
      <c r="L20" s="20">
        <v>55</v>
      </c>
      <c r="M20" s="20">
        <v>45</v>
      </c>
    </row>
    <row r="21" spans="2:13" x14ac:dyDescent="0.2">
      <c r="B21" s="1" t="s">
        <v>41</v>
      </c>
      <c r="C21" t="s">
        <v>15</v>
      </c>
      <c r="D21" s="2">
        <v>90</v>
      </c>
      <c r="J21" s="26" t="s">
        <v>25</v>
      </c>
      <c r="K21" s="20" t="s">
        <v>10</v>
      </c>
      <c r="L21" s="20">
        <v>60</v>
      </c>
      <c r="M21" s="20">
        <v>40</v>
      </c>
    </row>
    <row r="22" spans="2:13" x14ac:dyDescent="0.2">
      <c r="B22" s="1" t="s">
        <v>42</v>
      </c>
      <c r="C22" t="s">
        <v>15</v>
      </c>
      <c r="D22" s="2">
        <v>30</v>
      </c>
      <c r="J22" s="26" t="s">
        <v>26</v>
      </c>
      <c r="K22" s="20" t="s">
        <v>10</v>
      </c>
      <c r="L22" s="20">
        <v>20</v>
      </c>
      <c r="M22" s="20">
        <v>15</v>
      </c>
    </row>
    <row r="23" spans="2:13" x14ac:dyDescent="0.2">
      <c r="B23" s="1" t="s">
        <v>43</v>
      </c>
      <c r="C23" t="s">
        <v>15</v>
      </c>
      <c r="D23" s="2">
        <v>90</v>
      </c>
      <c r="J23" s="26" t="s">
        <v>28</v>
      </c>
      <c r="K23" s="20" t="s">
        <v>10</v>
      </c>
      <c r="L23" s="20">
        <v>5</v>
      </c>
      <c r="M23" s="20">
        <v>3</v>
      </c>
    </row>
    <row r="24" spans="2:13" x14ac:dyDescent="0.2">
      <c r="J24" s="26" t="s">
        <v>27</v>
      </c>
      <c r="K24" s="20" t="s">
        <v>10</v>
      </c>
      <c r="L24" s="20">
        <v>20</v>
      </c>
      <c r="M24" s="20">
        <v>10</v>
      </c>
    </row>
    <row r="25" spans="2:13" x14ac:dyDescent="0.2">
      <c r="J25" s="26" t="s">
        <v>30</v>
      </c>
      <c r="K25" s="20" t="s">
        <v>10</v>
      </c>
      <c r="L25" s="20">
        <v>45</v>
      </c>
      <c r="M25" s="20">
        <v>45</v>
      </c>
    </row>
    <row r="26" spans="2:13" x14ac:dyDescent="0.2">
      <c r="J26" s="26" t="s">
        <v>31</v>
      </c>
      <c r="K26" s="20" t="s">
        <v>10</v>
      </c>
      <c r="L26" s="20">
        <v>30</v>
      </c>
      <c r="M26" s="20">
        <v>30</v>
      </c>
    </row>
    <row r="27" spans="2:13" x14ac:dyDescent="0.2">
      <c r="J27" s="26" t="s">
        <v>23</v>
      </c>
      <c r="K27" s="20" t="s">
        <v>10</v>
      </c>
      <c r="L27" s="20">
        <v>5</v>
      </c>
      <c r="M27" s="20">
        <v>10</v>
      </c>
    </row>
    <row r="28" spans="2:13" x14ac:dyDescent="0.2">
      <c r="J28" s="26" t="s">
        <v>44</v>
      </c>
      <c r="K28" s="20" t="s">
        <v>45</v>
      </c>
      <c r="L28" s="20">
        <v>120</v>
      </c>
      <c r="M28" s="20">
        <v>90</v>
      </c>
    </row>
    <row r="29" spans="2:13" x14ac:dyDescent="0.2">
      <c r="J29" s="26" t="s">
        <v>46</v>
      </c>
      <c r="K29" s="20" t="s">
        <v>45</v>
      </c>
      <c r="L29" s="20">
        <v>20</v>
      </c>
      <c r="M29" s="20">
        <v>30</v>
      </c>
    </row>
    <row r="30" spans="2:13" ht="16" thickBot="1" x14ac:dyDescent="0.25">
      <c r="J30" s="26" t="s">
        <v>47</v>
      </c>
      <c r="K30" s="20" t="s">
        <v>45</v>
      </c>
      <c r="L30" s="20">
        <v>30</v>
      </c>
      <c r="M30" s="20">
        <v>15</v>
      </c>
    </row>
    <row r="31" spans="2:13" x14ac:dyDescent="0.2">
      <c r="B31" s="33" t="s">
        <v>48</v>
      </c>
      <c r="C31" s="34"/>
      <c r="D31" s="35"/>
      <c r="F31" s="33" t="s">
        <v>49</v>
      </c>
      <c r="G31" s="34"/>
      <c r="H31" s="35"/>
      <c r="J31" s="26" t="s">
        <v>50</v>
      </c>
      <c r="K31" s="20" t="s">
        <v>45</v>
      </c>
      <c r="L31" s="20">
        <v>120</v>
      </c>
      <c r="M31" s="20">
        <v>60</v>
      </c>
    </row>
    <row r="32" spans="2:13" ht="16" thickBot="1" x14ac:dyDescent="0.25">
      <c r="B32" s="6" t="s">
        <v>2</v>
      </c>
      <c r="C32" s="7" t="s">
        <v>3</v>
      </c>
      <c r="D32" s="8" t="s">
        <v>4</v>
      </c>
      <c r="F32" s="6" t="s">
        <v>51</v>
      </c>
      <c r="G32" s="7" t="s">
        <v>18</v>
      </c>
      <c r="H32" s="8" t="s">
        <v>52</v>
      </c>
      <c r="J32" s="26" t="s">
        <v>53</v>
      </c>
      <c r="K32" s="20" t="s">
        <v>45</v>
      </c>
      <c r="L32" s="20">
        <v>60</v>
      </c>
      <c r="M32" s="20">
        <v>60</v>
      </c>
    </row>
    <row r="33" spans="2:14" x14ac:dyDescent="0.2">
      <c r="B33" s="1" t="s">
        <v>32</v>
      </c>
      <c r="C33" t="s">
        <v>6</v>
      </c>
      <c r="D33" s="2">
        <v>20</v>
      </c>
      <c r="F33" s="1" t="s">
        <v>54</v>
      </c>
      <c r="G33" t="s">
        <v>45</v>
      </c>
      <c r="H33" s="2">
        <v>120</v>
      </c>
      <c r="J33" s="26" t="s">
        <v>55</v>
      </c>
      <c r="K33" s="20" t="s">
        <v>45</v>
      </c>
      <c r="L33" s="20">
        <v>120</v>
      </c>
      <c r="M33" s="20">
        <v>100</v>
      </c>
    </row>
    <row r="34" spans="2:14" x14ac:dyDescent="0.2">
      <c r="B34" s="1" t="s">
        <v>33</v>
      </c>
      <c r="C34" t="s">
        <v>10</v>
      </c>
      <c r="D34" s="2">
        <v>5</v>
      </c>
      <c r="F34" s="1" t="s">
        <v>46</v>
      </c>
      <c r="G34" t="s">
        <v>45</v>
      </c>
      <c r="H34" s="2">
        <v>20</v>
      </c>
      <c r="J34" s="27" t="s">
        <v>56</v>
      </c>
      <c r="K34" s="24"/>
      <c r="L34" s="23"/>
      <c r="M34" s="20"/>
    </row>
    <row r="35" spans="2:14" ht="16" thickBot="1" x14ac:dyDescent="0.25">
      <c r="B35" s="1" t="s">
        <v>35</v>
      </c>
      <c r="C35" t="s">
        <v>10</v>
      </c>
      <c r="D35" s="2">
        <v>30</v>
      </c>
      <c r="F35" s="1" t="s">
        <v>47</v>
      </c>
      <c r="G35" t="s">
        <v>45</v>
      </c>
      <c r="H35" s="2">
        <v>30</v>
      </c>
      <c r="J35" s="26" t="s">
        <v>57</v>
      </c>
      <c r="K35" s="20" t="s">
        <v>15</v>
      </c>
      <c r="L35" s="20">
        <v>120</v>
      </c>
      <c r="M35" s="20">
        <v>60</v>
      </c>
      <c r="N35" t="s">
        <v>58</v>
      </c>
    </row>
    <row r="36" spans="2:14" ht="16" thickBot="1" x14ac:dyDescent="0.25">
      <c r="B36" s="1" t="s">
        <v>38</v>
      </c>
      <c r="C36" t="s">
        <v>6</v>
      </c>
      <c r="D36" s="2">
        <v>45</v>
      </c>
      <c r="F36" s="3" t="s">
        <v>59</v>
      </c>
      <c r="G36" s="4"/>
      <c r="H36" s="5">
        <v>180</v>
      </c>
      <c r="J36" s="26" t="s">
        <v>39</v>
      </c>
      <c r="K36" s="20" t="s">
        <v>15</v>
      </c>
      <c r="L36" s="20">
        <v>80</v>
      </c>
      <c r="M36" s="20">
        <v>60</v>
      </c>
      <c r="N36" t="s">
        <v>58</v>
      </c>
    </row>
    <row r="37" spans="2:14" x14ac:dyDescent="0.2">
      <c r="B37" s="1" t="s">
        <v>40</v>
      </c>
      <c r="C37" t="s">
        <v>10</v>
      </c>
      <c r="D37" s="2">
        <v>55</v>
      </c>
      <c r="J37" s="26" t="s">
        <v>41</v>
      </c>
      <c r="K37" s="20" t="s">
        <v>15</v>
      </c>
      <c r="L37" s="20">
        <v>90</v>
      </c>
      <c r="M37" s="20">
        <v>60</v>
      </c>
      <c r="N37" t="s">
        <v>58</v>
      </c>
    </row>
    <row r="38" spans="2:14" x14ac:dyDescent="0.2">
      <c r="B38" s="14" t="s">
        <v>7</v>
      </c>
      <c r="C38" s="15"/>
      <c r="D38" s="16"/>
      <c r="J38" s="26" t="s">
        <v>60</v>
      </c>
      <c r="K38" s="20" t="s">
        <v>15</v>
      </c>
      <c r="L38" s="20">
        <v>50</v>
      </c>
      <c r="M38" s="20">
        <v>60</v>
      </c>
      <c r="N38" t="s">
        <v>58</v>
      </c>
    </row>
    <row r="39" spans="2:14" x14ac:dyDescent="0.2">
      <c r="B39" s="1" t="s">
        <v>61</v>
      </c>
      <c r="C39" t="s">
        <v>10</v>
      </c>
      <c r="D39" s="2">
        <v>45</v>
      </c>
      <c r="J39" s="26" t="s">
        <v>42</v>
      </c>
      <c r="K39" s="20" t="s">
        <v>15</v>
      </c>
      <c r="L39" s="20">
        <v>30</v>
      </c>
      <c r="M39" s="20">
        <v>30</v>
      </c>
      <c r="N39" t="s">
        <v>58</v>
      </c>
    </row>
    <row r="40" spans="2:14" x14ac:dyDescent="0.2">
      <c r="B40" t="s">
        <v>62</v>
      </c>
      <c r="C40" t="s">
        <v>6</v>
      </c>
      <c r="D40">
        <v>30</v>
      </c>
      <c r="J40" s="26" t="s">
        <v>43</v>
      </c>
      <c r="K40" s="20" t="s">
        <v>15</v>
      </c>
      <c r="L40" s="20">
        <v>90</v>
      </c>
      <c r="M40" s="20">
        <v>60</v>
      </c>
      <c r="N40" t="s">
        <v>58</v>
      </c>
    </row>
    <row r="41" spans="2:14" x14ac:dyDescent="0.2">
      <c r="J41" s="26" t="s">
        <v>63</v>
      </c>
      <c r="K41" s="20" t="s">
        <v>15</v>
      </c>
      <c r="L41" s="20">
        <v>60</v>
      </c>
      <c r="M41" s="20">
        <v>40</v>
      </c>
      <c r="N41" t="s">
        <v>58</v>
      </c>
    </row>
    <row r="42" spans="2:14" x14ac:dyDescent="0.2">
      <c r="J42" s="26" t="s">
        <v>34</v>
      </c>
      <c r="K42" s="20" t="s">
        <v>10</v>
      </c>
      <c r="L42" s="20">
        <v>20</v>
      </c>
      <c r="M42" s="20">
        <v>5</v>
      </c>
    </row>
    <row r="43" spans="2:14" x14ac:dyDescent="0.2">
      <c r="J43" s="26" t="s">
        <v>36</v>
      </c>
      <c r="K43" s="20" t="s">
        <v>10</v>
      </c>
      <c r="L43" s="20">
        <v>50</v>
      </c>
      <c r="M43" s="20">
        <v>30</v>
      </c>
    </row>
    <row r="44" spans="2:14" ht="16" thickBot="1" x14ac:dyDescent="0.25">
      <c r="J44" s="26" t="s">
        <v>37</v>
      </c>
      <c r="K44" s="20" t="s">
        <v>10</v>
      </c>
      <c r="L44" s="20">
        <v>50</v>
      </c>
      <c r="M44" s="20">
        <v>60</v>
      </c>
    </row>
    <row r="45" spans="2:14" ht="16" thickBot="1" x14ac:dyDescent="0.25">
      <c r="F45" s="33" t="s">
        <v>64</v>
      </c>
      <c r="G45" s="34"/>
      <c r="H45" s="35"/>
      <c r="J45" s="26" t="s">
        <v>9</v>
      </c>
      <c r="K45" s="20" t="s">
        <v>10</v>
      </c>
      <c r="L45" s="20">
        <v>80</v>
      </c>
      <c r="M45" s="20">
        <v>60</v>
      </c>
    </row>
    <row r="46" spans="2:14" ht="16" thickBot="1" x14ac:dyDescent="0.25">
      <c r="B46" s="33" t="s">
        <v>65</v>
      </c>
      <c r="C46" s="34"/>
      <c r="D46" s="35"/>
      <c r="F46" s="6" t="s">
        <v>2</v>
      </c>
      <c r="G46" s="7" t="s">
        <v>3</v>
      </c>
      <c r="H46" s="8" t="s">
        <v>4</v>
      </c>
      <c r="J46" s="26" t="s">
        <v>12</v>
      </c>
      <c r="K46" s="20" t="s">
        <v>10</v>
      </c>
      <c r="L46" s="20">
        <v>120</v>
      </c>
      <c r="M46" s="20">
        <v>60</v>
      </c>
    </row>
    <row r="47" spans="2:14" ht="16" thickBot="1" x14ac:dyDescent="0.25">
      <c r="B47" s="6" t="s">
        <v>2</v>
      </c>
      <c r="C47" s="7" t="s">
        <v>3</v>
      </c>
      <c r="D47" s="8" t="s">
        <v>4</v>
      </c>
      <c r="F47" s="1" t="s">
        <v>27</v>
      </c>
      <c r="G47" t="s">
        <v>6</v>
      </c>
      <c r="H47" s="2">
        <v>20</v>
      </c>
      <c r="J47" s="26" t="s">
        <v>61</v>
      </c>
      <c r="K47" s="20" t="s">
        <v>10</v>
      </c>
      <c r="L47" s="20">
        <v>45</v>
      </c>
      <c r="M47" s="20">
        <v>30</v>
      </c>
    </row>
    <row r="48" spans="2:14" x14ac:dyDescent="0.2">
      <c r="B48" s="1" t="s">
        <v>66</v>
      </c>
      <c r="C48" t="s">
        <v>6</v>
      </c>
      <c r="D48" s="2">
        <v>20</v>
      </c>
      <c r="F48" s="1" t="s">
        <v>27</v>
      </c>
      <c r="G48" t="s">
        <v>10</v>
      </c>
      <c r="H48" s="2">
        <v>33</v>
      </c>
      <c r="J48" s="26" t="s">
        <v>67</v>
      </c>
      <c r="K48" s="20" t="s">
        <v>10</v>
      </c>
      <c r="L48" s="20">
        <v>20</v>
      </c>
      <c r="M48" s="20">
        <v>30</v>
      </c>
    </row>
    <row r="49" spans="2:13" x14ac:dyDescent="0.2">
      <c r="B49" s="1" t="s">
        <v>66</v>
      </c>
      <c r="C49" t="s">
        <v>10</v>
      </c>
      <c r="D49" s="2">
        <v>33</v>
      </c>
      <c r="F49" s="14" t="s">
        <v>7</v>
      </c>
      <c r="G49" s="15"/>
      <c r="H49" s="16"/>
      <c r="J49" s="26" t="s">
        <v>68</v>
      </c>
      <c r="K49" s="20" t="s">
        <v>10</v>
      </c>
      <c r="L49" s="20">
        <v>15</v>
      </c>
      <c r="M49" s="20">
        <v>10</v>
      </c>
    </row>
    <row r="50" spans="2:13" x14ac:dyDescent="0.2">
      <c r="B50" s="14" t="s">
        <v>7</v>
      </c>
      <c r="C50" s="15"/>
      <c r="D50" s="16"/>
      <c r="F50" s="1" t="s">
        <v>69</v>
      </c>
      <c r="G50" t="s">
        <v>10</v>
      </c>
      <c r="H50">
        <v>30</v>
      </c>
      <c r="J50" s="26" t="s">
        <v>70</v>
      </c>
      <c r="K50" s="20" t="s">
        <v>10</v>
      </c>
      <c r="L50" s="20">
        <v>70</v>
      </c>
      <c r="M50" s="20">
        <v>50</v>
      </c>
    </row>
    <row r="51" spans="2:13" x14ac:dyDescent="0.2">
      <c r="B51" s="1" t="s">
        <v>67</v>
      </c>
      <c r="C51" t="s">
        <v>10</v>
      </c>
      <c r="D51" s="2">
        <v>20</v>
      </c>
      <c r="F51" s="1" t="s">
        <v>71</v>
      </c>
      <c r="G51" t="s">
        <v>10</v>
      </c>
      <c r="H51" s="2">
        <v>30</v>
      </c>
      <c r="J51" s="26" t="s">
        <v>72</v>
      </c>
      <c r="K51" s="20" t="s">
        <v>10</v>
      </c>
      <c r="L51" s="20">
        <v>90</v>
      </c>
      <c r="M51" s="20">
        <v>60</v>
      </c>
    </row>
    <row r="52" spans="2:13" x14ac:dyDescent="0.2">
      <c r="B52" s="1" t="s">
        <v>68</v>
      </c>
      <c r="C52" t="s">
        <v>10</v>
      </c>
      <c r="D52" s="2">
        <v>15</v>
      </c>
      <c r="F52" s="1" t="s">
        <v>73</v>
      </c>
      <c r="G52" t="s">
        <v>15</v>
      </c>
      <c r="H52" s="2">
        <v>90</v>
      </c>
      <c r="I52" s="18"/>
      <c r="J52" s="26" t="s">
        <v>69</v>
      </c>
      <c r="K52" s="20" t="s">
        <v>10</v>
      </c>
      <c r="L52" s="20">
        <v>40</v>
      </c>
      <c r="M52" s="20">
        <v>30</v>
      </c>
    </row>
    <row r="53" spans="2:13" x14ac:dyDescent="0.2">
      <c r="B53" s="1" t="s">
        <v>70</v>
      </c>
      <c r="C53" t="s">
        <v>10</v>
      </c>
      <c r="D53" s="2">
        <v>70</v>
      </c>
      <c r="F53" s="1" t="s">
        <v>63</v>
      </c>
      <c r="G53" t="s">
        <v>15</v>
      </c>
      <c r="H53" s="2">
        <v>60</v>
      </c>
      <c r="J53" s="26" t="s">
        <v>71</v>
      </c>
      <c r="K53" s="20" t="s">
        <v>10</v>
      </c>
      <c r="L53" s="20">
        <v>30</v>
      </c>
      <c r="M53" s="20">
        <v>20</v>
      </c>
    </row>
    <row r="54" spans="2:13" x14ac:dyDescent="0.2">
      <c r="B54" s="1" t="s">
        <v>72</v>
      </c>
      <c r="C54" t="s">
        <v>10</v>
      </c>
      <c r="D54" s="2">
        <v>90</v>
      </c>
      <c r="F54" t="s">
        <v>74</v>
      </c>
      <c r="G54" t="s">
        <v>6</v>
      </c>
      <c r="H54">
        <v>10</v>
      </c>
      <c r="J54" s="26" t="s">
        <v>62</v>
      </c>
      <c r="K54" s="20" t="s">
        <v>6</v>
      </c>
      <c r="L54" s="20">
        <v>30</v>
      </c>
      <c r="M54" s="20">
        <v>15</v>
      </c>
    </row>
    <row r="55" spans="2:13" x14ac:dyDescent="0.2">
      <c r="B55" t="s">
        <v>75</v>
      </c>
      <c r="C55" t="s">
        <v>6</v>
      </c>
      <c r="D55">
        <v>20</v>
      </c>
      <c r="F55" t="s">
        <v>76</v>
      </c>
      <c r="G55" t="s">
        <v>6</v>
      </c>
      <c r="H55">
        <v>7</v>
      </c>
      <c r="J55" s="26" t="s">
        <v>77</v>
      </c>
      <c r="K55" s="20" t="s">
        <v>6</v>
      </c>
      <c r="L55" s="20">
        <v>100</v>
      </c>
      <c r="M55" s="20">
        <v>30</v>
      </c>
    </row>
    <row r="56" spans="2:13" x14ac:dyDescent="0.2">
      <c r="B56" t="s">
        <v>78</v>
      </c>
      <c r="C56" t="s">
        <v>6</v>
      </c>
      <c r="D56">
        <v>45</v>
      </c>
      <c r="F56" t="s">
        <v>79</v>
      </c>
      <c r="G56" t="s">
        <v>6</v>
      </c>
      <c r="H56">
        <v>8</v>
      </c>
      <c r="J56" s="26" t="s">
        <v>34</v>
      </c>
      <c r="K56" s="20" t="s">
        <v>6</v>
      </c>
      <c r="L56" s="20">
        <v>20</v>
      </c>
      <c r="M56" s="20">
        <v>5</v>
      </c>
    </row>
    <row r="57" spans="2:13" x14ac:dyDescent="0.2">
      <c r="J57" s="26" t="s">
        <v>36</v>
      </c>
      <c r="K57" s="20" t="s">
        <v>6</v>
      </c>
      <c r="L57" s="20">
        <v>30</v>
      </c>
      <c r="M57" s="20">
        <v>30</v>
      </c>
    </row>
    <row r="58" spans="2:13" x14ac:dyDescent="0.2">
      <c r="J58" s="26" t="s">
        <v>80</v>
      </c>
      <c r="K58" s="20" t="s">
        <v>6</v>
      </c>
      <c r="L58" s="20">
        <v>30</v>
      </c>
      <c r="M58" s="20">
        <v>20</v>
      </c>
    </row>
    <row r="59" spans="2:13" x14ac:dyDescent="0.2">
      <c r="J59" s="20" t="s">
        <v>75</v>
      </c>
      <c r="K59" s="20" t="s">
        <v>6</v>
      </c>
      <c r="L59" s="20">
        <v>20</v>
      </c>
      <c r="M59" s="20">
        <v>20</v>
      </c>
    </row>
    <row r="60" spans="2:13" x14ac:dyDescent="0.2">
      <c r="J60" s="20" t="s">
        <v>81</v>
      </c>
      <c r="K60" s="20" t="s">
        <v>6</v>
      </c>
      <c r="L60" s="20">
        <v>45</v>
      </c>
      <c r="M60" s="20">
        <v>30</v>
      </c>
    </row>
    <row r="61" spans="2:13" x14ac:dyDescent="0.2">
      <c r="J61" s="20" t="s">
        <v>74</v>
      </c>
      <c r="K61" s="20" t="s">
        <v>6</v>
      </c>
      <c r="L61" s="20">
        <v>10</v>
      </c>
      <c r="M61" s="20">
        <v>10</v>
      </c>
    </row>
    <row r="62" spans="2:13" x14ac:dyDescent="0.2">
      <c r="J62" s="20" t="s">
        <v>76</v>
      </c>
      <c r="K62" s="20" t="s">
        <v>6</v>
      </c>
      <c r="L62" s="20">
        <v>15</v>
      </c>
      <c r="M62" s="20">
        <v>15</v>
      </c>
    </row>
    <row r="63" spans="2:13" x14ac:dyDescent="0.2">
      <c r="J63" s="20" t="s">
        <v>82</v>
      </c>
      <c r="K63" s="20" t="s">
        <v>6</v>
      </c>
      <c r="L63" s="20">
        <v>10</v>
      </c>
      <c r="M63" s="20">
        <v>5</v>
      </c>
    </row>
    <row r="64" spans="2:13" x14ac:dyDescent="0.2">
      <c r="J64" s="20" t="s">
        <v>83</v>
      </c>
      <c r="K64" s="20" t="s">
        <v>15</v>
      </c>
      <c r="L64" s="20">
        <v>120</v>
      </c>
      <c r="M64" s="20">
        <v>90</v>
      </c>
    </row>
    <row r="65" spans="10:13" x14ac:dyDescent="0.2">
      <c r="J65" s="20" t="s">
        <v>84</v>
      </c>
      <c r="K65" s="20" t="s">
        <v>15</v>
      </c>
      <c r="L65" s="20">
        <v>120</v>
      </c>
      <c r="M65" s="20">
        <v>90</v>
      </c>
    </row>
    <row r="66" spans="10:13" x14ac:dyDescent="0.2">
      <c r="J66" s="20" t="s">
        <v>85</v>
      </c>
      <c r="K66" s="20" t="s">
        <v>15</v>
      </c>
      <c r="L66" s="20">
        <v>70</v>
      </c>
      <c r="M66" s="20">
        <v>60</v>
      </c>
    </row>
    <row r="67" spans="10:13" x14ac:dyDescent="0.2">
      <c r="J67" s="20" t="s">
        <v>86</v>
      </c>
      <c r="K67" s="20" t="s">
        <v>15</v>
      </c>
      <c r="L67" s="20">
        <v>50</v>
      </c>
      <c r="M67" s="20">
        <v>30</v>
      </c>
    </row>
    <row r="68" spans="10:13" x14ac:dyDescent="0.2">
      <c r="J68" s="20" t="s">
        <v>87</v>
      </c>
      <c r="K68" s="20" t="s">
        <v>15</v>
      </c>
      <c r="L68" s="20">
        <v>20</v>
      </c>
      <c r="M68" s="20">
        <v>15</v>
      </c>
    </row>
    <row r="69" spans="10:13" x14ac:dyDescent="0.2">
      <c r="J69" s="20" t="s">
        <v>88</v>
      </c>
      <c r="K69" s="20" t="s">
        <v>45</v>
      </c>
      <c r="L69" s="20">
        <v>90</v>
      </c>
      <c r="M69" s="20">
        <v>60</v>
      </c>
    </row>
    <row r="70" spans="10:13" x14ac:dyDescent="0.2">
      <c r="J70" s="20" t="s">
        <v>89</v>
      </c>
      <c r="K70" s="20" t="s">
        <v>45</v>
      </c>
      <c r="L70" s="20">
        <v>30</v>
      </c>
      <c r="M70" s="20">
        <v>10</v>
      </c>
    </row>
    <row r="71" spans="10:13" x14ac:dyDescent="0.2">
      <c r="J71" s="20" t="s">
        <v>90</v>
      </c>
      <c r="K71" s="20" t="s">
        <v>45</v>
      </c>
      <c r="L71" s="20">
        <v>45</v>
      </c>
      <c r="M71" s="20">
        <v>20</v>
      </c>
    </row>
    <row r="72" spans="10:13" x14ac:dyDescent="0.2">
      <c r="J72" s="20" t="s">
        <v>91</v>
      </c>
      <c r="K72" s="20" t="s">
        <v>45</v>
      </c>
      <c r="L72" s="20">
        <v>180</v>
      </c>
      <c r="M72" s="20">
        <v>120</v>
      </c>
    </row>
    <row r="73" spans="10:13" x14ac:dyDescent="0.2">
      <c r="J73" s="29" t="s">
        <v>92</v>
      </c>
      <c r="K73" s="20"/>
      <c r="L73" s="20"/>
      <c r="M73" s="20"/>
    </row>
    <row r="74" spans="10:13" x14ac:dyDescent="0.2">
      <c r="J74" s="20" t="s">
        <v>93</v>
      </c>
      <c r="K74" s="20" t="s">
        <v>6</v>
      </c>
      <c r="L74" s="20">
        <v>60</v>
      </c>
      <c r="M74" s="20">
        <v>50</v>
      </c>
    </row>
    <row r="75" spans="10:13" x14ac:dyDescent="0.2">
      <c r="J75" s="20" t="s">
        <v>94</v>
      </c>
      <c r="K75" s="20" t="s">
        <v>6</v>
      </c>
      <c r="L75" s="20">
        <v>5</v>
      </c>
      <c r="M75" s="20">
        <v>5</v>
      </c>
    </row>
    <row r="76" spans="10:13" x14ac:dyDescent="0.2">
      <c r="J76" s="20" t="s">
        <v>95</v>
      </c>
      <c r="K76" s="20" t="s">
        <v>6</v>
      </c>
      <c r="L76" s="20">
        <v>5</v>
      </c>
      <c r="M76" s="20">
        <v>5</v>
      </c>
    </row>
    <row r="77" spans="10:13" x14ac:dyDescent="0.2">
      <c r="J77" s="20" t="s">
        <v>96</v>
      </c>
      <c r="K77" s="20" t="s">
        <v>6</v>
      </c>
      <c r="L77" s="20">
        <v>5</v>
      </c>
      <c r="M77" s="20">
        <v>5</v>
      </c>
    </row>
    <row r="78" spans="10:13" x14ac:dyDescent="0.2">
      <c r="J78" s="20" t="s">
        <v>97</v>
      </c>
      <c r="K78" s="20" t="s">
        <v>6</v>
      </c>
      <c r="L78" s="20">
        <v>5</v>
      </c>
      <c r="M78" s="20">
        <v>5</v>
      </c>
    </row>
    <row r="79" spans="10:13" x14ac:dyDescent="0.2">
      <c r="J79" s="20" t="s">
        <v>98</v>
      </c>
      <c r="K79" s="20" t="s">
        <v>6</v>
      </c>
      <c r="L79" s="20">
        <v>65</v>
      </c>
      <c r="M79" s="20">
        <v>40</v>
      </c>
    </row>
    <row r="80" spans="10:13" x14ac:dyDescent="0.2">
      <c r="J80" s="20" t="s">
        <v>99</v>
      </c>
      <c r="K80" s="20" t="s">
        <v>6</v>
      </c>
      <c r="L80" s="20">
        <v>15</v>
      </c>
      <c r="M80" s="20">
        <v>7</v>
      </c>
    </row>
    <row r="81" spans="10:13" x14ac:dyDescent="0.2">
      <c r="J81" s="20" t="s">
        <v>100</v>
      </c>
      <c r="K81" s="20" t="s">
        <v>6</v>
      </c>
      <c r="L81" s="20">
        <v>5</v>
      </c>
      <c r="M81" s="20">
        <v>1</v>
      </c>
    </row>
    <row r="82" spans="10:13" x14ac:dyDescent="0.2">
      <c r="J82" s="20" t="s">
        <v>101</v>
      </c>
      <c r="K82" s="20" t="s">
        <v>6</v>
      </c>
      <c r="L82" s="20">
        <v>120</v>
      </c>
      <c r="M82" s="20">
        <v>75</v>
      </c>
    </row>
    <row r="83" spans="10:13" x14ac:dyDescent="0.2">
      <c r="J83" s="20" t="s">
        <v>102</v>
      </c>
      <c r="K83" s="20" t="s">
        <v>6</v>
      </c>
      <c r="L83" s="20">
        <v>5</v>
      </c>
      <c r="M83" s="20">
        <v>5</v>
      </c>
    </row>
    <row r="84" spans="10:13" x14ac:dyDescent="0.2">
      <c r="J84" s="20" t="s">
        <v>103</v>
      </c>
      <c r="K84" s="20" t="s">
        <v>6</v>
      </c>
      <c r="L84" s="20">
        <v>35</v>
      </c>
      <c r="M84" s="20">
        <v>20</v>
      </c>
    </row>
    <row r="85" spans="10:13" x14ac:dyDescent="0.2">
      <c r="J85" s="20" t="s">
        <v>104</v>
      </c>
      <c r="K85" s="20" t="s">
        <v>6</v>
      </c>
      <c r="L85" s="20">
        <v>20</v>
      </c>
      <c r="M85" s="20">
        <v>5</v>
      </c>
    </row>
    <row r="86" spans="10:13" x14ac:dyDescent="0.2">
      <c r="J86" s="20" t="s">
        <v>105</v>
      </c>
      <c r="K86" s="20" t="s">
        <v>6</v>
      </c>
      <c r="L86" s="20">
        <v>120</v>
      </c>
      <c r="M86" s="20">
        <v>60</v>
      </c>
    </row>
    <row r="87" spans="10:13" x14ac:dyDescent="0.2">
      <c r="J87" s="20" t="s">
        <v>106</v>
      </c>
      <c r="K87" s="20" t="s">
        <v>6</v>
      </c>
      <c r="L87" s="20">
        <v>10</v>
      </c>
      <c r="M87" s="20">
        <v>5</v>
      </c>
    </row>
    <row r="88" spans="10:13" x14ac:dyDescent="0.2">
      <c r="J88" s="20" t="s">
        <v>107</v>
      </c>
      <c r="K88" s="20" t="s">
        <v>6</v>
      </c>
      <c r="L88" s="20">
        <v>30</v>
      </c>
      <c r="M88" s="20">
        <v>15</v>
      </c>
    </row>
    <row r="89" spans="10:13" x14ac:dyDescent="0.2">
      <c r="J89" s="20" t="s">
        <v>108</v>
      </c>
      <c r="K89" s="20" t="s">
        <v>10</v>
      </c>
      <c r="L89" s="20">
        <v>60</v>
      </c>
      <c r="M89" s="20">
        <v>35</v>
      </c>
    </row>
    <row r="90" spans="10:13" x14ac:dyDescent="0.2">
      <c r="J90" s="20" t="s">
        <v>109</v>
      </c>
      <c r="K90" s="20" t="s">
        <v>10</v>
      </c>
      <c r="L90" s="20">
        <v>90</v>
      </c>
      <c r="M90" s="20">
        <v>60</v>
      </c>
    </row>
    <row r="91" spans="10:13" x14ac:dyDescent="0.2">
      <c r="J91" s="20" t="s">
        <v>110</v>
      </c>
      <c r="K91" s="20" t="s">
        <v>10</v>
      </c>
      <c r="L91" s="20">
        <v>60</v>
      </c>
      <c r="M91" s="20">
        <v>60</v>
      </c>
    </row>
    <row r="92" spans="10:13" x14ac:dyDescent="0.2">
      <c r="J92" s="20" t="s">
        <v>111</v>
      </c>
      <c r="K92" s="20" t="s">
        <v>10</v>
      </c>
      <c r="L92" s="20">
        <v>120</v>
      </c>
      <c r="M92" s="20">
        <v>90</v>
      </c>
    </row>
    <row r="93" spans="10:13" x14ac:dyDescent="0.2">
      <c r="J93" s="20" t="s">
        <v>112</v>
      </c>
      <c r="K93" s="20" t="s">
        <v>10</v>
      </c>
      <c r="L93" s="20">
        <v>60</v>
      </c>
      <c r="M93" s="20">
        <v>45</v>
      </c>
    </row>
    <row r="94" spans="10:13" x14ac:dyDescent="0.2">
      <c r="J94" s="20" t="s">
        <v>113</v>
      </c>
      <c r="K94" s="20" t="s">
        <v>10</v>
      </c>
      <c r="L94" s="20">
        <v>30</v>
      </c>
      <c r="M94" s="20">
        <v>45</v>
      </c>
    </row>
    <row r="95" spans="10:13" x14ac:dyDescent="0.2">
      <c r="J95" s="20" t="s">
        <v>114</v>
      </c>
      <c r="K95" s="20" t="s">
        <v>6</v>
      </c>
      <c r="L95" s="20">
        <v>120</v>
      </c>
      <c r="M95" s="20">
        <v>60</v>
      </c>
    </row>
    <row r="96" spans="10:13" x14ac:dyDescent="0.2">
      <c r="J96" s="20" t="s">
        <v>115</v>
      </c>
      <c r="K96" s="20" t="s">
        <v>6</v>
      </c>
      <c r="L96" s="20">
        <v>13</v>
      </c>
      <c r="M96" s="20">
        <v>13</v>
      </c>
    </row>
    <row r="97" spans="10:13" x14ac:dyDescent="0.2">
      <c r="J97" s="20" t="s">
        <v>116</v>
      </c>
      <c r="K97" s="20" t="s">
        <v>6</v>
      </c>
      <c r="L97" s="20">
        <v>10</v>
      </c>
      <c r="M97" s="20">
        <v>10</v>
      </c>
    </row>
    <row r="98" spans="10:13" x14ac:dyDescent="0.2">
      <c r="J98" s="20" t="s">
        <v>117</v>
      </c>
      <c r="K98" s="20" t="s">
        <v>6</v>
      </c>
      <c r="L98" s="20">
        <v>40</v>
      </c>
      <c r="M98" s="20">
        <v>40</v>
      </c>
    </row>
    <row r="99" spans="10:13" x14ac:dyDescent="0.2">
      <c r="J99" s="20" t="s">
        <v>118</v>
      </c>
      <c r="K99" s="20" t="s">
        <v>10</v>
      </c>
      <c r="L99" s="20">
        <v>20</v>
      </c>
      <c r="M99" s="20">
        <v>20</v>
      </c>
    </row>
    <row r="100" spans="10:13" x14ac:dyDescent="0.2">
      <c r="J100" s="20" t="s">
        <v>119</v>
      </c>
      <c r="K100" s="20" t="s">
        <v>10</v>
      </c>
      <c r="L100" s="20">
        <v>55</v>
      </c>
      <c r="M100" s="20">
        <v>45</v>
      </c>
    </row>
    <row r="101" spans="10:13" x14ac:dyDescent="0.2">
      <c r="J101" s="20" t="s">
        <v>120</v>
      </c>
      <c r="K101" s="20" t="s">
        <v>10</v>
      </c>
      <c r="L101" s="20">
        <v>65</v>
      </c>
      <c r="M101" s="20">
        <v>60</v>
      </c>
    </row>
    <row r="102" spans="10:13" x14ac:dyDescent="0.2">
      <c r="J102" s="20" t="s">
        <v>121</v>
      </c>
      <c r="K102" s="20" t="s">
        <v>10</v>
      </c>
      <c r="L102" s="20">
        <v>80</v>
      </c>
      <c r="M102" s="20">
        <v>60</v>
      </c>
    </row>
    <row r="103" spans="10:13" x14ac:dyDescent="0.2">
      <c r="J103" s="20" t="s">
        <v>122</v>
      </c>
      <c r="K103" s="20" t="s">
        <v>10</v>
      </c>
      <c r="L103" s="20">
        <v>10</v>
      </c>
      <c r="M103" s="20">
        <v>5</v>
      </c>
    </row>
    <row r="104" spans="10:13" x14ac:dyDescent="0.2">
      <c r="J104" s="20" t="s">
        <v>123</v>
      </c>
      <c r="K104" s="20" t="s">
        <v>6</v>
      </c>
      <c r="L104" s="20">
        <v>100</v>
      </c>
      <c r="M104" s="20">
        <v>60</v>
      </c>
    </row>
    <row r="105" spans="10:13" x14ac:dyDescent="0.2">
      <c r="J105" s="20" t="s">
        <v>124</v>
      </c>
      <c r="K105" s="20" t="s">
        <v>45</v>
      </c>
      <c r="L105" s="20">
        <v>90</v>
      </c>
      <c r="M105" s="20">
        <v>60</v>
      </c>
    </row>
    <row r="106" spans="10:13" x14ac:dyDescent="0.2">
      <c r="J106" s="20" t="s">
        <v>125</v>
      </c>
      <c r="K106" s="20" t="s">
        <v>45</v>
      </c>
      <c r="L106" s="20">
        <v>120</v>
      </c>
      <c r="M106" s="20">
        <v>100</v>
      </c>
    </row>
    <row r="107" spans="10:13" x14ac:dyDescent="0.2">
      <c r="J107" s="20" t="s">
        <v>126</v>
      </c>
      <c r="K107" s="20" t="s">
        <v>45</v>
      </c>
      <c r="L107" s="20">
        <v>80</v>
      </c>
      <c r="M107" s="20">
        <v>90</v>
      </c>
    </row>
    <row r="108" spans="10:13" x14ac:dyDescent="0.2">
      <c r="J108" s="20" t="s">
        <v>127</v>
      </c>
      <c r="K108" s="20" t="s">
        <v>45</v>
      </c>
      <c r="L108" s="20">
        <v>0.1</v>
      </c>
      <c r="M108" s="20">
        <v>0.1</v>
      </c>
    </row>
    <row r="109" spans="10:13" x14ac:dyDescent="0.2">
      <c r="J109" s="20" t="s">
        <v>128</v>
      </c>
      <c r="K109" s="20" t="s">
        <v>45</v>
      </c>
      <c r="L109" s="20">
        <v>120</v>
      </c>
      <c r="M109" s="20">
        <v>120</v>
      </c>
    </row>
    <row r="110" spans="10:13" x14ac:dyDescent="0.2">
      <c r="J110" s="20" t="s">
        <v>129</v>
      </c>
      <c r="K110" s="20" t="s">
        <v>45</v>
      </c>
      <c r="L110" s="20">
        <v>180</v>
      </c>
      <c r="M110" s="20">
        <v>200</v>
      </c>
    </row>
    <row r="111" spans="10:13" x14ac:dyDescent="0.2">
      <c r="J111" s="20" t="s">
        <v>130</v>
      </c>
      <c r="K111" s="20" t="s">
        <v>6</v>
      </c>
      <c r="L111" s="20">
        <v>30</v>
      </c>
      <c r="M111" s="20">
        <v>30</v>
      </c>
    </row>
    <row r="112" spans="10:13" x14ac:dyDescent="0.2">
      <c r="J112" s="20" t="s">
        <v>131</v>
      </c>
      <c r="K112" s="20" t="s">
        <v>6</v>
      </c>
      <c r="L112" s="20">
        <v>30</v>
      </c>
      <c r="M112" s="20">
        <v>30</v>
      </c>
    </row>
    <row r="113" spans="10:13" x14ac:dyDescent="0.2">
      <c r="J113" s="20" t="s">
        <v>132</v>
      </c>
      <c r="K113" s="20" t="s">
        <v>10</v>
      </c>
      <c r="L113" s="20">
        <v>60</v>
      </c>
      <c r="M113" s="20">
        <v>60</v>
      </c>
    </row>
    <row r="114" spans="10:13" ht="16" thickBot="1" x14ac:dyDescent="0.25">
      <c r="J114" s="21" t="s">
        <v>133</v>
      </c>
      <c r="K114" s="21" t="s">
        <v>6</v>
      </c>
      <c r="L114" s="21">
        <v>50</v>
      </c>
      <c r="M114" s="21">
        <v>30</v>
      </c>
    </row>
    <row r="115" spans="10:13" ht="16" thickBot="1" x14ac:dyDescent="0.25">
      <c r="J115" s="28" t="s">
        <v>134</v>
      </c>
      <c r="K115" s="28" t="s">
        <v>6</v>
      </c>
      <c r="L115" s="28">
        <v>10</v>
      </c>
      <c r="M115" s="28">
        <v>10</v>
      </c>
    </row>
    <row r="116" spans="10:13" x14ac:dyDescent="0.2">
      <c r="J116" s="30" t="s">
        <v>135</v>
      </c>
      <c r="K116" s="30"/>
      <c r="L116" s="30"/>
      <c r="M116" s="30"/>
    </row>
    <row r="117" spans="10:13" x14ac:dyDescent="0.2">
      <c r="J117" t="s">
        <v>136</v>
      </c>
      <c r="K117" t="s">
        <v>45</v>
      </c>
      <c r="L117">
        <v>90</v>
      </c>
      <c r="M117">
        <v>120</v>
      </c>
    </row>
    <row r="118" spans="10:13" x14ac:dyDescent="0.2">
      <c r="J118" t="s">
        <v>137</v>
      </c>
      <c r="K118" t="s">
        <v>6</v>
      </c>
      <c r="L118">
        <v>30</v>
      </c>
      <c r="M118">
        <v>30</v>
      </c>
    </row>
    <row r="119" spans="10:13" x14ac:dyDescent="0.2">
      <c r="J119" t="s">
        <v>138</v>
      </c>
      <c r="K119" t="s">
        <v>10</v>
      </c>
      <c r="L119">
        <v>15</v>
      </c>
      <c r="M119">
        <v>10</v>
      </c>
    </row>
    <row r="120" spans="10:13" x14ac:dyDescent="0.2">
      <c r="J120" t="s">
        <v>139</v>
      </c>
      <c r="K120" t="s">
        <v>10</v>
      </c>
      <c r="L120">
        <v>10</v>
      </c>
      <c r="M120">
        <v>10</v>
      </c>
    </row>
    <row r="121" spans="10:13" x14ac:dyDescent="0.2">
      <c r="J121" t="s">
        <v>140</v>
      </c>
      <c r="K121" t="s">
        <v>10</v>
      </c>
      <c r="L121">
        <v>15</v>
      </c>
      <c r="M121">
        <v>15</v>
      </c>
    </row>
    <row r="122" spans="10:13" x14ac:dyDescent="0.2">
      <c r="J122" t="s">
        <v>141</v>
      </c>
      <c r="K122" t="s">
        <v>6</v>
      </c>
      <c r="L122">
        <v>5</v>
      </c>
      <c r="M122">
        <v>5</v>
      </c>
    </row>
    <row r="123" spans="10:13" x14ac:dyDescent="0.2">
      <c r="J123" t="s">
        <v>142</v>
      </c>
      <c r="K123" t="s">
        <v>6</v>
      </c>
      <c r="L123">
        <v>45</v>
      </c>
      <c r="M123">
        <v>45</v>
      </c>
    </row>
    <row r="124" spans="10:13" x14ac:dyDescent="0.2">
      <c r="J124" t="s">
        <v>143</v>
      </c>
      <c r="K124" t="s">
        <v>6</v>
      </c>
      <c r="L124">
        <v>10</v>
      </c>
      <c r="M124">
        <v>10</v>
      </c>
    </row>
    <row r="125" spans="10:13" x14ac:dyDescent="0.2">
      <c r="J125" t="s">
        <v>144</v>
      </c>
      <c r="K125" t="s">
        <v>6</v>
      </c>
      <c r="L125">
        <v>15</v>
      </c>
      <c r="M125">
        <v>15</v>
      </c>
    </row>
    <row r="126" spans="10:13" x14ac:dyDescent="0.2">
      <c r="J126" t="s">
        <v>145</v>
      </c>
      <c r="K126" t="s">
        <v>6</v>
      </c>
      <c r="L126">
        <v>25</v>
      </c>
      <c r="M126">
        <v>20</v>
      </c>
    </row>
    <row r="127" spans="10:13" x14ac:dyDescent="0.2">
      <c r="J127" t="s">
        <v>146</v>
      </c>
      <c r="K127" t="s">
        <v>6</v>
      </c>
      <c r="L127">
        <v>45</v>
      </c>
      <c r="M127">
        <v>40</v>
      </c>
    </row>
    <row r="128" spans="10:13" x14ac:dyDescent="0.2">
      <c r="J128" t="s">
        <v>147</v>
      </c>
      <c r="K128" t="s">
        <v>6</v>
      </c>
      <c r="L128">
        <v>30</v>
      </c>
      <c r="M128">
        <v>15</v>
      </c>
    </row>
    <row r="129" spans="10:13" x14ac:dyDescent="0.2">
      <c r="J129" t="s">
        <v>148</v>
      </c>
      <c r="K129" t="s">
        <v>10</v>
      </c>
      <c r="L129">
        <v>60</v>
      </c>
      <c r="M129">
        <v>60</v>
      </c>
    </row>
    <row r="130" spans="10:13" x14ac:dyDescent="0.2">
      <c r="J130" t="s">
        <v>149</v>
      </c>
      <c r="K130" t="s">
        <v>10</v>
      </c>
      <c r="L130">
        <v>90</v>
      </c>
      <c r="M130">
        <v>60</v>
      </c>
    </row>
    <row r="131" spans="10:13" x14ac:dyDescent="0.2">
      <c r="J131" t="s">
        <v>150</v>
      </c>
      <c r="K131" t="s">
        <v>10</v>
      </c>
      <c r="L131">
        <v>60</v>
      </c>
      <c r="M131">
        <v>45</v>
      </c>
    </row>
    <row r="132" spans="10:13" x14ac:dyDescent="0.2">
      <c r="J132" t="s">
        <v>151</v>
      </c>
      <c r="K132" t="s">
        <v>10</v>
      </c>
      <c r="L132">
        <v>30</v>
      </c>
      <c r="M132">
        <v>30</v>
      </c>
    </row>
    <row r="133" spans="10:13" x14ac:dyDescent="0.2">
      <c r="J133" t="s">
        <v>152</v>
      </c>
      <c r="K133" t="s">
        <v>6</v>
      </c>
      <c r="L133">
        <v>15</v>
      </c>
      <c r="M133">
        <v>15</v>
      </c>
    </row>
    <row r="134" spans="10:13" x14ac:dyDescent="0.2">
      <c r="J134" t="s">
        <v>151</v>
      </c>
      <c r="K134" t="s">
        <v>6</v>
      </c>
      <c r="L134">
        <v>30</v>
      </c>
      <c r="M134">
        <v>30</v>
      </c>
    </row>
    <row r="135" spans="10:13" x14ac:dyDescent="0.2">
      <c r="J135" t="s">
        <v>153</v>
      </c>
      <c r="K135" t="s">
        <v>6</v>
      </c>
      <c r="L135">
        <v>60</v>
      </c>
      <c r="M135">
        <v>60</v>
      </c>
    </row>
    <row r="136" spans="10:13" x14ac:dyDescent="0.2">
      <c r="J136" t="s">
        <v>154</v>
      </c>
      <c r="K136" t="s">
        <v>6</v>
      </c>
      <c r="L136">
        <v>60</v>
      </c>
      <c r="M136">
        <v>60</v>
      </c>
    </row>
    <row r="137" spans="10:13" x14ac:dyDescent="0.2">
      <c r="J137" t="s">
        <v>155</v>
      </c>
      <c r="K137" t="s">
        <v>6</v>
      </c>
      <c r="L137">
        <v>30</v>
      </c>
      <c r="M137">
        <v>30</v>
      </c>
    </row>
    <row r="138" spans="10:13" x14ac:dyDescent="0.2">
      <c r="J138" t="s">
        <v>156</v>
      </c>
      <c r="K138" t="s">
        <v>6</v>
      </c>
      <c r="L138">
        <v>60</v>
      </c>
      <c r="M138">
        <v>60</v>
      </c>
    </row>
    <row r="139" spans="10:13" x14ac:dyDescent="0.2">
      <c r="J139" t="s">
        <v>157</v>
      </c>
      <c r="K139" t="s">
        <v>6</v>
      </c>
      <c r="L139">
        <v>30</v>
      </c>
      <c r="M139">
        <v>30</v>
      </c>
    </row>
    <row r="140" spans="10:13" x14ac:dyDescent="0.2">
      <c r="J140" t="s">
        <v>158</v>
      </c>
      <c r="K140" t="s">
        <v>6</v>
      </c>
      <c r="L140">
        <v>30</v>
      </c>
      <c r="M140">
        <v>30</v>
      </c>
    </row>
    <row r="141" spans="10:13" x14ac:dyDescent="0.2">
      <c r="J141" t="s">
        <v>159</v>
      </c>
      <c r="K141" t="s">
        <v>6</v>
      </c>
      <c r="L141">
        <v>60</v>
      </c>
      <c r="M141">
        <v>60</v>
      </c>
    </row>
    <row r="142" spans="10:13" x14ac:dyDescent="0.2">
      <c r="J142" t="s">
        <v>160</v>
      </c>
      <c r="K142" t="s">
        <v>6</v>
      </c>
      <c r="L142">
        <v>30</v>
      </c>
      <c r="M142">
        <v>30</v>
      </c>
    </row>
    <row r="143" spans="10:13" x14ac:dyDescent="0.2">
      <c r="J143" t="s">
        <v>161</v>
      </c>
      <c r="K143" t="s">
        <v>6</v>
      </c>
      <c r="L143">
        <v>20</v>
      </c>
      <c r="M143">
        <v>20</v>
      </c>
    </row>
    <row r="144" spans="10:13" x14ac:dyDescent="0.2">
      <c r="J144" t="s">
        <v>162</v>
      </c>
      <c r="K144" t="s">
        <v>6</v>
      </c>
      <c r="L144">
        <v>60</v>
      </c>
      <c r="M144">
        <v>60</v>
      </c>
    </row>
    <row r="145" spans="10:13" x14ac:dyDescent="0.2">
      <c r="J145" t="s">
        <v>163</v>
      </c>
      <c r="K145" t="s">
        <v>6</v>
      </c>
      <c r="L145">
        <v>30</v>
      </c>
      <c r="M145">
        <v>30</v>
      </c>
    </row>
    <row r="146" spans="10:13" x14ac:dyDescent="0.2">
      <c r="J146" s="32" t="s">
        <v>164</v>
      </c>
      <c r="K146" t="s">
        <v>6</v>
      </c>
      <c r="L146">
        <v>45</v>
      </c>
      <c r="M146">
        <v>45</v>
      </c>
    </row>
    <row r="147" spans="10:13" x14ac:dyDescent="0.2">
      <c r="J147" t="s">
        <v>165</v>
      </c>
      <c r="K147" t="s">
        <v>10</v>
      </c>
      <c r="L147">
        <v>45</v>
      </c>
      <c r="M147">
        <v>30</v>
      </c>
    </row>
    <row r="148" spans="10:13" x14ac:dyDescent="0.2">
      <c r="J148" t="s">
        <v>166</v>
      </c>
      <c r="K148" t="s">
        <v>10</v>
      </c>
      <c r="L148">
        <v>60</v>
      </c>
      <c r="M148">
        <v>60</v>
      </c>
    </row>
    <row r="149" spans="10:13" x14ac:dyDescent="0.2">
      <c r="J149" t="s">
        <v>167</v>
      </c>
      <c r="K149" t="s">
        <v>10</v>
      </c>
      <c r="L149">
        <v>30</v>
      </c>
      <c r="M149">
        <v>30</v>
      </c>
    </row>
    <row r="150" spans="10:13" x14ac:dyDescent="0.2">
      <c r="J150" t="s">
        <v>168</v>
      </c>
      <c r="K150" t="s">
        <v>10</v>
      </c>
      <c r="L150">
        <v>30</v>
      </c>
      <c r="M150">
        <v>25</v>
      </c>
    </row>
    <row r="151" spans="10:13" x14ac:dyDescent="0.2">
      <c r="J151" t="s">
        <v>169</v>
      </c>
      <c r="K151" t="s">
        <v>10</v>
      </c>
      <c r="L151">
        <v>60</v>
      </c>
      <c r="M151">
        <v>50</v>
      </c>
    </row>
    <row r="152" spans="10:13" x14ac:dyDescent="0.2">
      <c r="J152" t="s">
        <v>170</v>
      </c>
      <c r="K152" t="s">
        <v>10</v>
      </c>
      <c r="L152">
        <v>60</v>
      </c>
      <c r="M152">
        <v>45</v>
      </c>
    </row>
    <row r="153" spans="10:13" x14ac:dyDescent="0.2">
      <c r="J153" t="s">
        <v>171</v>
      </c>
      <c r="K153" t="s">
        <v>10</v>
      </c>
      <c r="L153">
        <v>75</v>
      </c>
      <c r="M153">
        <v>60</v>
      </c>
    </row>
    <row r="154" spans="10:13" x14ac:dyDescent="0.2">
      <c r="J154" t="s">
        <v>172</v>
      </c>
      <c r="K154" t="s">
        <v>6</v>
      </c>
      <c r="L154">
        <v>30</v>
      </c>
      <c r="M154">
        <v>30</v>
      </c>
    </row>
    <row r="155" spans="10:13" x14ac:dyDescent="0.2">
      <c r="J155" t="s">
        <v>173</v>
      </c>
      <c r="K155" t="s">
        <v>6</v>
      </c>
      <c r="L155">
        <v>40</v>
      </c>
      <c r="M155">
        <v>40</v>
      </c>
    </row>
    <row r="156" spans="10:13" x14ac:dyDescent="0.2">
      <c r="J156" t="s">
        <v>174</v>
      </c>
      <c r="K156" t="s">
        <v>6</v>
      </c>
      <c r="L156">
        <v>25</v>
      </c>
      <c r="M156">
        <v>25</v>
      </c>
    </row>
    <row r="157" spans="10:13" x14ac:dyDescent="0.2">
      <c r="J157" t="s">
        <v>175</v>
      </c>
      <c r="K157" t="s">
        <v>6</v>
      </c>
      <c r="L157">
        <v>30</v>
      </c>
      <c r="M157">
        <v>30</v>
      </c>
    </row>
    <row r="158" spans="10:13" x14ac:dyDescent="0.2">
      <c r="J158" t="s">
        <v>176</v>
      </c>
      <c r="K158" t="s">
        <v>6</v>
      </c>
      <c r="L158">
        <v>20</v>
      </c>
      <c r="M158">
        <v>20</v>
      </c>
    </row>
    <row r="159" spans="10:13" x14ac:dyDescent="0.2">
      <c r="J159" t="s">
        <v>177</v>
      </c>
      <c r="K159" t="s">
        <v>10</v>
      </c>
      <c r="L159">
        <v>80</v>
      </c>
      <c r="M159">
        <v>60</v>
      </c>
    </row>
    <row r="160" spans="10:13" x14ac:dyDescent="0.2">
      <c r="J160" t="s">
        <v>178</v>
      </c>
      <c r="K160" t="s">
        <v>10</v>
      </c>
      <c r="L160">
        <v>45</v>
      </c>
      <c r="M160">
        <v>45</v>
      </c>
    </row>
    <row r="161" spans="10:13" x14ac:dyDescent="0.2">
      <c r="J161" t="s">
        <v>179</v>
      </c>
      <c r="K161" t="s">
        <v>10</v>
      </c>
      <c r="L161">
        <v>45</v>
      </c>
      <c r="M161">
        <v>30</v>
      </c>
    </row>
    <row r="162" spans="10:13" x14ac:dyDescent="0.2">
      <c r="J162" t="s">
        <v>180</v>
      </c>
      <c r="K162" t="s">
        <v>10</v>
      </c>
      <c r="L162">
        <v>30</v>
      </c>
      <c r="M162">
        <v>30</v>
      </c>
    </row>
    <row r="163" spans="10:13" x14ac:dyDescent="0.2">
      <c r="J163" t="s">
        <v>181</v>
      </c>
      <c r="K163" t="s">
        <v>6</v>
      </c>
      <c r="L163">
        <v>30</v>
      </c>
      <c r="M163">
        <v>30</v>
      </c>
    </row>
    <row r="164" spans="10:13" x14ac:dyDescent="0.2">
      <c r="J164" t="s">
        <v>182</v>
      </c>
      <c r="K164" t="s">
        <v>6</v>
      </c>
      <c r="L164">
        <v>40</v>
      </c>
      <c r="M164">
        <v>40</v>
      </c>
    </row>
    <row r="165" spans="10:13" x14ac:dyDescent="0.2">
      <c r="J165" t="s">
        <v>183</v>
      </c>
      <c r="K165" t="s">
        <v>6</v>
      </c>
      <c r="L165">
        <v>20</v>
      </c>
      <c r="M165">
        <v>20</v>
      </c>
    </row>
    <row r="166" spans="10:13" x14ac:dyDescent="0.2">
      <c r="J166" t="s">
        <v>184</v>
      </c>
      <c r="K166" t="s">
        <v>10</v>
      </c>
      <c r="L166">
        <v>45</v>
      </c>
      <c r="M166">
        <v>30</v>
      </c>
    </row>
    <row r="167" spans="10:13" x14ac:dyDescent="0.2">
      <c r="J167" t="s">
        <v>185</v>
      </c>
      <c r="K167" t="s">
        <v>10</v>
      </c>
      <c r="L167">
        <v>15</v>
      </c>
      <c r="M167">
        <v>15</v>
      </c>
    </row>
    <row r="168" spans="10:13" x14ac:dyDescent="0.2">
      <c r="J168" t="s">
        <v>186</v>
      </c>
      <c r="K168" t="s">
        <v>10</v>
      </c>
      <c r="L168">
        <v>45</v>
      </c>
      <c r="M168">
        <v>45</v>
      </c>
    </row>
    <row r="169" spans="10:13" x14ac:dyDescent="0.2">
      <c r="J169" t="s">
        <v>187</v>
      </c>
      <c r="K169" t="s">
        <v>188</v>
      </c>
      <c r="L169">
        <v>540</v>
      </c>
      <c r="M169">
        <v>300</v>
      </c>
    </row>
    <row r="170" spans="10:13" x14ac:dyDescent="0.2">
      <c r="J170" t="s">
        <v>189</v>
      </c>
      <c r="K170" t="s">
        <v>6</v>
      </c>
      <c r="L170">
        <v>60</v>
      </c>
      <c r="M170">
        <v>60</v>
      </c>
    </row>
    <row r="171" spans="10:13" x14ac:dyDescent="0.2">
      <c r="J171" t="s">
        <v>190</v>
      </c>
      <c r="K171" t="s">
        <v>6</v>
      </c>
      <c r="L171">
        <v>50</v>
      </c>
      <c r="M171">
        <v>40</v>
      </c>
    </row>
    <row r="172" spans="10:13" x14ac:dyDescent="0.2">
      <c r="J172" t="s">
        <v>191</v>
      </c>
      <c r="K172" t="s">
        <v>6</v>
      </c>
      <c r="L172">
        <v>60</v>
      </c>
      <c r="M172">
        <v>30</v>
      </c>
    </row>
    <row r="173" spans="10:13" x14ac:dyDescent="0.2">
      <c r="J173" t="s">
        <v>192</v>
      </c>
      <c r="K173" t="s">
        <v>6</v>
      </c>
      <c r="L173">
        <v>30</v>
      </c>
      <c r="M173">
        <v>30</v>
      </c>
    </row>
    <row r="174" spans="10:13" x14ac:dyDescent="0.2">
      <c r="J174" t="s">
        <v>193</v>
      </c>
      <c r="K174" t="s">
        <v>6</v>
      </c>
      <c r="L174">
        <v>40</v>
      </c>
      <c r="M174">
        <v>40</v>
      </c>
    </row>
    <row r="175" spans="10:13" x14ac:dyDescent="0.2">
      <c r="J175" t="s">
        <v>194</v>
      </c>
      <c r="K175" t="s">
        <v>6</v>
      </c>
      <c r="L175">
        <v>120</v>
      </c>
      <c r="M175">
        <v>120</v>
      </c>
    </row>
    <row r="176" spans="10:13" x14ac:dyDescent="0.2">
      <c r="J176" t="s">
        <v>195</v>
      </c>
      <c r="K176" t="s">
        <v>6</v>
      </c>
      <c r="L176">
        <v>60</v>
      </c>
      <c r="M176">
        <v>60</v>
      </c>
    </row>
    <row r="177" spans="10:13" x14ac:dyDescent="0.2">
      <c r="J177" t="s">
        <v>206</v>
      </c>
      <c r="K177" t="s">
        <v>45</v>
      </c>
      <c r="L177">
        <v>130</v>
      </c>
      <c r="M177">
        <v>180</v>
      </c>
    </row>
    <row r="178" spans="10:13" x14ac:dyDescent="0.2">
      <c r="J178" t="s">
        <v>207</v>
      </c>
      <c r="K178" t="s">
        <v>45</v>
      </c>
      <c r="L178">
        <v>120</v>
      </c>
      <c r="M178">
        <v>150</v>
      </c>
    </row>
    <row r="179" spans="10:13" x14ac:dyDescent="0.2">
      <c r="J179" t="s">
        <v>208</v>
      </c>
      <c r="K179" t="s">
        <v>45</v>
      </c>
      <c r="L179">
        <v>80</v>
      </c>
      <c r="M179">
        <v>60</v>
      </c>
    </row>
    <row r="180" spans="10:13" x14ac:dyDescent="0.2">
      <c r="J180" t="s">
        <v>209</v>
      </c>
      <c r="K180" t="s">
        <v>45</v>
      </c>
      <c r="L180">
        <v>200</v>
      </c>
      <c r="M180">
        <v>160</v>
      </c>
    </row>
    <row r="181" spans="10:13" x14ac:dyDescent="0.2">
      <c r="J181" t="s">
        <v>210</v>
      </c>
      <c r="K181" t="s">
        <v>10</v>
      </c>
      <c r="L181">
        <v>15</v>
      </c>
      <c r="M181">
        <v>10</v>
      </c>
    </row>
    <row r="182" spans="10:13" x14ac:dyDescent="0.2">
      <c r="J182" t="s">
        <v>211</v>
      </c>
      <c r="K182" t="s">
        <v>10</v>
      </c>
      <c r="L182">
        <v>20</v>
      </c>
      <c r="M182">
        <v>30</v>
      </c>
    </row>
    <row r="183" spans="10:13" x14ac:dyDescent="0.2">
      <c r="J183" t="s">
        <v>212</v>
      </c>
      <c r="K183" t="s">
        <v>10</v>
      </c>
      <c r="L183">
        <v>10</v>
      </c>
      <c r="M183">
        <v>10</v>
      </c>
    </row>
    <row r="184" spans="10:13" x14ac:dyDescent="0.2">
      <c r="J184" t="s">
        <v>213</v>
      </c>
      <c r="K184" t="s">
        <v>10</v>
      </c>
      <c r="L184">
        <v>30</v>
      </c>
      <c r="M184">
        <v>40</v>
      </c>
    </row>
    <row r="185" spans="10:13" x14ac:dyDescent="0.2">
      <c r="J185" t="s">
        <v>214</v>
      </c>
      <c r="K185" t="s">
        <v>10</v>
      </c>
      <c r="L185">
        <v>15</v>
      </c>
      <c r="M185">
        <v>15</v>
      </c>
    </row>
    <row r="186" spans="10:13" x14ac:dyDescent="0.2">
      <c r="J186" t="s">
        <v>216</v>
      </c>
      <c r="K186" t="s">
        <v>6</v>
      </c>
      <c r="L186">
        <v>200</v>
      </c>
      <c r="M186">
        <v>160</v>
      </c>
    </row>
    <row r="187" spans="10:13" x14ac:dyDescent="0.2">
      <c r="J187" t="s">
        <v>215</v>
      </c>
      <c r="K187" t="s">
        <v>6</v>
      </c>
      <c r="L187">
        <v>40</v>
      </c>
      <c r="M187">
        <v>40</v>
      </c>
    </row>
    <row r="188" spans="10:13" x14ac:dyDescent="0.2">
      <c r="J188" t="s">
        <v>217</v>
      </c>
      <c r="K188" t="s">
        <v>45</v>
      </c>
      <c r="L188">
        <v>240</v>
      </c>
      <c r="M188">
        <v>300</v>
      </c>
    </row>
    <row r="189" spans="10:13" x14ac:dyDescent="0.2">
      <c r="J189" t="s">
        <v>218</v>
      </c>
      <c r="K189" t="s">
        <v>10</v>
      </c>
      <c r="L189">
        <v>45</v>
      </c>
      <c r="M189">
        <v>30</v>
      </c>
    </row>
    <row r="190" spans="10:13" x14ac:dyDescent="0.2">
      <c r="J190" t="s">
        <v>219</v>
      </c>
      <c r="K190" t="s">
        <v>10</v>
      </c>
      <c r="L190">
        <v>45</v>
      </c>
      <c r="M190">
        <v>20</v>
      </c>
    </row>
    <row r="191" spans="10:13" x14ac:dyDescent="0.2">
      <c r="J191" t="s">
        <v>220</v>
      </c>
      <c r="K191" t="s">
        <v>10</v>
      </c>
      <c r="L191">
        <v>45</v>
      </c>
      <c r="M191">
        <v>45</v>
      </c>
    </row>
    <row r="192" spans="10:13" x14ac:dyDescent="0.2">
      <c r="J192" t="s">
        <v>221</v>
      </c>
      <c r="K192" t="s">
        <v>10</v>
      </c>
      <c r="L192">
        <v>15</v>
      </c>
      <c r="M192">
        <v>15</v>
      </c>
    </row>
    <row r="193" spans="10:13" x14ac:dyDescent="0.2">
      <c r="J193" t="s">
        <v>222</v>
      </c>
      <c r="K193" t="s">
        <v>45</v>
      </c>
      <c r="L193">
        <v>120</v>
      </c>
      <c r="M193">
        <v>100</v>
      </c>
    </row>
    <row r="194" spans="10:13" x14ac:dyDescent="0.2">
      <c r="J194" t="s">
        <v>223</v>
      </c>
      <c r="K194" t="s">
        <v>10</v>
      </c>
      <c r="L194">
        <v>30</v>
      </c>
      <c r="M194">
        <v>30</v>
      </c>
    </row>
    <row r="195" spans="10:13" x14ac:dyDescent="0.2">
      <c r="J195" t="s">
        <v>224</v>
      </c>
      <c r="K195" t="s">
        <v>10</v>
      </c>
      <c r="L195">
        <v>60</v>
      </c>
      <c r="M195">
        <v>60</v>
      </c>
    </row>
    <row r="196" spans="10:13" x14ac:dyDescent="0.2">
      <c r="J196" t="s">
        <v>227</v>
      </c>
      <c r="K196" t="s">
        <v>45</v>
      </c>
      <c r="L196">
        <v>480</v>
      </c>
      <c r="M196">
        <v>400</v>
      </c>
    </row>
    <row r="198" spans="10:13" x14ac:dyDescent="0.2">
      <c r="J198" t="s">
        <v>225</v>
      </c>
      <c r="K198" t="s">
        <v>10</v>
      </c>
      <c r="L198">
        <v>25</v>
      </c>
      <c r="M198">
        <v>20</v>
      </c>
    </row>
    <row r="199" spans="10:13" x14ac:dyDescent="0.2">
      <c r="J199" t="s">
        <v>226</v>
      </c>
      <c r="K199" t="s">
        <v>10</v>
      </c>
      <c r="L199">
        <v>15</v>
      </c>
      <c r="M199">
        <v>15</v>
      </c>
    </row>
  </sheetData>
  <mergeCells count="6">
    <mergeCell ref="F45:H45"/>
    <mergeCell ref="B46:D46"/>
    <mergeCell ref="B2:D2"/>
    <mergeCell ref="F2:H2"/>
    <mergeCell ref="B31:D31"/>
    <mergeCell ref="F31:H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E54A-0DAA-48E5-A301-845A91CD4FBD}">
  <dimension ref="A1:D25"/>
  <sheetViews>
    <sheetView workbookViewId="0">
      <selection activeCell="H14" sqref="H14"/>
    </sheetView>
  </sheetViews>
  <sheetFormatPr baseColWidth="10" defaultColWidth="9.1640625" defaultRowHeight="15" x14ac:dyDescent="0.2"/>
  <cols>
    <col min="1" max="1" width="47.5" bestFit="1" customWidth="1"/>
    <col min="2" max="2" width="21.83203125" bestFit="1" customWidth="1"/>
    <col min="3" max="4" width="15.5" bestFit="1" customWidth="1"/>
  </cols>
  <sheetData>
    <row r="1" spans="1:4" x14ac:dyDescent="0.2">
      <c r="A1" s="9" t="s">
        <v>196</v>
      </c>
      <c r="B1" t="s">
        <v>197</v>
      </c>
    </row>
    <row r="2" spans="1:4" x14ac:dyDescent="0.2">
      <c r="A2" s="9" t="s">
        <v>198</v>
      </c>
      <c r="B2" t="s">
        <v>197</v>
      </c>
    </row>
    <row r="4" spans="1:4" x14ac:dyDescent="0.2">
      <c r="A4" s="9" t="s">
        <v>2</v>
      </c>
      <c r="B4" s="9" t="s">
        <v>17</v>
      </c>
      <c r="C4" s="9" t="s">
        <v>16</v>
      </c>
      <c r="D4" s="9" t="s">
        <v>199</v>
      </c>
    </row>
    <row r="5" spans="1:4" ht="16" x14ac:dyDescent="0.2">
      <c r="A5" t="s">
        <v>33</v>
      </c>
      <c r="B5" s="12">
        <v>20</v>
      </c>
      <c r="C5" s="12">
        <v>5</v>
      </c>
      <c r="D5" s="12" t="s">
        <v>58</v>
      </c>
    </row>
    <row r="6" spans="1:4" ht="16" x14ac:dyDescent="0.2">
      <c r="A6" t="s">
        <v>30</v>
      </c>
      <c r="B6" s="12">
        <v>45</v>
      </c>
      <c r="C6" s="12">
        <v>45</v>
      </c>
      <c r="D6" s="12" t="s">
        <v>58</v>
      </c>
    </row>
    <row r="7" spans="1:4" ht="16" x14ac:dyDescent="0.2">
      <c r="A7" t="s">
        <v>28</v>
      </c>
      <c r="B7" s="12">
        <v>3</v>
      </c>
      <c r="C7" s="12">
        <v>5</v>
      </c>
      <c r="D7" s="12" t="s">
        <v>58</v>
      </c>
    </row>
    <row r="8" spans="1:4" x14ac:dyDescent="0.2">
      <c r="A8" t="s">
        <v>11</v>
      </c>
      <c r="B8" s="12">
        <v>20</v>
      </c>
      <c r="C8" s="12">
        <v>20</v>
      </c>
    </row>
    <row r="9" spans="1:4" ht="16" x14ac:dyDescent="0.2">
      <c r="A9" t="s">
        <v>13</v>
      </c>
      <c r="B9" s="12">
        <v>30</v>
      </c>
      <c r="C9" s="12">
        <v>35</v>
      </c>
      <c r="D9" s="12" t="s">
        <v>58</v>
      </c>
    </row>
    <row r="10" spans="1:4" x14ac:dyDescent="0.2">
      <c r="A10" t="s">
        <v>38</v>
      </c>
      <c r="B10" s="12">
        <v>20</v>
      </c>
      <c r="C10" s="12">
        <v>20</v>
      </c>
    </row>
    <row r="11" spans="1:4" ht="16" x14ac:dyDescent="0.2">
      <c r="A11" t="s">
        <v>40</v>
      </c>
      <c r="B11" s="12">
        <v>45</v>
      </c>
      <c r="C11" s="12">
        <v>55</v>
      </c>
      <c r="D11" s="12" t="s">
        <v>58</v>
      </c>
    </row>
    <row r="12" spans="1:4" ht="16" x14ac:dyDescent="0.2">
      <c r="A12" t="s">
        <v>200</v>
      </c>
      <c r="B12" s="12">
        <v>10</v>
      </c>
      <c r="C12" s="12">
        <v>13</v>
      </c>
      <c r="D12" s="12" t="s">
        <v>58</v>
      </c>
    </row>
    <row r="13" spans="1:4" ht="16" x14ac:dyDescent="0.2">
      <c r="A13" t="s">
        <v>31</v>
      </c>
      <c r="B13" s="12">
        <v>30</v>
      </c>
      <c r="C13" s="12">
        <v>30</v>
      </c>
      <c r="D13" s="12" t="s">
        <v>58</v>
      </c>
    </row>
    <row r="14" spans="1:4" ht="16" x14ac:dyDescent="0.2">
      <c r="A14" t="s">
        <v>21</v>
      </c>
      <c r="B14" s="12">
        <v>20</v>
      </c>
      <c r="C14">
        <v>30</v>
      </c>
      <c r="D14" s="12" t="s">
        <v>58</v>
      </c>
    </row>
    <row r="15" spans="1:4" x14ac:dyDescent="0.2">
      <c r="A15" t="s">
        <v>26</v>
      </c>
      <c r="B15" s="12">
        <v>15</v>
      </c>
      <c r="C15" s="12">
        <v>20</v>
      </c>
    </row>
    <row r="16" spans="1:4" ht="16" x14ac:dyDescent="0.2">
      <c r="A16" t="s">
        <v>8</v>
      </c>
      <c r="B16" s="12">
        <v>25</v>
      </c>
      <c r="C16" s="12">
        <v>24</v>
      </c>
      <c r="D16" s="12" t="s">
        <v>58</v>
      </c>
    </row>
    <row r="17" spans="1:4" ht="16" x14ac:dyDescent="0.2">
      <c r="A17" t="s">
        <v>35</v>
      </c>
      <c r="B17" s="12">
        <v>20</v>
      </c>
      <c r="C17" s="12">
        <v>30</v>
      </c>
      <c r="D17" s="12" t="s">
        <v>58</v>
      </c>
    </row>
    <row r="18" spans="1:4" x14ac:dyDescent="0.2">
      <c r="A18" t="s">
        <v>32</v>
      </c>
      <c r="B18" s="12">
        <v>15</v>
      </c>
      <c r="C18" s="12">
        <v>20</v>
      </c>
    </row>
    <row r="19" spans="1:4" ht="16" x14ac:dyDescent="0.2">
      <c r="A19" t="s">
        <v>25</v>
      </c>
      <c r="B19" s="12">
        <v>40</v>
      </c>
      <c r="C19" s="10">
        <v>60</v>
      </c>
      <c r="D19" s="12" t="s">
        <v>58</v>
      </c>
    </row>
    <row r="20" spans="1:4" x14ac:dyDescent="0.2">
      <c r="A20" t="s">
        <v>5</v>
      </c>
      <c r="B20" s="10">
        <v>30</v>
      </c>
      <c r="C20">
        <v>60</v>
      </c>
      <c r="D20" s="10" t="s">
        <v>58</v>
      </c>
    </row>
    <row r="21" spans="1:4" x14ac:dyDescent="0.2">
      <c r="A21" t="s">
        <v>201</v>
      </c>
      <c r="B21" s="11">
        <v>35</v>
      </c>
      <c r="C21" s="11">
        <v>20</v>
      </c>
    </row>
    <row r="22" spans="1:4" x14ac:dyDescent="0.2">
      <c r="A22" t="s">
        <v>202</v>
      </c>
      <c r="B22" s="11">
        <v>10</v>
      </c>
      <c r="C22">
        <v>20</v>
      </c>
    </row>
    <row r="23" spans="1:4" x14ac:dyDescent="0.2">
      <c r="A23" t="s">
        <v>203</v>
      </c>
      <c r="B23">
        <v>1</v>
      </c>
      <c r="C23">
        <v>1</v>
      </c>
      <c r="D23" t="s">
        <v>58</v>
      </c>
    </row>
    <row r="24" spans="1:4" x14ac:dyDescent="0.2">
      <c r="A24" t="s">
        <v>204</v>
      </c>
      <c r="B24">
        <v>10</v>
      </c>
      <c r="C24">
        <v>5</v>
      </c>
      <c r="D24" t="s">
        <v>58</v>
      </c>
    </row>
    <row r="25" spans="1:4" x14ac:dyDescent="0.2">
      <c r="A25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8B8C3005359240A32C95D7972A29AE" ma:contentTypeVersion="15" ma:contentTypeDescription="Crear nuevo documento." ma:contentTypeScope="" ma:versionID="4a2da8c18401be365d12918e652b5702">
  <xsd:schema xmlns:xsd="http://www.w3.org/2001/XMLSchema" xmlns:xs="http://www.w3.org/2001/XMLSchema" xmlns:p="http://schemas.microsoft.com/office/2006/metadata/properties" xmlns:ns3="222120fa-f9ef-48bb-8261-756bcdc1f761" xmlns:ns4="a136fbf0-cb94-4dcb-bf5d-fe776b794717" targetNamespace="http://schemas.microsoft.com/office/2006/metadata/properties" ma:root="true" ma:fieldsID="880271ac67ff508fa6afb497b6e8fa0e" ns3:_="" ns4:_="">
    <xsd:import namespace="222120fa-f9ef-48bb-8261-756bcdc1f761"/>
    <xsd:import namespace="a136fbf0-cb94-4dcb-bf5d-fe776b794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120fa-f9ef-48bb-8261-756bcdc1f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6fbf0-cb94-4dcb-bf5d-fe776b794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2120fa-f9ef-48bb-8261-756bcdc1f761" xsi:nil="true"/>
  </documentManagement>
</p:properties>
</file>

<file path=customXml/itemProps1.xml><?xml version="1.0" encoding="utf-8"?>
<ds:datastoreItem xmlns:ds="http://schemas.openxmlformats.org/officeDocument/2006/customXml" ds:itemID="{714E55DA-D509-457D-A8DE-620BD2901D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A9279-45A5-4B22-A329-8D25BEB45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120fa-f9ef-48bb-8261-756bcdc1f761"/>
    <ds:schemaRef ds:uri="a136fbf0-cb94-4dcb-bf5d-fe776b79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0FFF94-1A5D-4FF5-A525-0D12D1F8F370}">
  <ds:schemaRefs>
    <ds:schemaRef ds:uri="http://schemas.microsoft.com/office/2006/documentManagement/types"/>
    <ds:schemaRef ds:uri="a136fbf0-cb94-4dcb-bf5d-fe776b794717"/>
    <ds:schemaRef ds:uri="http://www.w3.org/XML/1998/namespace"/>
    <ds:schemaRef ds:uri="http://purl.org/dc/terms/"/>
    <ds:schemaRef ds:uri="http://purl.org/dc/dcmitype/"/>
    <ds:schemaRef ds:uri="222120fa-f9ef-48bb-8261-756bcdc1f761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 Completa</vt:lpstr>
      <vt:lpstr>Tabla Dinamica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Zurita Soto</dc:creator>
  <cp:keywords/>
  <dc:description/>
  <cp:lastModifiedBy>Carlos Ramos Rial</cp:lastModifiedBy>
  <cp:revision/>
  <dcterms:created xsi:type="dcterms:W3CDTF">2023-09-26T10:41:08Z</dcterms:created>
  <dcterms:modified xsi:type="dcterms:W3CDTF">2023-12-12T06:57:43Z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0x0101000C8B8C3005359240A32C95D7972A29AE</vt:lpwstr>
  </property>
</Properties>
</file>