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FO\Desktop\Trabajos\temporada 4\Materia 03\Ejercicio 023\"/>
    </mc:Choice>
  </mc:AlternateContent>
  <bookViews>
    <workbookView xWindow="0" yWindow="0" windowWidth="18720" windowHeight="751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" i="2" l="1"/>
  <c r="H3" i="2"/>
  <c r="O3" i="2" l="1"/>
  <c r="O4" i="2" l="1"/>
  <c r="O5" i="2"/>
  <c r="O6" i="2"/>
  <c r="O7" i="2"/>
  <c r="O8" i="2"/>
  <c r="O9" i="2"/>
  <c r="O10" i="2"/>
  <c r="O11" i="2"/>
  <c r="O12" i="2"/>
  <c r="H4" i="2"/>
  <c r="H5" i="2"/>
  <c r="H6" i="2"/>
  <c r="H7" i="2"/>
  <c r="H8" i="2"/>
  <c r="H9" i="2"/>
  <c r="H10" i="2"/>
  <c r="H11" i="2"/>
  <c r="H12" i="2"/>
  <c r="L3" i="2" l="1"/>
  <c r="O16" i="2"/>
  <c r="N20" i="2" s="1"/>
  <c r="L5" i="2"/>
  <c r="L4" i="2"/>
  <c r="L2" i="2"/>
</calcChain>
</file>

<file path=xl/sharedStrings.xml><?xml version="1.0" encoding="utf-8"?>
<sst xmlns="http://schemas.openxmlformats.org/spreadsheetml/2006/main" count="78" uniqueCount="49">
  <si>
    <t>Actividad</t>
  </si>
  <si>
    <t>Estimacion de Tiempo (Semanas)</t>
  </si>
  <si>
    <t xml:space="preserve">Actividad Predecesora </t>
  </si>
  <si>
    <t>Tiempo de Espera</t>
  </si>
  <si>
    <t>Rutas</t>
  </si>
  <si>
    <t>TE</t>
  </si>
  <si>
    <t>Varianza</t>
  </si>
  <si>
    <t>Optimista (To)</t>
  </si>
  <si>
    <t>Mas Probable (Tm)</t>
  </si>
  <si>
    <t>Pesimista (Tp)</t>
  </si>
  <si>
    <t xml:space="preserve"> Inmediata</t>
  </si>
  <si>
    <t>TE=(To+4Tm+Tp)/6</t>
  </si>
  <si>
    <t>Va=((Tp-To)/6)^2</t>
  </si>
  <si>
    <t>A</t>
  </si>
  <si>
    <t>I</t>
  </si>
  <si>
    <t>B</t>
  </si>
  <si>
    <t>C</t>
  </si>
  <si>
    <t>D</t>
  </si>
  <si>
    <t>I, B</t>
  </si>
  <si>
    <t>E</t>
  </si>
  <si>
    <t>F</t>
  </si>
  <si>
    <t>H</t>
  </si>
  <si>
    <t>G</t>
  </si>
  <si>
    <t>-</t>
  </si>
  <si>
    <t>J</t>
  </si>
  <si>
    <t>Ruta Critica</t>
  </si>
  <si>
    <t>X= 8 Semanas</t>
  </si>
  <si>
    <t>VA</t>
  </si>
  <si>
    <t>Desviacion Estandar</t>
  </si>
  <si>
    <t>DE=Raiz(VA)</t>
  </si>
  <si>
    <t>Probabilidad</t>
  </si>
  <si>
    <t>Z=(X-M)/DE</t>
  </si>
  <si>
    <t>A - Entendimiento con Cliente</t>
  </si>
  <si>
    <t>B - Analisis de recursos necesarios</t>
  </si>
  <si>
    <t>C - Creacion de pagina principal del censo</t>
  </si>
  <si>
    <t>D - Modulo de registro</t>
  </si>
  <si>
    <t>E - Creacion de modulo de consultas</t>
  </si>
  <si>
    <t>F - Creacion del modulo de compras del cliente</t>
  </si>
  <si>
    <t>G - Reportes de clientes por sexo</t>
  </si>
  <si>
    <t>H - Repores de clientes por edad</t>
  </si>
  <si>
    <t>I - Creacion de base de datos y sus conexiones</t>
  </si>
  <si>
    <t>J - Pruebas del sistema</t>
  </si>
  <si>
    <t>B, E</t>
  </si>
  <si>
    <t>A, B</t>
  </si>
  <si>
    <t>A, B, I, C, E, D, F, G, H, J</t>
  </si>
  <si>
    <t>A, I, C, E, D, F, G, H, J</t>
  </si>
  <si>
    <t>A, B, C, E, D, F, G, H, J</t>
  </si>
  <si>
    <t>A, B, D, F, G, H, J</t>
  </si>
  <si>
    <t>Media= 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</si>
</sst>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top"/>
    </xf>
    <xf numFmtId="0" fontId="0" fillId="0" borderId="1" xfId="0" applyFont="1" applyBorder="1"/>
    <xf numFmtId="10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273844</xdr:colOff>
      <xdr:row>20</xdr:row>
      <xdr:rowOff>71438</xdr:rowOff>
    </xdr:from>
    <xdr:to>
      <xdr:col>0</xdr:col>
      <xdr:colOff>1131094</xdr:colOff>
      <xdr:row>22</xdr:row>
      <xdr:rowOff>178594</xdr:rowOff>
    </xdr:to>
    <xdr:sp macro="" textlink="">
      <xdr:nvSpPr>
        <xdr:cNvPr id="3" name="Elipse 2">
          <a:extLst>
            <a:ext uri="{FF2B5EF4-FFF2-40B4-BE49-F238E27FC236}">
              <a16:creationId xmlns="" xmlns:a16="http://schemas.microsoft.com/office/drawing/2014/main" id="{1BE4BCC9-B437-1A03-1ECF-B88FC18479EC}"/>
            </a:ext>
          </a:extLst>
        </xdr:cNvPr>
        <xdr:cNvSpPr/>
      </xdr:nvSpPr>
      <xdr:spPr>
        <a:xfrm>
          <a:off x="273844" y="3881438"/>
          <a:ext cx="857250" cy="488156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INICIO</a:t>
          </a:r>
        </a:p>
      </xdr:txBody>
    </xdr:sp>
    <xdr:clientData/>
  </xdr:twoCellAnchor>
  <xdr:twoCellAnchor>
    <xdr:from>
      <xdr:col>0</xdr:col>
      <xdr:colOff>27214</xdr:colOff>
      <xdr:row>30</xdr:row>
      <xdr:rowOff>0</xdr:rowOff>
    </xdr:from>
    <xdr:to>
      <xdr:col>15</xdr:col>
      <xdr:colOff>0</xdr:colOff>
      <xdr:row>36</xdr:row>
      <xdr:rowOff>63500</xdr:rowOff>
    </xdr:to>
    <xdr:sp macro="" textlink="">
      <xdr:nvSpPr>
        <xdr:cNvPr id="261" name="Rectángulo 260">
          <a:extLst>
            <a:ext uri="{FF2B5EF4-FFF2-40B4-BE49-F238E27FC236}">
              <a16:creationId xmlns="" xmlns:a16="http://schemas.microsoft.com/office/drawing/2014/main" id="{199099B4-B332-AE6C-4D40-102D699E36D8}"/>
            </a:ext>
          </a:extLst>
        </xdr:cNvPr>
        <xdr:cNvSpPr/>
      </xdr:nvSpPr>
      <xdr:spPr>
        <a:xfrm>
          <a:off x="27214" y="5778500"/>
          <a:ext cx="17181286" cy="1206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chemeClr val="tx1"/>
              </a:solidFill>
            </a:rPr>
            <a:t>Conclusion</a:t>
          </a:r>
        </a:p>
      </xdr:txBody>
    </xdr:sp>
    <xdr:clientData/>
  </xdr:twoCellAnchor>
  <xdr:twoCellAnchor>
    <xdr:from>
      <xdr:col>0</xdr:col>
      <xdr:colOff>1539875</xdr:colOff>
      <xdr:row>15</xdr:row>
      <xdr:rowOff>127000</xdr:rowOff>
    </xdr:from>
    <xdr:to>
      <xdr:col>0</xdr:col>
      <xdr:colOff>2456656</xdr:colOff>
      <xdr:row>18</xdr:row>
      <xdr:rowOff>55562</xdr:rowOff>
    </xdr:to>
    <xdr:sp macro="" textlink="">
      <xdr:nvSpPr>
        <xdr:cNvPr id="44" name="Elipse 43">
          <a:extLst>
            <a:ext uri="{FF2B5EF4-FFF2-40B4-BE49-F238E27FC236}">
              <a16:creationId xmlns="" xmlns:a16="http://schemas.microsoft.com/office/drawing/2014/main" id="{E6B3BD32-437E-4591-8EF4-2D39396973A0}"/>
            </a:ext>
          </a:extLst>
        </xdr:cNvPr>
        <xdr:cNvSpPr/>
      </xdr:nvSpPr>
      <xdr:spPr>
        <a:xfrm>
          <a:off x="1539875" y="3048000"/>
          <a:ext cx="916781" cy="500062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0</xdr:col>
      <xdr:colOff>2159000</xdr:colOff>
      <xdr:row>20</xdr:row>
      <xdr:rowOff>47625</xdr:rowOff>
    </xdr:from>
    <xdr:to>
      <xdr:col>0</xdr:col>
      <xdr:colOff>3075781</xdr:colOff>
      <xdr:row>22</xdr:row>
      <xdr:rowOff>166687</xdr:rowOff>
    </xdr:to>
    <xdr:sp macro="" textlink="">
      <xdr:nvSpPr>
        <xdr:cNvPr id="46" name="Elipse 45">
          <a:extLst>
            <a:ext uri="{FF2B5EF4-FFF2-40B4-BE49-F238E27FC236}">
              <a16:creationId xmlns="" xmlns:a16="http://schemas.microsoft.com/office/drawing/2014/main" id="{E6B3BD32-437E-4591-8EF4-2D39396973A0}"/>
            </a:ext>
          </a:extLst>
        </xdr:cNvPr>
        <xdr:cNvSpPr/>
      </xdr:nvSpPr>
      <xdr:spPr>
        <a:xfrm>
          <a:off x="2159000" y="3921125"/>
          <a:ext cx="916781" cy="500062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0</xdr:col>
      <xdr:colOff>1005553</xdr:colOff>
      <xdr:row>17</xdr:row>
      <xdr:rowOff>172830</xdr:rowOff>
    </xdr:from>
    <xdr:to>
      <xdr:col>0</xdr:col>
      <xdr:colOff>1674134</xdr:colOff>
      <xdr:row>20</xdr:row>
      <xdr:rowOff>142927</xdr:rowOff>
    </xdr:to>
    <xdr:cxnSp macro="">
      <xdr:nvCxnSpPr>
        <xdr:cNvPr id="48" name="Conector recto de flecha 47"/>
        <xdr:cNvCxnSpPr>
          <a:stCxn id="3" idx="7"/>
          <a:endCxn id="44" idx="3"/>
        </xdr:cNvCxnSpPr>
      </xdr:nvCxnSpPr>
      <xdr:spPr>
        <a:xfrm flipV="1">
          <a:off x="1005553" y="3474830"/>
          <a:ext cx="668581" cy="541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1998266</xdr:colOff>
      <xdr:row>18</xdr:row>
      <xdr:rowOff>55562</xdr:rowOff>
    </xdr:from>
    <xdr:to>
      <xdr:col>0</xdr:col>
      <xdr:colOff>2293259</xdr:colOff>
      <xdr:row>20</xdr:row>
      <xdr:rowOff>120857</xdr:rowOff>
    </xdr:to>
    <xdr:cxnSp macro="">
      <xdr:nvCxnSpPr>
        <xdr:cNvPr id="50" name="Conector recto de flecha 49"/>
        <xdr:cNvCxnSpPr>
          <a:stCxn id="44" idx="4"/>
          <a:endCxn id="46" idx="1"/>
        </xdr:cNvCxnSpPr>
      </xdr:nvCxnSpPr>
      <xdr:spPr>
        <a:xfrm>
          <a:off x="1998266" y="3548062"/>
          <a:ext cx="294993" cy="4462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698500</xdr:colOff>
      <xdr:row>20</xdr:row>
      <xdr:rowOff>63500</xdr:rowOff>
    </xdr:from>
    <xdr:to>
      <xdr:col>2</xdr:col>
      <xdr:colOff>456406</xdr:colOff>
      <xdr:row>22</xdr:row>
      <xdr:rowOff>182562</xdr:rowOff>
    </xdr:to>
    <xdr:sp macro="" textlink="">
      <xdr:nvSpPr>
        <xdr:cNvPr id="52" name="Elipse 51">
          <a:extLst>
            <a:ext uri="{FF2B5EF4-FFF2-40B4-BE49-F238E27FC236}">
              <a16:creationId xmlns="" xmlns:a16="http://schemas.microsoft.com/office/drawing/2014/main" id="{E6B3BD32-437E-4591-8EF4-2D39396973A0}"/>
            </a:ext>
          </a:extLst>
        </xdr:cNvPr>
        <xdr:cNvSpPr/>
      </xdr:nvSpPr>
      <xdr:spPr>
        <a:xfrm>
          <a:off x="3857625" y="3937000"/>
          <a:ext cx="916781" cy="500062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1</xdr:col>
      <xdr:colOff>698500</xdr:colOff>
      <xdr:row>14</xdr:row>
      <xdr:rowOff>15875</xdr:rowOff>
    </xdr:from>
    <xdr:to>
      <xdr:col>2</xdr:col>
      <xdr:colOff>456406</xdr:colOff>
      <xdr:row>16</xdr:row>
      <xdr:rowOff>134937</xdr:rowOff>
    </xdr:to>
    <xdr:sp macro="" textlink="">
      <xdr:nvSpPr>
        <xdr:cNvPr id="54" name="Elipse 53">
          <a:extLst>
            <a:ext uri="{FF2B5EF4-FFF2-40B4-BE49-F238E27FC236}">
              <a16:creationId xmlns="" xmlns:a16="http://schemas.microsoft.com/office/drawing/2014/main" id="{E6B3BD32-437E-4591-8EF4-2D39396973A0}"/>
            </a:ext>
          </a:extLst>
        </xdr:cNvPr>
        <xdr:cNvSpPr/>
      </xdr:nvSpPr>
      <xdr:spPr>
        <a:xfrm>
          <a:off x="3857625" y="2746375"/>
          <a:ext cx="916781" cy="500062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I</a:t>
          </a:r>
        </a:p>
      </xdr:txBody>
    </xdr:sp>
    <xdr:clientData/>
  </xdr:twoCellAnchor>
  <xdr:twoCellAnchor>
    <xdr:from>
      <xdr:col>0</xdr:col>
      <xdr:colOff>3075781</xdr:colOff>
      <xdr:row>21</xdr:row>
      <xdr:rowOff>107156</xdr:rowOff>
    </xdr:from>
    <xdr:to>
      <xdr:col>1</xdr:col>
      <xdr:colOff>698500</xdr:colOff>
      <xdr:row>21</xdr:row>
      <xdr:rowOff>123031</xdr:rowOff>
    </xdr:to>
    <xdr:cxnSp macro="">
      <xdr:nvCxnSpPr>
        <xdr:cNvPr id="55" name="Conector recto de flecha 54"/>
        <xdr:cNvCxnSpPr>
          <a:stCxn id="46" idx="6"/>
          <a:endCxn id="52" idx="2"/>
        </xdr:cNvCxnSpPr>
      </xdr:nvCxnSpPr>
      <xdr:spPr>
        <a:xfrm>
          <a:off x="3075781" y="4171156"/>
          <a:ext cx="781844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2941522</xdr:colOff>
      <xdr:row>16</xdr:row>
      <xdr:rowOff>61705</xdr:rowOff>
    </xdr:from>
    <xdr:to>
      <xdr:col>1</xdr:col>
      <xdr:colOff>832759</xdr:colOff>
      <xdr:row>20</xdr:row>
      <xdr:rowOff>120857</xdr:rowOff>
    </xdr:to>
    <xdr:cxnSp macro="">
      <xdr:nvCxnSpPr>
        <xdr:cNvPr id="56" name="Conector recto de flecha 55"/>
        <xdr:cNvCxnSpPr>
          <a:stCxn id="46" idx="7"/>
          <a:endCxn id="54" idx="3"/>
        </xdr:cNvCxnSpPr>
      </xdr:nvCxnSpPr>
      <xdr:spPr>
        <a:xfrm flipV="1">
          <a:off x="2941522" y="3173205"/>
          <a:ext cx="1050362" cy="8211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20</xdr:row>
      <xdr:rowOff>63500</xdr:rowOff>
    </xdr:from>
    <xdr:to>
      <xdr:col>3</xdr:col>
      <xdr:colOff>948531</xdr:colOff>
      <xdr:row>22</xdr:row>
      <xdr:rowOff>182562</xdr:rowOff>
    </xdr:to>
    <xdr:sp macro="" textlink="">
      <xdr:nvSpPr>
        <xdr:cNvPr id="59" name="Elipse 58">
          <a:extLst>
            <a:ext uri="{FF2B5EF4-FFF2-40B4-BE49-F238E27FC236}">
              <a16:creationId xmlns="" xmlns:a16="http://schemas.microsoft.com/office/drawing/2014/main" id="{E6B3BD32-437E-4591-8EF4-2D39396973A0}"/>
            </a:ext>
          </a:extLst>
        </xdr:cNvPr>
        <xdr:cNvSpPr/>
      </xdr:nvSpPr>
      <xdr:spPr>
        <a:xfrm>
          <a:off x="5588000" y="3937000"/>
          <a:ext cx="916781" cy="500062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E</a:t>
          </a:r>
        </a:p>
      </xdr:txBody>
    </xdr:sp>
    <xdr:clientData/>
  </xdr:twoCellAnchor>
  <xdr:twoCellAnchor>
    <xdr:from>
      <xdr:col>1</xdr:col>
      <xdr:colOff>1156891</xdr:colOff>
      <xdr:row>16</xdr:row>
      <xdr:rowOff>134937</xdr:rowOff>
    </xdr:from>
    <xdr:to>
      <xdr:col>1</xdr:col>
      <xdr:colOff>1156891</xdr:colOff>
      <xdr:row>20</xdr:row>
      <xdr:rowOff>63500</xdr:rowOff>
    </xdr:to>
    <xdr:cxnSp macro="">
      <xdr:nvCxnSpPr>
        <xdr:cNvPr id="60" name="Conector recto de flecha 59"/>
        <xdr:cNvCxnSpPr>
          <a:stCxn id="54" idx="4"/>
          <a:endCxn id="52" idx="0"/>
        </xdr:cNvCxnSpPr>
      </xdr:nvCxnSpPr>
      <xdr:spPr>
        <a:xfrm>
          <a:off x="4316016" y="3246437"/>
          <a:ext cx="0" cy="690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2456656</xdr:colOff>
      <xdr:row>15</xdr:row>
      <xdr:rowOff>75406</xdr:rowOff>
    </xdr:from>
    <xdr:to>
      <xdr:col>1</xdr:col>
      <xdr:colOff>698500</xdr:colOff>
      <xdr:row>16</xdr:row>
      <xdr:rowOff>186531</xdr:rowOff>
    </xdr:to>
    <xdr:cxnSp macro="">
      <xdr:nvCxnSpPr>
        <xdr:cNvPr id="65" name="Conector recto de flecha 64"/>
        <xdr:cNvCxnSpPr>
          <a:stCxn id="44" idx="6"/>
          <a:endCxn id="54" idx="2"/>
        </xdr:cNvCxnSpPr>
      </xdr:nvCxnSpPr>
      <xdr:spPr>
        <a:xfrm flipV="1">
          <a:off x="2456656" y="2996406"/>
          <a:ext cx="1400969" cy="301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456406</xdr:colOff>
      <xdr:row>21</xdr:row>
      <xdr:rowOff>123031</xdr:rowOff>
    </xdr:from>
    <xdr:to>
      <xdr:col>3</xdr:col>
      <xdr:colOff>31750</xdr:colOff>
      <xdr:row>21</xdr:row>
      <xdr:rowOff>123031</xdr:rowOff>
    </xdr:to>
    <xdr:cxnSp macro="">
      <xdr:nvCxnSpPr>
        <xdr:cNvPr id="68" name="Conector recto de flecha 67"/>
        <xdr:cNvCxnSpPr>
          <a:stCxn id="52" idx="6"/>
          <a:endCxn id="59" idx="2"/>
        </xdr:cNvCxnSpPr>
      </xdr:nvCxnSpPr>
      <xdr:spPr>
        <a:xfrm>
          <a:off x="4774406" y="4187031"/>
          <a:ext cx="8135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25</xdr:row>
      <xdr:rowOff>174625</xdr:rowOff>
    </xdr:from>
    <xdr:to>
      <xdr:col>3</xdr:col>
      <xdr:colOff>948531</xdr:colOff>
      <xdr:row>28</xdr:row>
      <xdr:rowOff>103187</xdr:rowOff>
    </xdr:to>
    <xdr:sp macro="" textlink="">
      <xdr:nvSpPr>
        <xdr:cNvPr id="72" name="Elipse 71">
          <a:extLst>
            <a:ext uri="{FF2B5EF4-FFF2-40B4-BE49-F238E27FC236}">
              <a16:creationId xmlns="" xmlns:a16="http://schemas.microsoft.com/office/drawing/2014/main" id="{E6B3BD32-437E-4591-8EF4-2D39396973A0}"/>
            </a:ext>
          </a:extLst>
        </xdr:cNvPr>
        <xdr:cNvSpPr/>
      </xdr:nvSpPr>
      <xdr:spPr>
        <a:xfrm>
          <a:off x="5588000" y="5000625"/>
          <a:ext cx="916781" cy="500062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D</a:t>
          </a:r>
        </a:p>
      </xdr:txBody>
    </xdr:sp>
    <xdr:clientData/>
  </xdr:twoCellAnchor>
  <xdr:twoCellAnchor>
    <xdr:from>
      <xdr:col>3</xdr:col>
      <xdr:colOff>490141</xdr:colOff>
      <xdr:row>22</xdr:row>
      <xdr:rowOff>182562</xdr:rowOff>
    </xdr:from>
    <xdr:to>
      <xdr:col>3</xdr:col>
      <xdr:colOff>490141</xdr:colOff>
      <xdr:row>25</xdr:row>
      <xdr:rowOff>174625</xdr:rowOff>
    </xdr:to>
    <xdr:cxnSp macro="">
      <xdr:nvCxnSpPr>
        <xdr:cNvPr id="76" name="Conector recto de flecha 75"/>
        <xdr:cNvCxnSpPr>
          <a:stCxn id="59" idx="4"/>
          <a:endCxn id="72" idx="0"/>
        </xdr:cNvCxnSpPr>
      </xdr:nvCxnSpPr>
      <xdr:spPr>
        <a:xfrm>
          <a:off x="6046391" y="4437062"/>
          <a:ext cx="0" cy="563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841375</xdr:colOff>
      <xdr:row>21</xdr:row>
      <xdr:rowOff>158750</xdr:rowOff>
    </xdr:from>
    <xdr:to>
      <xdr:col>5</xdr:col>
      <xdr:colOff>107156</xdr:colOff>
      <xdr:row>24</xdr:row>
      <xdr:rowOff>87312</xdr:rowOff>
    </xdr:to>
    <xdr:sp macro="" textlink="">
      <xdr:nvSpPr>
        <xdr:cNvPr id="80" name="Elipse 79">
          <a:extLst>
            <a:ext uri="{FF2B5EF4-FFF2-40B4-BE49-F238E27FC236}">
              <a16:creationId xmlns="" xmlns:a16="http://schemas.microsoft.com/office/drawing/2014/main" id="{E6B3BD32-437E-4591-8EF4-2D39396973A0}"/>
            </a:ext>
          </a:extLst>
        </xdr:cNvPr>
        <xdr:cNvSpPr/>
      </xdr:nvSpPr>
      <xdr:spPr>
        <a:xfrm>
          <a:off x="7540625" y="4222750"/>
          <a:ext cx="916781" cy="500062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F</a:t>
          </a:r>
        </a:p>
      </xdr:txBody>
    </xdr:sp>
    <xdr:clientData/>
  </xdr:twoCellAnchor>
  <xdr:twoCellAnchor>
    <xdr:from>
      <xdr:col>4</xdr:col>
      <xdr:colOff>254000</xdr:colOff>
      <xdr:row>14</xdr:row>
      <xdr:rowOff>174625</xdr:rowOff>
    </xdr:from>
    <xdr:to>
      <xdr:col>4</xdr:col>
      <xdr:colOff>1170781</xdr:colOff>
      <xdr:row>17</xdr:row>
      <xdr:rowOff>103187</xdr:rowOff>
    </xdr:to>
    <xdr:sp macro="" textlink="">
      <xdr:nvSpPr>
        <xdr:cNvPr id="81" name="Elipse 80">
          <a:extLst>
            <a:ext uri="{FF2B5EF4-FFF2-40B4-BE49-F238E27FC236}">
              <a16:creationId xmlns="" xmlns:a16="http://schemas.microsoft.com/office/drawing/2014/main" id="{E6B3BD32-437E-4591-8EF4-2D39396973A0}"/>
            </a:ext>
          </a:extLst>
        </xdr:cNvPr>
        <xdr:cNvSpPr/>
      </xdr:nvSpPr>
      <xdr:spPr>
        <a:xfrm>
          <a:off x="6953250" y="2905125"/>
          <a:ext cx="916781" cy="500062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G</a:t>
          </a:r>
        </a:p>
      </xdr:txBody>
    </xdr:sp>
    <xdr:clientData/>
  </xdr:twoCellAnchor>
  <xdr:twoCellAnchor>
    <xdr:from>
      <xdr:col>5</xdr:col>
      <xdr:colOff>492125</xdr:colOff>
      <xdr:row>14</xdr:row>
      <xdr:rowOff>174625</xdr:rowOff>
    </xdr:from>
    <xdr:to>
      <xdr:col>6</xdr:col>
      <xdr:colOff>646906</xdr:colOff>
      <xdr:row>17</xdr:row>
      <xdr:rowOff>103187</xdr:rowOff>
    </xdr:to>
    <xdr:sp macro="" textlink="">
      <xdr:nvSpPr>
        <xdr:cNvPr id="82" name="Elipse 81">
          <a:extLst>
            <a:ext uri="{FF2B5EF4-FFF2-40B4-BE49-F238E27FC236}">
              <a16:creationId xmlns="" xmlns:a16="http://schemas.microsoft.com/office/drawing/2014/main" id="{E6B3BD32-437E-4591-8EF4-2D39396973A0}"/>
            </a:ext>
          </a:extLst>
        </xdr:cNvPr>
        <xdr:cNvSpPr/>
      </xdr:nvSpPr>
      <xdr:spPr>
        <a:xfrm>
          <a:off x="8842375" y="2905125"/>
          <a:ext cx="916781" cy="500062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H</a:t>
          </a:r>
        </a:p>
      </xdr:txBody>
    </xdr:sp>
    <xdr:clientData/>
  </xdr:twoCellAnchor>
  <xdr:twoCellAnchor>
    <xdr:from>
      <xdr:col>6</xdr:col>
      <xdr:colOff>396875</xdr:colOff>
      <xdr:row>20</xdr:row>
      <xdr:rowOff>111125</xdr:rowOff>
    </xdr:from>
    <xdr:to>
      <xdr:col>7</xdr:col>
      <xdr:colOff>551656</xdr:colOff>
      <xdr:row>23</xdr:row>
      <xdr:rowOff>39687</xdr:rowOff>
    </xdr:to>
    <xdr:sp macro="" textlink="">
      <xdr:nvSpPr>
        <xdr:cNvPr id="83" name="Elipse 82">
          <a:extLst>
            <a:ext uri="{FF2B5EF4-FFF2-40B4-BE49-F238E27FC236}">
              <a16:creationId xmlns="" xmlns:a16="http://schemas.microsoft.com/office/drawing/2014/main" id="{E6B3BD32-437E-4591-8EF4-2D39396973A0}"/>
            </a:ext>
          </a:extLst>
        </xdr:cNvPr>
        <xdr:cNvSpPr/>
      </xdr:nvSpPr>
      <xdr:spPr>
        <a:xfrm>
          <a:off x="9509125" y="3984625"/>
          <a:ext cx="916781" cy="500062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J</a:t>
          </a:r>
        </a:p>
      </xdr:txBody>
    </xdr:sp>
    <xdr:clientData/>
  </xdr:twoCellAnchor>
  <xdr:twoCellAnchor>
    <xdr:from>
      <xdr:col>7</xdr:col>
      <xdr:colOff>1000125</xdr:colOff>
      <xdr:row>17</xdr:row>
      <xdr:rowOff>31750</xdr:rowOff>
    </xdr:from>
    <xdr:to>
      <xdr:col>8</xdr:col>
      <xdr:colOff>424656</xdr:colOff>
      <xdr:row>19</xdr:row>
      <xdr:rowOff>150812</xdr:rowOff>
    </xdr:to>
    <xdr:sp macro="" textlink="">
      <xdr:nvSpPr>
        <xdr:cNvPr id="84" name="Elipse 83">
          <a:extLst>
            <a:ext uri="{FF2B5EF4-FFF2-40B4-BE49-F238E27FC236}">
              <a16:creationId xmlns="" xmlns:a16="http://schemas.microsoft.com/office/drawing/2014/main" id="{E6B3BD32-437E-4591-8EF4-2D39396973A0}"/>
            </a:ext>
          </a:extLst>
        </xdr:cNvPr>
        <xdr:cNvSpPr/>
      </xdr:nvSpPr>
      <xdr:spPr>
        <a:xfrm>
          <a:off x="10874375" y="3333750"/>
          <a:ext cx="916781" cy="50006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FIN</a:t>
          </a:r>
        </a:p>
      </xdr:txBody>
    </xdr:sp>
    <xdr:clientData/>
  </xdr:twoCellAnchor>
  <xdr:twoCellAnchor>
    <xdr:from>
      <xdr:col>0</xdr:col>
      <xdr:colOff>2941522</xdr:colOff>
      <xdr:row>22</xdr:row>
      <xdr:rowOff>93455</xdr:rowOff>
    </xdr:from>
    <xdr:to>
      <xdr:col>3</xdr:col>
      <xdr:colOff>31750</xdr:colOff>
      <xdr:row>27</xdr:row>
      <xdr:rowOff>43656</xdr:rowOff>
    </xdr:to>
    <xdr:cxnSp macro="">
      <xdr:nvCxnSpPr>
        <xdr:cNvPr id="85" name="Conector recto de flecha 84"/>
        <xdr:cNvCxnSpPr>
          <a:stCxn id="46" idx="5"/>
          <a:endCxn id="72" idx="2"/>
        </xdr:cNvCxnSpPr>
      </xdr:nvCxnSpPr>
      <xdr:spPr>
        <a:xfrm>
          <a:off x="2941522" y="4347955"/>
          <a:ext cx="2646478" cy="9027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948531</xdr:colOff>
      <xdr:row>24</xdr:row>
      <xdr:rowOff>14080</xdr:rowOff>
    </xdr:from>
    <xdr:to>
      <xdr:col>4</xdr:col>
      <xdr:colOff>975634</xdr:colOff>
      <xdr:row>27</xdr:row>
      <xdr:rowOff>43656</xdr:rowOff>
    </xdr:to>
    <xdr:cxnSp macro="">
      <xdr:nvCxnSpPr>
        <xdr:cNvPr id="88" name="Conector recto de flecha 87"/>
        <xdr:cNvCxnSpPr>
          <a:stCxn id="72" idx="6"/>
          <a:endCxn id="80" idx="3"/>
        </xdr:cNvCxnSpPr>
      </xdr:nvCxnSpPr>
      <xdr:spPr>
        <a:xfrm flipV="1">
          <a:off x="6504781" y="4649580"/>
          <a:ext cx="1170103" cy="6010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712391</xdr:colOff>
      <xdr:row>17</xdr:row>
      <xdr:rowOff>103187</xdr:rowOff>
    </xdr:from>
    <xdr:to>
      <xdr:col>4</xdr:col>
      <xdr:colOff>1299766</xdr:colOff>
      <xdr:row>21</xdr:row>
      <xdr:rowOff>158750</xdr:rowOff>
    </xdr:to>
    <xdr:cxnSp macro="">
      <xdr:nvCxnSpPr>
        <xdr:cNvPr id="91" name="Conector recto de flecha 90"/>
        <xdr:cNvCxnSpPr>
          <a:stCxn id="80" idx="0"/>
          <a:endCxn id="81" idx="4"/>
        </xdr:cNvCxnSpPr>
      </xdr:nvCxnSpPr>
      <xdr:spPr>
        <a:xfrm flipH="1" flipV="1">
          <a:off x="7411641" y="3405187"/>
          <a:ext cx="587375" cy="817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1170781</xdr:colOff>
      <xdr:row>16</xdr:row>
      <xdr:rowOff>43656</xdr:rowOff>
    </xdr:from>
    <xdr:to>
      <xdr:col>5</xdr:col>
      <xdr:colOff>492125</xdr:colOff>
      <xdr:row>16</xdr:row>
      <xdr:rowOff>43656</xdr:rowOff>
    </xdr:to>
    <xdr:cxnSp macro="">
      <xdr:nvCxnSpPr>
        <xdr:cNvPr id="94" name="Conector recto de flecha 93"/>
        <xdr:cNvCxnSpPr>
          <a:stCxn id="81" idx="6"/>
          <a:endCxn id="82" idx="2"/>
        </xdr:cNvCxnSpPr>
      </xdr:nvCxnSpPr>
      <xdr:spPr>
        <a:xfrm>
          <a:off x="7870031" y="3155156"/>
          <a:ext cx="9723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512647</xdr:colOff>
      <xdr:row>17</xdr:row>
      <xdr:rowOff>29955</xdr:rowOff>
    </xdr:from>
    <xdr:to>
      <xdr:col>7</xdr:col>
      <xdr:colOff>93266</xdr:colOff>
      <xdr:row>20</xdr:row>
      <xdr:rowOff>111125</xdr:rowOff>
    </xdr:to>
    <xdr:cxnSp macro="">
      <xdr:nvCxnSpPr>
        <xdr:cNvPr id="98" name="Conector recto de flecha 97"/>
        <xdr:cNvCxnSpPr>
          <a:stCxn id="82" idx="5"/>
          <a:endCxn id="83" idx="0"/>
        </xdr:cNvCxnSpPr>
      </xdr:nvCxnSpPr>
      <xdr:spPr>
        <a:xfrm>
          <a:off x="9624897" y="3331955"/>
          <a:ext cx="342619" cy="652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417397</xdr:colOff>
      <xdr:row>19</xdr:row>
      <xdr:rowOff>77580</xdr:rowOff>
    </xdr:from>
    <xdr:to>
      <xdr:col>7</xdr:col>
      <xdr:colOff>1134384</xdr:colOff>
      <xdr:row>20</xdr:row>
      <xdr:rowOff>184357</xdr:rowOff>
    </xdr:to>
    <xdr:cxnSp macro="">
      <xdr:nvCxnSpPr>
        <xdr:cNvPr id="101" name="Conector recto de flecha 100"/>
        <xdr:cNvCxnSpPr>
          <a:stCxn id="83" idx="7"/>
          <a:endCxn id="84" idx="3"/>
        </xdr:cNvCxnSpPr>
      </xdr:nvCxnSpPr>
      <xdr:spPr>
        <a:xfrm flipV="1">
          <a:off x="10291647" y="3760580"/>
          <a:ext cx="716987" cy="2972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123265</xdr:rowOff>
    </xdr:from>
    <xdr:to>
      <xdr:col>12</xdr:col>
      <xdr:colOff>728382</xdr:colOff>
      <xdr:row>13</xdr:row>
      <xdr:rowOff>100854</xdr:rowOff>
    </xdr:to>
    <xdr:cxnSp macro="">
      <xdr:nvCxnSpPr>
        <xdr:cNvPr id="104" name="Conector recto de flecha 103"/>
        <xdr:cNvCxnSpPr/>
      </xdr:nvCxnSpPr>
      <xdr:spPr>
        <a:xfrm flipH="1" flipV="1">
          <a:off x="16203706" y="369794"/>
          <a:ext cx="728382" cy="22635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85" zoomScaleNormal="85" workbookViewId="0">
      <selection activeCell="M30" sqref="M30"/>
    </sheetView>
  </sheetViews>
  <sheetFormatPr baseColWidth="10" defaultColWidth="11.42578125" defaultRowHeight="15" x14ac:dyDescent="0.25"/>
  <cols>
    <col min="1" max="1" width="47.42578125" customWidth="1"/>
    <col min="2" max="2" width="17.42578125" customWidth="1"/>
    <col min="3" max="3" width="18.5703125" customWidth="1"/>
    <col min="4" max="4" width="17.140625" customWidth="1"/>
    <col min="5" max="5" width="24.85546875" customWidth="1"/>
    <col min="8" max="8" width="22.28515625" customWidth="1"/>
    <col min="9" max="9" width="24.28515625" customWidth="1"/>
    <col min="10" max="10" width="11.5703125" customWidth="1"/>
    <col min="11" max="11" width="23.85546875" customWidth="1"/>
    <col min="12" max="12" width="12.42578125" customWidth="1"/>
    <col min="13" max="13" width="11.140625" customWidth="1"/>
    <col min="14" max="14" width="15.5703125" bestFit="1" customWidth="1"/>
    <col min="15" max="15" width="12.42578125" customWidth="1"/>
  </cols>
  <sheetData>
    <row r="1" spans="1:15" ht="19.5" customHeight="1" x14ac:dyDescent="0.25">
      <c r="A1" s="19" t="s">
        <v>0</v>
      </c>
      <c r="B1" s="19" t="s">
        <v>1</v>
      </c>
      <c r="C1" s="19"/>
      <c r="D1" s="19"/>
      <c r="E1" s="20" t="s">
        <v>2</v>
      </c>
      <c r="G1" s="19" t="s">
        <v>0</v>
      </c>
      <c r="H1" s="22" t="s">
        <v>3</v>
      </c>
      <c r="I1" s="22" t="s">
        <v>2</v>
      </c>
      <c r="J1" s="2"/>
      <c r="K1" s="22" t="s">
        <v>4</v>
      </c>
      <c r="L1" s="22" t="s">
        <v>5</v>
      </c>
      <c r="N1" s="19" t="s">
        <v>6</v>
      </c>
      <c r="O1" s="19"/>
    </row>
    <row r="2" spans="1:15" x14ac:dyDescent="0.25">
      <c r="A2" s="19"/>
      <c r="B2" s="23" t="s">
        <v>7</v>
      </c>
      <c r="C2" s="23" t="s">
        <v>8</v>
      </c>
      <c r="D2" s="23" t="s">
        <v>9</v>
      </c>
      <c r="E2" s="21" t="s">
        <v>10</v>
      </c>
      <c r="G2" s="19"/>
      <c r="H2" s="23" t="s">
        <v>11</v>
      </c>
      <c r="I2" s="22" t="s">
        <v>10</v>
      </c>
      <c r="J2" s="2"/>
      <c r="K2" s="23" t="s">
        <v>44</v>
      </c>
      <c r="L2" s="28">
        <f>(H3+H4+H11+H5+H7+H6+H8+H9+H10+H12)</f>
        <v>7.8166666666666655</v>
      </c>
      <c r="N2" s="24" t="s">
        <v>12</v>
      </c>
      <c r="O2" s="24"/>
    </row>
    <row r="3" spans="1:15" x14ac:dyDescent="0.25">
      <c r="A3" s="16" t="s">
        <v>32</v>
      </c>
      <c r="B3" s="1">
        <v>1</v>
      </c>
      <c r="C3" s="1">
        <v>1.4</v>
      </c>
      <c r="D3" s="1">
        <v>1.6</v>
      </c>
      <c r="E3" s="1" t="s">
        <v>23</v>
      </c>
      <c r="G3" s="1" t="s">
        <v>13</v>
      </c>
      <c r="H3" s="5">
        <f>(B3+4*C3+D3)/6</f>
        <v>1.3666666666666665</v>
      </c>
      <c r="I3" s="1" t="s">
        <v>23</v>
      </c>
      <c r="K3" s="1" t="s">
        <v>45</v>
      </c>
      <c r="L3" s="5">
        <f>(H3+H11+H5+H7+H6+H8+H9+H10+H12)</f>
        <v>6.9333333333333327</v>
      </c>
      <c r="N3" s="10" t="s">
        <v>13</v>
      </c>
      <c r="O3" s="11">
        <f>((D3-B3)/6)^2</f>
        <v>1.0000000000000004E-2</v>
      </c>
    </row>
    <row r="4" spans="1:15" x14ac:dyDescent="0.25">
      <c r="A4" s="16" t="s">
        <v>33</v>
      </c>
      <c r="B4" s="1">
        <v>0.5</v>
      </c>
      <c r="C4" s="1">
        <v>0.9</v>
      </c>
      <c r="D4" s="1">
        <v>1.2</v>
      </c>
      <c r="E4" s="1" t="s">
        <v>13</v>
      </c>
      <c r="G4" s="1" t="s">
        <v>15</v>
      </c>
      <c r="H4" s="5">
        <f t="shared" ref="H4:H12" si="0">(B4+4*C4+D4)/6</f>
        <v>0.8833333333333333</v>
      </c>
      <c r="I4" s="1" t="s">
        <v>13</v>
      </c>
      <c r="J4" s="2"/>
      <c r="K4" s="1" t="s">
        <v>46</v>
      </c>
      <c r="L4" s="5">
        <f>(H3+H4+H5+H7+H6+H8+H9+H10+H11)</f>
        <v>7.3166666666666664</v>
      </c>
      <c r="N4" s="10" t="s">
        <v>15</v>
      </c>
      <c r="O4" s="11">
        <f t="shared" ref="O4:O12" si="1">((D4-B4)/6)^2</f>
        <v>1.3611111111111109E-2</v>
      </c>
    </row>
    <row r="5" spans="1:15" x14ac:dyDescent="0.25">
      <c r="A5" s="16" t="s">
        <v>34</v>
      </c>
      <c r="B5" s="1">
        <v>0.6</v>
      </c>
      <c r="C5" s="1">
        <v>1</v>
      </c>
      <c r="D5" s="1">
        <v>1.2</v>
      </c>
      <c r="E5" s="1" t="s">
        <v>18</v>
      </c>
      <c r="G5" s="1" t="s">
        <v>16</v>
      </c>
      <c r="H5" s="5">
        <f t="shared" si="0"/>
        <v>0.96666666666666667</v>
      </c>
      <c r="I5" s="1" t="s">
        <v>18</v>
      </c>
      <c r="J5" s="2"/>
      <c r="K5" s="1" t="s">
        <v>47</v>
      </c>
      <c r="L5" s="5">
        <f>(H3+H4+H6+H8+H9+H10+H12)</f>
        <v>5.25</v>
      </c>
      <c r="N5" s="10" t="s">
        <v>16</v>
      </c>
      <c r="O5" s="11">
        <f t="shared" si="1"/>
        <v>9.9999999999999985E-3</v>
      </c>
    </row>
    <row r="6" spans="1:15" x14ac:dyDescent="0.25">
      <c r="A6" s="16" t="s">
        <v>35</v>
      </c>
      <c r="B6" s="1">
        <v>0.4</v>
      </c>
      <c r="C6" s="1">
        <v>0.6</v>
      </c>
      <c r="D6" s="1">
        <v>0.8</v>
      </c>
      <c r="E6" s="1" t="s">
        <v>42</v>
      </c>
      <c r="G6" s="1" t="s">
        <v>17</v>
      </c>
      <c r="H6" s="5">
        <f t="shared" si="0"/>
        <v>0.6</v>
      </c>
      <c r="I6" s="1" t="s">
        <v>42</v>
      </c>
      <c r="J6" s="2"/>
      <c r="K6" s="1"/>
      <c r="L6" s="5"/>
      <c r="N6" s="10" t="s">
        <v>17</v>
      </c>
      <c r="O6" s="11">
        <f t="shared" si="1"/>
        <v>4.4444444444444444E-3</v>
      </c>
    </row>
    <row r="7" spans="1:15" x14ac:dyDescent="0.25">
      <c r="A7" s="16" t="s">
        <v>36</v>
      </c>
      <c r="B7" s="1">
        <v>0.4</v>
      </c>
      <c r="C7" s="1">
        <v>0.6</v>
      </c>
      <c r="D7" s="1">
        <v>0.8</v>
      </c>
      <c r="E7" s="1" t="s">
        <v>16</v>
      </c>
      <c r="G7" s="1" t="s">
        <v>19</v>
      </c>
      <c r="H7" s="5">
        <f t="shared" si="0"/>
        <v>0.6</v>
      </c>
      <c r="I7" s="1" t="s">
        <v>16</v>
      </c>
      <c r="J7" s="2"/>
      <c r="K7" s="1"/>
      <c r="L7" s="5"/>
      <c r="N7" s="10" t="s">
        <v>19</v>
      </c>
      <c r="O7" s="11">
        <f t="shared" si="1"/>
        <v>4.4444444444444444E-3</v>
      </c>
    </row>
    <row r="8" spans="1:15" x14ac:dyDescent="0.25">
      <c r="A8" s="16" t="s">
        <v>37</v>
      </c>
      <c r="B8" s="1">
        <v>0.5</v>
      </c>
      <c r="C8" s="1">
        <v>0.7</v>
      </c>
      <c r="D8" s="1">
        <v>0.9</v>
      </c>
      <c r="E8" s="1" t="s">
        <v>17</v>
      </c>
      <c r="G8" s="1" t="s">
        <v>20</v>
      </c>
      <c r="H8" s="5">
        <f t="shared" si="0"/>
        <v>0.70000000000000007</v>
      </c>
      <c r="I8" s="1" t="s">
        <v>17</v>
      </c>
      <c r="J8" s="2"/>
      <c r="K8" s="1"/>
      <c r="L8" s="5"/>
      <c r="N8" s="10" t="s">
        <v>20</v>
      </c>
      <c r="O8" s="11">
        <f t="shared" si="1"/>
        <v>4.4444444444444444E-3</v>
      </c>
    </row>
    <row r="9" spans="1:15" x14ac:dyDescent="0.25">
      <c r="A9" s="16" t="s">
        <v>38</v>
      </c>
      <c r="B9" s="1">
        <v>0.3</v>
      </c>
      <c r="C9" s="1">
        <v>0.6</v>
      </c>
      <c r="D9" s="1">
        <v>0.9</v>
      </c>
      <c r="E9" s="1" t="s">
        <v>20</v>
      </c>
      <c r="G9" s="1" t="s">
        <v>22</v>
      </c>
      <c r="H9" s="5">
        <f t="shared" si="0"/>
        <v>0.6</v>
      </c>
      <c r="I9" s="1" t="s">
        <v>20</v>
      </c>
      <c r="J9" s="2"/>
      <c r="K9" s="1"/>
      <c r="L9" s="5"/>
      <c r="N9" s="10" t="s">
        <v>22</v>
      </c>
      <c r="O9" s="11">
        <f t="shared" si="1"/>
        <v>1.0000000000000004E-2</v>
      </c>
    </row>
    <row r="10" spans="1:15" x14ac:dyDescent="0.25">
      <c r="A10" s="16" t="s">
        <v>39</v>
      </c>
      <c r="B10" s="1">
        <v>0.4</v>
      </c>
      <c r="C10" s="1">
        <v>0.6</v>
      </c>
      <c r="D10" s="1">
        <v>0.8</v>
      </c>
      <c r="E10" s="1" t="s">
        <v>22</v>
      </c>
      <c r="G10" s="1" t="s">
        <v>21</v>
      </c>
      <c r="H10" s="5">
        <f t="shared" si="0"/>
        <v>0.6</v>
      </c>
      <c r="I10" s="1" t="s">
        <v>22</v>
      </c>
      <c r="J10" s="2"/>
      <c r="K10" s="1"/>
      <c r="L10" s="5"/>
      <c r="N10" s="10" t="s">
        <v>21</v>
      </c>
      <c r="O10" s="11">
        <f t="shared" si="1"/>
        <v>4.4444444444444444E-3</v>
      </c>
    </row>
    <row r="11" spans="1:15" x14ac:dyDescent="0.25">
      <c r="A11" s="16" t="s">
        <v>40</v>
      </c>
      <c r="B11" s="1">
        <v>0.8</v>
      </c>
      <c r="C11" s="1">
        <v>1</v>
      </c>
      <c r="D11" s="1">
        <v>1.2</v>
      </c>
      <c r="E11" s="1" t="s">
        <v>43</v>
      </c>
      <c r="G11" s="1" t="s">
        <v>14</v>
      </c>
      <c r="H11" s="5">
        <f t="shared" si="0"/>
        <v>1</v>
      </c>
      <c r="I11" s="1" t="s">
        <v>43</v>
      </c>
      <c r="J11" s="2"/>
      <c r="K11" s="1"/>
      <c r="L11" s="5"/>
      <c r="N11" s="10" t="s">
        <v>14</v>
      </c>
      <c r="O11" s="11">
        <f t="shared" si="1"/>
        <v>4.4444444444444427E-3</v>
      </c>
    </row>
    <row r="12" spans="1:15" x14ac:dyDescent="0.25">
      <c r="A12" s="16" t="s">
        <v>41</v>
      </c>
      <c r="B12" s="1">
        <v>0.3</v>
      </c>
      <c r="C12" s="1">
        <v>0.5</v>
      </c>
      <c r="D12" s="1">
        <v>0.7</v>
      </c>
      <c r="E12" s="1" t="s">
        <v>21</v>
      </c>
      <c r="G12" s="1" t="s">
        <v>24</v>
      </c>
      <c r="H12" s="5">
        <f t="shared" si="0"/>
        <v>0.5</v>
      </c>
      <c r="I12" s="1" t="s">
        <v>21</v>
      </c>
      <c r="J12" s="2"/>
      <c r="K12" s="1"/>
      <c r="L12" s="7"/>
      <c r="N12" s="10" t="s">
        <v>24</v>
      </c>
      <c r="O12" s="11">
        <f t="shared" si="1"/>
        <v>4.4444444444444444E-3</v>
      </c>
    </row>
    <row r="13" spans="1:15" x14ac:dyDescent="0.25">
      <c r="H13" s="6"/>
      <c r="K13" s="4"/>
      <c r="L13" s="8"/>
    </row>
    <row r="14" spans="1:15" x14ac:dyDescent="0.25">
      <c r="J14" s="2"/>
      <c r="K14" s="29"/>
      <c r="L14" s="30"/>
      <c r="N14" s="24" t="s">
        <v>25</v>
      </c>
      <c r="O14" s="24"/>
    </row>
    <row r="15" spans="1:15" x14ac:dyDescent="0.25">
      <c r="J15" s="2"/>
      <c r="K15" s="3"/>
      <c r="L15" s="9"/>
      <c r="N15" s="2"/>
      <c r="O15" s="13"/>
    </row>
    <row r="16" spans="1:15" x14ac:dyDescent="0.25">
      <c r="J16" s="2"/>
      <c r="K16" s="1"/>
      <c r="L16" s="7"/>
      <c r="N16" s="23" t="s">
        <v>27</v>
      </c>
      <c r="O16" s="12">
        <f>O3+O4+O5+O6+O7+O8+O9+O10+O11+O12</f>
        <v>7.0277777777777772E-2</v>
      </c>
    </row>
    <row r="17" spans="1:15" x14ac:dyDescent="0.25">
      <c r="J17" s="2"/>
      <c r="K17" s="1"/>
      <c r="L17" s="7"/>
    </row>
    <row r="18" spans="1:15" x14ac:dyDescent="0.25">
      <c r="J18" s="2"/>
      <c r="K18" s="1"/>
      <c r="L18" s="7"/>
      <c r="N18" s="27" t="s">
        <v>28</v>
      </c>
      <c r="O18" s="27"/>
    </row>
    <row r="19" spans="1:15" x14ac:dyDescent="0.25">
      <c r="J19" s="2"/>
      <c r="K19" s="1"/>
      <c r="L19" s="7"/>
      <c r="N19" s="25" t="s">
        <v>29</v>
      </c>
      <c r="O19" s="26"/>
    </row>
    <row r="20" spans="1:15" x14ac:dyDescent="0.25">
      <c r="J20" s="2"/>
      <c r="K20" s="1"/>
      <c r="L20" s="7"/>
      <c r="N20" s="18">
        <f>SQRT(O16)</f>
        <v>0.26509956200978108</v>
      </c>
      <c r="O20" s="18"/>
    </row>
    <row r="21" spans="1:15" x14ac:dyDescent="0.25">
      <c r="J21" s="2"/>
      <c r="K21" s="1"/>
      <c r="L21" s="7"/>
    </row>
    <row r="22" spans="1:15" x14ac:dyDescent="0.25">
      <c r="J22" s="2"/>
      <c r="K22" s="1"/>
      <c r="L22" s="7"/>
      <c r="N22" s="22" t="s">
        <v>31</v>
      </c>
    </row>
    <row r="23" spans="1:15" x14ac:dyDescent="0.25">
      <c r="J23" s="2"/>
      <c r="K23" s="1"/>
      <c r="L23" s="7"/>
      <c r="N23" s="23" t="s">
        <v>26</v>
      </c>
    </row>
    <row r="24" spans="1:15" x14ac:dyDescent="0.25">
      <c r="J24" s="2"/>
      <c r="K24" s="1"/>
      <c r="L24" s="5"/>
      <c r="N24" s="23" t="s">
        <v>48</v>
      </c>
    </row>
    <row r="25" spans="1:15" x14ac:dyDescent="0.25">
      <c r="J25" s="2"/>
      <c r="K25" s="1"/>
      <c r="L25" s="5"/>
      <c r="N25" s="5">
        <f>(8-7.82)/N20</f>
        <v>0.67899018253888499</v>
      </c>
    </row>
    <row r="26" spans="1:15" x14ac:dyDescent="0.25">
      <c r="J26" s="2"/>
      <c r="K26" s="1"/>
      <c r="L26" s="5"/>
    </row>
    <row r="27" spans="1:15" x14ac:dyDescent="0.25">
      <c r="J27" s="2"/>
      <c r="K27" s="1"/>
      <c r="L27" s="5"/>
      <c r="N27" s="27" t="s">
        <v>30</v>
      </c>
      <c r="O27" s="27"/>
    </row>
    <row r="28" spans="1:15" x14ac:dyDescent="0.25">
      <c r="J28" s="2"/>
      <c r="K28" s="1"/>
      <c r="L28" s="5"/>
      <c r="N28" s="17">
        <v>0.75170000000000003</v>
      </c>
      <c r="O28" s="17"/>
    </row>
    <row r="29" spans="1:15" x14ac:dyDescent="0.25">
      <c r="J29" s="2"/>
      <c r="K29" s="1"/>
      <c r="L29" s="5"/>
    </row>
    <row r="31" spans="1:15" x14ac:dyDescent="0.25">
      <c r="A31" s="14"/>
    </row>
    <row r="32" spans="1:15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A34" s="15"/>
      <c r="B34" s="15"/>
      <c r="C34" s="15"/>
      <c r="D34" s="15"/>
      <c r="E34" s="15"/>
      <c r="F34" s="15"/>
      <c r="G34" s="15"/>
      <c r="H34" s="15"/>
      <c r="I34" s="15"/>
    </row>
  </sheetData>
  <mergeCells count="11">
    <mergeCell ref="N1:O1"/>
    <mergeCell ref="N2:O2"/>
    <mergeCell ref="A1:A2"/>
    <mergeCell ref="B1:D1"/>
    <mergeCell ref="G1:G2"/>
    <mergeCell ref="N28:O28"/>
    <mergeCell ref="N20:O20"/>
    <mergeCell ref="N27:O27"/>
    <mergeCell ref="N14:O14"/>
    <mergeCell ref="N18:O18"/>
    <mergeCell ref="N19:O19"/>
  </mergeCells>
  <conditionalFormatting sqref="K2:K29 F30">
    <cfRule type="duplicateValues" dxfId="3" priority="48"/>
  </conditionalFormatting>
  <conditionalFormatting sqref="K2:K24">
    <cfRule type="duplicateValues" dxfId="2" priority="57"/>
  </conditionalFormatting>
  <conditionalFormatting sqref="K2:K29">
    <cfRule type="duplicateValues" dxfId="1" priority="59"/>
  </conditionalFormatting>
  <conditionalFormatting sqref="G30 M15:M29 H30:H31 M2:M9">
    <cfRule type="duplicateValues" dxfId="0" priority="62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cp:keywords/>
  <dc:description/>
  <cp:lastModifiedBy>ELFO</cp:lastModifiedBy>
  <cp:revision/>
  <dcterms:created xsi:type="dcterms:W3CDTF">2022-10-15T19:55:04Z</dcterms:created>
  <dcterms:modified xsi:type="dcterms:W3CDTF">2024-02-13T06:51:59Z</dcterms:modified>
  <cp:category/>
  <cp:contentStatus/>
</cp:coreProperties>
</file>