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udu\Finanças\Investimentos\Mercado Financeiro\Investment_Portfolio_Analysis\portfolio_lib\"/>
    </mc:Choice>
  </mc:AlternateContent>
  <bookViews>
    <workbookView xWindow="0" yWindow="0" windowWidth="20490" windowHeight="7755"/>
  </bookViews>
  <sheets>
    <sheet name="Extrato" sheetId="2" r:id="rId1"/>
  </sheets>
  <definedNames>
    <definedName name="_xlnm._FilterDatabase" localSheetId="0" hidden="1">Extrato!$A$1:$P$34</definedName>
    <definedName name="Aplica">#REF!</definedName>
    <definedName name="CDI">#REF!</definedName>
    <definedName name="IR0.0">#REF!</definedName>
    <definedName name="IR15.0">#REF!</definedName>
    <definedName name="IR17.5">#REF!</definedName>
    <definedName name="IR20.0">#REF!</definedName>
    <definedName name="IR22.5">#REF!</definedName>
    <definedName name="Resgate1">#REF!</definedName>
    <definedName name="Resgate2">#REF!</definedName>
    <definedName name="Resgate3">#REF!</definedName>
    <definedName name="Resgate4">#REF!</definedName>
    <definedName name="Resgate5">#REF!</definedName>
    <definedName name="Resgate6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4" i="2" l="1"/>
  <c r="J34" i="2"/>
  <c r="O33" i="2" l="1"/>
  <c r="J33" i="2"/>
  <c r="O32" i="2"/>
  <c r="J32" i="2"/>
  <c r="O31" i="2"/>
  <c r="J31" i="2"/>
  <c r="O30" i="2"/>
  <c r="J30" i="2"/>
  <c r="O29" i="2"/>
  <c r="J29" i="2"/>
  <c r="O28" i="2"/>
  <c r="J28" i="2"/>
  <c r="O27" i="2"/>
  <c r="J27" i="2"/>
  <c r="O26" i="2"/>
  <c r="J26" i="2"/>
  <c r="O25" i="2"/>
  <c r="J25" i="2"/>
  <c r="O24" i="2"/>
  <c r="J24" i="2"/>
  <c r="J20" i="2" l="1"/>
  <c r="O20" i="2"/>
  <c r="J21" i="2"/>
  <c r="O21" i="2"/>
  <c r="J22" i="2"/>
  <c r="O22" i="2"/>
  <c r="J23" i="2"/>
  <c r="O23" i="2"/>
  <c r="O19" i="2" l="1"/>
  <c r="J19" i="2"/>
  <c r="O18" i="2" l="1"/>
  <c r="J18" i="2"/>
  <c r="O17" i="2"/>
  <c r="J17" i="2"/>
  <c r="O16" i="2"/>
  <c r="J16" i="2"/>
  <c r="O15" i="2"/>
  <c r="J15" i="2"/>
  <c r="O14" i="2"/>
  <c r="J14" i="2"/>
  <c r="O13" i="2"/>
  <c r="J13" i="2"/>
  <c r="O12" i="2"/>
  <c r="J12" i="2"/>
  <c r="O11" i="2"/>
  <c r="J11" i="2"/>
  <c r="O10" i="2"/>
  <c r="J10" i="2"/>
  <c r="O9" i="2"/>
  <c r="J9" i="2"/>
  <c r="O8" i="2"/>
  <c r="J8" i="2"/>
  <c r="O7" i="2"/>
  <c r="J7" i="2"/>
  <c r="O6" i="2"/>
  <c r="J6" i="2"/>
  <c r="O5" i="2"/>
  <c r="J5" i="2"/>
  <c r="O4" i="2"/>
  <c r="J4" i="2"/>
  <c r="O3" i="2"/>
  <c r="J3" i="2"/>
  <c r="O2" i="2"/>
  <c r="J2" i="2"/>
</calcChain>
</file>

<file path=xl/sharedStrings.xml><?xml version="1.0" encoding="utf-8"?>
<sst xmlns="http://schemas.openxmlformats.org/spreadsheetml/2006/main" count="130" uniqueCount="45">
  <si>
    <t>Data</t>
  </si>
  <si>
    <t>Ticker</t>
  </si>
  <si>
    <t>Mercado</t>
  </si>
  <si>
    <t>Rentabilidade Contratada</t>
  </si>
  <si>
    <t>Indexador</t>
  </si>
  <si>
    <t>Vencimento</t>
  </si>
  <si>
    <t>Operação</t>
  </si>
  <si>
    <t>Quantidade</t>
  </si>
  <si>
    <t>Preço Unitário</t>
  </si>
  <si>
    <t>Preço Total</t>
  </si>
  <si>
    <t>Taxas</t>
  </si>
  <si>
    <t>IR</t>
  </si>
  <si>
    <t>Custo Total</t>
  </si>
  <si>
    <t>Custodia</t>
  </si>
  <si>
    <t>Transferência</t>
  </si>
  <si>
    <t>ODPV3</t>
  </si>
  <si>
    <t>Ações</t>
  </si>
  <si>
    <t>Compra</t>
  </si>
  <si>
    <t>CIEL3</t>
  </si>
  <si>
    <t>ITUB3</t>
  </si>
  <si>
    <t>PREFIXADO</t>
  </si>
  <si>
    <t>IPCA</t>
  </si>
  <si>
    <t>BBAS3</t>
  </si>
  <si>
    <t>Cobrança</t>
  </si>
  <si>
    <t>Venda</t>
  </si>
  <si>
    <t>SELIC</t>
  </si>
  <si>
    <t>PETRV82</t>
  </si>
  <si>
    <t>Opções</t>
  </si>
  <si>
    <t>PETRL19</t>
  </si>
  <si>
    <t>Resgate</t>
  </si>
  <si>
    <t>CDI</t>
  </si>
  <si>
    <t>Dividendos</t>
  </si>
  <si>
    <t>JCP</t>
  </si>
  <si>
    <t>Notas</t>
  </si>
  <si>
    <t>Abertura de operação "Comprada"</t>
  </si>
  <si>
    <t>Fechamento de operação "Comprada"</t>
  </si>
  <si>
    <t>Abertura de operação "Vendida"</t>
  </si>
  <si>
    <t>Fechamento de operação "Vendida" (expirada)</t>
  </si>
  <si>
    <t>Renda Fixa</t>
  </si>
  <si>
    <t>Tesouro Direto</t>
  </si>
  <si>
    <t>Tesouro SELIC 2023</t>
  </si>
  <si>
    <t>Tesouro IPCA+ 2035</t>
  </si>
  <si>
    <t>LC (SANTANA CDI) - 26/ABR/2023</t>
  </si>
  <si>
    <t>LC (SANTANA IPCA) - 26/ABR/2023</t>
  </si>
  <si>
    <t>LC (SANTANA PREFIXADO) - 26/ABR/2023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</si>
</sst>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[$-416]d\-mmm\-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64" fontId="0" fillId="0" borderId="1" xfId="0" applyNumberFormat="1" applyFont="1" applyFill="1" applyBorder="1" applyAlignment="1">
      <alignment horizontal="center" vertical="center" wrapText="1"/>
    </xf>
    <xf numFmtId="10" fontId="0" fillId="0" borderId="1" xfId="2" applyNumberFormat="1" applyFont="1" applyFill="1" applyBorder="1" applyAlignment="1">
      <alignment horizontal="center" vertical="center" wrapText="1"/>
    </xf>
    <xf numFmtId="2" fontId="0" fillId="0" borderId="1" xfId="0" applyNumberFormat="1" applyFont="1" applyFill="1" applyBorder="1" applyAlignment="1">
      <alignment horizontal="center" vertical="center" wrapText="1"/>
    </xf>
    <xf numFmtId="44" fontId="0" fillId="0" borderId="1" xfId="1" applyFont="1" applyFill="1" applyBorder="1" applyAlignment="1">
      <alignment horizontal="center" vertical="center" wrapText="1"/>
    </xf>
    <xf numFmtId="0" fontId="0" fillId="0" borderId="0" xfId="0" applyFill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abSelected="1" zoomScale="85" zoomScaleNormal="85" workbookViewId="0">
      <pane xSplit="1" ySplit="1" topLeftCell="B12" activePane="bottomRight" state="frozen"/>
      <selection pane="topRight" activeCell="B1" sqref="B1"/>
      <selection pane="bottomLeft" activeCell="A2" sqref="A2"/>
      <selection pane="bottomRight" activeCell="A34" sqref="A34"/>
    </sheetView>
  </sheetViews>
  <sheetFormatPr defaultColWidth="9.140625" defaultRowHeight="15" x14ac:dyDescent="0.25"/>
  <cols>
    <col min="1" max="1" width="15" bestFit="1" customWidth="1"/>
    <col min="2" max="2" width="32.85546875" bestFit="1" customWidth="1"/>
    <col min="3" max="3" width="30.85546875" customWidth="1"/>
    <col min="4" max="15" width="15" customWidth="1"/>
    <col min="16" max="16" width="50.7109375" customWidth="1"/>
  </cols>
  <sheetData>
    <row r="1" spans="1:16" ht="30" x14ac:dyDescent="0.25">
      <c r="A1" s="1" t="s">
        <v>0</v>
      </c>
      <c r="B1" s="2" t="s">
        <v>1</v>
      </c>
      <c r="C1" s="2" t="s">
        <v>2</v>
      </c>
      <c r="D1" s="2" t="s">
        <v>5</v>
      </c>
      <c r="E1" s="2" t="s">
        <v>3</v>
      </c>
      <c r="F1" s="2" t="s">
        <v>4</v>
      </c>
      <c r="G1" s="1" t="s">
        <v>6</v>
      </c>
      <c r="H1" s="1" t="s">
        <v>7</v>
      </c>
      <c r="I1" s="1" t="s">
        <v>8</v>
      </c>
      <c r="J1" s="3" t="s">
        <v>9</v>
      </c>
      <c r="K1" s="1" t="s">
        <v>10</v>
      </c>
      <c r="L1" s="1" t="s">
        <v>11</v>
      </c>
      <c r="M1" s="1" t="s">
        <v>31</v>
      </c>
      <c r="N1" s="1" t="s">
        <v>32</v>
      </c>
      <c r="O1" s="3" t="s">
        <v>12</v>
      </c>
      <c r="P1" s="1" t="s">
        <v>33</v>
      </c>
    </row>
    <row r="2" spans="1:16" s="8" customFormat="1" x14ac:dyDescent="0.25">
      <c r="A2" s="4">
        <v>41961</v>
      </c>
      <c r="B2" s="4" t="s">
        <v>13</v>
      </c>
      <c r="C2" s="4" t="s">
        <v>13</v>
      </c>
      <c r="D2" s="4"/>
      <c r="E2" s="5"/>
      <c r="F2" s="4"/>
      <c r="G2" s="4" t="s">
        <v>14</v>
      </c>
      <c r="H2" s="6">
        <v>1</v>
      </c>
      <c r="I2" s="7">
        <v>1010</v>
      </c>
      <c r="J2" s="7">
        <f t="shared" ref="J2:J8" si="0">H2*I2</f>
        <v>1010</v>
      </c>
      <c r="K2" s="7">
        <v>10</v>
      </c>
      <c r="L2" s="7">
        <v>0</v>
      </c>
      <c r="M2" s="7">
        <v>0</v>
      </c>
      <c r="N2" s="7">
        <v>0</v>
      </c>
      <c r="O2" s="7">
        <f t="shared" ref="O2:O8" si="1">K2+L2</f>
        <v>10</v>
      </c>
      <c r="P2" s="4"/>
    </row>
    <row r="3" spans="1:16" s="8" customFormat="1" x14ac:dyDescent="0.25">
      <c r="A3" s="4">
        <v>41964</v>
      </c>
      <c r="B3" s="4" t="s">
        <v>15</v>
      </c>
      <c r="C3" s="4" t="s">
        <v>16</v>
      </c>
      <c r="D3" s="4"/>
      <c r="E3" s="5"/>
      <c r="F3" s="4"/>
      <c r="G3" s="4" t="s">
        <v>17</v>
      </c>
      <c r="H3" s="6">
        <v>100</v>
      </c>
      <c r="I3" s="7">
        <v>10</v>
      </c>
      <c r="J3" s="7">
        <f t="shared" si="0"/>
        <v>1000</v>
      </c>
      <c r="K3" s="7">
        <v>10</v>
      </c>
      <c r="L3" s="7">
        <v>0</v>
      </c>
      <c r="M3" s="7">
        <v>0</v>
      </c>
      <c r="N3" s="7">
        <v>0</v>
      </c>
      <c r="O3" s="7">
        <f t="shared" si="1"/>
        <v>10</v>
      </c>
      <c r="P3" s="4"/>
    </row>
    <row r="4" spans="1:16" s="8" customFormat="1" x14ac:dyDescent="0.25">
      <c r="A4" s="4">
        <v>41971</v>
      </c>
      <c r="B4" s="4" t="s">
        <v>41</v>
      </c>
      <c r="C4" s="4" t="s">
        <v>39</v>
      </c>
      <c r="D4" s="4">
        <v>49444</v>
      </c>
      <c r="E4" s="5">
        <v>5.5899999999999998E-2</v>
      </c>
      <c r="F4" s="4" t="s">
        <v>21</v>
      </c>
      <c r="G4" s="4" t="s">
        <v>17</v>
      </c>
      <c r="H4" s="6">
        <v>2</v>
      </c>
      <c r="I4" s="7">
        <v>1000</v>
      </c>
      <c r="J4" s="7">
        <f t="shared" si="0"/>
        <v>2000</v>
      </c>
      <c r="K4" s="7">
        <v>5</v>
      </c>
      <c r="L4" s="7">
        <v>0</v>
      </c>
      <c r="M4" s="7">
        <v>0</v>
      </c>
      <c r="N4" s="7">
        <v>0</v>
      </c>
      <c r="O4" s="7">
        <f t="shared" si="1"/>
        <v>5</v>
      </c>
      <c r="P4" s="4"/>
    </row>
    <row r="5" spans="1:16" s="8" customFormat="1" x14ac:dyDescent="0.25">
      <c r="A5" s="4">
        <v>42039</v>
      </c>
      <c r="B5" s="4" t="s">
        <v>13</v>
      </c>
      <c r="C5" s="4" t="s">
        <v>13</v>
      </c>
      <c r="D5" s="4"/>
      <c r="E5" s="5"/>
      <c r="F5" s="4"/>
      <c r="G5" s="4" t="s">
        <v>23</v>
      </c>
      <c r="H5" s="6">
        <v>1</v>
      </c>
      <c r="I5" s="7">
        <v>0</v>
      </c>
      <c r="J5" s="7">
        <f t="shared" si="0"/>
        <v>0</v>
      </c>
      <c r="K5" s="7">
        <v>9.8000000000000007</v>
      </c>
      <c r="L5" s="7">
        <v>0</v>
      </c>
      <c r="M5" s="7">
        <v>0</v>
      </c>
      <c r="N5" s="7">
        <v>0</v>
      </c>
      <c r="O5" s="7">
        <f t="shared" si="1"/>
        <v>9.8000000000000007</v>
      </c>
      <c r="P5" s="4"/>
    </row>
    <row r="6" spans="1:16" s="8" customFormat="1" x14ac:dyDescent="0.25">
      <c r="A6" s="4">
        <v>42103</v>
      </c>
      <c r="B6" s="4" t="s">
        <v>40</v>
      </c>
      <c r="C6" s="4" t="s">
        <v>39</v>
      </c>
      <c r="D6" s="4">
        <v>44986</v>
      </c>
      <c r="E6" s="5">
        <v>0</v>
      </c>
      <c r="F6" s="4" t="s">
        <v>25</v>
      </c>
      <c r="G6" s="4" t="s">
        <v>17</v>
      </c>
      <c r="H6" s="6">
        <v>2</v>
      </c>
      <c r="I6" s="7">
        <v>1000</v>
      </c>
      <c r="J6" s="7">
        <f t="shared" si="0"/>
        <v>2000</v>
      </c>
      <c r="K6" s="7">
        <v>5</v>
      </c>
      <c r="L6" s="7">
        <v>0</v>
      </c>
      <c r="M6" s="7">
        <v>0</v>
      </c>
      <c r="N6" s="7">
        <v>0</v>
      </c>
      <c r="O6" s="7">
        <f t="shared" si="1"/>
        <v>5</v>
      </c>
      <c r="P6" s="4"/>
    </row>
    <row r="7" spans="1:16" s="8" customFormat="1" x14ac:dyDescent="0.25">
      <c r="A7" s="4">
        <v>42107</v>
      </c>
      <c r="B7" s="4" t="s">
        <v>19</v>
      </c>
      <c r="C7" s="4" t="s">
        <v>16</v>
      </c>
      <c r="D7" s="4"/>
      <c r="E7" s="5"/>
      <c r="F7" s="4"/>
      <c r="G7" s="4" t="s">
        <v>17</v>
      </c>
      <c r="H7" s="6">
        <v>100</v>
      </c>
      <c r="I7" s="7">
        <v>15</v>
      </c>
      <c r="J7" s="7">
        <f t="shared" si="0"/>
        <v>1500</v>
      </c>
      <c r="K7" s="7">
        <v>10</v>
      </c>
      <c r="L7" s="7">
        <v>0</v>
      </c>
      <c r="M7" s="7">
        <v>0</v>
      </c>
      <c r="N7" s="7">
        <v>0</v>
      </c>
      <c r="O7" s="7">
        <f t="shared" si="1"/>
        <v>10</v>
      </c>
      <c r="P7" s="4"/>
    </row>
    <row r="8" spans="1:16" s="8" customFormat="1" x14ac:dyDescent="0.25">
      <c r="A8" s="4">
        <v>42111</v>
      </c>
      <c r="B8" s="4" t="s">
        <v>18</v>
      </c>
      <c r="C8" s="4" t="s">
        <v>16</v>
      </c>
      <c r="D8" s="4"/>
      <c r="E8" s="5"/>
      <c r="F8" s="4"/>
      <c r="G8" s="4" t="s">
        <v>17</v>
      </c>
      <c r="H8" s="6">
        <v>100</v>
      </c>
      <c r="I8" s="7">
        <v>15</v>
      </c>
      <c r="J8" s="7">
        <f t="shared" si="0"/>
        <v>1500</v>
      </c>
      <c r="K8" s="7">
        <v>10</v>
      </c>
      <c r="L8" s="7">
        <v>50</v>
      </c>
      <c r="M8" s="7">
        <v>0</v>
      </c>
      <c r="N8" s="7">
        <v>0</v>
      </c>
      <c r="O8" s="7">
        <f t="shared" si="1"/>
        <v>60</v>
      </c>
      <c r="P8" s="4"/>
    </row>
    <row r="9" spans="1:16" s="8" customFormat="1" x14ac:dyDescent="0.25">
      <c r="A9" s="4">
        <v>42244</v>
      </c>
      <c r="B9" s="4" t="s">
        <v>26</v>
      </c>
      <c r="C9" s="4" t="s">
        <v>27</v>
      </c>
      <c r="D9" s="4"/>
      <c r="E9" s="5"/>
      <c r="F9" s="4"/>
      <c r="G9" s="4" t="s">
        <v>17</v>
      </c>
      <c r="H9" s="6">
        <v>100</v>
      </c>
      <c r="I9" s="7">
        <v>2</v>
      </c>
      <c r="J9" s="7">
        <f t="shared" ref="J9:J12" si="2">H9*I9</f>
        <v>200</v>
      </c>
      <c r="K9" s="7">
        <v>10</v>
      </c>
      <c r="L9" s="7">
        <v>0</v>
      </c>
      <c r="M9" s="7">
        <v>0</v>
      </c>
      <c r="N9" s="7">
        <v>0</v>
      </c>
      <c r="O9" s="7">
        <f t="shared" ref="O9:O12" si="3">K9+L9</f>
        <v>10</v>
      </c>
      <c r="P9" s="4" t="s">
        <v>34</v>
      </c>
    </row>
    <row r="10" spans="1:16" s="8" customFormat="1" x14ac:dyDescent="0.25">
      <c r="A10" s="4">
        <v>42278</v>
      </c>
      <c r="B10" s="4" t="s">
        <v>26</v>
      </c>
      <c r="C10" s="4" t="s">
        <v>27</v>
      </c>
      <c r="D10" s="4"/>
      <c r="E10" s="5"/>
      <c r="F10" s="4"/>
      <c r="G10" s="4" t="s">
        <v>24</v>
      </c>
      <c r="H10" s="6">
        <v>100</v>
      </c>
      <c r="I10" s="7">
        <v>2</v>
      </c>
      <c r="J10" s="7">
        <f t="shared" si="2"/>
        <v>200</v>
      </c>
      <c r="K10" s="7">
        <v>10</v>
      </c>
      <c r="L10" s="7">
        <v>0</v>
      </c>
      <c r="M10" s="7">
        <v>0</v>
      </c>
      <c r="N10" s="7">
        <v>0</v>
      </c>
      <c r="O10" s="7">
        <f t="shared" si="3"/>
        <v>10</v>
      </c>
      <c r="P10" s="4" t="s">
        <v>35</v>
      </c>
    </row>
    <row r="11" spans="1:16" s="8" customFormat="1" x14ac:dyDescent="0.25">
      <c r="A11" s="4">
        <v>42326</v>
      </c>
      <c r="B11" s="4" t="s">
        <v>28</v>
      </c>
      <c r="C11" s="4" t="s">
        <v>27</v>
      </c>
      <c r="D11" s="4"/>
      <c r="E11" s="5"/>
      <c r="F11" s="4"/>
      <c r="G11" s="4" t="s">
        <v>24</v>
      </c>
      <c r="H11" s="6">
        <v>100</v>
      </c>
      <c r="I11" s="7">
        <v>2</v>
      </c>
      <c r="J11" s="7">
        <f t="shared" si="2"/>
        <v>200</v>
      </c>
      <c r="K11" s="7">
        <v>10</v>
      </c>
      <c r="L11" s="7">
        <v>0</v>
      </c>
      <c r="M11" s="7">
        <v>0</v>
      </c>
      <c r="N11" s="7">
        <v>0</v>
      </c>
      <c r="O11" s="7">
        <f t="shared" si="3"/>
        <v>10</v>
      </c>
      <c r="P11" s="4" t="s">
        <v>36</v>
      </c>
    </row>
    <row r="12" spans="1:16" s="8" customFormat="1" x14ac:dyDescent="0.25">
      <c r="A12" s="4">
        <v>42359</v>
      </c>
      <c r="B12" s="4" t="s">
        <v>28</v>
      </c>
      <c r="C12" s="4" t="s">
        <v>27</v>
      </c>
      <c r="D12" s="4"/>
      <c r="E12" s="5"/>
      <c r="F12" s="4"/>
      <c r="G12" s="4" t="s">
        <v>17</v>
      </c>
      <c r="H12" s="6">
        <v>100</v>
      </c>
      <c r="I12" s="7">
        <v>0</v>
      </c>
      <c r="J12" s="7">
        <f t="shared" si="2"/>
        <v>0</v>
      </c>
      <c r="K12" s="7">
        <v>0</v>
      </c>
      <c r="L12" s="7">
        <v>0</v>
      </c>
      <c r="M12" s="7">
        <v>0</v>
      </c>
      <c r="N12" s="7">
        <v>0</v>
      </c>
      <c r="O12" s="7">
        <f t="shared" si="3"/>
        <v>0</v>
      </c>
      <c r="P12" s="4" t="s">
        <v>37</v>
      </c>
    </row>
    <row r="13" spans="1:16" s="8" customFormat="1" x14ac:dyDescent="0.25">
      <c r="A13" s="4">
        <v>42625</v>
      </c>
      <c r="B13" s="4" t="s">
        <v>41</v>
      </c>
      <c r="C13" s="4" t="s">
        <v>39</v>
      </c>
      <c r="D13" s="4">
        <v>49444</v>
      </c>
      <c r="E13" s="5">
        <v>5.8999999999999997E-2</v>
      </c>
      <c r="F13" s="4" t="s">
        <v>21</v>
      </c>
      <c r="G13" s="4" t="s">
        <v>17</v>
      </c>
      <c r="H13" s="6">
        <v>2</v>
      </c>
      <c r="I13" s="7">
        <v>1000</v>
      </c>
      <c r="J13" s="7">
        <f t="shared" ref="J13:J15" si="4">H13*I13</f>
        <v>2000</v>
      </c>
      <c r="K13" s="7">
        <v>5</v>
      </c>
      <c r="L13" s="7">
        <v>0</v>
      </c>
      <c r="M13" s="7">
        <v>0</v>
      </c>
      <c r="N13" s="7">
        <v>0</v>
      </c>
      <c r="O13" s="7">
        <f t="shared" ref="O13:O15" si="5">K13+L13</f>
        <v>5</v>
      </c>
      <c r="P13" s="4"/>
    </row>
    <row r="14" spans="1:16" s="8" customFormat="1" x14ac:dyDescent="0.25">
      <c r="A14" s="4">
        <v>42751</v>
      </c>
      <c r="B14" s="4" t="s">
        <v>40</v>
      </c>
      <c r="C14" s="4" t="s">
        <v>39</v>
      </c>
      <c r="D14" s="4"/>
      <c r="E14" s="5"/>
      <c r="F14" s="4"/>
      <c r="G14" s="4" t="s">
        <v>23</v>
      </c>
      <c r="H14" s="6">
        <v>1</v>
      </c>
      <c r="I14" s="7">
        <v>0</v>
      </c>
      <c r="J14" s="7">
        <f t="shared" si="4"/>
        <v>0</v>
      </c>
      <c r="K14" s="7">
        <v>259.8</v>
      </c>
      <c r="L14" s="7">
        <v>0</v>
      </c>
      <c r="M14" s="7">
        <v>0</v>
      </c>
      <c r="N14" s="7">
        <v>0</v>
      </c>
      <c r="O14" s="7">
        <f t="shared" si="5"/>
        <v>259.8</v>
      </c>
      <c r="P14" s="4"/>
    </row>
    <row r="15" spans="1:16" s="8" customFormat="1" x14ac:dyDescent="0.25">
      <c r="A15" s="4">
        <v>42795</v>
      </c>
      <c r="B15" s="4" t="s">
        <v>40</v>
      </c>
      <c r="C15" s="4" t="s">
        <v>39</v>
      </c>
      <c r="D15" s="4">
        <v>44986</v>
      </c>
      <c r="E15" s="5">
        <v>0</v>
      </c>
      <c r="F15" s="4" t="s">
        <v>25</v>
      </c>
      <c r="G15" s="4" t="s">
        <v>24</v>
      </c>
      <c r="H15" s="6">
        <v>1</v>
      </c>
      <c r="I15" s="7">
        <v>850</v>
      </c>
      <c r="J15" s="7">
        <f t="shared" si="4"/>
        <v>850</v>
      </c>
      <c r="K15" s="7">
        <v>10</v>
      </c>
      <c r="L15" s="7">
        <v>100</v>
      </c>
      <c r="M15" s="7">
        <v>0</v>
      </c>
      <c r="N15" s="7">
        <v>0</v>
      </c>
      <c r="O15" s="7">
        <f t="shared" si="5"/>
        <v>110</v>
      </c>
      <c r="P15" s="4"/>
    </row>
    <row r="16" spans="1:16" s="8" customFormat="1" x14ac:dyDescent="0.25">
      <c r="A16" s="4">
        <v>42800</v>
      </c>
      <c r="B16" s="4" t="s">
        <v>13</v>
      </c>
      <c r="C16" s="4" t="s">
        <v>13</v>
      </c>
      <c r="D16" s="4"/>
      <c r="E16" s="5"/>
      <c r="F16" s="4"/>
      <c r="G16" s="4" t="s">
        <v>29</v>
      </c>
      <c r="H16" s="6">
        <v>1</v>
      </c>
      <c r="I16" s="7">
        <v>5000</v>
      </c>
      <c r="J16" s="7">
        <f t="shared" ref="J16:J17" si="6">H16*I16</f>
        <v>5000</v>
      </c>
      <c r="K16" s="7">
        <v>0</v>
      </c>
      <c r="L16" s="7">
        <v>0</v>
      </c>
      <c r="M16" s="7">
        <v>0</v>
      </c>
      <c r="N16" s="7">
        <v>0</v>
      </c>
      <c r="O16" s="7">
        <f t="shared" ref="O16:O17" si="7">K16+L16</f>
        <v>0</v>
      </c>
      <c r="P16" s="4"/>
    </row>
    <row r="17" spans="1:16" s="8" customFormat="1" x14ac:dyDescent="0.25">
      <c r="A17" s="4">
        <v>43600</v>
      </c>
      <c r="B17" s="4" t="s">
        <v>41</v>
      </c>
      <c r="C17" s="4" t="s">
        <v>39</v>
      </c>
      <c r="D17" s="4">
        <v>49444</v>
      </c>
      <c r="E17" s="5">
        <v>5.5899999999999998E-2</v>
      </c>
      <c r="F17" s="4" t="s">
        <v>21</v>
      </c>
      <c r="G17" s="4" t="s">
        <v>24</v>
      </c>
      <c r="H17" s="6">
        <v>1</v>
      </c>
      <c r="I17" s="7">
        <v>850</v>
      </c>
      <c r="J17" s="7">
        <f t="shared" si="6"/>
        <v>850</v>
      </c>
      <c r="K17" s="7">
        <v>10</v>
      </c>
      <c r="L17" s="7">
        <v>900</v>
      </c>
      <c r="M17" s="7">
        <v>0</v>
      </c>
      <c r="N17" s="7">
        <v>0</v>
      </c>
      <c r="O17" s="7">
        <f t="shared" si="7"/>
        <v>910</v>
      </c>
      <c r="P17" s="4"/>
    </row>
    <row r="18" spans="1:16" s="8" customFormat="1" x14ac:dyDescent="0.25">
      <c r="A18" s="4">
        <v>44312</v>
      </c>
      <c r="B18" s="4" t="s">
        <v>42</v>
      </c>
      <c r="C18" s="4" t="s">
        <v>38</v>
      </c>
      <c r="D18" s="4">
        <v>45042</v>
      </c>
      <c r="E18" s="5">
        <v>1.5</v>
      </c>
      <c r="F18" s="4" t="s">
        <v>30</v>
      </c>
      <c r="G18" s="4" t="s">
        <v>17</v>
      </c>
      <c r="H18" s="6">
        <v>1100</v>
      </c>
      <c r="I18" s="7">
        <v>1</v>
      </c>
      <c r="J18" s="7">
        <f t="shared" ref="J18" si="8">H18*I18</f>
        <v>1100</v>
      </c>
      <c r="K18" s="7">
        <v>5</v>
      </c>
      <c r="L18" s="7">
        <v>0</v>
      </c>
      <c r="M18" s="7">
        <v>0</v>
      </c>
      <c r="N18" s="7">
        <v>0</v>
      </c>
      <c r="O18" s="7">
        <f t="shared" ref="O18" si="9">K18+L18</f>
        <v>5</v>
      </c>
      <c r="P18" s="4"/>
    </row>
    <row r="19" spans="1:16" s="8" customFormat="1" ht="30" x14ac:dyDescent="0.25">
      <c r="A19" s="4">
        <v>44312</v>
      </c>
      <c r="B19" s="4" t="s">
        <v>44</v>
      </c>
      <c r="C19" s="4" t="s">
        <v>38</v>
      </c>
      <c r="D19" s="4">
        <v>45042</v>
      </c>
      <c r="E19" s="5">
        <v>0.06</v>
      </c>
      <c r="F19" s="4" t="s">
        <v>20</v>
      </c>
      <c r="G19" s="4" t="s">
        <v>17</v>
      </c>
      <c r="H19" s="6">
        <v>1100</v>
      </c>
      <c r="I19" s="7">
        <v>1</v>
      </c>
      <c r="J19" s="7">
        <f t="shared" ref="J19" si="10">H19*I19</f>
        <v>1100</v>
      </c>
      <c r="K19" s="7">
        <v>5</v>
      </c>
      <c r="L19" s="7">
        <v>0</v>
      </c>
      <c r="M19" s="7">
        <v>0</v>
      </c>
      <c r="N19" s="7">
        <v>0</v>
      </c>
      <c r="O19" s="7">
        <f t="shared" ref="O19" si="11">K19+L19</f>
        <v>5</v>
      </c>
      <c r="P19" s="4"/>
    </row>
    <row r="20" spans="1:16" s="8" customFormat="1" x14ac:dyDescent="0.25">
      <c r="A20" s="4">
        <v>44312</v>
      </c>
      <c r="B20" s="4" t="s">
        <v>43</v>
      </c>
      <c r="C20" s="4" t="s">
        <v>38</v>
      </c>
      <c r="D20" s="4">
        <v>45042</v>
      </c>
      <c r="E20" s="5">
        <v>0.03</v>
      </c>
      <c r="F20" s="4" t="s">
        <v>21</v>
      </c>
      <c r="G20" s="4" t="s">
        <v>17</v>
      </c>
      <c r="H20" s="6">
        <v>1100</v>
      </c>
      <c r="I20" s="7">
        <v>1</v>
      </c>
      <c r="J20" s="7">
        <f t="shared" ref="J20:J22" si="12">H20*I20</f>
        <v>1100</v>
      </c>
      <c r="K20" s="7">
        <v>5</v>
      </c>
      <c r="L20" s="7">
        <v>0</v>
      </c>
      <c r="M20" s="7">
        <v>0</v>
      </c>
      <c r="N20" s="7">
        <v>0</v>
      </c>
      <c r="O20" s="7">
        <f t="shared" ref="O20:O22" si="13">K20+L20</f>
        <v>5</v>
      </c>
      <c r="P20" s="4"/>
    </row>
    <row r="21" spans="1:16" s="8" customFormat="1" x14ac:dyDescent="0.25">
      <c r="A21" s="4">
        <v>44312</v>
      </c>
      <c r="B21" s="4" t="s">
        <v>42</v>
      </c>
      <c r="C21" s="4" t="s">
        <v>38</v>
      </c>
      <c r="D21" s="4">
        <v>45042</v>
      </c>
      <c r="E21" s="5">
        <v>1.5</v>
      </c>
      <c r="F21" s="4" t="s">
        <v>30</v>
      </c>
      <c r="G21" s="4" t="s">
        <v>24</v>
      </c>
      <c r="H21" s="6">
        <v>1000</v>
      </c>
      <c r="I21" s="7">
        <v>1</v>
      </c>
      <c r="J21" s="7">
        <f t="shared" si="12"/>
        <v>1000</v>
      </c>
      <c r="K21" s="7">
        <v>0</v>
      </c>
      <c r="L21" s="7">
        <v>0</v>
      </c>
      <c r="M21" s="7">
        <v>0</v>
      </c>
      <c r="N21" s="7">
        <v>0</v>
      </c>
      <c r="O21" s="7">
        <f t="shared" si="13"/>
        <v>0</v>
      </c>
      <c r="P21" s="4"/>
    </row>
    <row r="22" spans="1:16" s="8" customFormat="1" ht="30" x14ac:dyDescent="0.25">
      <c r="A22" s="4">
        <v>44312</v>
      </c>
      <c r="B22" s="4" t="s">
        <v>44</v>
      </c>
      <c r="C22" s="4" t="s">
        <v>38</v>
      </c>
      <c r="D22" s="4">
        <v>45042</v>
      </c>
      <c r="E22" s="5">
        <v>0.06</v>
      </c>
      <c r="F22" s="4" t="s">
        <v>20</v>
      </c>
      <c r="G22" s="4" t="s">
        <v>24</v>
      </c>
      <c r="H22" s="6">
        <v>1000</v>
      </c>
      <c r="I22" s="7">
        <v>1</v>
      </c>
      <c r="J22" s="7">
        <f t="shared" si="12"/>
        <v>1000</v>
      </c>
      <c r="K22" s="7">
        <v>0</v>
      </c>
      <c r="L22" s="7">
        <v>0</v>
      </c>
      <c r="M22" s="7">
        <v>0</v>
      </c>
      <c r="N22" s="7">
        <v>0</v>
      </c>
      <c r="O22" s="7">
        <f t="shared" si="13"/>
        <v>0</v>
      </c>
      <c r="P22" s="4"/>
    </row>
    <row r="23" spans="1:16" s="8" customFormat="1" x14ac:dyDescent="0.25">
      <c r="A23" s="4">
        <v>44312</v>
      </c>
      <c r="B23" s="4" t="s">
        <v>43</v>
      </c>
      <c r="C23" s="4" t="s">
        <v>38</v>
      </c>
      <c r="D23" s="4">
        <v>45042</v>
      </c>
      <c r="E23" s="5">
        <v>0.03</v>
      </c>
      <c r="F23" s="4" t="s">
        <v>21</v>
      </c>
      <c r="G23" s="4" t="s">
        <v>24</v>
      </c>
      <c r="H23" s="6">
        <v>1000</v>
      </c>
      <c r="I23" s="7">
        <v>1</v>
      </c>
      <c r="J23" s="7">
        <f t="shared" ref="J23:J24" si="14">H23*I23</f>
        <v>1000</v>
      </c>
      <c r="K23" s="7">
        <v>0</v>
      </c>
      <c r="L23" s="7">
        <v>0</v>
      </c>
      <c r="M23" s="7">
        <v>0</v>
      </c>
      <c r="N23" s="7">
        <v>0</v>
      </c>
      <c r="O23" s="7">
        <f t="shared" ref="O23:O24" si="15">K23+L23</f>
        <v>0</v>
      </c>
      <c r="P23" s="4"/>
    </row>
    <row r="24" spans="1:16" s="8" customFormat="1" x14ac:dyDescent="0.25">
      <c r="A24" s="4">
        <v>41680</v>
      </c>
      <c r="B24" s="4" t="s">
        <v>22</v>
      </c>
      <c r="C24" s="4" t="s">
        <v>16</v>
      </c>
      <c r="D24" s="4"/>
      <c r="E24" s="5"/>
      <c r="F24" s="4"/>
      <c r="G24" s="4" t="s">
        <v>17</v>
      </c>
      <c r="H24" s="6">
        <v>200</v>
      </c>
      <c r="I24" s="7">
        <v>30</v>
      </c>
      <c r="J24" s="7">
        <f t="shared" si="14"/>
        <v>6000</v>
      </c>
      <c r="K24" s="7">
        <v>0</v>
      </c>
      <c r="L24" s="7">
        <v>0</v>
      </c>
      <c r="M24" s="7">
        <v>0</v>
      </c>
      <c r="N24" s="7">
        <v>0</v>
      </c>
      <c r="O24" s="7">
        <f t="shared" si="15"/>
        <v>0</v>
      </c>
      <c r="P24" s="4"/>
    </row>
    <row r="25" spans="1:16" s="8" customFormat="1" x14ac:dyDescent="0.25">
      <c r="A25" s="4">
        <v>41708</v>
      </c>
      <c r="B25" s="4" t="s">
        <v>22</v>
      </c>
      <c r="C25" s="4" t="s">
        <v>16</v>
      </c>
      <c r="D25" s="4"/>
      <c r="E25" s="5"/>
      <c r="F25" s="4"/>
      <c r="G25" s="4" t="s">
        <v>24</v>
      </c>
      <c r="H25" s="6">
        <v>200</v>
      </c>
      <c r="I25" s="7">
        <v>35</v>
      </c>
      <c r="J25" s="7">
        <f t="shared" ref="J25:J26" si="16">H25*I25</f>
        <v>7000</v>
      </c>
      <c r="K25" s="7">
        <v>0</v>
      </c>
      <c r="L25" s="7">
        <v>0</v>
      </c>
      <c r="M25" s="7">
        <v>0</v>
      </c>
      <c r="N25" s="7">
        <v>0</v>
      </c>
      <c r="O25" s="7">
        <f t="shared" ref="O25:O26" si="17">K25+L25</f>
        <v>0</v>
      </c>
      <c r="P25" s="4"/>
    </row>
    <row r="26" spans="1:16" s="8" customFormat="1" x14ac:dyDescent="0.25">
      <c r="A26" s="4">
        <v>42045</v>
      </c>
      <c r="B26" s="4" t="s">
        <v>22</v>
      </c>
      <c r="C26" s="4" t="s">
        <v>16</v>
      </c>
      <c r="D26" s="4"/>
      <c r="E26" s="5"/>
      <c r="F26" s="4"/>
      <c r="G26" s="4" t="s">
        <v>17</v>
      </c>
      <c r="H26" s="6">
        <v>200</v>
      </c>
      <c r="I26" s="7">
        <v>30</v>
      </c>
      <c r="J26" s="7">
        <f t="shared" si="16"/>
        <v>6000</v>
      </c>
      <c r="K26" s="7">
        <v>0</v>
      </c>
      <c r="L26" s="7">
        <v>0</v>
      </c>
      <c r="M26" s="7">
        <v>0</v>
      </c>
      <c r="N26" s="7">
        <v>0</v>
      </c>
      <c r="O26" s="7">
        <f t="shared" si="17"/>
        <v>0</v>
      </c>
      <c r="P26" s="4"/>
    </row>
    <row r="27" spans="1:16" s="8" customFormat="1" x14ac:dyDescent="0.25">
      <c r="A27" s="4">
        <v>42073</v>
      </c>
      <c r="B27" s="4" t="s">
        <v>22</v>
      </c>
      <c r="C27" s="4" t="s">
        <v>16</v>
      </c>
      <c r="D27" s="4"/>
      <c r="E27" s="5"/>
      <c r="F27" s="4"/>
      <c r="G27" s="4" t="s">
        <v>24</v>
      </c>
      <c r="H27" s="6">
        <v>200</v>
      </c>
      <c r="I27" s="7">
        <v>35</v>
      </c>
      <c r="J27" s="7">
        <f t="shared" ref="J27:J28" si="18">H27*I27</f>
        <v>7000</v>
      </c>
      <c r="K27" s="7">
        <v>0</v>
      </c>
      <c r="L27" s="7">
        <v>0</v>
      </c>
      <c r="M27" s="7">
        <v>0</v>
      </c>
      <c r="N27" s="7">
        <v>0</v>
      </c>
      <c r="O27" s="7">
        <f t="shared" ref="O27:O28" si="19">K27+L27</f>
        <v>0</v>
      </c>
      <c r="P27" s="4"/>
    </row>
    <row r="28" spans="1:16" s="8" customFormat="1" x14ac:dyDescent="0.25">
      <c r="A28" s="4">
        <v>42410</v>
      </c>
      <c r="B28" s="4" t="s">
        <v>22</v>
      </c>
      <c r="C28" s="4" t="s">
        <v>16</v>
      </c>
      <c r="D28" s="4"/>
      <c r="E28" s="5"/>
      <c r="F28" s="4"/>
      <c r="G28" s="4" t="s">
        <v>17</v>
      </c>
      <c r="H28" s="6">
        <v>200</v>
      </c>
      <c r="I28" s="7">
        <v>30</v>
      </c>
      <c r="J28" s="7">
        <f t="shared" si="18"/>
        <v>6000</v>
      </c>
      <c r="K28" s="7">
        <v>0</v>
      </c>
      <c r="L28" s="7">
        <v>0</v>
      </c>
      <c r="M28" s="7">
        <v>0</v>
      </c>
      <c r="N28" s="7">
        <v>0</v>
      </c>
      <c r="O28" s="7">
        <f t="shared" si="19"/>
        <v>0</v>
      </c>
      <c r="P28" s="4"/>
    </row>
    <row r="29" spans="1:16" s="8" customFormat="1" x14ac:dyDescent="0.25">
      <c r="A29" s="4">
        <v>42439</v>
      </c>
      <c r="B29" s="4" t="s">
        <v>22</v>
      </c>
      <c r="C29" s="4" t="s">
        <v>16</v>
      </c>
      <c r="D29" s="4"/>
      <c r="E29" s="5"/>
      <c r="F29" s="4"/>
      <c r="G29" s="4" t="s">
        <v>24</v>
      </c>
      <c r="H29" s="6">
        <v>100</v>
      </c>
      <c r="I29" s="7">
        <v>35</v>
      </c>
      <c r="J29" s="7">
        <f t="shared" ref="J29:J30" si="20">H29*I29</f>
        <v>3500</v>
      </c>
      <c r="K29" s="7">
        <v>0</v>
      </c>
      <c r="L29" s="7">
        <v>0</v>
      </c>
      <c r="M29" s="7">
        <v>0</v>
      </c>
      <c r="N29" s="7">
        <v>0</v>
      </c>
      <c r="O29" s="7">
        <f t="shared" ref="O29:O30" si="21">K29+L29</f>
        <v>0</v>
      </c>
      <c r="P29" s="4"/>
    </row>
    <row r="30" spans="1:16" s="8" customFormat="1" x14ac:dyDescent="0.25">
      <c r="A30" s="4">
        <v>42470</v>
      </c>
      <c r="B30" s="4" t="s">
        <v>22</v>
      </c>
      <c r="C30" s="4" t="s">
        <v>16</v>
      </c>
      <c r="D30" s="4"/>
      <c r="E30" s="5"/>
      <c r="F30" s="4"/>
      <c r="G30" s="4" t="s">
        <v>17</v>
      </c>
      <c r="H30" s="6">
        <v>200</v>
      </c>
      <c r="I30" s="7">
        <v>30</v>
      </c>
      <c r="J30" s="7">
        <f t="shared" si="20"/>
        <v>6000</v>
      </c>
      <c r="K30" s="7">
        <v>0</v>
      </c>
      <c r="L30" s="7">
        <v>0</v>
      </c>
      <c r="M30" s="7">
        <v>0</v>
      </c>
      <c r="N30" s="7">
        <v>0</v>
      </c>
      <c r="O30" s="7">
        <f t="shared" si="21"/>
        <v>0</v>
      </c>
      <c r="P30" s="4"/>
    </row>
    <row r="31" spans="1:16" s="8" customFormat="1" x14ac:dyDescent="0.25">
      <c r="A31" s="4">
        <v>42500</v>
      </c>
      <c r="B31" s="4" t="s">
        <v>22</v>
      </c>
      <c r="C31" s="4" t="s">
        <v>16</v>
      </c>
      <c r="D31" s="4"/>
      <c r="E31" s="5"/>
      <c r="F31" s="4"/>
      <c r="G31" s="4" t="s">
        <v>17</v>
      </c>
      <c r="H31" s="6">
        <v>200</v>
      </c>
      <c r="I31" s="7">
        <v>30</v>
      </c>
      <c r="J31" s="7">
        <f t="shared" ref="J31:J34" si="22">H31*I31</f>
        <v>6000</v>
      </c>
      <c r="K31" s="7">
        <v>0</v>
      </c>
      <c r="L31" s="7">
        <v>0</v>
      </c>
      <c r="M31" s="7">
        <v>0</v>
      </c>
      <c r="N31" s="7">
        <v>0</v>
      </c>
      <c r="O31" s="7">
        <f t="shared" ref="O31:O34" si="23">K31+L31</f>
        <v>0</v>
      </c>
      <c r="P31" s="4"/>
    </row>
    <row r="32" spans="1:16" s="8" customFormat="1" x14ac:dyDescent="0.25">
      <c r="A32" s="4">
        <v>42531</v>
      </c>
      <c r="B32" s="4" t="s">
        <v>22</v>
      </c>
      <c r="C32" s="4" t="s">
        <v>16</v>
      </c>
      <c r="D32" s="4"/>
      <c r="E32" s="5"/>
      <c r="F32" s="4"/>
      <c r="G32" s="4" t="s">
        <v>17</v>
      </c>
      <c r="H32" s="6">
        <v>200</v>
      </c>
      <c r="I32" s="7">
        <v>30</v>
      </c>
      <c r="J32" s="7">
        <f t="shared" si="22"/>
        <v>6000</v>
      </c>
      <c r="K32" s="7">
        <v>0</v>
      </c>
      <c r="L32" s="7">
        <v>0</v>
      </c>
      <c r="M32" s="7">
        <v>0</v>
      </c>
      <c r="N32" s="7">
        <v>0</v>
      </c>
      <c r="O32" s="7">
        <f t="shared" si="23"/>
        <v>0</v>
      </c>
      <c r="P32" s="4"/>
    </row>
    <row r="33" spans="1:16" s="8" customFormat="1" x14ac:dyDescent="0.25">
      <c r="A33" s="4">
        <v>42561</v>
      </c>
      <c r="B33" s="4" t="s">
        <v>22</v>
      </c>
      <c r="C33" s="4" t="s">
        <v>16</v>
      </c>
      <c r="D33" s="4"/>
      <c r="E33" s="5"/>
      <c r="F33" s="4"/>
      <c r="G33" s="4" t="s">
        <v>24</v>
      </c>
      <c r="H33" s="6">
        <v>700</v>
      </c>
      <c r="I33" s="7">
        <v>35</v>
      </c>
      <c r="J33" s="7">
        <f t="shared" si="22"/>
        <v>24500</v>
      </c>
      <c r="K33" s="7">
        <v>0</v>
      </c>
      <c r="L33" s="7">
        <v>0</v>
      </c>
      <c r="M33" s="7">
        <v>0</v>
      </c>
      <c r="N33" s="7">
        <v>0</v>
      </c>
      <c r="O33" s="7">
        <f t="shared" si="23"/>
        <v>0</v>
      </c>
      <c r="P33" s="4"/>
    </row>
    <row r="34" spans="1:16" s="8" customFormat="1" x14ac:dyDescent="0.25">
      <c r="A34" s="4">
        <v>42695</v>
      </c>
      <c r="B34" s="4" t="s">
        <v>15</v>
      </c>
      <c r="C34" s="4" t="s">
        <v>16</v>
      </c>
      <c r="D34" s="4"/>
      <c r="E34" s="5"/>
      <c r="F34" s="4"/>
      <c r="G34" s="4" t="s">
        <v>24</v>
      </c>
      <c r="H34" s="6">
        <v>100</v>
      </c>
      <c r="I34" s="7">
        <v>5</v>
      </c>
      <c r="J34" s="7">
        <f t="shared" si="22"/>
        <v>500</v>
      </c>
      <c r="K34" s="7">
        <v>10</v>
      </c>
      <c r="L34" s="7">
        <v>0</v>
      </c>
      <c r="M34" s="7">
        <v>0</v>
      </c>
      <c r="N34" s="7">
        <v>0</v>
      </c>
      <c r="O34" s="7">
        <f t="shared" si="23"/>
        <v>10</v>
      </c>
      <c r="P34" s="4"/>
    </row>
  </sheetData>
  <autoFilter ref="A1:P34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Extrato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Oliveira</dc:creator>
  <cp:lastModifiedBy>Carlos Oliveira</cp:lastModifiedBy>
  <dcterms:created xsi:type="dcterms:W3CDTF">2021-06-17T04:32:43Z</dcterms:created>
  <dcterms:modified xsi:type="dcterms:W3CDTF">2022-04-29T00:47:06Z</dcterms:modified>
</cp:coreProperties>
</file>