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16" documentId="8_{CDCBEA12-F9AA-4D9A-808F-B07F35453226}" xr6:coauthVersionLast="47" xr6:coauthVersionMax="47" xr10:uidLastSave="{EA3546A2-C720-4F8B-B154-554FCA1E81F2}"/>
  <bookViews>
    <workbookView xWindow="29985" yWindow="-2250" windowWidth="9810" windowHeight="14745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<sst xmlns="http://schemas.openxmlformats.org/spreadsheetml/2006/main" count="90" uniqueCount="72">
  <si>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</si>
  <si>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</si>
  <si>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</si>
  <si>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</si>
  <si>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</si>
  <si>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</si>
  <si>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</si>
  <si>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</si>
  <si>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</si>
  <si>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</si>
  <si>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</si>
  <si>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</si>
  <si>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</si>
  <si>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</si>
  <si>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</si>
  <si>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</si>
  <si>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</si>
  <si>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</si>
  <si>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</si>
  <si>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</si>
  <si>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</si>
  <si>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</si>
  <si>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</si>
  <si>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</si>
  <si>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</si>
  <si>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</si>
  <si>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</si>
  <si>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</si>
  <si>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</si>
  <si>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</si>
  <si>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</si>
  <si>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</si>
  <si>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</si>
  <si>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</si>
  <si>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</si>
  <si>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</si>
  <si>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</si>
  <si>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</si>
  <si>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</si>
  <si>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</si>
  <si>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</si>
  <si>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</si>
  <si>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Seccion de información del dueño del cliente 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</si>
  <si>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</si>
  <si>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</si>
  <si>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</si>
  <si>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</si>
  <si>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</si>
  <si>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 xml:space="preserve">El  cliente tenga la opción de contactar al dueño del emprendimiento en caso de tener problemas, preguntas o solicitudes de productos personalizados. </t>
  </si>
  <si>
    <t xml:space="preserve">
Aplicar una funcionalidad para proporcionar información de contacto  del dueño.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</si>
  <si>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</si>
  <si>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</si>
  <si>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</si>
  <si>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>El aplicativo debe constar con un apartado para la comunicación entre cliente y vendedor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</si>
  <si>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</si>
  <si>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</si>
  <si>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</si>
  <si>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</si>
  <si>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</si>
  <si>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</si>
  <si>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>Acceder a la sección verificando que se muestre el formulario con los datos a pedir estos que no sean erroneos y que en efecto exista la comunicación de cliente y dueño del emprendimiento.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</si>
  <si>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</si>
  <si>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</si>
  <si>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</si>
  <si>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</si>
  <si>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</si>
  <si>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</si>
  <si>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</si>
  <si>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9 horas</t>
  </si>
  <si>
    <t>6 horas</t>
  </si>
  <si>
    <t>2 horas</t>
  </si>
  <si>
    <t>1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</si>
</sst>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16" fillId="0" borderId="31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" fillId="5" borderId="8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27" xfId="0" applyFont="1" applyBorder="1"/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6" fillId="0" borderId="30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topLeftCell="G9" zoomScaleNormal="100" workbookViewId="0">
      <selection activeCell="G9" sqref="G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">
      <c r="B6" s="7" t="s">
        <v>15</v>
      </c>
      <c r="C6" s="32" t="s">
        <v>50</v>
      </c>
      <c r="D6" s="32" t="s">
        <v>40</v>
      </c>
      <c r="E6" s="32" t="s">
        <v>45</v>
      </c>
      <c r="F6" s="32" t="s">
        <v>36</v>
      </c>
      <c r="G6" s="32" t="s">
        <v>56</v>
      </c>
      <c r="H6" s="33" t="s">
        <v>37</v>
      </c>
      <c r="I6" s="33" t="s">
        <v>68</v>
      </c>
      <c r="J6" s="38">
        <v>45086</v>
      </c>
      <c r="K6" s="33" t="s">
        <v>19</v>
      </c>
      <c r="L6" s="33" t="s">
        <v>24</v>
      </c>
      <c r="M6" s="34" t="s">
        <v>58</v>
      </c>
      <c r="N6" s="35" t="s">
        <v>61</v>
      </c>
      <c r="O6" s="45" t="s">
        <v>39</v>
      </c>
    </row>
    <row r="7" spans="2:15" ht="283.5" customHeight="1" x14ac:dyDescent="0.2">
      <c r="B7" s="7" t="s">
        <v>16</v>
      </c>
      <c r="C7" s="31" t="s">
        <v>51</v>
      </c>
      <c r="D7" s="36" t="s">
        <v>41</v>
      </c>
      <c r="E7" s="31" t="s">
        <v>46</v>
      </c>
      <c r="F7" s="31" t="s">
        <v>36</v>
      </c>
      <c r="G7" s="40" t="s">
        <v>64</v>
      </c>
      <c r="H7" s="33" t="s">
        <v>38</v>
      </c>
      <c r="I7" s="33" t="s">
        <v>69</v>
      </c>
      <c r="J7" s="38">
        <v>45086</v>
      </c>
      <c r="K7" s="33" t="s">
        <v>19</v>
      </c>
      <c r="L7" s="33" t="s">
        <v>24</v>
      </c>
      <c r="M7" s="39" t="s">
        <v>62</v>
      </c>
      <c r="N7" s="44" t="s">
        <v>63</v>
      </c>
      <c r="O7" s="48" t="s">
        <v>54</v>
      </c>
    </row>
    <row r="8" spans="2:15" ht="148.15" customHeight="1" x14ac:dyDescent="0.2">
      <c r="B8" s="8" t="s">
        <v>17</v>
      </c>
      <c r="C8" s="43" t="s">
        <v>52</v>
      </c>
      <c r="D8" s="43" t="s">
        <v>67</v>
      </c>
      <c r="E8" s="43" t="s">
        <v>47</v>
      </c>
      <c r="F8" s="43" t="s">
        <v>36</v>
      </c>
      <c r="G8" s="37" t="s">
        <v>57</v>
      </c>
      <c r="H8" s="37" t="s">
        <v>37</v>
      </c>
      <c r="I8" s="37" t="s">
        <v>70</v>
      </c>
      <c r="J8" s="38" t="s">
        <v>35</v>
      </c>
      <c r="K8" s="33" t="s">
        <v>23</v>
      </c>
      <c r="L8" s="37" t="s">
        <v>24</v>
      </c>
      <c r="M8" s="39" t="s">
        <v>59</v>
      </c>
      <c r="N8" s="32" t="s">
        <v>65</v>
      </c>
      <c r="O8" s="46" t="s">
        <v>44</v>
      </c>
    </row>
    <row r="9" spans="2:15" ht="305.25" customHeight="1" x14ac:dyDescent="0.2">
      <c r="B9" s="8" t="s">
        <v>18</v>
      </c>
      <c r="C9" s="41" t="s">
        <v>53</v>
      </c>
      <c r="D9" s="41" t="s">
        <v>49</v>
      </c>
      <c r="E9" s="41" t="s">
        <v>48</v>
      </c>
      <c r="F9" s="42" t="s">
        <v>36</v>
      </c>
      <c r="G9" s="85" t="s">
        <v>55</v>
      </c>
      <c r="H9" s="33" t="s">
        <v>43</v>
      </c>
      <c r="I9" s="33" t="s">
        <v>71</v>
      </c>
      <c r="J9" s="38" t="s">
        <v>35</v>
      </c>
      <c r="K9" s="33" t="s">
        <v>21</v>
      </c>
      <c r="L9" s="37" t="s">
        <v>24</v>
      </c>
      <c r="M9" s="39" t="s">
        <v>60</v>
      </c>
      <c r="N9" s="32" t="s">
        <v>66</v>
      </c>
      <c r="O9" s="47" t="s">
        <v>42</v>
      </c>
    </row>
    <row r="10" spans="2:15" ht="39.75" customHeight="1" x14ac:dyDescent="0.2">
      <c r="I10" s="3"/>
      <c r="J10" s="3"/>
      <c r="K10" s="9"/>
      <c r="L10" s="3"/>
    </row>
    <row r="11" spans="2:15" ht="39.75" customHeight="1" x14ac:dyDescent="0.25">
      <c r="I11" s="1"/>
      <c r="J11" s="1"/>
      <c r="K11" s="2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">
      <c r="I14" s="1"/>
      <c r="J14" s="1"/>
      <c r="K14" s="10"/>
      <c r="L14" s="3"/>
    </row>
    <row r="15" spans="2:15" ht="39.75" customHeight="1" x14ac:dyDescent="0.2">
      <c r="I15" s="1"/>
      <c r="J15" s="1"/>
      <c r="K15" s="10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/>
      <c r="L22" s="1" t="s">
        <v>25</v>
      </c>
      <c r="M22" s="4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">
      <c r="I989" s="3"/>
      <c r="J989" s="3"/>
      <c r="K989" s="9"/>
      <c r="L989" s="3"/>
    </row>
    <row r="990" spans="9:12" ht="15.75" customHeight="1" x14ac:dyDescent="0.2">
      <c r="I990" s="3"/>
      <c r="J990" s="3"/>
      <c r="K990" s="9"/>
      <c r="L990" s="3"/>
    </row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70" t="s">
        <v>26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73" t="s">
        <v>27</v>
      </c>
      <c r="F9" s="72"/>
      <c r="G9" s="14"/>
      <c r="H9" s="73" t="s">
        <v>11</v>
      </c>
      <c r="I9" s="72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74" t="str">
        <f>VLOOKUP(C10,'Formato descripción HU'!B6:O9,5,0)</f>
        <v xml:space="preserve">Para los clientes </v>
      </c>
      <c r="F10" s="75"/>
      <c r="G10" s="18"/>
      <c r="H10" s="76" t="str">
        <f>VLOOKUP(C10,'Formato descripción HU'!B6:O9,11,0)</f>
        <v>Terminado</v>
      </c>
      <c r="I10" s="72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28</v>
      </c>
      <c r="D12" s="17"/>
      <c r="E12" s="73" t="s">
        <v>10</v>
      </c>
      <c r="F12" s="72"/>
      <c r="G12" s="18"/>
      <c r="H12" s="73" t="s">
        <v>29</v>
      </c>
      <c r="I12" s="72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 t="str">
        <f>VLOOKUP('Historia de Usuario'!C10,'Formato descripción HU'!B6:O9,8,0)</f>
        <v>6 horas</v>
      </c>
      <c r="D13" s="17"/>
      <c r="E13" s="76" t="str">
        <f>VLOOKUP(C10,'Formato descripción HU'!B6:O9,10,0)</f>
        <v>Alta</v>
      </c>
      <c r="F13" s="72"/>
      <c r="G13" s="18"/>
      <c r="H13" s="74" t="str">
        <f>VLOOKUP(C10,'Formato descripción HU'!B6:O9,7,0)</f>
        <v>Michael</v>
      </c>
      <c r="I13" s="75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51" t="s">
        <v>30</v>
      </c>
      <c r="D15" s="61" t="str">
        <f>VLOOKUP(C10,'Formato descripción HU'!B6:O9,3,0)</f>
        <v>Los usuarios tengan  la capacidad de agregar y eliminar productos según sus preferencias en el carrito de compras.</v>
      </c>
      <c r="E15" s="55"/>
      <c r="F15" s="15"/>
      <c r="G15" s="51" t="s">
        <v>31</v>
      </c>
      <c r="H15" s="61" t="str">
        <f>VLOOKUP(C10,'Formato descripción HU'!B6:O9,4,0)</f>
        <v>Facilitar al cliente en el proceso de compra, permitiéndole navegar y seleccionar varios de ellos para comprar en una sola transacción.</v>
      </c>
      <c r="I15" s="77"/>
      <c r="J15" s="55"/>
      <c r="K15" s="15"/>
      <c r="L15" s="51" t="s">
        <v>32</v>
      </c>
      <c r="M15" s="61" t="str">
        <f>VLOOKUP(C10,'Formato descripción HU'!B6:O9,6,0)</f>
        <v>Diseñar la  estructura de datos del carrito y  la interfaz de usuario, Implementar las operaciones CRUD al carrito y mostrar un total parcial de los productos que se encuentran en el carrito de compra</v>
      </c>
      <c r="N15" s="62"/>
      <c r="O15" s="63"/>
      <c r="P15" s="30"/>
    </row>
    <row r="16" spans="2:16" ht="19.5" customHeight="1" x14ac:dyDescent="0.2">
      <c r="B16" s="29"/>
      <c r="C16" s="52"/>
      <c r="D16" s="59"/>
      <c r="E16" s="60"/>
      <c r="F16" s="15"/>
      <c r="G16" s="52"/>
      <c r="H16" s="59"/>
      <c r="I16" s="50"/>
      <c r="J16" s="60"/>
      <c r="K16" s="15"/>
      <c r="L16" s="52"/>
      <c r="M16" s="64"/>
      <c r="N16" s="65"/>
      <c r="O16" s="66"/>
      <c r="P16" s="30"/>
    </row>
    <row r="17" spans="2:16" ht="19.5" customHeight="1" x14ac:dyDescent="0.2">
      <c r="B17" s="29"/>
      <c r="C17" s="53"/>
      <c r="D17" s="56"/>
      <c r="E17" s="57"/>
      <c r="F17" s="15"/>
      <c r="G17" s="53"/>
      <c r="H17" s="56"/>
      <c r="I17" s="78"/>
      <c r="J17" s="57"/>
      <c r="K17" s="15"/>
      <c r="L17" s="53"/>
      <c r="M17" s="67"/>
      <c r="N17" s="68"/>
      <c r="O17" s="69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54" t="s">
        <v>33</v>
      </c>
      <c r="D19" s="55"/>
      <c r="E19" s="79" t="str">
        <f>VLOOKUP(C10,'Formato descripción HU'!B6:O9,14,0)</f>
        <v xml:space="preserve">Carrito de compras </v>
      </c>
      <c r="F19" s="80"/>
      <c r="G19" s="80"/>
      <c r="H19" s="80"/>
      <c r="I19" s="80"/>
      <c r="J19" s="80"/>
      <c r="K19" s="80"/>
      <c r="L19" s="80"/>
      <c r="M19" s="80"/>
      <c r="N19" s="80"/>
      <c r="O19" s="81"/>
      <c r="P19" s="30"/>
    </row>
    <row r="20" spans="2:16" ht="19.5" customHeight="1" x14ac:dyDescent="0.2">
      <c r="B20" s="29"/>
      <c r="C20" s="56"/>
      <c r="D20" s="57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4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58" t="s">
        <v>34</v>
      </c>
      <c r="D22" s="55"/>
      <c r="E22" s="61" t="str">
        <f>VLOOKUP(C10,'Formato descripción HU'!B6:O9,12,0)</f>
        <v>Ingresar al catálogo y seleccionar un producto,  llevar ese producto  al carrito y observe el producto que selccionó y no otro.</v>
      </c>
      <c r="F22" s="62"/>
      <c r="G22" s="62"/>
      <c r="H22" s="63"/>
      <c r="I22" s="15"/>
      <c r="J22" s="58" t="s">
        <v>13</v>
      </c>
      <c r="K22" s="55"/>
      <c r="L22" s="61" t="str">
        <f>VLOOKUP(C10,'Formato descripción HU'!B6:O9,13,0)</f>
        <v>"Mostrar el total parcial de los productos dentro del carrito de compra"</v>
      </c>
      <c r="M22" s="62"/>
      <c r="N22" s="62"/>
      <c r="O22" s="63"/>
      <c r="P22" s="30"/>
    </row>
    <row r="23" spans="2:16" ht="19.5" customHeight="1" x14ac:dyDescent="0.2">
      <c r="B23" s="29"/>
      <c r="C23" s="59"/>
      <c r="D23" s="60"/>
      <c r="E23" s="64"/>
      <c r="F23" s="65"/>
      <c r="G23" s="65"/>
      <c r="H23" s="66"/>
      <c r="I23" s="15"/>
      <c r="J23" s="59"/>
      <c r="K23" s="60"/>
      <c r="L23" s="64"/>
      <c r="M23" s="65"/>
      <c r="N23" s="65"/>
      <c r="O23" s="66"/>
      <c r="P23" s="30"/>
    </row>
    <row r="24" spans="2:16" ht="19.5" customHeight="1" x14ac:dyDescent="0.2">
      <c r="B24" s="29"/>
      <c r="C24" s="56"/>
      <c r="D24" s="57"/>
      <c r="E24" s="67"/>
      <c r="F24" s="68"/>
      <c r="G24" s="68"/>
      <c r="H24" s="69"/>
      <c r="I24" s="15"/>
      <c r="J24" s="56"/>
      <c r="K24" s="57"/>
      <c r="L24" s="67"/>
      <c r="M24" s="68"/>
      <c r="N24" s="68"/>
      <c r="O24" s="69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2023-06-09T04:52:47Z</dcterms:modified>
  <cp:category/>
  <cp:contentStatus/>
</cp:coreProperties>
</file>