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0" documentId="8_{20E84E4F-5053-47B4-83AD-C9DC65753F66}" xr6:coauthVersionLast="47" xr6:coauthVersionMax="47" xr10:uidLastSave="{00000000-0000-0000-0000-000000000000}"/>
  <bookViews>
    <workbookView xWindow="20370" yWindow="-2370" windowWidth="19440" windowHeight="1488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C13" i="2" l="1"/>
  <c r="E10" i="2"/>
  <c r="E19" i="2"/>
  <c r="H10" i="2"/>
  <c r="E22" i="2"/>
  <c r="L22" i="2"/>
  <c r="M15" i="2"/>
  <c r="H15" i="2"/>
  <c r="D15" i="2"/>
  <c r="H13" i="2"/>
  <c r="E13" i="2"/>
</calcChain>
</file>

<file path=xl/sharedStrings.xml><?xml version="1.0" encoding="utf-8"?>
<sst xmlns="http://schemas.openxmlformats.org/spreadsheetml/2006/main" count="127" uniqueCount="97">
  <si>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</si>
  <si>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</si>
  <si>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</si>
  <si>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</si>
  <si>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</si>
  <si>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</si>
  <si>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</si>
  <si>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</si>
  <si>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</si>
  <si>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</si>
  <si>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</si>
  <si>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</si>
  <si>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</si>
  <si>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</si>
  <si>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</si>
  <si>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</si>
  <si>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</si>
  <si>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</si>
  <si>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</si>
  <si>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</si>
  <si>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</si>
  <si>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</si>
  <si>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</si>
  <si>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</si>
  <si>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</si>
  <si>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</si>
  <si>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</si>
  <si>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</si>
  <si>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</si>
  <si>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</si>
  <si>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</si>
  <si>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</si>
  <si>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</si>
  <si>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</si>
  <si>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</si>
  <si>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Para los clientes </t>
  </si>
  <si>
    <t>Carlos</t>
  </si>
  <si>
    <t>Michael</t>
  </si>
  <si>
    <t>Listado de productos</t>
  </si>
  <si>
    <t>Mostrar  los productos junto con sus detalles, con el fin de facilitar la compra automatizada de los mismos.</t>
  </si>
  <si>
    <t>Los usuarios tengan  la capacidad de agregar y eliminar productos según sus preferencias en el carrito de compras.</t>
  </si>
  <si>
    <t xml:space="preserve">Carlos y Michael </t>
  </si>
  <si>
    <t>Seccion ofertas y descuentos de productos</t>
  </si>
  <si>
    <t>Proporcionar a los clientes de manera rápida y sencilla toda la información relevante sobre los productos.</t>
  </si>
  <si>
    <t>Facilitar al cliente en el proceso de compra, permitiéndole navegar y seleccionar varios de ellos para comprar en una sola transacción.</t>
  </si>
  <si>
    <t>Promover y resaltar las diversas ofertas y promociones con el objetivo de incrementar las ventas.</t>
  </si>
  <si>
    <t>El aplicativo debe contar con un catálogo de los productos a vender</t>
  </si>
  <si>
    <t>El aplicativo debe poder almacenar en un solo apartado los productos que el cliente quiere comprar</t>
  </si>
  <si>
    <t xml:space="preserve">El aplicativo debe enseñar los productos en oferta en la parte principal del aplicativo </t>
  </si>
  <si>
    <t xml:space="preserve">Carrito de compras </t>
  </si>
  <si>
    <t>Mediante un formulario que se presentará como interfaz,  se pedira los siguientes datos: nombre y  apellido, telefono, correo electronico y comentario</t>
  </si>
  <si>
    <t xml:space="preserve">
Definir la estructura del catálogo, diseñar la interfaz  que se mostrará al usuario con  las operaciones de CRUD e Implementar la búsqueda y filtrado
</t>
  </si>
  <si>
    <t>Se mostrará una sección de  ofertas disponibles las mismas que salgan en la página principal al abrir  el aplicativo.</t>
  </si>
  <si>
    <t>Permitir el acceso a una persona externa verifica que todas las operaciones de CRUD, búsqueda y filtrado se realicen como se espera sin ningun problema</t>
  </si>
  <si>
    <t xml:space="preserve">Ingresando al aplicativo y observar en la primera parte de la página principal con claridad y sin ninguna interrrupción  las ofertas disponibles </t>
  </si>
  <si>
    <t xml:space="preserve">"En busqueda y filtrado sea por disponibilidad y precio " </t>
  </si>
  <si>
    <t>Ingresar al catálogo y seleccionar un producto,  llevar ese producto  al carrito y observe el producto que selccionó y no otro.</t>
  </si>
  <si>
    <t>"Mostrar el total parcial de los productos dentro del carrito de compra"</t>
  </si>
  <si>
    <t>Diseñar la  estructura de datos del carrito y  la interfaz de usuario, Implementar las operaciones CRUD al carrito y mostrar un total parcial de los productos que se encuentran en el carrito de compra</t>
  </si>
  <si>
    <t>"Mostrar de forma clara los prodcutos en oferta"</t>
  </si>
  <si>
    <t xml:space="preserve"> "Se podrán enlazar a las redes sociales del negocio como otro medio de comunicación"</t>
  </si>
  <si>
    <t>Efectuar un espacio de diversas promociones y ofertas disponibles.</t>
  </si>
  <si>
    <t>6 horas</t>
  </si>
  <si>
    <t>REQ005</t>
  </si>
  <si>
    <t>El aplicativo  debe contar con un login de ingreso para acceder al mismo</t>
  </si>
  <si>
    <t>5 horas</t>
  </si>
  <si>
    <t>7 horas</t>
  </si>
  <si>
    <t>3 horas</t>
  </si>
  <si>
    <t>4 horas</t>
  </si>
  <si>
    <t>Login de ingreso</t>
  </si>
  <si>
    <t>Ejecutar el login de acceso al aplicativo ingresando datos caracteres como nombre y apellido</t>
  </si>
  <si>
    <t>"Si los campos se encuentran vacíos proporcionar un mensaje"</t>
  </si>
  <si>
    <t>Seccion de reporte de problemas</t>
  </si>
  <si>
    <t xml:space="preserve">Acceder al aplicativo </t>
  </si>
  <si>
    <t xml:space="preserve">Visualizar el aplicativo a través del ingreso de datos en  un login </t>
  </si>
  <si>
    <t>Organizar una estructura para el login, diseñar la interfaz del login, acceder al aplicativo si el igreso de datos son correctos</t>
  </si>
  <si>
    <t>El aplicativo debe contar con un apartado para proporcionar al dueño del emprendimiento un problema que presente el cliente</t>
  </si>
  <si>
    <t>Informar al dueño del emprendimeinto problemas o sugerencias que presente el cliente</t>
  </si>
  <si>
    <t xml:space="preserve">El  cliente tenga la opción de contactar al dueño del emprendimiento en caso de tener problemas, preguntas o solicitudes. </t>
  </si>
  <si>
    <t>Acceder a la sección verificando que se muestre el formulario con los datos a pedir y que en efecto exista la comunicación de cliente y dueño del emprendimiento.</t>
  </si>
  <si>
    <t>REQ006</t>
  </si>
  <si>
    <t>El aplicativo debe contar con la creación de cuentas para los clientes</t>
  </si>
  <si>
    <t>Los clientes tengan la forma de guardar personalmente el historial de compra</t>
  </si>
  <si>
    <t>El cliente tenga la facilidad de disponer de un historial de las compras realizadas de una forma personal</t>
  </si>
  <si>
    <t>Se generará un login donde el cliente tenga la opción de ingresar a su cuenta dentro del aplicativo o si no la posse tenga la forma de crear una cuenta</t>
  </si>
  <si>
    <t>Creación cuenta clientes</t>
  </si>
  <si>
    <t>Acceder a la sección de login para entrar a la cuenta dentro del aplicativo, crear una cuenta y validar si está permite el ingreso de la misma.</t>
  </si>
  <si>
    <t>"Dentro de la cuenta del cliente se podrá visualizar ciertos datos personales del cliente"</t>
  </si>
  <si>
    <t>REQ007</t>
  </si>
  <si>
    <t>El aplicativo debe contar con la opción de realizar el pago de los productos a adquirir</t>
  </si>
  <si>
    <t>Los clientes puedan realizar el pago de los productos que van a adquirir</t>
  </si>
  <si>
    <t>Michael y Carlos</t>
  </si>
  <si>
    <t>Acceder a la sección de realizar el pago, comprobar que los datos personales se guarden y realizar el pago por medio de Paypal</t>
  </si>
  <si>
    <t>"Aplicar unos cupones de descuento antes de realizar el pago"</t>
  </si>
  <si>
    <t>Pago de productos a adquirir</t>
  </si>
  <si>
    <t>Para que los clientes ya puedan tener el producto a su disposición</t>
  </si>
  <si>
    <t>se generará un formulario para el ingreso de datos personales y posterirormente proceder al pago mediante la plataforma de Paypal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</si>
</sst>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\-mm\-yy;@"/>
  </numFmts>
  <fonts count="20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Arial"/>
      <family val="2"/>
      <scheme val="minor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8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16" fillId="0" borderId="23" xfId="0" applyFont="1" applyBorder="1" applyAlignment="1">
      <alignment vertical="center" wrapText="1"/>
    </xf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vertical="center"/>
    </xf>
    <xf numFmtId="0" fontId="4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164" fontId="16" fillId="0" borderId="23" xfId="0" applyNumberFormat="1" applyFont="1" applyBorder="1" applyAlignment="1">
      <alignment horizontal="center" vertical="center" wrapText="1"/>
    </xf>
    <xf numFmtId="0" fontId="17" fillId="0" borderId="23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7" fillId="0" borderId="23" xfId="0" applyFont="1" applyBorder="1" applyAlignment="1">
      <alignment horizontal="left" vertical="center" wrapText="1"/>
    </xf>
    <xf numFmtId="0" fontId="16" fillId="8" borderId="23" xfId="0" applyFont="1" applyFill="1" applyBorder="1" applyAlignment="1">
      <alignment horizontal="center" vertical="center" wrapText="1"/>
    </xf>
    <xf numFmtId="0" fontId="16" fillId="8" borderId="23" xfId="0" applyFont="1" applyFill="1" applyBorder="1" applyAlignment="1">
      <alignment horizontal="left" vertical="center" wrapText="1"/>
    </xf>
    <xf numFmtId="0" fontId="19" fillId="0" borderId="23" xfId="0" applyFont="1" applyBorder="1" applyAlignment="1">
      <alignment vertical="center"/>
    </xf>
    <xf numFmtId="165" fontId="16" fillId="0" borderId="23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14" fontId="1" fillId="0" borderId="23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6" xfId="0" applyFont="1" applyFill="1" applyBorder="1" applyAlignment="1">
      <alignment horizontal="center" vertical="center"/>
    </xf>
    <xf numFmtId="0" fontId="10" fillId="0" borderId="10" xfId="0" applyFont="1" applyBorder="1"/>
    <xf numFmtId="0" fontId="10" fillId="0" borderId="13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2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13" fillId="2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11" fillId="4" borderId="2" xfId="0" applyFont="1" applyFill="1" applyBorder="1" applyAlignment="1">
      <alignment horizontal="center" vertical="center"/>
    </xf>
    <xf numFmtId="0" fontId="10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0" fillId="0" borderId="8" xfId="0" applyFont="1" applyBorder="1"/>
    <xf numFmtId="0" fontId="10" fillId="0" borderId="20" xfId="0" applyFont="1" applyBorder="1"/>
    <xf numFmtId="0" fontId="10" fillId="0" borderId="22" xfId="0" applyFont="1" applyBorder="1"/>
    <xf numFmtId="0" fontId="11" fillId="4" borderId="7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12" xfId="0" applyFont="1" applyBorder="1"/>
    <xf numFmtId="0" fontId="9" fillId="3" borderId="2" xfId="0" applyFont="1" applyFill="1" applyBorder="1" applyAlignment="1">
      <alignment horizontal="center" vertical="center" wrapText="1"/>
    </xf>
    <xf numFmtId="0" fontId="10" fillId="0" borderId="3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wrapText="1"/>
    </xf>
    <xf numFmtId="0" fontId="10" fillId="0" borderId="9" xfId="0" applyFont="1" applyBorder="1"/>
    <xf numFmtId="0" fontId="10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1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5" Type="http://schemas.microsoft.com/office/2017/10/relationships/person" Target="persons/person2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7"/>
  <sheetViews>
    <sheetView tabSelected="1" showWhiteSpace="0" topLeftCell="A10" zoomScale="70" zoomScaleNormal="70" zoomScalePageLayoutView="130" workbookViewId="0">
      <selection activeCell="I13" sqref="I13"/>
    </sheetView>
  </sheetViews>
  <sheetFormatPr baseColWidth="10" defaultColWidth="12.625" defaultRowHeight="15" customHeight="1" x14ac:dyDescent="0.2"/>
  <cols>
    <col min="1" max="1" width="2" customWidth="1"/>
    <col min="2" max="2" width="9.75" customWidth="1"/>
    <col min="3" max="5" width="20.625" customWidth="1"/>
    <col min="6" max="6" width="15" customWidth="1"/>
    <col min="7" max="7" width="27.375" customWidth="1"/>
    <col min="8" max="12" width="10.625" customWidth="1"/>
    <col min="13" max="13" width="26.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31" t="s">
        <v>1</v>
      </c>
      <c r="C5" s="31" t="s">
        <v>2</v>
      </c>
      <c r="D5" s="32" t="s">
        <v>3</v>
      </c>
      <c r="E5" s="31" t="s">
        <v>4</v>
      </c>
      <c r="F5" s="31" t="s">
        <v>5</v>
      </c>
      <c r="G5" s="31" t="s">
        <v>6</v>
      </c>
      <c r="H5" s="31" t="s">
        <v>7</v>
      </c>
      <c r="I5" s="31" t="s">
        <v>8</v>
      </c>
      <c r="J5" s="31" t="s">
        <v>9</v>
      </c>
      <c r="K5" s="31" t="s">
        <v>10</v>
      </c>
      <c r="L5" s="31" t="s">
        <v>11</v>
      </c>
      <c r="M5" s="31" t="s">
        <v>12</v>
      </c>
      <c r="N5" s="31" t="s">
        <v>13</v>
      </c>
      <c r="O5" s="31" t="s">
        <v>14</v>
      </c>
    </row>
    <row r="6" spans="2:15" ht="107.25" customHeight="1" x14ac:dyDescent="0.2">
      <c r="B6" s="30" t="s">
        <v>15</v>
      </c>
      <c r="C6" s="39" t="s">
        <v>64</v>
      </c>
      <c r="D6" s="38" t="s">
        <v>73</v>
      </c>
      <c r="E6" s="35" t="s">
        <v>74</v>
      </c>
      <c r="F6" s="38" t="s">
        <v>35</v>
      </c>
      <c r="G6" s="38" t="s">
        <v>75</v>
      </c>
      <c r="H6" s="38" t="s">
        <v>37</v>
      </c>
      <c r="I6" s="38" t="s">
        <v>65</v>
      </c>
      <c r="J6" s="34">
        <v>45107</v>
      </c>
      <c r="K6" s="38" t="s">
        <v>19</v>
      </c>
      <c r="L6" s="33" t="s">
        <v>24</v>
      </c>
      <c r="M6" s="39" t="s">
        <v>70</v>
      </c>
      <c r="N6" s="39" t="s">
        <v>71</v>
      </c>
      <c r="O6" s="38" t="s">
        <v>69</v>
      </c>
    </row>
    <row r="7" spans="2:15" ht="202.5" customHeight="1" x14ac:dyDescent="0.2">
      <c r="B7" s="30" t="s">
        <v>16</v>
      </c>
      <c r="C7" s="27" t="s">
        <v>46</v>
      </c>
      <c r="D7" s="27" t="s">
        <v>39</v>
      </c>
      <c r="E7" s="27" t="s">
        <v>43</v>
      </c>
      <c r="F7" s="27" t="s">
        <v>35</v>
      </c>
      <c r="G7" s="27" t="s">
        <v>51</v>
      </c>
      <c r="H7" s="33" t="s">
        <v>36</v>
      </c>
      <c r="I7" s="33" t="s">
        <v>66</v>
      </c>
      <c r="J7" s="34">
        <v>45107</v>
      </c>
      <c r="K7" s="33" t="s">
        <v>19</v>
      </c>
      <c r="L7" s="33" t="s">
        <v>24</v>
      </c>
      <c r="M7" s="37" t="s">
        <v>53</v>
      </c>
      <c r="N7" s="27" t="s">
        <v>55</v>
      </c>
      <c r="O7" s="33" t="s">
        <v>38</v>
      </c>
    </row>
    <row r="8" spans="2:15" ht="283.5" customHeight="1" x14ac:dyDescent="0.2">
      <c r="B8" s="30" t="s">
        <v>17</v>
      </c>
      <c r="C8" s="27" t="s">
        <v>47</v>
      </c>
      <c r="D8" s="36" t="s">
        <v>40</v>
      </c>
      <c r="E8" s="27" t="s">
        <v>44</v>
      </c>
      <c r="F8" s="27" t="s">
        <v>35</v>
      </c>
      <c r="G8" s="29" t="s">
        <v>58</v>
      </c>
      <c r="H8" s="33" t="s">
        <v>37</v>
      </c>
      <c r="I8" s="33" t="s">
        <v>62</v>
      </c>
      <c r="J8" s="34">
        <v>45107</v>
      </c>
      <c r="K8" s="33" t="s">
        <v>19</v>
      </c>
      <c r="L8" s="33" t="s">
        <v>24</v>
      </c>
      <c r="M8" s="37" t="s">
        <v>56</v>
      </c>
      <c r="N8" s="27" t="s">
        <v>57</v>
      </c>
      <c r="O8" s="28" t="s">
        <v>49</v>
      </c>
    </row>
    <row r="9" spans="2:15" ht="148.15" customHeight="1" x14ac:dyDescent="0.2">
      <c r="B9" s="30" t="s">
        <v>18</v>
      </c>
      <c r="C9" s="27" t="s">
        <v>48</v>
      </c>
      <c r="D9" s="27" t="s">
        <v>61</v>
      </c>
      <c r="E9" s="27" t="s">
        <v>45</v>
      </c>
      <c r="F9" s="27" t="s">
        <v>35</v>
      </c>
      <c r="G9" s="33" t="s">
        <v>52</v>
      </c>
      <c r="H9" s="33" t="s">
        <v>36</v>
      </c>
      <c r="I9" s="33" t="s">
        <v>67</v>
      </c>
      <c r="J9" s="34">
        <v>45107</v>
      </c>
      <c r="K9" s="33" t="s">
        <v>21</v>
      </c>
      <c r="L9" s="33" t="s">
        <v>24</v>
      </c>
      <c r="M9" s="37" t="s">
        <v>54</v>
      </c>
      <c r="N9" s="27" t="s">
        <v>59</v>
      </c>
      <c r="O9" s="33" t="s">
        <v>42</v>
      </c>
    </row>
    <row r="10" spans="2:15" ht="231.75" customHeight="1" x14ac:dyDescent="0.2">
      <c r="B10" s="30" t="s">
        <v>63</v>
      </c>
      <c r="C10" s="27" t="s">
        <v>76</v>
      </c>
      <c r="D10" s="27" t="s">
        <v>77</v>
      </c>
      <c r="E10" s="27" t="s">
        <v>78</v>
      </c>
      <c r="F10" s="27" t="s">
        <v>35</v>
      </c>
      <c r="G10" s="29" t="s">
        <v>50</v>
      </c>
      <c r="H10" s="33" t="s">
        <v>41</v>
      </c>
      <c r="I10" s="33" t="s">
        <v>68</v>
      </c>
      <c r="J10" s="34">
        <v>45107</v>
      </c>
      <c r="K10" s="33" t="s">
        <v>21</v>
      </c>
      <c r="L10" s="33" t="s">
        <v>24</v>
      </c>
      <c r="M10" s="37" t="s">
        <v>79</v>
      </c>
      <c r="N10" s="27" t="s">
        <v>60</v>
      </c>
      <c r="O10" s="33" t="s">
        <v>72</v>
      </c>
    </row>
    <row r="11" spans="2:15" ht="204.75" customHeight="1" x14ac:dyDescent="0.2">
      <c r="B11" s="40" t="s">
        <v>80</v>
      </c>
      <c r="C11" s="27" t="s">
        <v>81</v>
      </c>
      <c r="D11" s="27" t="s">
        <v>82</v>
      </c>
      <c r="E11" s="27" t="s">
        <v>83</v>
      </c>
      <c r="F11" s="27" t="s">
        <v>35</v>
      </c>
      <c r="G11" s="27" t="s">
        <v>84</v>
      </c>
      <c r="H11" s="33" t="s">
        <v>37</v>
      </c>
      <c r="I11" s="33" t="s">
        <v>62</v>
      </c>
      <c r="J11" s="41">
        <v>45135</v>
      </c>
      <c r="K11" s="33" t="s">
        <v>19</v>
      </c>
      <c r="L11" s="33" t="s">
        <v>24</v>
      </c>
      <c r="M11" s="27" t="s">
        <v>86</v>
      </c>
      <c r="N11" s="27" t="s">
        <v>87</v>
      </c>
      <c r="O11" s="33" t="s">
        <v>85</v>
      </c>
    </row>
    <row r="12" spans="2:15" ht="156.75" customHeight="1" x14ac:dyDescent="0.2">
      <c r="B12" s="40" t="s">
        <v>88</v>
      </c>
      <c r="C12" s="44" t="s">
        <v>89</v>
      </c>
      <c r="D12" s="44" t="s">
        <v>90</v>
      </c>
      <c r="E12" s="44" t="s">
        <v>95</v>
      </c>
      <c r="F12" s="44" t="s">
        <v>35</v>
      </c>
      <c r="G12" s="44" t="s">
        <v>96</v>
      </c>
      <c r="H12" s="44" t="s">
        <v>91</v>
      </c>
      <c r="I12" s="42" t="s">
        <v>62</v>
      </c>
      <c r="J12" s="45">
        <v>45140</v>
      </c>
      <c r="K12" s="42" t="s">
        <v>19</v>
      </c>
      <c r="L12" s="43" t="s">
        <v>24</v>
      </c>
      <c r="M12" s="44" t="s">
        <v>92</v>
      </c>
      <c r="N12" s="44" t="s">
        <v>93</v>
      </c>
      <c r="O12" s="46" t="s">
        <v>94</v>
      </c>
    </row>
    <row r="13" spans="2:15" ht="39.75" customHeight="1" x14ac:dyDescent="0.25">
      <c r="I13" s="1"/>
      <c r="J13" s="1"/>
      <c r="K13" s="2"/>
      <c r="L13" s="3"/>
    </row>
    <row r="14" spans="2:15" ht="39.75" customHeight="1" x14ac:dyDescent="0.25">
      <c r="I14" s="1"/>
      <c r="J14" s="1"/>
      <c r="K14" s="2"/>
      <c r="L14" s="3"/>
    </row>
    <row r="15" spans="2:15" ht="39.75" customHeight="1" x14ac:dyDescent="0.2">
      <c r="I15" s="1"/>
      <c r="J15" s="1"/>
      <c r="K15" s="6"/>
      <c r="L15" s="3"/>
    </row>
    <row r="16" spans="2:15" ht="39.75" customHeight="1" x14ac:dyDescent="0.2">
      <c r="I16" s="1"/>
      <c r="J16" s="1"/>
      <c r="K16" s="6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 t="s">
        <v>19</v>
      </c>
      <c r="L20" s="1" t="s">
        <v>20</v>
      </c>
      <c r="M20" s="4"/>
    </row>
    <row r="21" spans="9:13" ht="19.5" customHeight="1" x14ac:dyDescent="0.25">
      <c r="I21" s="1"/>
      <c r="J21" s="1"/>
      <c r="K21" s="2" t="s">
        <v>21</v>
      </c>
      <c r="L21" s="1" t="s">
        <v>22</v>
      </c>
      <c r="M21" s="4"/>
    </row>
    <row r="22" spans="9:13" ht="19.5" customHeight="1" x14ac:dyDescent="0.25">
      <c r="I22" s="1"/>
      <c r="J22" s="1"/>
      <c r="K22" s="2" t="s">
        <v>23</v>
      </c>
      <c r="L22" s="1" t="s">
        <v>24</v>
      </c>
      <c r="M22" s="4"/>
    </row>
    <row r="23" spans="9:13" ht="19.5" customHeight="1" x14ac:dyDescent="0.25">
      <c r="I23" s="1"/>
      <c r="J23" s="1"/>
      <c r="K23" s="2"/>
      <c r="L23" s="1" t="s">
        <v>25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5"/>
      <c r="L990" s="3"/>
    </row>
    <row r="991" spans="9:12" ht="15.75" customHeight="1" x14ac:dyDescent="0.2">
      <c r="I991" s="3"/>
      <c r="J991" s="3"/>
      <c r="K991" s="5"/>
      <c r="L991" s="3"/>
    </row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1">
    <mergeCell ref="B3:O3"/>
  </mergeCells>
  <phoneticPr fontId="18" type="noConversion"/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7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topLeftCell="A6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77" t="s">
        <v>26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68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67" t="s">
        <v>27</v>
      </c>
      <c r="F9" s="68"/>
      <c r="G9" s="10"/>
      <c r="H9" s="67" t="s">
        <v>11</v>
      </c>
      <c r="I9" s="68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63</v>
      </c>
      <c r="D10" s="13"/>
      <c r="E10" s="79" t="str">
        <f>VLOOKUP(C10,'Formato descripción HU'!B7:O10,5,0)</f>
        <v xml:space="preserve">Para los clientes </v>
      </c>
      <c r="F10" s="80"/>
      <c r="G10" s="14"/>
      <c r="H10" s="69" t="str">
        <f>VLOOKUP(C10,'Formato descripción HU'!B7:O10,11,0)</f>
        <v>Terminado</v>
      </c>
      <c r="I10" s="68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28</v>
      </c>
      <c r="D12" s="13"/>
      <c r="E12" s="67" t="s">
        <v>10</v>
      </c>
      <c r="F12" s="68"/>
      <c r="G12" s="14"/>
      <c r="H12" s="67" t="s">
        <v>29</v>
      </c>
      <c r="I12" s="68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 t="str">
        <f>VLOOKUP('Historia de Usuario'!C10,'Formato descripción HU'!B7:O10,8,0)</f>
        <v>4 horas</v>
      </c>
      <c r="D13" s="13"/>
      <c r="E13" s="69" t="str">
        <f>VLOOKUP(C10,'Formato descripción HU'!B7:O10,10,0)</f>
        <v xml:space="preserve">Media </v>
      </c>
      <c r="F13" s="68"/>
      <c r="G13" s="14"/>
      <c r="H13" s="79" t="str">
        <f>VLOOKUP(C10,'Formato descripción HU'!B7:O10,7,0)</f>
        <v xml:space="preserve">Carlos y Michael </v>
      </c>
      <c r="I13" s="80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9" t="s">
        <v>30</v>
      </c>
      <c r="D15" s="52" t="str">
        <f>VLOOKUP(C10,'Formato descripción HU'!B7:O10,3,0)</f>
        <v>Informar al dueño del emprendimeinto problemas o sugerencias que presente el cliente</v>
      </c>
      <c r="E15" s="71"/>
      <c r="F15" s="11"/>
      <c r="G15" s="49" t="s">
        <v>31</v>
      </c>
      <c r="H15" s="52" t="str">
        <f>VLOOKUP(C10,'Formato descripción HU'!B7:O10,4,0)</f>
        <v xml:space="preserve">El  cliente tenga la opción de contactar al dueño del emprendimiento en caso de tener problemas, preguntas o solicitudes. </v>
      </c>
      <c r="I15" s="81"/>
      <c r="J15" s="71"/>
      <c r="K15" s="11"/>
      <c r="L15" s="49" t="s">
        <v>32</v>
      </c>
      <c r="M15" s="52" t="str">
        <f>VLOOKUP(C10,'Formato descripción HU'!B7:O10,6,0)</f>
        <v>Mediante un formulario que se presentará como interfaz,  se pedira los siguientes datos: nombre y  apellido, telefono, correo electronico y comentario</v>
      </c>
      <c r="N15" s="53"/>
      <c r="O15" s="54"/>
      <c r="P15" s="26"/>
    </row>
    <row r="16" spans="2:16" ht="19.5" customHeight="1" x14ac:dyDescent="0.2">
      <c r="B16" s="25"/>
      <c r="C16" s="50"/>
      <c r="D16" s="75"/>
      <c r="E16" s="76"/>
      <c r="F16" s="11"/>
      <c r="G16" s="50"/>
      <c r="H16" s="75"/>
      <c r="I16" s="48"/>
      <c r="J16" s="76"/>
      <c r="K16" s="11"/>
      <c r="L16" s="50"/>
      <c r="M16" s="55"/>
      <c r="N16" s="56"/>
      <c r="O16" s="57"/>
      <c r="P16" s="26"/>
    </row>
    <row r="17" spans="2:16" ht="19.5" customHeight="1" x14ac:dyDescent="0.2">
      <c r="B17" s="25"/>
      <c r="C17" s="51"/>
      <c r="D17" s="72"/>
      <c r="E17" s="73"/>
      <c r="F17" s="11"/>
      <c r="G17" s="51"/>
      <c r="H17" s="72"/>
      <c r="I17" s="82"/>
      <c r="J17" s="73"/>
      <c r="K17" s="11"/>
      <c r="L17" s="51"/>
      <c r="M17" s="58"/>
      <c r="N17" s="59"/>
      <c r="O17" s="60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70" t="s">
        <v>33</v>
      </c>
      <c r="D19" s="71"/>
      <c r="E19" s="61" t="str">
        <f>VLOOKUP(C10,'Formato descripción HU'!B7:O10,14,0)</f>
        <v>Seccion de reporte de problemas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26"/>
    </row>
    <row r="20" spans="2:16" ht="19.5" customHeight="1" x14ac:dyDescent="0.2">
      <c r="B20" s="25"/>
      <c r="C20" s="72"/>
      <c r="D20" s="73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74" t="s">
        <v>34</v>
      </c>
      <c r="D22" s="71"/>
      <c r="E22" s="52" t="str">
        <f>VLOOKUP(C10,'Formato descripción HU'!B7:O10,12,0)</f>
        <v>Acceder a la sección verificando que se muestre el formulario con los datos a pedir y que en efecto exista la comunicación de cliente y dueño del emprendimiento.</v>
      </c>
      <c r="F22" s="53"/>
      <c r="G22" s="53"/>
      <c r="H22" s="54"/>
      <c r="I22" s="11"/>
      <c r="J22" s="74" t="s">
        <v>13</v>
      </c>
      <c r="K22" s="71"/>
      <c r="L22" s="52" t="str">
        <f>VLOOKUP(C10,'Formato descripción HU'!B7:O10,13,0)</f>
        <v xml:space="preserve"> "Se podrán enlazar a las redes sociales del negocio como otro medio de comunicación"</v>
      </c>
      <c r="M22" s="53"/>
      <c r="N22" s="53"/>
      <c r="O22" s="54"/>
      <c r="P22" s="26"/>
    </row>
    <row r="23" spans="2:16" ht="19.5" customHeight="1" x14ac:dyDescent="0.2">
      <c r="B23" s="25"/>
      <c r="C23" s="75"/>
      <c r="D23" s="76"/>
      <c r="E23" s="55"/>
      <c r="F23" s="56"/>
      <c r="G23" s="56"/>
      <c r="H23" s="57"/>
      <c r="I23" s="11"/>
      <c r="J23" s="75"/>
      <c r="K23" s="76"/>
      <c r="L23" s="55"/>
      <c r="M23" s="56"/>
      <c r="N23" s="56"/>
      <c r="O23" s="57"/>
      <c r="P23" s="26"/>
    </row>
    <row r="24" spans="2:16" ht="19.5" customHeight="1" x14ac:dyDescent="0.2">
      <c r="B24" s="25"/>
      <c r="C24" s="72"/>
      <c r="D24" s="73"/>
      <c r="E24" s="58"/>
      <c r="F24" s="59"/>
      <c r="G24" s="59"/>
      <c r="H24" s="60"/>
      <c r="I24" s="11"/>
      <c r="J24" s="72"/>
      <c r="K24" s="73"/>
      <c r="L24" s="58"/>
      <c r="M24" s="59"/>
      <c r="N24" s="59"/>
      <c r="O24" s="60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phoneticPr fontId="18" type="noConversion"/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Michael Villacrés</cp:lastModifiedBy>
  <cp:revision/>
  <cp:lastPrinted>2023-07-26T13:21:47Z</cp:lastPrinted>
  <dcterms:created xsi:type="dcterms:W3CDTF">2019-10-21T15:37:14Z</dcterms:created>
  <dcterms:modified xsi:type="dcterms:W3CDTF">2023-08-16T04:28:45Z</dcterms:modified>
  <cp:category/>
  <cp:contentStatus/>
</cp:coreProperties>
</file>