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9A307C0E-74AB-402A-B1DC-9C751011556C}" xr6:coauthVersionLast="47" xr6:coauthVersionMax="47" xr10:uidLastSave="{00000000-0000-0000-0000-000000000000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<sst xmlns="http://schemas.openxmlformats.org/spreadsheetml/2006/main" count="101" uniqueCount="80">
  <si>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</si>
  <si>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</si>
  <si>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</si>
  <si>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</si>
  <si>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</si>
  <si>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</si>
  <si>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</si>
  <si>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</si>
  <si>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</si>
  <si>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</si>
  <si>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</si>
  <si>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</si>
  <si>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</si>
  <si>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</si>
  <si>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</si>
  <si>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</si>
  <si>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</si>
  <si>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</si>
  <si>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</si>
  <si>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</si>
  <si>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</si>
  <si>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</si>
  <si>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</si>
  <si>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</si>
  <si>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</si>
  <si>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</si>
  <si>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</si>
  <si>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</si>
  <si>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</si>
  <si>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</si>
  <si>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</si>
  <si>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</si>
  <si>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</si>
  <si>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</si>
  <si>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</si>
  <si>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</si>
  <si>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</si>
  <si>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</si>
  <si>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</si>
  <si>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</si>
  <si>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</si>
  <si>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</si>
  <si>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</si>
  <si>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</si>
  <si>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</si>
  <si>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</si>
  <si>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</si>
  <si>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</si>
  <si>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</si>
  <si>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</si>
  <si>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</si>
  <si>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</si>
  <si>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</si>
  <si>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</si>
  <si>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</si>
  <si>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</si>
  <si>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</si>
  <si>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</si>
  <si>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</si>
  <si>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</si>
  <si>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</si>
  <si>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</si>
  <si>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6 horas</t>
  </si>
  <si>
    <t>REQ005</t>
  </si>
  <si>
    <t>El aplicativo  debe contar con un login de ingreso para acceder al mismo</t>
  </si>
  <si>
    <t>5 horas</t>
  </si>
  <si>
    <t>7 horas</t>
  </si>
  <si>
    <t>3 horas</t>
  </si>
  <si>
    <t>4 horas</t>
  </si>
  <si>
    <t>Login de ingreso</t>
  </si>
  <si>
    <t>Ejecutar el login de acceso al aplicativo ingresando datos caracteres como nombre y apellido</t>
  </si>
  <si>
    <t>"Si los campos se encuentran vacíos proporcionar un mensaje"</t>
  </si>
  <si>
    <t>Seccion de reporte de problemas</t>
  </si>
  <si>
    <t xml:space="preserve">Acceder al aplicativo </t>
  </si>
  <si>
    <t xml:space="preserve">Visualizar el aplicativo a través del ingreso de datos en  un login </t>
  </si>
  <si>
    <t>Organizar una estructura para el login, diseñar la interfaz del login, acceder al aplicativo si el igreso de datos son correctos</t>
  </si>
  <si>
    <t>El aplicativo debe contar con un apartado para proporcionar al dueño del emprendimiento un problema que presente el cliente</t>
  </si>
  <si>
    <t>Informar al dueño del emprendimeinto problemas o sugerencias que presente el cliente</t>
  </si>
  <si>
    <t xml:space="preserve">El  cliente tenga la opción de contactar al dueño del emprendimiento en caso de tener problemas, preguntas o solicitudes. </t>
  </si>
  <si>
    <t>Acceder a la sección verificando que se muestre el formulario con los datos a pedir y que en efecto exista la comunicación de cliente y dueño del emprendimiento.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</si>
</sst>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6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1" fillId="4" borderId="2" xfId="0" applyFont="1" applyFill="1" applyBorder="1" applyAlignment="1">
      <alignment horizontal="center" vertical="center"/>
    </xf>
    <xf numFmtId="0" fontId="10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0" fillId="0" borderId="9" xfId="0" applyFont="1" applyBorder="1"/>
    <xf numFmtId="0" fontId="10" fillId="0" borderId="21" xfId="0" applyFont="1" applyBorder="1"/>
    <xf numFmtId="0" fontId="6" fillId="0" borderId="23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7"/>
  <sheetViews>
    <sheetView showGridLines="0" tabSelected="1" zoomScale="80" zoomScaleNormal="80" workbookViewId="0">
      <selection activeCell="N16" sqref="N1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67" t="s">
        <v>1</v>
      </c>
      <c r="C5" s="67" t="s">
        <v>2</v>
      </c>
      <c r="D5" s="68" t="s">
        <v>3</v>
      </c>
      <c r="E5" s="67" t="s">
        <v>4</v>
      </c>
      <c r="F5" s="67" t="s">
        <v>5</v>
      </c>
      <c r="G5" s="67" t="s">
        <v>6</v>
      </c>
      <c r="H5" s="67" t="s">
        <v>7</v>
      </c>
      <c r="I5" s="67" t="s">
        <v>8</v>
      </c>
      <c r="J5" s="67" t="s">
        <v>9</v>
      </c>
      <c r="K5" s="67" t="s">
        <v>10</v>
      </c>
      <c r="L5" s="67" t="s">
        <v>11</v>
      </c>
      <c r="M5" s="67" t="s">
        <v>12</v>
      </c>
      <c r="N5" s="67" t="s">
        <v>13</v>
      </c>
      <c r="O5" s="67" t="s">
        <v>14</v>
      </c>
    </row>
    <row r="6" spans="2:15" ht="107.25" customHeight="1" x14ac:dyDescent="0.2">
      <c r="B6" s="66" t="s">
        <v>15</v>
      </c>
      <c r="C6" s="75" t="s">
        <v>64</v>
      </c>
      <c r="D6" s="74" t="s">
        <v>73</v>
      </c>
      <c r="E6" s="71" t="s">
        <v>74</v>
      </c>
      <c r="F6" s="74" t="s">
        <v>35</v>
      </c>
      <c r="G6" s="74" t="s">
        <v>75</v>
      </c>
      <c r="H6" s="74" t="s">
        <v>37</v>
      </c>
      <c r="I6" s="74" t="s">
        <v>65</v>
      </c>
      <c r="J6" s="70">
        <v>45107</v>
      </c>
      <c r="K6" s="74" t="s">
        <v>19</v>
      </c>
      <c r="L6" s="69" t="s">
        <v>24</v>
      </c>
      <c r="M6" s="75" t="s">
        <v>70</v>
      </c>
      <c r="N6" s="75" t="s">
        <v>71</v>
      </c>
      <c r="O6" s="74" t="s">
        <v>69</v>
      </c>
    </row>
    <row r="7" spans="2:15" ht="202.5" customHeight="1" x14ac:dyDescent="0.2">
      <c r="B7" s="66" t="s">
        <v>16</v>
      </c>
      <c r="C7" s="27" t="s">
        <v>46</v>
      </c>
      <c r="D7" s="27" t="s">
        <v>39</v>
      </c>
      <c r="E7" s="27" t="s">
        <v>43</v>
      </c>
      <c r="F7" s="27" t="s">
        <v>35</v>
      </c>
      <c r="G7" s="27" t="s">
        <v>51</v>
      </c>
      <c r="H7" s="69" t="s">
        <v>36</v>
      </c>
      <c r="I7" s="69" t="s">
        <v>66</v>
      </c>
      <c r="J7" s="70">
        <v>45107</v>
      </c>
      <c r="K7" s="69" t="s">
        <v>19</v>
      </c>
      <c r="L7" s="69" t="s">
        <v>24</v>
      </c>
      <c r="M7" s="73" t="s">
        <v>53</v>
      </c>
      <c r="N7" s="27" t="s">
        <v>55</v>
      </c>
      <c r="O7" s="69" t="s">
        <v>38</v>
      </c>
    </row>
    <row r="8" spans="2:15" ht="283.5" customHeight="1" x14ac:dyDescent="0.2">
      <c r="B8" s="66" t="s">
        <v>17</v>
      </c>
      <c r="C8" s="27" t="s">
        <v>47</v>
      </c>
      <c r="D8" s="72" t="s">
        <v>40</v>
      </c>
      <c r="E8" s="27" t="s">
        <v>44</v>
      </c>
      <c r="F8" s="27" t="s">
        <v>35</v>
      </c>
      <c r="G8" s="29" t="s">
        <v>58</v>
      </c>
      <c r="H8" s="69" t="s">
        <v>37</v>
      </c>
      <c r="I8" s="69" t="s">
        <v>62</v>
      </c>
      <c r="J8" s="70">
        <v>45107</v>
      </c>
      <c r="K8" s="69" t="s">
        <v>19</v>
      </c>
      <c r="L8" s="69" t="s">
        <v>24</v>
      </c>
      <c r="M8" s="73" t="s">
        <v>56</v>
      </c>
      <c r="N8" s="27" t="s">
        <v>57</v>
      </c>
      <c r="O8" s="28" t="s">
        <v>49</v>
      </c>
    </row>
    <row r="9" spans="2:15" ht="148.15" customHeight="1" x14ac:dyDescent="0.2">
      <c r="B9" s="66" t="s">
        <v>18</v>
      </c>
      <c r="C9" s="27" t="s">
        <v>48</v>
      </c>
      <c r="D9" s="27" t="s">
        <v>61</v>
      </c>
      <c r="E9" s="27" t="s">
        <v>45</v>
      </c>
      <c r="F9" s="27" t="s">
        <v>35</v>
      </c>
      <c r="G9" s="69" t="s">
        <v>52</v>
      </c>
      <c r="H9" s="69" t="s">
        <v>36</v>
      </c>
      <c r="I9" s="69" t="s">
        <v>67</v>
      </c>
      <c r="J9" s="70">
        <v>45107</v>
      </c>
      <c r="K9" s="69" t="s">
        <v>21</v>
      </c>
      <c r="L9" s="69" t="s">
        <v>24</v>
      </c>
      <c r="M9" s="73" t="s">
        <v>54</v>
      </c>
      <c r="N9" s="27" t="s">
        <v>59</v>
      </c>
      <c r="O9" s="69" t="s">
        <v>42</v>
      </c>
    </row>
    <row r="10" spans="2:15" ht="231.75" customHeight="1" x14ac:dyDescent="0.2">
      <c r="B10" s="66" t="s">
        <v>63</v>
      </c>
      <c r="C10" s="27" t="s">
        <v>76</v>
      </c>
      <c r="D10" s="27" t="s">
        <v>77</v>
      </c>
      <c r="E10" s="27" t="s">
        <v>78</v>
      </c>
      <c r="F10" s="27" t="s">
        <v>35</v>
      </c>
      <c r="G10" s="29" t="s">
        <v>50</v>
      </c>
      <c r="H10" s="69" t="s">
        <v>41</v>
      </c>
      <c r="I10" s="69" t="s">
        <v>68</v>
      </c>
      <c r="J10" s="70">
        <v>45107</v>
      </c>
      <c r="K10" s="69" t="s">
        <v>21</v>
      </c>
      <c r="L10" s="69" t="s">
        <v>24</v>
      </c>
      <c r="M10" s="73" t="s">
        <v>79</v>
      </c>
      <c r="N10" s="27" t="s">
        <v>60</v>
      </c>
      <c r="O10" s="69" t="s">
        <v>72</v>
      </c>
    </row>
    <row r="11" spans="2:15" ht="39.75" customHeight="1" x14ac:dyDescent="0.2">
      <c r="I11" s="3"/>
      <c r="J11" s="3"/>
      <c r="K11" s="5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">
      <c r="I15" s="1"/>
      <c r="J15" s="1"/>
      <c r="K15" s="6"/>
      <c r="L15" s="3"/>
    </row>
    <row r="16" spans="2:15" ht="39.75" customHeight="1" x14ac:dyDescent="0.2"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19</v>
      </c>
      <c r="L20" s="1" t="s">
        <v>20</v>
      </c>
      <c r="M20" s="4"/>
    </row>
    <row r="21" spans="9:13" ht="19.5" customHeight="1" x14ac:dyDescent="0.25">
      <c r="I21" s="1"/>
      <c r="J21" s="1"/>
      <c r="K21" s="2" t="s">
        <v>21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23</v>
      </c>
      <c r="L22" s="1" t="s">
        <v>24</v>
      </c>
      <c r="M22" s="4"/>
    </row>
    <row r="23" spans="9:13" ht="19.5" customHeight="1" x14ac:dyDescent="0.25">
      <c r="I23" s="1"/>
      <c r="J23" s="1"/>
      <c r="K23" s="2"/>
      <c r="L23" s="1" t="s">
        <v>25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7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0" t="s">
        <v>26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51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50" t="s">
        <v>27</v>
      </c>
      <c r="F9" s="51"/>
      <c r="G9" s="10"/>
      <c r="H9" s="50" t="s">
        <v>11</v>
      </c>
      <c r="I9" s="51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16</v>
      </c>
      <c r="D10" s="13"/>
      <c r="E10" s="62" t="str">
        <f>VLOOKUP(C10,'Formato descripción HU'!B7:O10,5,0)</f>
        <v xml:space="preserve">Para los clientes </v>
      </c>
      <c r="F10" s="63"/>
      <c r="G10" s="14"/>
      <c r="H10" s="52" t="str">
        <f>VLOOKUP(C10,'Formato descripción HU'!B7:O10,11,0)</f>
        <v>Terminado</v>
      </c>
      <c r="I10" s="51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28</v>
      </c>
      <c r="D12" s="13"/>
      <c r="E12" s="50" t="s">
        <v>10</v>
      </c>
      <c r="F12" s="51"/>
      <c r="G12" s="14"/>
      <c r="H12" s="50" t="s">
        <v>29</v>
      </c>
      <c r="I12" s="51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HU'!B7:O10,8,0)</f>
        <v>7 horas</v>
      </c>
      <c r="D13" s="13"/>
      <c r="E13" s="52" t="str">
        <f>VLOOKUP(C10,'Formato descripción HU'!B7:O10,10,0)</f>
        <v>Alta</v>
      </c>
      <c r="F13" s="51"/>
      <c r="G13" s="14"/>
      <c r="H13" s="62" t="str">
        <f>VLOOKUP(C10,'Formato descripción HU'!B7:O10,7,0)</f>
        <v>Carlos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32" t="s">
        <v>30</v>
      </c>
      <c r="D15" s="35" t="str">
        <f>VLOOKUP(C10,'Formato descripción HU'!B7:O10,3,0)</f>
        <v>Mostrar  los productos junto con sus detalles, con el fin de facilitar la compra automatizada de los mismos.</v>
      </c>
      <c r="E15" s="54"/>
      <c r="F15" s="11"/>
      <c r="G15" s="32" t="s">
        <v>31</v>
      </c>
      <c r="H15" s="35" t="str">
        <f>VLOOKUP(C10,'Formato descripción HU'!B7:O10,4,0)</f>
        <v>Proporcionar a los clientes de manera rápida y sencilla toda la información relevante sobre los productos.</v>
      </c>
      <c r="I15" s="64"/>
      <c r="J15" s="54"/>
      <c r="K15" s="11"/>
      <c r="L15" s="32" t="s">
        <v>32</v>
      </c>
      <c r="M15" s="35" t="str">
        <f>VLOOKUP(C10,'Formato descripción HU'!B7:O10,6,0)</f>
        <v xml:space="preserve">
Definir la estructura del catálogo, diseñar la interfaz  que se mostrará al usuario con  las operaciones de CRUD e Implementar la búsqueda y filtrado
</v>
      </c>
      <c r="N15" s="36"/>
      <c r="O15" s="37"/>
      <c r="P15" s="26"/>
    </row>
    <row r="16" spans="2:16" ht="19.5" customHeight="1" x14ac:dyDescent="0.2">
      <c r="B16" s="25"/>
      <c r="C16" s="33"/>
      <c r="D16" s="58"/>
      <c r="E16" s="59"/>
      <c r="F16" s="11"/>
      <c r="G16" s="33"/>
      <c r="H16" s="58"/>
      <c r="I16" s="31"/>
      <c r="J16" s="59"/>
      <c r="K16" s="11"/>
      <c r="L16" s="33"/>
      <c r="M16" s="38"/>
      <c r="N16" s="39"/>
      <c r="O16" s="40"/>
      <c r="P16" s="26"/>
    </row>
    <row r="17" spans="2:16" ht="19.5" customHeight="1" x14ac:dyDescent="0.2">
      <c r="B17" s="25"/>
      <c r="C17" s="34"/>
      <c r="D17" s="55"/>
      <c r="E17" s="56"/>
      <c r="F17" s="11"/>
      <c r="G17" s="34"/>
      <c r="H17" s="55"/>
      <c r="I17" s="65"/>
      <c r="J17" s="56"/>
      <c r="K17" s="11"/>
      <c r="L17" s="34"/>
      <c r="M17" s="41"/>
      <c r="N17" s="42"/>
      <c r="O17" s="43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53" t="s">
        <v>33</v>
      </c>
      <c r="D19" s="54"/>
      <c r="E19" s="44" t="str">
        <f>VLOOKUP(C10,'Formato descripción HU'!B7:O10,14,0)</f>
        <v>Listado de productos</v>
      </c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26"/>
    </row>
    <row r="20" spans="2:16" ht="19.5" customHeight="1" x14ac:dyDescent="0.2">
      <c r="B20" s="25"/>
      <c r="C20" s="55"/>
      <c r="D20" s="56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7" t="s">
        <v>34</v>
      </c>
      <c r="D22" s="54"/>
      <c r="E22" s="35" t="str">
        <f>VLOOKUP(C10,'Formato descripción HU'!B7:O10,12,0)</f>
        <v>Permitir el acceso a una persona externa verifica que todas las operaciones de CRUD, búsqueda y filtrado se realicen como se espera sin ningun problema</v>
      </c>
      <c r="F22" s="36"/>
      <c r="G22" s="36"/>
      <c r="H22" s="37"/>
      <c r="I22" s="11"/>
      <c r="J22" s="57" t="s">
        <v>13</v>
      </c>
      <c r="K22" s="54"/>
      <c r="L22" s="35" t="str">
        <f>VLOOKUP(C10,'Formato descripción HU'!B7:O10,13,0)</f>
        <v xml:space="preserve">"En busqueda y filtrado sea por disponibilidad y precio " </v>
      </c>
      <c r="M22" s="36"/>
      <c r="N22" s="36"/>
      <c r="O22" s="37"/>
      <c r="P22" s="26"/>
    </row>
    <row r="23" spans="2:16" ht="19.5" customHeight="1" x14ac:dyDescent="0.2">
      <c r="B23" s="25"/>
      <c r="C23" s="58"/>
      <c r="D23" s="59"/>
      <c r="E23" s="38"/>
      <c r="F23" s="39"/>
      <c r="G23" s="39"/>
      <c r="H23" s="40"/>
      <c r="I23" s="11"/>
      <c r="J23" s="58"/>
      <c r="K23" s="59"/>
      <c r="L23" s="38"/>
      <c r="M23" s="39"/>
      <c r="N23" s="39"/>
      <c r="O23" s="40"/>
      <c r="P23" s="26"/>
    </row>
    <row r="24" spans="2:16" ht="19.5" customHeight="1" x14ac:dyDescent="0.2">
      <c r="B24" s="25"/>
      <c r="C24" s="55"/>
      <c r="D24" s="56"/>
      <c r="E24" s="41"/>
      <c r="F24" s="42"/>
      <c r="G24" s="42"/>
      <c r="H24" s="43"/>
      <c r="I24" s="11"/>
      <c r="J24" s="55"/>
      <c r="K24" s="56"/>
      <c r="L24" s="41"/>
      <c r="M24" s="42"/>
      <c r="N24" s="42"/>
      <c r="O24" s="43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2023-06-30T05:21:41Z</dcterms:modified>
  <cp:category/>
  <cp:contentStatus/>
</cp:coreProperties>
</file>