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o/Samsung Campus/Modulo 1/Proyecto Final/Archivos Nuevos/"/>
    </mc:Choice>
  </mc:AlternateContent>
  <xr:revisionPtr revIDLastSave="0" documentId="13_ncr:1_{8BE55DD4-E84A-BF48-859F-6EDFA2BB2123}" xr6:coauthVersionLast="47" xr6:coauthVersionMax="47" xr10:uidLastSave="{00000000-0000-0000-0000-000000000000}"/>
  <bookViews>
    <workbookView xWindow="0" yWindow="740" windowWidth="29400" windowHeight="18380" activeTab="5" xr2:uid="{FACA6E89-AA04-A747-833E-D080DEA46F6E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2" i="6"/>
</calcChain>
</file>

<file path=xl/sharedStrings.xml><?xml version="1.0" encoding="utf-8"?>
<sst xmlns="http://schemas.openxmlformats.org/spreadsheetml/2006/main" count="153" uniqueCount="20">
  <si>
    <t>region</t>
  </si>
  <si>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</si>
  <si>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</si>
  <si>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</si>
  <si>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</si>
  <si>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</si>
  <si>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</si>
  <si>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</si>
  <si>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</si>
  <si>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</si>
  <si>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Veraguas</t>
  </si>
  <si>
    <t>Comarca Kuna Yala</t>
  </si>
  <si>
    <t>Comarca Emberá</t>
  </si>
  <si>
    <t>Comarca Ngäbe Buglé</t>
  </si>
  <si>
    <t>empleo_como_asalariado_a_tiempo_completo</t>
  </si>
  <si>
    <t>empleo_como_asalariado_a_tiempo_parcial</t>
  </si>
  <si>
    <t>empleo_independiente</t>
  </si>
  <si>
    <t>cualquier_clase_de_empleo</t>
  </si>
  <si>
    <t>total_desempleados</t>
  </si>
  <si>
    <t xml:space="preserve">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</si>
</sst>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 * #,##0_ ;_ * \-#,##0_ ;_ * &quot;-&quot;_ ;_ @_ "/>
    <numFmt numFmtId="165" formatCode="_-* #,##0_-;\-* #,##0_-;_-* &quot;-&quot;_-;_-@_-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2" borderId="2" xfId="0" applyFill="1" applyBorder="1"/>
    <xf numFmtId="0" fontId="4" fillId="0" borderId="5" xfId="0" applyFont="1" applyBorder="1"/>
    <xf numFmtId="0" fontId="5" fillId="3" borderId="0" xfId="0" applyFont="1" applyFill="1"/>
    <xf numFmtId="3" fontId="3" fillId="3" borderId="4" xfId="0" applyNumberFormat="1" applyFont="1" applyFill="1" applyBorder="1" applyAlignment="1">
      <alignment horizontal="right"/>
    </xf>
    <xf numFmtId="0" fontId="5" fillId="0" borderId="0" xfId="0" applyFont="1"/>
    <xf numFmtId="3" fontId="3" fillId="0" borderId="4" xfId="0" applyNumberFormat="1" applyFont="1" applyBorder="1" applyAlignment="1">
      <alignment horizontal="right"/>
    </xf>
    <xf numFmtId="41" fontId="3" fillId="0" borderId="4" xfId="0" applyNumberFormat="1" applyFont="1" applyBorder="1" applyAlignment="1">
      <alignment horizontal="right"/>
    </xf>
    <xf numFmtId="0" fontId="5" fillId="3" borderId="6" xfId="0" applyFont="1" applyFill="1" applyBorder="1"/>
    <xf numFmtId="3" fontId="3" fillId="3" borderId="7" xfId="0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4" xfId="1" applyNumberFormat="1" applyFont="1" applyBorder="1" applyAlignment="1">
      <alignment horizontal="right"/>
    </xf>
    <xf numFmtId="3" fontId="6" fillId="0" borderId="3" xfId="1" applyNumberFormat="1" applyFont="1" applyBorder="1" applyAlignment="1">
      <alignment horizontal="right"/>
    </xf>
    <xf numFmtId="41" fontId="6" fillId="0" borderId="4" xfId="1" applyNumberFormat="1" applyFont="1" applyBorder="1" applyAlignment="1">
      <alignment horizontal="right"/>
    </xf>
    <xf numFmtId="41" fontId="6" fillId="0" borderId="3" xfId="1" applyNumberFormat="1" applyFont="1" applyBorder="1" applyAlignment="1">
      <alignment horizontal="right"/>
    </xf>
    <xf numFmtId="0" fontId="0" fillId="0" borderId="1" xfId="0" applyBorder="1"/>
    <xf numFmtId="3" fontId="2" fillId="0" borderId="4" xfId="1" applyNumberFormat="1" applyBorder="1" applyAlignment="1">
      <alignment horizontal="right"/>
    </xf>
    <xf numFmtId="3" fontId="2" fillId="0" borderId="3" xfId="1" applyNumberFormat="1" applyBorder="1" applyAlignment="1">
      <alignment horizontal="right"/>
    </xf>
    <xf numFmtId="41" fontId="2" fillId="0" borderId="4" xfId="1" applyNumberFormat="1" applyBorder="1" applyAlignment="1">
      <alignment horizontal="right"/>
    </xf>
    <xf numFmtId="41" fontId="2" fillId="0" borderId="3" xfId="1" applyNumberFormat="1" applyBorder="1" applyAlignment="1">
      <alignment horizontal="right"/>
    </xf>
    <xf numFmtId="0" fontId="5" fillId="0" borderId="6" xfId="0" applyFont="1" applyBorder="1"/>
    <xf numFmtId="164" fontId="2" fillId="0" borderId="4" xfId="1" applyNumberForma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4" xfId="1" applyNumberFormat="1" applyBorder="1" applyAlignment="1">
      <alignment horizontal="right"/>
    </xf>
    <xf numFmtId="165" fontId="2" fillId="0" borderId="3" xfId="1" applyNumberFormat="1" applyBorder="1" applyAlignment="1">
      <alignment horizontal="right"/>
    </xf>
  </cellXfs>
  <cellStyles count="2">
    <cellStyle name="Normal" xfId="0" builtinId="0"/>
    <cellStyle name="Normal_441 AGOSTO DE 1999 (ECH)" xfId="1" xr:uid="{ED6F0132-CC5A-714E-9AAC-D7FA50CBC35E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_ ;_ @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_ ;_ @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 * #,##0_ ;_ * \-#,##0_ ;_ * &quot;-&quot;_ ;_ @_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FB02F-249F-3D44-A606-08E2290F3D65}" name="Table1" displayName="Table1" ref="A1:F14" totalsRowShown="0" headerRowDxfId="61" dataDxfId="60">
  <autoFilter ref="A1:F14" xr:uid="{F03FB02F-249F-3D44-A606-08E2290F3D65}"/>
  <tableColumns count="6">
    <tableColumn id="1" xr3:uid="{D600DBAF-18AD-7743-8971-C40A96BD4371}" name="region" dataDxfId="59"/>
    <tableColumn id="2" xr3:uid="{7059965C-D4F2-4A47-9C74-D5E0E9F5EF3E}" name="total_desempleados" dataDxfId="58"/>
    <tableColumn id="3" xr3:uid="{712D87B1-DF73-1A4C-8EBF-B0B5FD24A82D}" name="empleo_como_asalariado_a_tiempo_completo" dataDxfId="57"/>
    <tableColumn id="4" xr3:uid="{ABC610D0-B01D-704A-A1FB-BD8B8CB7A7C2}" name="empleo_como_asalariado_a_tiempo_parcial" dataDxfId="56"/>
    <tableColumn id="5" xr3:uid="{B6AF7075-785C-9C49-BEA9-52BA56A0EA6C}" name="empleo_independiente" dataDxfId="55"/>
    <tableColumn id="6" xr3:uid="{FBAB9CAA-B855-3E40-86CC-D69D2F7B970A}" name="cualquier_clase_de_empleo" dataDxfId="5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0CB28-5E72-2F4C-B9F0-2A569A4AFB66}" name="Table13" displayName="Table13" ref="A1:F14" totalsRowShown="0" headerRowDxfId="53" dataDxfId="52">
  <autoFilter ref="A1:F14" xr:uid="{52B0CB28-5E72-2F4C-B9F0-2A569A4AFB66}"/>
  <tableColumns count="6">
    <tableColumn id="1" xr3:uid="{25A5714A-7D35-8E41-A4F9-AC7FBFCA2D28}" name="region" dataDxfId="51"/>
    <tableColumn id="2" xr3:uid="{F9EE014B-6582-5048-BE8C-5DA6C63AA67F}" name="total_desempleados" dataDxfId="50"/>
    <tableColumn id="3" xr3:uid="{9200965C-7969-5D47-9C9E-5D9A65F326A8}" name="empleo_como_asalariado_a_tiempo_completo" dataDxfId="49"/>
    <tableColumn id="4" xr3:uid="{9040D52B-9E0E-8940-90B5-3160DE6C1D02}" name="empleo_como_asalariado_a_tiempo_parcial" dataDxfId="48"/>
    <tableColumn id="5" xr3:uid="{09DD9798-237D-C845-8F03-FC2AC274CC97}" name="empleo_independiente" dataDxfId="47"/>
    <tableColumn id="6" xr3:uid="{54D85E11-BF23-C34A-AB72-E11F657CE8A2}" name="cualquier_clase_de_empleo" dataDxfId="4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DC42A-EB38-5949-9C54-DB397BD76D1C}" name="Table134" displayName="Table134" ref="A1:F14" totalsRowShown="0">
  <autoFilter ref="A1:F14" xr:uid="{063DC42A-EB38-5949-9C54-DB397BD76D1C}"/>
  <tableColumns count="6">
    <tableColumn id="1" xr3:uid="{183C9885-78CD-8846-A9CE-80B72CFDD89A}" name="region" dataDxfId="45"/>
    <tableColumn id="2" xr3:uid="{EB97F9AA-BAE7-F141-BE76-8CB7C7BAA398}" name="total_desempleados" dataDxfId="44"/>
    <tableColumn id="3" xr3:uid="{21281A08-B4AC-E14C-9E2C-D7E61A167518}" name="empleo_como_asalariado_a_tiempo_completo" dataDxfId="43"/>
    <tableColumn id="4" xr3:uid="{252BA912-0CB6-B746-85F4-5415097BE398}" name="empleo_como_asalariado_a_tiempo_parcial" dataDxfId="42"/>
    <tableColumn id="5" xr3:uid="{7F6469CC-57D3-374A-9A10-0EB7D880BE7D}" name="empleo_independiente" dataDxfId="41"/>
    <tableColumn id="6" xr3:uid="{91014047-A304-5747-82B0-9929CDC4EAFD}" name="cualquier_clase_de_empleo" dataDxfId="4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2000F8-0D59-EB45-835C-4A41557490FA}" name="Table7" displayName="Table7" ref="A1:F14" totalsRowShown="0" headerRowDxfId="39" dataDxfId="37" headerRowBorderDxfId="38" tableBorderDxfId="36" dataCellStyle="Normal_441 AGOSTO DE 1999 (ECH)">
  <autoFilter ref="A1:F14" xr:uid="{EE2000F8-0D59-EB45-835C-4A41557490FA}"/>
  <tableColumns count="6">
    <tableColumn id="1" xr3:uid="{DC9D8E15-389C-AB40-860A-8115945E286A}" name="region" dataDxfId="35"/>
    <tableColumn id="2" xr3:uid="{B5BBBF70-F631-0441-8259-0FEEA7FED1CC}" name="total_desempleados" dataDxfId="34" dataCellStyle="Normal_441 AGOSTO DE 1999 (ECH)"/>
    <tableColumn id="3" xr3:uid="{3A53D92B-36A2-CD4F-920C-B39AC16E8A79}" name="empleo_como_asalariado_a_tiempo_completo" dataDxfId="33" dataCellStyle="Normal_441 AGOSTO DE 1999 (ECH)"/>
    <tableColumn id="4" xr3:uid="{5C47892B-FB9E-6742-A7B3-94A9F5D4A78F}" name="empleo_como_asalariado_a_tiempo_parcial" dataDxfId="32" dataCellStyle="Normal_441 AGOSTO DE 1999 (ECH)"/>
    <tableColumn id="5" xr3:uid="{AA5ECFD7-5B1B-9147-9298-D1A570663498}" name="empleo_independiente" dataDxfId="31" dataCellStyle="Normal_441 AGOSTO DE 1999 (ECH)"/>
    <tableColumn id="6" xr3:uid="{8EB4CF3C-FBC5-F849-9D99-F74AA59CD73F}" name="cualquier_clase_de_empleo" dataDxfId="30" dataCellStyle="Normal_441 AGOSTO DE 1999 (ECH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5442A-2F36-8645-83BA-5507875A27FA}" name="Table4" displayName="Table4" ref="A1:F14" totalsRowShown="0" headerRowDxfId="29" dataDxfId="27" headerRowBorderDxfId="28" tableBorderDxfId="26" dataCellStyle="Normal_441 AGOSTO DE 1999 (ECH)">
  <autoFilter ref="A1:F14" xr:uid="{46F5442A-2F36-8645-83BA-5507875A27FA}"/>
  <tableColumns count="6">
    <tableColumn id="1" xr3:uid="{1A58A1E9-13C6-9D4C-B1DA-BABFD982B21D}" name="region" dataDxfId="25"/>
    <tableColumn id="2" xr3:uid="{9AFB5D1A-6EA6-6641-AFB6-4F0E19280049}" name="total_desempleados" dataDxfId="24" dataCellStyle="Normal_441 AGOSTO DE 1999 (ECH)"/>
    <tableColumn id="3" xr3:uid="{6FB40734-EFDA-E240-A71B-8C484D0F1CF8}" name="empleo_como_asalariado_a_tiempo_completo" dataDxfId="23" dataCellStyle="Normal_441 AGOSTO DE 1999 (ECH)"/>
    <tableColumn id="4" xr3:uid="{6DE2D91E-E447-9A46-AEC5-FD2C08911216}" name="empleo_como_asalariado_a_tiempo_parcial" dataDxfId="22" dataCellStyle="Normal_441 AGOSTO DE 1999 (ECH)"/>
    <tableColumn id="5" xr3:uid="{1AEB4C39-5A6B-4742-8ACF-920625F21B83}" name="empleo_independiente" dataDxfId="21" dataCellStyle="Normal_441 AGOSTO DE 1999 (ECH)"/>
    <tableColumn id="6" xr3:uid="{3350F6D4-D02C-2443-80A4-26C11405E807}" name="cualquier_clase_de_empleo" dataDxfId="20" dataCellStyle="Normal_441 AGOSTO DE 1999 (ECH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2FAF14-FB13-2545-9F37-1B460EA58F90}" name="Table5" displayName="Table5" ref="A1:F14" totalsRowShown="0" headerRowDxfId="19" dataDxfId="17" headerRowBorderDxfId="18" tableBorderDxfId="16" dataCellStyle="Normal_441 AGOSTO DE 1999 (ECH)">
  <autoFilter ref="A1:F14" xr:uid="{4E2FAF14-FB13-2545-9F37-1B460EA58F90}"/>
  <tableColumns count="6">
    <tableColumn id="1" xr3:uid="{37512304-374F-E149-9CF1-D8402ECC1A59}" name="region" dataDxfId="15"/>
    <tableColumn id="2" xr3:uid="{86535D72-E758-2846-91E2-9F71B5B144AC}" name="total_desempleados" dataDxfId="14" dataCellStyle="Normal_441 AGOSTO DE 1999 (ECH)"/>
    <tableColumn id="3" xr3:uid="{207E3E20-F99B-4646-855F-74202A32E6AE}" name="empleo_como_asalariado_a_tiempo_completo" dataDxfId="13" dataCellStyle="Normal_441 AGOSTO DE 1999 (ECH)"/>
    <tableColumn id="4" xr3:uid="{CF186179-B8B8-7C46-AA47-8815931BB54C}" name="empleo_como_asalariado_a_tiempo_parcial" dataDxfId="12" dataCellStyle="Normal_441 AGOSTO DE 1999 (ECH)"/>
    <tableColumn id="5" xr3:uid="{5843EBC4-2C4E-2E45-B033-5B1619BA2A7A}" name="empleo_independiente" dataDxfId="11" dataCellStyle="Normal_441 AGOSTO DE 1999 (ECH)"/>
    <tableColumn id="6" xr3:uid="{51F536D6-BA9D-4F44-BD95-C87D622F765D}" name="cualquier_clase_de_empleo" dataDxfId="10" dataCellStyle="Normal_441 AGOSTO DE 1999 (ECH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9D7BE4-6574-C944-BCF2-FBB979083F93}" name="Table6" displayName="Table6" ref="A1:F14" totalsRowShown="0" headerRowDxfId="9" dataDxfId="7" headerRowBorderDxfId="8" tableBorderDxfId="6" dataCellStyle="Normal_441 AGOSTO DE 1999 (ECH)">
  <autoFilter ref="A1:F14" xr:uid="{D69D7BE4-6574-C944-BCF2-FBB979083F93}"/>
  <tableColumns count="6">
    <tableColumn id="1" xr3:uid="{37DC7A04-B9A0-D24C-BEA1-E56E5603F175}" name="region" dataDxfId="5"/>
    <tableColumn id="2" xr3:uid="{97892833-D134-3940-9AB2-EF900AAD5F96}" name="total_desempleados" dataDxfId="4" dataCellStyle="Normal_441 AGOSTO DE 1999 (ECH)"/>
    <tableColumn id="3" xr3:uid="{63158A0F-CED5-E645-A6BE-9A2D0094966D}" name="empleo_como_asalariado_a_tiempo_completo" dataDxfId="3" dataCellStyle="Normal_441 AGOSTO DE 1999 (ECH)"/>
    <tableColumn id="4" xr3:uid="{288C9883-A032-3443-A71E-EED3B540270F}" name="empleo_como_asalariado_a_tiempo_parcial" dataDxfId="2" dataCellStyle="Normal_441 AGOSTO DE 1999 (ECH)"/>
    <tableColumn id="5" xr3:uid="{E7BD8502-B2D5-CC48-A931-18DD78A3DF1D}" name="empleo_independiente" dataDxfId="1" dataCellStyle="Normal_441 AGOSTO DE 1999 (ECH)"/>
    <tableColumn id="6" xr3:uid="{9798FAEB-7FA4-0D4B-A8AE-084F0E43CB23}" name="cualquier_clase_de_empleo" dataDxfId="0" dataCellStyle="Normal_441 AGOSTO DE 1999 (ECH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4AD3-CF20-2642-B14F-2B6834C8B861}">
  <dimension ref="A1:F14"/>
  <sheetViews>
    <sheetView workbookViewId="0">
      <selection activeCell="D22" sqref="D22"/>
    </sheetView>
  </sheetViews>
  <sheetFormatPr baseColWidth="10" defaultRowHeight="16" x14ac:dyDescent="0.2"/>
  <cols>
    <col min="1" max="1" width="19.1640625" customWidth="1"/>
    <col min="2" max="2" width="22.6640625" customWidth="1"/>
    <col min="3" max="3" width="43.5" customWidth="1"/>
    <col min="4" max="4" width="42.1640625" customWidth="1"/>
    <col min="5" max="5" width="23.5" customWidth="1"/>
    <col min="6" max="6" width="29.5" customWidth="1"/>
  </cols>
  <sheetData>
    <row r="1" spans="1:6" ht="16" customHeight="1" x14ac:dyDescent="0.2">
      <c r="A1" s="17" t="s">
        <v>0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s="2" t="s">
        <v>1</v>
      </c>
      <c r="B2" s="18">
        <v>4413</v>
      </c>
      <c r="C2" s="18">
        <v>1811</v>
      </c>
      <c r="D2" s="18">
        <v>227</v>
      </c>
      <c r="E2" s="18">
        <v>78</v>
      </c>
      <c r="F2" s="19">
        <v>2297</v>
      </c>
    </row>
    <row r="3" spans="1:6" x14ac:dyDescent="0.2">
      <c r="A3" t="s">
        <v>2</v>
      </c>
      <c r="B3" s="18">
        <v>3830</v>
      </c>
      <c r="C3" s="18">
        <v>2208</v>
      </c>
      <c r="D3" s="18">
        <v>399</v>
      </c>
      <c r="E3" s="20">
        <v>0</v>
      </c>
      <c r="F3" s="19">
        <v>1223</v>
      </c>
    </row>
    <row r="4" spans="1:6" x14ac:dyDescent="0.2">
      <c r="A4" s="2" t="s">
        <v>3</v>
      </c>
      <c r="B4" s="18">
        <v>11804</v>
      </c>
      <c r="C4" s="18">
        <v>6170</v>
      </c>
      <c r="D4" s="18">
        <v>236</v>
      </c>
      <c r="E4" s="18">
        <v>78</v>
      </c>
      <c r="F4" s="19">
        <v>5320</v>
      </c>
    </row>
    <row r="5" spans="1:6" x14ac:dyDescent="0.2">
      <c r="A5" t="s">
        <v>4</v>
      </c>
      <c r="B5" s="18">
        <v>7052</v>
      </c>
      <c r="C5" s="18">
        <v>5112</v>
      </c>
      <c r="D5" s="18">
        <v>677</v>
      </c>
      <c r="E5" s="18">
        <v>381</v>
      </c>
      <c r="F5" s="19">
        <v>882</v>
      </c>
    </row>
    <row r="6" spans="1:6" x14ac:dyDescent="0.2">
      <c r="A6" s="2" t="s">
        <v>5</v>
      </c>
      <c r="B6" s="18">
        <v>528</v>
      </c>
      <c r="C6" s="18">
        <v>123</v>
      </c>
      <c r="D6" s="18">
        <v>48</v>
      </c>
      <c r="E6" s="20">
        <v>0</v>
      </c>
      <c r="F6" s="19">
        <v>357</v>
      </c>
    </row>
    <row r="7" spans="1:6" x14ac:dyDescent="0.2">
      <c r="A7" t="s">
        <v>6</v>
      </c>
      <c r="B7" s="18">
        <v>1595</v>
      </c>
      <c r="C7" s="18">
        <v>966</v>
      </c>
      <c r="D7" s="18">
        <v>187</v>
      </c>
      <c r="E7" s="20">
        <v>0</v>
      </c>
      <c r="F7" s="19">
        <v>442</v>
      </c>
    </row>
    <row r="8" spans="1:6" x14ac:dyDescent="0.2">
      <c r="A8" s="2" t="s">
        <v>7</v>
      </c>
      <c r="B8" s="18">
        <v>795</v>
      </c>
      <c r="C8" s="18">
        <v>470</v>
      </c>
      <c r="D8" s="18">
        <v>52</v>
      </c>
      <c r="E8" s="20">
        <v>0</v>
      </c>
      <c r="F8" s="19">
        <v>273</v>
      </c>
    </row>
    <row r="9" spans="1:6" x14ac:dyDescent="0.2">
      <c r="A9" t="s">
        <v>8</v>
      </c>
      <c r="B9" s="18">
        <v>40169</v>
      </c>
      <c r="C9" s="18">
        <v>26152</v>
      </c>
      <c r="D9" s="18">
        <v>3695</v>
      </c>
      <c r="E9" s="18">
        <v>492</v>
      </c>
      <c r="F9" s="19">
        <v>9830</v>
      </c>
    </row>
    <row r="10" spans="1:6" x14ac:dyDescent="0.2">
      <c r="A10" s="2" t="s">
        <v>9</v>
      </c>
      <c r="B10" s="18">
        <v>15396</v>
      </c>
      <c r="C10" s="18">
        <v>8911</v>
      </c>
      <c r="D10" s="20">
        <v>0</v>
      </c>
      <c r="E10" s="18">
        <v>336</v>
      </c>
      <c r="F10" s="19">
        <v>6149</v>
      </c>
    </row>
    <row r="11" spans="1:6" x14ac:dyDescent="0.2">
      <c r="A11" t="s">
        <v>10</v>
      </c>
      <c r="B11" s="18">
        <v>3799</v>
      </c>
      <c r="C11" s="18">
        <v>2320</v>
      </c>
      <c r="D11" s="18">
        <v>460</v>
      </c>
      <c r="E11" s="20">
        <v>0</v>
      </c>
      <c r="F11" s="19">
        <v>1019</v>
      </c>
    </row>
    <row r="12" spans="1:6" x14ac:dyDescent="0.2">
      <c r="A12" s="2" t="s">
        <v>11</v>
      </c>
      <c r="B12" s="18">
        <v>172</v>
      </c>
      <c r="C12" s="18">
        <v>85</v>
      </c>
      <c r="D12" s="20">
        <v>0</v>
      </c>
      <c r="E12" s="20">
        <v>0</v>
      </c>
      <c r="F12" s="19">
        <v>87</v>
      </c>
    </row>
    <row r="13" spans="1:6" x14ac:dyDescent="0.2">
      <c r="A13" t="s">
        <v>12</v>
      </c>
      <c r="B13" s="20">
        <v>0</v>
      </c>
      <c r="C13" s="20">
        <v>0</v>
      </c>
      <c r="D13" s="20">
        <v>0</v>
      </c>
      <c r="E13" s="20">
        <v>0</v>
      </c>
      <c r="F13" s="21">
        <v>0</v>
      </c>
    </row>
    <row r="14" spans="1:6" x14ac:dyDescent="0.2">
      <c r="A14" s="3" t="s">
        <v>13</v>
      </c>
      <c r="B14" s="18">
        <v>517</v>
      </c>
      <c r="C14" s="18">
        <v>160</v>
      </c>
      <c r="D14" s="18">
        <v>120</v>
      </c>
      <c r="E14" s="20">
        <v>0</v>
      </c>
      <c r="F14" s="19">
        <v>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DB9C-5FB5-5640-BE41-DFC3B639AF4A}">
  <dimension ref="A1:F14"/>
  <sheetViews>
    <sheetView workbookViewId="0">
      <selection sqref="A1:F14"/>
    </sheetView>
  </sheetViews>
  <sheetFormatPr baseColWidth="10" defaultRowHeight="16" x14ac:dyDescent="0.2"/>
  <cols>
    <col min="1" max="1" width="19.6640625" customWidth="1"/>
    <col min="2" max="2" width="21.6640625" customWidth="1"/>
    <col min="3" max="3" width="44" customWidth="1"/>
    <col min="4" max="4" width="43.1640625" customWidth="1"/>
    <col min="5" max="5" width="22.6640625" customWidth="1"/>
    <col min="6" max="6" width="30" customWidth="1"/>
  </cols>
  <sheetData>
    <row r="1" spans="1:6" x14ac:dyDescent="0.2">
      <c r="A1" s="17" t="s">
        <v>0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s="2" t="s">
        <v>1</v>
      </c>
      <c r="B2" s="18">
        <v>2547</v>
      </c>
      <c r="C2" s="18">
        <v>1049</v>
      </c>
      <c r="D2" s="18">
        <v>131</v>
      </c>
      <c r="E2" s="18">
        <v>207</v>
      </c>
      <c r="F2" s="19">
        <v>1160</v>
      </c>
    </row>
    <row r="3" spans="1:6" x14ac:dyDescent="0.2">
      <c r="A3" t="s">
        <v>2</v>
      </c>
      <c r="B3" s="18">
        <v>3896</v>
      </c>
      <c r="C3" s="18">
        <v>1893</v>
      </c>
      <c r="D3" s="18">
        <v>81</v>
      </c>
      <c r="E3" s="18">
        <v>81</v>
      </c>
      <c r="F3" s="19">
        <v>1841</v>
      </c>
    </row>
    <row r="4" spans="1:6" x14ac:dyDescent="0.2">
      <c r="A4" s="2" t="s">
        <v>3</v>
      </c>
      <c r="B4" s="18">
        <v>10819</v>
      </c>
      <c r="C4" s="18">
        <v>7844</v>
      </c>
      <c r="D4" s="18">
        <v>95</v>
      </c>
      <c r="E4" s="18">
        <v>133</v>
      </c>
      <c r="F4" s="19">
        <v>2747</v>
      </c>
    </row>
    <row r="5" spans="1:6" x14ac:dyDescent="0.2">
      <c r="A5" t="s">
        <v>4</v>
      </c>
      <c r="B5" s="18">
        <v>7921</v>
      </c>
      <c r="C5" s="18">
        <v>6225</v>
      </c>
      <c r="D5" s="18">
        <v>133</v>
      </c>
      <c r="E5" s="18">
        <v>443</v>
      </c>
      <c r="F5" s="19">
        <v>1120</v>
      </c>
    </row>
    <row r="6" spans="1:6" x14ac:dyDescent="0.2">
      <c r="A6" s="2" t="s">
        <v>5</v>
      </c>
      <c r="B6" s="18">
        <v>331</v>
      </c>
      <c r="C6" s="18">
        <v>63</v>
      </c>
      <c r="D6" s="18">
        <v>48</v>
      </c>
      <c r="E6" s="20">
        <v>0</v>
      </c>
      <c r="F6" s="19">
        <v>220</v>
      </c>
    </row>
    <row r="7" spans="1:6" x14ac:dyDescent="0.2">
      <c r="A7" t="s">
        <v>6</v>
      </c>
      <c r="B7" s="18">
        <v>1789</v>
      </c>
      <c r="C7" s="18">
        <v>574</v>
      </c>
      <c r="D7" s="18">
        <v>44</v>
      </c>
      <c r="E7" s="20">
        <v>0</v>
      </c>
      <c r="F7" s="19">
        <v>1171</v>
      </c>
    </row>
    <row r="8" spans="1:6" x14ac:dyDescent="0.2">
      <c r="A8" s="2" t="s">
        <v>7</v>
      </c>
      <c r="B8" s="18">
        <v>884</v>
      </c>
      <c r="C8" s="18">
        <v>568</v>
      </c>
      <c r="D8" s="18">
        <v>125</v>
      </c>
      <c r="E8" s="18">
        <v>91</v>
      </c>
      <c r="F8" s="19">
        <v>100</v>
      </c>
    </row>
    <row r="9" spans="1:6" x14ac:dyDescent="0.2">
      <c r="A9" t="s">
        <v>8</v>
      </c>
      <c r="B9" s="18">
        <v>51412</v>
      </c>
      <c r="C9" s="18">
        <v>33147</v>
      </c>
      <c r="D9" s="18">
        <v>2106</v>
      </c>
      <c r="E9" s="18">
        <v>1855</v>
      </c>
      <c r="F9" s="19">
        <v>14304</v>
      </c>
    </row>
    <row r="10" spans="1:6" x14ac:dyDescent="0.2">
      <c r="A10" s="2" t="s">
        <v>9</v>
      </c>
      <c r="B10" s="18">
        <v>18471</v>
      </c>
      <c r="C10" s="18">
        <v>13308</v>
      </c>
      <c r="D10" s="18">
        <v>1604</v>
      </c>
      <c r="E10" s="18">
        <v>908</v>
      </c>
      <c r="F10" s="19">
        <v>2651</v>
      </c>
    </row>
    <row r="11" spans="1:6" x14ac:dyDescent="0.2">
      <c r="A11" t="s">
        <v>10</v>
      </c>
      <c r="B11" s="18">
        <v>2841</v>
      </c>
      <c r="C11" s="18">
        <v>1715</v>
      </c>
      <c r="D11" s="20">
        <v>0</v>
      </c>
      <c r="E11" s="18">
        <v>134</v>
      </c>
      <c r="F11" s="19">
        <v>992</v>
      </c>
    </row>
    <row r="12" spans="1:6" x14ac:dyDescent="0.2">
      <c r="A12" s="2" t="s">
        <v>11</v>
      </c>
      <c r="B12" s="18">
        <v>56</v>
      </c>
      <c r="C12" s="20">
        <v>0</v>
      </c>
      <c r="D12" s="20">
        <v>0</v>
      </c>
      <c r="E12" s="20">
        <v>0</v>
      </c>
      <c r="F12" s="19">
        <v>56</v>
      </c>
    </row>
    <row r="13" spans="1:6" x14ac:dyDescent="0.2">
      <c r="A13" t="s">
        <v>12</v>
      </c>
      <c r="B13" s="18">
        <v>20</v>
      </c>
      <c r="C13" s="20">
        <v>0</v>
      </c>
      <c r="D13" s="20">
        <v>0</v>
      </c>
      <c r="E13" s="20">
        <v>0</v>
      </c>
      <c r="F13" s="19">
        <v>20</v>
      </c>
    </row>
    <row r="14" spans="1:6" x14ac:dyDescent="0.2">
      <c r="A14" s="3" t="s">
        <v>13</v>
      </c>
      <c r="B14" s="18">
        <v>371</v>
      </c>
      <c r="C14" s="18">
        <v>128</v>
      </c>
      <c r="D14" s="20">
        <v>0</v>
      </c>
      <c r="E14" s="20">
        <v>0</v>
      </c>
      <c r="F14" s="19">
        <v>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CA87-2B55-B547-9553-F984609EDC20}">
  <dimension ref="A1:F14"/>
  <sheetViews>
    <sheetView workbookViewId="0">
      <selection activeCell="C22" sqref="C22"/>
    </sheetView>
  </sheetViews>
  <sheetFormatPr baseColWidth="10" defaultRowHeight="16" x14ac:dyDescent="0.2"/>
  <cols>
    <col min="1" max="1" width="20.6640625" customWidth="1"/>
    <col min="2" max="2" width="21.1640625" customWidth="1"/>
    <col min="3" max="3" width="42.83203125" customWidth="1"/>
    <col min="4" max="4" width="40.33203125" customWidth="1"/>
    <col min="5" max="5" width="22.83203125" customWidth="1"/>
    <col min="6" max="6" width="26.83203125" customWidth="1"/>
  </cols>
  <sheetData>
    <row r="1" spans="1:6" x14ac:dyDescent="0.2">
      <c r="A1" s="1" t="s">
        <v>0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s="2" t="s">
        <v>1</v>
      </c>
      <c r="B2" s="12">
        <v>4115</v>
      </c>
      <c r="C2" s="13">
        <v>1372</v>
      </c>
      <c r="D2" s="13">
        <v>415</v>
      </c>
      <c r="E2" s="13">
        <v>74</v>
      </c>
      <c r="F2" s="14">
        <v>2254</v>
      </c>
    </row>
    <row r="3" spans="1:6" x14ac:dyDescent="0.2">
      <c r="A3" t="s">
        <v>2</v>
      </c>
      <c r="B3" s="12">
        <v>5090</v>
      </c>
      <c r="C3" s="13">
        <v>2932</v>
      </c>
      <c r="D3" s="13">
        <v>676</v>
      </c>
      <c r="E3" s="13">
        <v>195</v>
      </c>
      <c r="F3" s="14">
        <v>1287</v>
      </c>
    </row>
    <row r="4" spans="1:6" x14ac:dyDescent="0.2">
      <c r="A4" s="2" t="s">
        <v>3</v>
      </c>
      <c r="B4" s="12">
        <v>10782</v>
      </c>
      <c r="C4" s="13">
        <v>5882</v>
      </c>
      <c r="D4" s="13">
        <v>312</v>
      </c>
      <c r="E4" s="13">
        <v>82</v>
      </c>
      <c r="F4" s="14">
        <v>4506</v>
      </c>
    </row>
    <row r="5" spans="1:6" x14ac:dyDescent="0.2">
      <c r="A5" t="s">
        <v>4</v>
      </c>
      <c r="B5" s="12">
        <v>7737</v>
      </c>
      <c r="C5" s="13">
        <v>5194</v>
      </c>
      <c r="D5" s="13">
        <v>869</v>
      </c>
      <c r="E5" s="15">
        <v>0</v>
      </c>
      <c r="F5" s="14">
        <v>1674</v>
      </c>
    </row>
    <row r="6" spans="1:6" x14ac:dyDescent="0.2">
      <c r="A6" s="2" t="s">
        <v>5</v>
      </c>
      <c r="B6" s="12">
        <v>642</v>
      </c>
      <c r="C6" s="13">
        <v>237</v>
      </c>
      <c r="D6" s="13">
        <v>38</v>
      </c>
      <c r="E6" s="13">
        <v>29</v>
      </c>
      <c r="F6" s="14">
        <v>338</v>
      </c>
    </row>
    <row r="7" spans="1:6" x14ac:dyDescent="0.2">
      <c r="A7" t="s">
        <v>6</v>
      </c>
      <c r="B7" s="12">
        <v>1650</v>
      </c>
      <c r="C7" s="13">
        <v>1360</v>
      </c>
      <c r="D7" s="15">
        <v>0</v>
      </c>
      <c r="E7" s="15">
        <v>0</v>
      </c>
      <c r="F7" s="14">
        <v>290</v>
      </c>
    </row>
    <row r="8" spans="1:6" x14ac:dyDescent="0.2">
      <c r="A8" s="2" t="s">
        <v>7</v>
      </c>
      <c r="B8" s="12">
        <v>872</v>
      </c>
      <c r="C8" s="13">
        <v>646</v>
      </c>
      <c r="D8" s="13">
        <v>41</v>
      </c>
      <c r="E8" s="15">
        <v>0</v>
      </c>
      <c r="F8" s="14">
        <v>185</v>
      </c>
    </row>
    <row r="9" spans="1:6" x14ac:dyDescent="0.2">
      <c r="A9" t="s">
        <v>8</v>
      </c>
      <c r="B9" s="12">
        <v>52902</v>
      </c>
      <c r="C9" s="13">
        <v>36523</v>
      </c>
      <c r="D9" s="13">
        <v>3577</v>
      </c>
      <c r="E9" s="13">
        <v>845</v>
      </c>
      <c r="F9" s="14">
        <v>11957</v>
      </c>
    </row>
    <row r="10" spans="1:6" x14ac:dyDescent="0.2">
      <c r="A10" s="2" t="s">
        <v>9</v>
      </c>
      <c r="B10" s="12">
        <v>21987</v>
      </c>
      <c r="C10" s="13">
        <v>16325</v>
      </c>
      <c r="D10" s="13">
        <v>2939</v>
      </c>
      <c r="E10" s="13">
        <v>465</v>
      </c>
      <c r="F10" s="14">
        <v>2258</v>
      </c>
    </row>
    <row r="11" spans="1:6" x14ac:dyDescent="0.2">
      <c r="A11" t="s">
        <v>10</v>
      </c>
      <c r="B11" s="12">
        <v>3243</v>
      </c>
      <c r="C11" s="13">
        <v>2026</v>
      </c>
      <c r="D11" s="13">
        <v>136</v>
      </c>
      <c r="E11" s="13">
        <v>60</v>
      </c>
      <c r="F11" s="14">
        <v>1021</v>
      </c>
    </row>
    <row r="12" spans="1:6" x14ac:dyDescent="0.2">
      <c r="A12" s="2" t="s">
        <v>11</v>
      </c>
      <c r="B12" s="12">
        <v>113</v>
      </c>
      <c r="C12" s="15">
        <v>0</v>
      </c>
      <c r="D12" s="13">
        <v>33</v>
      </c>
      <c r="E12" s="15">
        <v>0</v>
      </c>
      <c r="F12" s="14">
        <v>80</v>
      </c>
    </row>
    <row r="13" spans="1:6" x14ac:dyDescent="0.2">
      <c r="A13" t="s">
        <v>12</v>
      </c>
      <c r="B13" s="12">
        <v>20</v>
      </c>
      <c r="C13" s="13">
        <v>20</v>
      </c>
      <c r="D13" s="15">
        <v>0</v>
      </c>
      <c r="E13" s="15">
        <v>0</v>
      </c>
      <c r="F13" s="16">
        <v>0</v>
      </c>
    </row>
    <row r="14" spans="1:6" x14ac:dyDescent="0.2">
      <c r="A14" s="3" t="s">
        <v>13</v>
      </c>
      <c r="B14" s="12">
        <v>112</v>
      </c>
      <c r="C14" s="15">
        <v>0</v>
      </c>
      <c r="D14" s="15">
        <v>0</v>
      </c>
      <c r="E14" s="15">
        <v>0</v>
      </c>
      <c r="F14" s="14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F5C6-7858-7340-B5DD-60E3EC437E19}">
  <dimension ref="A1:F14"/>
  <sheetViews>
    <sheetView workbookViewId="0">
      <selection sqref="A1:F14"/>
    </sheetView>
  </sheetViews>
  <sheetFormatPr baseColWidth="10" defaultRowHeight="16" x14ac:dyDescent="0.2"/>
  <cols>
    <col min="1" max="1" width="21.33203125" customWidth="1"/>
    <col min="2" max="2" width="20.33203125" customWidth="1"/>
    <col min="3" max="3" width="41.83203125" customWidth="1"/>
    <col min="4" max="4" width="39.6640625" customWidth="1"/>
    <col min="5" max="5" width="22.1640625" customWidth="1"/>
    <col min="6" max="6" width="26.33203125" customWidth="1"/>
  </cols>
  <sheetData>
    <row r="1" spans="1:6" x14ac:dyDescent="0.2">
      <c r="A1" s="22" t="s">
        <v>0</v>
      </c>
      <c r="B1" s="22" t="s">
        <v>18</v>
      </c>
      <c r="C1" s="22" t="s">
        <v>14</v>
      </c>
      <c r="D1" s="22" t="s">
        <v>15</v>
      </c>
      <c r="E1" s="22" t="s">
        <v>16</v>
      </c>
      <c r="F1" s="22" t="s">
        <v>17</v>
      </c>
    </row>
    <row r="2" spans="1:6" x14ac:dyDescent="0.2">
      <c r="A2" s="5" t="s">
        <v>1</v>
      </c>
      <c r="B2" s="18">
        <v>4563</v>
      </c>
      <c r="C2" s="18">
        <v>2405</v>
      </c>
      <c r="D2" s="18">
        <v>233</v>
      </c>
      <c r="E2" s="20">
        <v>0</v>
      </c>
      <c r="F2" s="19">
        <v>1925</v>
      </c>
    </row>
    <row r="3" spans="1:6" x14ac:dyDescent="0.2">
      <c r="A3" s="7" t="s">
        <v>2</v>
      </c>
      <c r="B3" s="18">
        <v>4885</v>
      </c>
      <c r="C3" s="18">
        <v>2808</v>
      </c>
      <c r="D3" s="18">
        <v>463</v>
      </c>
      <c r="E3" s="20">
        <v>0</v>
      </c>
      <c r="F3" s="19">
        <v>1614</v>
      </c>
    </row>
    <row r="4" spans="1:6" x14ac:dyDescent="0.2">
      <c r="A4" s="5" t="s">
        <v>3</v>
      </c>
      <c r="B4" s="18">
        <v>10813</v>
      </c>
      <c r="C4" s="18">
        <v>6637</v>
      </c>
      <c r="D4" s="18">
        <v>637</v>
      </c>
      <c r="E4" s="18">
        <v>176</v>
      </c>
      <c r="F4" s="19">
        <v>3363</v>
      </c>
    </row>
    <row r="5" spans="1:6" x14ac:dyDescent="0.2">
      <c r="A5" s="7" t="s">
        <v>4</v>
      </c>
      <c r="B5" s="18">
        <v>8191</v>
      </c>
      <c r="C5" s="18">
        <v>5907</v>
      </c>
      <c r="D5" s="18">
        <v>250</v>
      </c>
      <c r="E5" s="20">
        <v>0</v>
      </c>
      <c r="F5" s="19">
        <v>2034</v>
      </c>
    </row>
    <row r="6" spans="1:6" x14ac:dyDescent="0.2">
      <c r="A6" s="5" t="s">
        <v>5</v>
      </c>
      <c r="B6" s="18">
        <v>882</v>
      </c>
      <c r="C6" s="18">
        <v>476</v>
      </c>
      <c r="D6" s="18">
        <v>23</v>
      </c>
      <c r="E6" s="20">
        <v>0</v>
      </c>
      <c r="F6" s="19">
        <v>383</v>
      </c>
    </row>
    <row r="7" spans="1:6" x14ac:dyDescent="0.2">
      <c r="A7" s="7" t="s">
        <v>6</v>
      </c>
      <c r="B7" s="18">
        <v>1254</v>
      </c>
      <c r="C7" s="18">
        <v>555</v>
      </c>
      <c r="D7" s="20">
        <v>0</v>
      </c>
      <c r="E7" s="18">
        <v>44</v>
      </c>
      <c r="F7" s="19">
        <v>655</v>
      </c>
    </row>
    <row r="8" spans="1:6" x14ac:dyDescent="0.2">
      <c r="A8" s="5" t="s">
        <v>7</v>
      </c>
      <c r="B8" s="18">
        <v>768</v>
      </c>
      <c r="C8" s="18">
        <v>645</v>
      </c>
      <c r="D8" s="20">
        <v>0</v>
      </c>
      <c r="E8" s="20">
        <v>0</v>
      </c>
      <c r="F8" s="19">
        <v>123</v>
      </c>
    </row>
    <row r="9" spans="1:6" x14ac:dyDescent="0.2">
      <c r="A9" s="7" t="s">
        <v>8</v>
      </c>
      <c r="B9" s="18">
        <v>60476</v>
      </c>
      <c r="C9" s="18">
        <v>42911</v>
      </c>
      <c r="D9" s="18">
        <v>4043</v>
      </c>
      <c r="E9" s="18">
        <v>246</v>
      </c>
      <c r="F9" s="19">
        <v>13276</v>
      </c>
    </row>
    <row r="10" spans="1:6" x14ac:dyDescent="0.2">
      <c r="A10" s="5" t="s">
        <v>9</v>
      </c>
      <c r="B10" s="18">
        <v>21199</v>
      </c>
      <c r="C10" s="18">
        <v>16133</v>
      </c>
      <c r="D10" s="18">
        <v>1348</v>
      </c>
      <c r="E10" s="18">
        <v>598</v>
      </c>
      <c r="F10" s="19">
        <v>3120</v>
      </c>
    </row>
    <row r="11" spans="1:6" x14ac:dyDescent="0.2">
      <c r="A11" s="7" t="s">
        <v>10</v>
      </c>
      <c r="B11" s="18">
        <v>3714</v>
      </c>
      <c r="C11" s="18">
        <v>3319</v>
      </c>
      <c r="D11" s="20">
        <v>0</v>
      </c>
      <c r="E11" s="20">
        <v>0</v>
      </c>
      <c r="F11" s="19">
        <v>395</v>
      </c>
    </row>
    <row r="12" spans="1:6" x14ac:dyDescent="0.2">
      <c r="A12" s="5" t="s">
        <v>11</v>
      </c>
      <c r="B12" s="18">
        <v>27</v>
      </c>
      <c r="C12" s="20">
        <v>0</v>
      </c>
      <c r="D12" s="20">
        <v>0</v>
      </c>
      <c r="E12" s="20">
        <v>0</v>
      </c>
      <c r="F12" s="19">
        <v>27</v>
      </c>
    </row>
    <row r="13" spans="1:6" x14ac:dyDescent="0.2">
      <c r="A13" s="7" t="s">
        <v>12</v>
      </c>
      <c r="B13" s="18">
        <v>55</v>
      </c>
      <c r="C13" s="20">
        <v>0</v>
      </c>
      <c r="D13" s="20">
        <v>0</v>
      </c>
      <c r="E13" s="18">
        <v>14</v>
      </c>
      <c r="F13" s="19">
        <v>41</v>
      </c>
    </row>
    <row r="14" spans="1:6" x14ac:dyDescent="0.2">
      <c r="A14" s="10" t="s">
        <v>13</v>
      </c>
      <c r="B14" s="18">
        <v>629</v>
      </c>
      <c r="C14" s="18">
        <v>234</v>
      </c>
      <c r="D14" s="18">
        <v>284</v>
      </c>
      <c r="E14" s="20">
        <v>0</v>
      </c>
      <c r="F14" s="19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3B15-946A-1740-BE7C-726E131022CA}">
  <dimension ref="A1:F14"/>
  <sheetViews>
    <sheetView workbookViewId="0">
      <selection activeCell="C33" sqref="C33"/>
    </sheetView>
  </sheetViews>
  <sheetFormatPr baseColWidth="10" defaultRowHeight="16" x14ac:dyDescent="0.2"/>
  <cols>
    <col min="1" max="1" width="23.5" customWidth="1"/>
    <col min="2" max="2" width="20.33203125" customWidth="1"/>
    <col min="3" max="3" width="41.83203125" customWidth="1"/>
    <col min="4" max="4" width="39.6640625" customWidth="1"/>
    <col min="5" max="5" width="22.1640625" customWidth="1"/>
    <col min="6" max="6" width="26.33203125" customWidth="1"/>
  </cols>
  <sheetData>
    <row r="1" spans="1:6" x14ac:dyDescent="0.2">
      <c r="A1" s="22" t="s">
        <v>0</v>
      </c>
      <c r="B1" s="22" t="s">
        <v>18</v>
      </c>
      <c r="C1" s="22" t="s">
        <v>14</v>
      </c>
      <c r="D1" s="22" t="s">
        <v>15</v>
      </c>
      <c r="E1" s="22" t="s">
        <v>16</v>
      </c>
      <c r="F1" s="22" t="s">
        <v>17</v>
      </c>
    </row>
    <row r="2" spans="1:6" x14ac:dyDescent="0.2">
      <c r="A2" s="5" t="s">
        <v>1</v>
      </c>
      <c r="B2" s="18">
        <v>5062</v>
      </c>
      <c r="C2" s="18">
        <v>973</v>
      </c>
      <c r="D2" s="18">
        <v>409</v>
      </c>
      <c r="E2" s="18">
        <v>94</v>
      </c>
      <c r="F2" s="19">
        <v>3586</v>
      </c>
    </row>
    <row r="3" spans="1:6" x14ac:dyDescent="0.2">
      <c r="A3" s="7" t="s">
        <v>2</v>
      </c>
      <c r="B3" s="18">
        <v>6411</v>
      </c>
      <c r="C3" s="18">
        <v>3713</v>
      </c>
      <c r="D3" s="18">
        <v>587</v>
      </c>
      <c r="E3" s="18">
        <v>157</v>
      </c>
      <c r="F3" s="19">
        <v>1954</v>
      </c>
    </row>
    <row r="4" spans="1:6" x14ac:dyDescent="0.2">
      <c r="A4" s="5" t="s">
        <v>3</v>
      </c>
      <c r="B4" s="18">
        <v>16017</v>
      </c>
      <c r="C4" s="18">
        <v>9474</v>
      </c>
      <c r="D4" s="18">
        <v>907</v>
      </c>
      <c r="E4" s="23">
        <v>0</v>
      </c>
      <c r="F4" s="19">
        <v>5636</v>
      </c>
    </row>
    <row r="5" spans="1:6" x14ac:dyDescent="0.2">
      <c r="A5" s="7" t="s">
        <v>4</v>
      </c>
      <c r="B5" s="18">
        <v>12591</v>
      </c>
      <c r="C5" s="18">
        <v>8019</v>
      </c>
      <c r="D5" s="18">
        <v>885</v>
      </c>
      <c r="E5" s="18">
        <v>582</v>
      </c>
      <c r="F5" s="19">
        <v>3105</v>
      </c>
    </row>
    <row r="6" spans="1:6" x14ac:dyDescent="0.2">
      <c r="A6" s="5" t="s">
        <v>5</v>
      </c>
      <c r="B6" s="18">
        <v>925</v>
      </c>
      <c r="C6" s="18">
        <v>427</v>
      </c>
      <c r="D6" s="23">
        <v>0</v>
      </c>
      <c r="E6" s="23">
        <v>0</v>
      </c>
      <c r="F6" s="19">
        <v>498</v>
      </c>
    </row>
    <row r="7" spans="1:6" x14ac:dyDescent="0.2">
      <c r="A7" s="7" t="s">
        <v>6</v>
      </c>
      <c r="B7" s="18">
        <v>1186</v>
      </c>
      <c r="C7" s="18">
        <v>731</v>
      </c>
      <c r="D7" s="23">
        <v>0</v>
      </c>
      <c r="E7" s="23">
        <v>0</v>
      </c>
      <c r="F7" s="19">
        <v>455</v>
      </c>
    </row>
    <row r="8" spans="1:6" x14ac:dyDescent="0.2">
      <c r="A8" s="5" t="s">
        <v>7</v>
      </c>
      <c r="B8" s="18">
        <v>248</v>
      </c>
      <c r="C8" s="18">
        <v>135</v>
      </c>
      <c r="D8" s="23">
        <v>0</v>
      </c>
      <c r="E8" s="23">
        <v>0</v>
      </c>
      <c r="F8" s="19">
        <v>113</v>
      </c>
    </row>
    <row r="9" spans="1:6" x14ac:dyDescent="0.2">
      <c r="A9" s="7" t="s">
        <v>8</v>
      </c>
      <c r="B9" s="18">
        <v>69770</v>
      </c>
      <c r="C9" s="18">
        <v>42329</v>
      </c>
      <c r="D9" s="18">
        <v>4852</v>
      </c>
      <c r="E9" s="18">
        <v>929</v>
      </c>
      <c r="F9" s="19">
        <v>21660</v>
      </c>
    </row>
    <row r="10" spans="1:6" x14ac:dyDescent="0.2">
      <c r="A10" s="5" t="s">
        <v>9</v>
      </c>
      <c r="B10" s="18">
        <v>25867</v>
      </c>
      <c r="C10" s="18">
        <v>14073</v>
      </c>
      <c r="D10" s="18">
        <v>1914</v>
      </c>
      <c r="E10" s="23">
        <v>0</v>
      </c>
      <c r="F10" s="19">
        <v>9880</v>
      </c>
    </row>
    <row r="11" spans="1:6" x14ac:dyDescent="0.2">
      <c r="A11" s="7" t="s">
        <v>10</v>
      </c>
      <c r="B11" s="18">
        <v>5263</v>
      </c>
      <c r="C11" s="18">
        <v>2878</v>
      </c>
      <c r="D11" s="18">
        <v>471</v>
      </c>
      <c r="E11" s="23">
        <v>0</v>
      </c>
      <c r="F11" s="19">
        <v>1914</v>
      </c>
    </row>
    <row r="12" spans="1:6" x14ac:dyDescent="0.2">
      <c r="A12" s="5" t="s">
        <v>11</v>
      </c>
      <c r="B12" s="18">
        <v>83</v>
      </c>
      <c r="C12" s="18">
        <v>29</v>
      </c>
      <c r="D12" s="23">
        <v>0</v>
      </c>
      <c r="E12" s="23">
        <v>0</v>
      </c>
      <c r="F12" s="19">
        <v>54</v>
      </c>
    </row>
    <row r="13" spans="1:6" x14ac:dyDescent="0.2">
      <c r="A13" s="7" t="s">
        <v>12</v>
      </c>
      <c r="B13" s="18">
        <v>18</v>
      </c>
      <c r="C13" s="18">
        <v>11</v>
      </c>
      <c r="D13" s="23">
        <v>0</v>
      </c>
      <c r="E13" s="23">
        <v>0</v>
      </c>
      <c r="F13" s="19">
        <v>7</v>
      </c>
    </row>
    <row r="14" spans="1:6" x14ac:dyDescent="0.2">
      <c r="A14" s="10" t="s">
        <v>13</v>
      </c>
      <c r="B14" s="18">
        <v>756</v>
      </c>
      <c r="C14" s="18">
        <v>292</v>
      </c>
      <c r="D14" s="18">
        <v>100</v>
      </c>
      <c r="E14" s="23">
        <v>0</v>
      </c>
      <c r="F14" s="19">
        <v>364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5C6E-A7A3-D441-838B-063C74BDB7C6}">
  <dimension ref="A1:F14"/>
  <sheetViews>
    <sheetView tabSelected="1" workbookViewId="0">
      <selection activeCell="F18" sqref="F18"/>
    </sheetView>
  </sheetViews>
  <sheetFormatPr baseColWidth="10" defaultRowHeight="16" x14ac:dyDescent="0.2"/>
  <cols>
    <col min="1" max="1" width="22" customWidth="1"/>
    <col min="2" max="2" width="22.33203125" customWidth="1"/>
    <col min="3" max="3" width="40.83203125" customWidth="1"/>
    <col min="4" max="4" width="41.1640625" customWidth="1"/>
    <col min="5" max="5" width="31.33203125" customWidth="1"/>
    <col min="6" max="6" width="26.33203125" customWidth="1"/>
  </cols>
  <sheetData>
    <row r="1" spans="1:6" x14ac:dyDescent="0.2">
      <c r="A1" s="4" t="s">
        <v>0</v>
      </c>
      <c r="B1" s="4" t="s">
        <v>18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">
      <c r="A2" s="5" t="s">
        <v>1</v>
      </c>
      <c r="B2" s="6">
        <f>(Table4[[#This Row],[total_desempleados]]+Table7[[#This Row],[total_desempleados]]+Table134[[#This Row],[total_desempleados]])/3</f>
        <v>4580</v>
      </c>
      <c r="C2" s="6">
        <f>(Table4[[#This Row],[empleo_como_asalariado_a_tiempo_completo]]+Table7[[#This Row],[empleo_como_asalariado_a_tiempo_completo]]+Table134[[#This Row],[empleo_como_asalariado_a_tiempo_completo]])/3</f>
        <v>1583.3333333333333</v>
      </c>
      <c r="D2" s="6">
        <f>(Table4[[#This Row],[empleo_como_asalariado_a_tiempo_parcial]]+Table7[[#This Row],[empleo_como_asalariado_a_tiempo_parcial]]+Table134[[#This Row],[empleo_como_asalariado_a_tiempo_parcial]])/3</f>
        <v>352.33333333333331</v>
      </c>
      <c r="E2" s="6">
        <f>(Table4[[#This Row],[empleo_independiente]]+Table7[[#This Row],[empleo_independiente]]+Table134[[#This Row],[empleo_independiente]])/3</f>
        <v>56</v>
      </c>
      <c r="F2" s="6">
        <f>(Table4[[#This Row],[cualquier_clase_de_empleo]]+Table7[[#This Row],[cualquier_clase_de_empleo]]+Table134[[#This Row],[cualquier_clase_de_empleo]])/3</f>
        <v>2588.3333333333335</v>
      </c>
    </row>
    <row r="3" spans="1:6" x14ac:dyDescent="0.2">
      <c r="A3" s="7" t="s">
        <v>2</v>
      </c>
      <c r="B3" s="8">
        <f>(Table4[[#This Row],[total_desempleados]]+Table7[[#This Row],[total_desempleados]]+Table134[[#This Row],[total_desempleados]])/3</f>
        <v>5462</v>
      </c>
      <c r="C3" s="8">
        <f>(Table4[[#This Row],[empleo_como_asalariado_a_tiempo_completo]]+Table7[[#This Row],[empleo_como_asalariado_a_tiempo_completo]]+Table134[[#This Row],[empleo_como_asalariado_a_tiempo_completo]])/3</f>
        <v>3151</v>
      </c>
      <c r="D3" s="8">
        <f>(Table4[[#This Row],[empleo_como_asalariado_a_tiempo_parcial]]+Table7[[#This Row],[empleo_como_asalariado_a_tiempo_parcial]]+Table134[[#This Row],[empleo_como_asalariado_a_tiempo_parcial]])/3</f>
        <v>575.33333333333337</v>
      </c>
      <c r="E3" s="8">
        <f>(Table4[[#This Row],[empleo_independiente]]+Table7[[#This Row],[empleo_independiente]]+Table134[[#This Row],[empleo_independiente]])/3</f>
        <v>117.33333333333333</v>
      </c>
      <c r="F3" s="8">
        <f>(Table4[[#This Row],[cualquier_clase_de_empleo]]+Table7[[#This Row],[cualquier_clase_de_empleo]]+Table134[[#This Row],[cualquier_clase_de_empleo]])/3</f>
        <v>1618.3333333333333</v>
      </c>
    </row>
    <row r="4" spans="1:6" x14ac:dyDescent="0.2">
      <c r="A4" s="5" t="s">
        <v>3</v>
      </c>
      <c r="B4" s="6">
        <f>(Table4[[#This Row],[total_desempleados]]+Table7[[#This Row],[total_desempleados]]+Table134[[#This Row],[total_desempleados]])/3</f>
        <v>12537.333333333334</v>
      </c>
      <c r="C4" s="6">
        <f>(Table4[[#This Row],[empleo_como_asalariado_a_tiempo_completo]]+Table7[[#This Row],[empleo_como_asalariado_a_tiempo_completo]]+Table134[[#This Row],[empleo_como_asalariado_a_tiempo_completo]])/3</f>
        <v>7331</v>
      </c>
      <c r="D4" s="6">
        <f>(Table4[[#This Row],[empleo_como_asalariado_a_tiempo_parcial]]+Table7[[#This Row],[empleo_como_asalariado_a_tiempo_parcial]]+Table134[[#This Row],[empleo_como_asalariado_a_tiempo_parcial]])/3</f>
        <v>618.66666666666663</v>
      </c>
      <c r="E4" s="6">
        <f>(Table4[[#This Row],[empleo_independiente]]+Table7[[#This Row],[empleo_independiente]]+Table134[[#This Row],[empleo_independiente]])/3</f>
        <v>86</v>
      </c>
      <c r="F4" s="6">
        <f>(Table4[[#This Row],[cualquier_clase_de_empleo]]+Table7[[#This Row],[cualquier_clase_de_empleo]]+Table134[[#This Row],[cualquier_clase_de_empleo]])/3</f>
        <v>4501.666666666667</v>
      </c>
    </row>
    <row r="5" spans="1:6" x14ac:dyDescent="0.2">
      <c r="A5" s="7" t="s">
        <v>4</v>
      </c>
      <c r="B5" s="8">
        <f>(Table4[[#This Row],[total_desempleados]]+Table7[[#This Row],[total_desempleados]]+Table134[[#This Row],[total_desempleados]])/3</f>
        <v>9506.3333333333339</v>
      </c>
      <c r="C5" s="8">
        <f>(Table4[[#This Row],[empleo_como_asalariado_a_tiempo_completo]]+Table7[[#This Row],[empleo_como_asalariado_a_tiempo_completo]]+Table134[[#This Row],[empleo_como_asalariado_a_tiempo_completo]])/3</f>
        <v>6373.333333333333</v>
      </c>
      <c r="D5" s="8">
        <f>(Table4[[#This Row],[empleo_como_asalariado_a_tiempo_parcial]]+Table7[[#This Row],[empleo_como_asalariado_a_tiempo_parcial]]+Table134[[#This Row],[empleo_como_asalariado_a_tiempo_parcial]])/3</f>
        <v>668</v>
      </c>
      <c r="E5" s="8">
        <f>(Table4[[#This Row],[empleo_independiente]]+Table7[[#This Row],[empleo_independiente]]+Table134[[#This Row],[empleo_independiente]])/3</f>
        <v>194</v>
      </c>
      <c r="F5" s="8">
        <f>(Table4[[#This Row],[cualquier_clase_de_empleo]]+Table7[[#This Row],[cualquier_clase_de_empleo]]+Table134[[#This Row],[cualquier_clase_de_empleo]])/3</f>
        <v>2271</v>
      </c>
    </row>
    <row r="6" spans="1:6" x14ac:dyDescent="0.2">
      <c r="A6" s="5" t="s">
        <v>5</v>
      </c>
      <c r="B6" s="6">
        <f>(Table4[[#This Row],[total_desempleados]]+Table7[[#This Row],[total_desempleados]]+Table134[[#This Row],[total_desempleados]])/3</f>
        <v>816.33333333333337</v>
      </c>
      <c r="C6" s="6">
        <f>(Table4[[#This Row],[empleo_como_asalariado_a_tiempo_completo]]+Table7[[#This Row],[empleo_como_asalariado_a_tiempo_completo]]+Table134[[#This Row],[empleo_como_asalariado_a_tiempo_completo]])/3</f>
        <v>380</v>
      </c>
      <c r="D6" s="6">
        <f>(Table4[[#This Row],[empleo_como_asalariado_a_tiempo_parcial]]+Table7[[#This Row],[empleo_como_asalariado_a_tiempo_parcial]]+Table134[[#This Row],[empleo_como_asalariado_a_tiempo_parcial]])/3</f>
        <v>20.333333333333332</v>
      </c>
      <c r="E6" s="6">
        <f>(Table4[[#This Row],[empleo_independiente]]+Table7[[#This Row],[empleo_independiente]]+Table134[[#This Row],[empleo_independiente]])/3</f>
        <v>9.6666666666666661</v>
      </c>
      <c r="F6" s="6">
        <f>(Table4[[#This Row],[cualquier_clase_de_empleo]]+Table7[[#This Row],[cualquier_clase_de_empleo]]+Table134[[#This Row],[cualquier_clase_de_empleo]])/3</f>
        <v>406.33333333333331</v>
      </c>
    </row>
    <row r="7" spans="1:6" x14ac:dyDescent="0.2">
      <c r="A7" s="7" t="s">
        <v>6</v>
      </c>
      <c r="B7" s="8">
        <f>(Table4[[#This Row],[total_desempleados]]+Table7[[#This Row],[total_desempleados]]+Table134[[#This Row],[total_desempleados]])/3</f>
        <v>1363.3333333333333</v>
      </c>
      <c r="C7" s="8">
        <f>(Table4[[#This Row],[empleo_como_asalariado_a_tiempo_completo]]+Table7[[#This Row],[empleo_como_asalariado_a_tiempo_completo]]+Table134[[#This Row],[empleo_como_asalariado_a_tiempo_completo]])/3</f>
        <v>882</v>
      </c>
      <c r="D7" s="8">
        <f>(Table4[[#This Row],[empleo_como_asalariado_a_tiempo_parcial]]+Table7[[#This Row],[empleo_como_asalariado_a_tiempo_parcial]]+Table134[[#This Row],[empleo_como_asalariado_a_tiempo_parcial]])/3</f>
        <v>0</v>
      </c>
      <c r="E7" s="8">
        <f>(Table4[[#This Row],[empleo_independiente]]+Table7[[#This Row],[empleo_independiente]]+Table134[[#This Row],[empleo_independiente]])/3</f>
        <v>14.666666666666666</v>
      </c>
      <c r="F7" s="8">
        <f>(Table4[[#This Row],[cualquier_clase_de_empleo]]+Table7[[#This Row],[cualquier_clase_de_empleo]]+Table134[[#This Row],[cualquier_clase_de_empleo]])/3</f>
        <v>466.66666666666669</v>
      </c>
    </row>
    <row r="8" spans="1:6" x14ac:dyDescent="0.2">
      <c r="A8" s="5" t="s">
        <v>7</v>
      </c>
      <c r="B8" s="6">
        <f>(Table4[[#This Row],[total_desempleados]]+Table7[[#This Row],[total_desempleados]]+Table134[[#This Row],[total_desempleados]])/3</f>
        <v>629.33333333333337</v>
      </c>
      <c r="C8" s="6">
        <f>(Table4[[#This Row],[empleo_como_asalariado_a_tiempo_completo]]+Table7[[#This Row],[empleo_como_asalariado_a_tiempo_completo]]+Table134[[#This Row],[empleo_como_asalariado_a_tiempo_completo]])/3</f>
        <v>475.33333333333331</v>
      </c>
      <c r="D8" s="6">
        <f>(Table4[[#This Row],[empleo_como_asalariado_a_tiempo_parcial]]+Table7[[#This Row],[empleo_como_asalariado_a_tiempo_parcial]]+Table134[[#This Row],[empleo_como_asalariado_a_tiempo_parcial]])/3</f>
        <v>13.666666666666666</v>
      </c>
      <c r="E8" s="6">
        <f>(Table4[[#This Row],[empleo_independiente]]+Table7[[#This Row],[empleo_independiente]]+Table134[[#This Row],[empleo_independiente]])/3</f>
        <v>0</v>
      </c>
      <c r="F8" s="6">
        <f>(Table4[[#This Row],[cualquier_clase_de_empleo]]+Table7[[#This Row],[cualquier_clase_de_empleo]]+Table134[[#This Row],[cualquier_clase_de_empleo]])/3</f>
        <v>140.33333333333334</v>
      </c>
    </row>
    <row r="9" spans="1:6" x14ac:dyDescent="0.2">
      <c r="A9" s="7" t="s">
        <v>8</v>
      </c>
      <c r="B9" s="8">
        <f>(Table4[[#This Row],[total_desempleados]]+Table7[[#This Row],[total_desempleados]]+Table134[[#This Row],[total_desempleados]])/3</f>
        <v>61049.333333333336</v>
      </c>
      <c r="C9" s="8">
        <f>(Table4[[#This Row],[empleo_como_asalariado_a_tiempo_completo]]+Table7[[#This Row],[empleo_como_asalariado_a_tiempo_completo]]+Table134[[#This Row],[empleo_como_asalariado_a_tiempo_completo]])/3</f>
        <v>40587.666666666664</v>
      </c>
      <c r="D9" s="8">
        <f>(Table4[[#This Row],[empleo_como_asalariado_a_tiempo_parcial]]+Table7[[#This Row],[empleo_como_asalariado_a_tiempo_parcial]]+Table134[[#This Row],[empleo_como_asalariado_a_tiempo_parcial]])/3</f>
        <v>4157.333333333333</v>
      </c>
      <c r="E9" s="8">
        <f>(Table4[[#This Row],[empleo_independiente]]+Table7[[#This Row],[empleo_independiente]]+Table134[[#This Row],[empleo_independiente]])/3</f>
        <v>673.33333333333337</v>
      </c>
      <c r="F9" s="8">
        <f>(Table4[[#This Row],[cualquier_clase_de_empleo]]+Table7[[#This Row],[cualquier_clase_de_empleo]]+Table134[[#This Row],[cualquier_clase_de_empleo]])/3</f>
        <v>15631</v>
      </c>
    </row>
    <row r="10" spans="1:6" x14ac:dyDescent="0.2">
      <c r="A10" s="5" t="s">
        <v>9</v>
      </c>
      <c r="B10" s="6">
        <f>(Table4[[#This Row],[total_desempleados]]+Table7[[#This Row],[total_desempleados]]+Table134[[#This Row],[total_desempleados]])/3</f>
        <v>23017.666666666668</v>
      </c>
      <c r="C10" s="6">
        <f>(Table4[[#This Row],[empleo_como_asalariado_a_tiempo_completo]]+Table7[[#This Row],[empleo_como_asalariado_a_tiempo_completo]]+Table134[[#This Row],[empleo_como_asalariado_a_tiempo_completo]])/3</f>
        <v>15510.333333333334</v>
      </c>
      <c r="D10" s="6">
        <f>(Table4[[#This Row],[empleo_como_asalariado_a_tiempo_parcial]]+Table7[[#This Row],[empleo_como_asalariado_a_tiempo_parcial]]+Table134[[#This Row],[empleo_como_asalariado_a_tiempo_parcial]])/3</f>
        <v>2067</v>
      </c>
      <c r="E10" s="6">
        <f>(Table4[[#This Row],[empleo_independiente]]+Table7[[#This Row],[empleo_independiente]]+Table134[[#This Row],[empleo_independiente]])/3</f>
        <v>354.33333333333331</v>
      </c>
      <c r="F10" s="6">
        <f>(Table4[[#This Row],[cualquier_clase_de_empleo]]+Table7[[#This Row],[cualquier_clase_de_empleo]]+Table134[[#This Row],[cualquier_clase_de_empleo]])/3</f>
        <v>5086</v>
      </c>
    </row>
    <row r="11" spans="1:6" x14ac:dyDescent="0.2">
      <c r="A11" s="7" t="s">
        <v>10</v>
      </c>
      <c r="B11" s="8">
        <f>(Table4[[#This Row],[total_desempleados]]+Table7[[#This Row],[total_desempleados]]+Table134[[#This Row],[total_desempleados]])/3</f>
        <v>4073.3333333333335</v>
      </c>
      <c r="C11" s="8">
        <f>(Table4[[#This Row],[empleo_como_asalariado_a_tiempo_completo]]+Table7[[#This Row],[empleo_como_asalariado_a_tiempo_completo]]+Table134[[#This Row],[empleo_como_asalariado_a_tiempo_completo]])/3</f>
        <v>2741</v>
      </c>
      <c r="D11" s="8">
        <f>(Table4[[#This Row],[empleo_como_asalariado_a_tiempo_parcial]]+Table7[[#This Row],[empleo_como_asalariado_a_tiempo_parcial]]+Table134[[#This Row],[empleo_como_asalariado_a_tiempo_parcial]])/3</f>
        <v>202.33333333333334</v>
      </c>
      <c r="E11" s="8">
        <f>(Table4[[#This Row],[empleo_independiente]]+Table7[[#This Row],[empleo_independiente]]+Table134[[#This Row],[empleo_independiente]])/3</f>
        <v>20</v>
      </c>
      <c r="F11" s="8">
        <f>(Table4[[#This Row],[cualquier_clase_de_empleo]]+Table7[[#This Row],[cualquier_clase_de_empleo]]+Table134[[#This Row],[cualquier_clase_de_empleo]])/3</f>
        <v>1110</v>
      </c>
    </row>
    <row r="12" spans="1:6" x14ac:dyDescent="0.2">
      <c r="A12" s="5" t="s">
        <v>11</v>
      </c>
      <c r="B12" s="6">
        <f>(Table4[[#This Row],[total_desempleados]]+Table7[[#This Row],[total_desempleados]]+Table134[[#This Row],[total_desempleados]])/3</f>
        <v>74.333333333333329</v>
      </c>
      <c r="C12" s="6">
        <f>(Table4[[#This Row],[empleo_como_asalariado_a_tiempo_completo]]+Table7[[#This Row],[empleo_como_asalariado_a_tiempo_completo]]+Table134[[#This Row],[empleo_como_asalariado_a_tiempo_completo]])/3</f>
        <v>9.6666666666666661</v>
      </c>
      <c r="D12" s="6">
        <f>(Table4[[#This Row],[empleo_como_asalariado_a_tiempo_parcial]]+Table7[[#This Row],[empleo_como_asalariado_a_tiempo_parcial]]+Table134[[#This Row],[empleo_como_asalariado_a_tiempo_parcial]])/3</f>
        <v>11</v>
      </c>
      <c r="E12" s="6">
        <f>(Table4[[#This Row],[empleo_independiente]]+Table7[[#This Row],[empleo_independiente]]+Table134[[#This Row],[empleo_independiente]])/3</f>
        <v>0</v>
      </c>
      <c r="F12" s="6">
        <f>(Table4[[#This Row],[cualquier_clase_de_empleo]]+Table7[[#This Row],[cualquier_clase_de_empleo]]+Table134[[#This Row],[cualquier_clase_de_empleo]])/3</f>
        <v>53.666666666666664</v>
      </c>
    </row>
    <row r="13" spans="1:6" x14ac:dyDescent="0.2">
      <c r="A13" s="7" t="s">
        <v>12</v>
      </c>
      <c r="B13" s="9">
        <f>(Table4[[#This Row],[total_desempleados]]+Table7[[#This Row],[total_desempleados]]+Table134[[#This Row],[total_desempleados]])/3</f>
        <v>31</v>
      </c>
      <c r="C13" s="9">
        <f>(Table4[[#This Row],[empleo_como_asalariado_a_tiempo_completo]]+Table7[[#This Row],[empleo_como_asalariado_a_tiempo_completo]]+Table134[[#This Row],[empleo_como_asalariado_a_tiempo_completo]])/3</f>
        <v>10.333333333333334</v>
      </c>
      <c r="D13" s="9">
        <f>(Table4[[#This Row],[empleo_como_asalariado_a_tiempo_parcial]]+Table7[[#This Row],[empleo_como_asalariado_a_tiempo_parcial]]+Table134[[#This Row],[empleo_como_asalariado_a_tiempo_parcial]])/3</f>
        <v>0</v>
      </c>
      <c r="E13" s="9">
        <f>(Table4[[#This Row],[empleo_independiente]]+Table7[[#This Row],[empleo_independiente]]+Table134[[#This Row],[empleo_independiente]])/3</f>
        <v>4.666666666666667</v>
      </c>
      <c r="F13" s="9">
        <f>(Table4[[#This Row],[cualquier_clase_de_empleo]]+Table7[[#This Row],[cualquier_clase_de_empleo]]+Table134[[#This Row],[cualquier_clase_de_empleo]])/3</f>
        <v>16</v>
      </c>
    </row>
    <row r="14" spans="1:6" x14ac:dyDescent="0.2">
      <c r="A14" s="10" t="s">
        <v>13</v>
      </c>
      <c r="B14" s="11">
        <f>(Table4[[#This Row],[total_desempleados]]+Table7[[#This Row],[total_desempleados]]+Table134[[#This Row],[total_desempleados]])/3</f>
        <v>499</v>
      </c>
      <c r="C14" s="11">
        <f>(Table4[[#This Row],[empleo_como_asalariado_a_tiempo_completo]]+Table7[[#This Row],[empleo_como_asalariado_a_tiempo_completo]]+Table134[[#This Row],[empleo_como_asalariado_a_tiempo_completo]])/3</f>
        <v>175.33333333333334</v>
      </c>
      <c r="D14" s="11">
        <f>(Table4[[#This Row],[empleo_como_asalariado_a_tiempo_parcial]]+Table7[[#This Row],[empleo_como_asalariado_a_tiempo_parcial]]+Table134[[#This Row],[empleo_como_asalariado_a_tiempo_parcial]])/3</f>
        <v>128</v>
      </c>
      <c r="E14" s="11">
        <f>(Table4[[#This Row],[empleo_independiente]]+Table7[[#This Row],[empleo_independiente]]+Table134[[#This Row],[empleo_independiente]])/3</f>
        <v>0</v>
      </c>
      <c r="F14" s="11">
        <f>(Table4[[#This Row],[cualquier_clase_de_empleo]]+Table7[[#This Row],[cualquier_clase_de_empleo]]+Table134[[#This Row],[cualquier_clase_de_empleo]])/3</f>
        <v>195.66666666666666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6A6-3632-B54A-A354-4F97DBB51006}">
  <dimension ref="A1:F14"/>
  <sheetViews>
    <sheetView workbookViewId="0">
      <selection activeCell="D25" sqref="D25"/>
    </sheetView>
  </sheetViews>
  <sheetFormatPr baseColWidth="10" defaultRowHeight="16" x14ac:dyDescent="0.2"/>
  <cols>
    <col min="1" max="1" width="21.33203125" customWidth="1"/>
    <col min="2" max="2" width="20.33203125" customWidth="1"/>
    <col min="3" max="3" width="41.83203125" customWidth="1"/>
    <col min="4" max="4" width="39.6640625" customWidth="1"/>
    <col min="5" max="5" width="22.1640625" customWidth="1"/>
    <col min="6" max="6" width="26.33203125" customWidth="1"/>
  </cols>
  <sheetData>
    <row r="1" spans="1:6" x14ac:dyDescent="0.2">
      <c r="A1" s="22" t="s">
        <v>0</v>
      </c>
      <c r="B1" s="22" t="s">
        <v>18</v>
      </c>
      <c r="C1" s="22" t="s">
        <v>14</v>
      </c>
      <c r="D1" s="22" t="s">
        <v>15</v>
      </c>
      <c r="E1" s="22" t="s">
        <v>16</v>
      </c>
      <c r="F1" s="22" t="s">
        <v>17</v>
      </c>
    </row>
    <row r="2" spans="1:6" x14ac:dyDescent="0.2">
      <c r="A2" s="5" t="s">
        <v>1</v>
      </c>
      <c r="B2" s="24">
        <v>4563</v>
      </c>
      <c r="C2" s="25">
        <v>2405</v>
      </c>
      <c r="D2" s="25">
        <v>233</v>
      </c>
      <c r="E2" s="26" t="s">
        <v>19</v>
      </c>
      <c r="F2" s="27">
        <v>1925</v>
      </c>
    </row>
    <row r="3" spans="1:6" x14ac:dyDescent="0.2">
      <c r="A3" s="7" t="s">
        <v>2</v>
      </c>
      <c r="B3" s="18">
        <v>4885</v>
      </c>
      <c r="C3" s="18">
        <v>2808</v>
      </c>
      <c r="D3" s="18">
        <v>463</v>
      </c>
      <c r="E3" s="23">
        <v>0</v>
      </c>
      <c r="F3" s="19">
        <v>1614</v>
      </c>
    </row>
    <row r="4" spans="1:6" x14ac:dyDescent="0.2">
      <c r="A4" s="5" t="s">
        <v>3</v>
      </c>
      <c r="B4" s="18">
        <v>10813</v>
      </c>
      <c r="C4" s="18">
        <v>6637</v>
      </c>
      <c r="D4" s="18">
        <v>637</v>
      </c>
      <c r="E4" s="18">
        <v>176</v>
      </c>
      <c r="F4" s="19">
        <v>3363</v>
      </c>
    </row>
    <row r="5" spans="1:6" x14ac:dyDescent="0.2">
      <c r="A5" s="7" t="s">
        <v>4</v>
      </c>
      <c r="B5" s="18">
        <v>8191</v>
      </c>
      <c r="C5" s="18">
        <v>5907</v>
      </c>
      <c r="D5" s="18">
        <v>250</v>
      </c>
      <c r="E5" s="23">
        <v>0</v>
      </c>
      <c r="F5" s="19">
        <v>2034</v>
      </c>
    </row>
    <row r="6" spans="1:6" x14ac:dyDescent="0.2">
      <c r="A6" s="5" t="s">
        <v>5</v>
      </c>
      <c r="B6" s="18">
        <v>882</v>
      </c>
      <c r="C6" s="18">
        <v>476</v>
      </c>
      <c r="D6" s="18">
        <v>23</v>
      </c>
      <c r="E6" s="23">
        <v>0</v>
      </c>
      <c r="F6" s="19">
        <v>383</v>
      </c>
    </row>
    <row r="7" spans="1:6" x14ac:dyDescent="0.2">
      <c r="A7" s="7" t="s">
        <v>6</v>
      </c>
      <c r="B7" s="18">
        <v>1254</v>
      </c>
      <c r="C7" s="18">
        <v>555</v>
      </c>
      <c r="D7" s="23">
        <v>0</v>
      </c>
      <c r="E7" s="18">
        <v>44</v>
      </c>
      <c r="F7" s="19">
        <v>655</v>
      </c>
    </row>
    <row r="8" spans="1:6" x14ac:dyDescent="0.2">
      <c r="A8" s="5" t="s">
        <v>7</v>
      </c>
      <c r="B8" s="18">
        <v>768</v>
      </c>
      <c r="C8" s="18">
        <v>645</v>
      </c>
      <c r="D8" s="23">
        <v>0</v>
      </c>
      <c r="E8" s="23">
        <v>0</v>
      </c>
      <c r="F8" s="19">
        <v>123</v>
      </c>
    </row>
    <row r="9" spans="1:6" x14ac:dyDescent="0.2">
      <c r="A9" s="7" t="s">
        <v>8</v>
      </c>
      <c r="B9" s="18">
        <v>60476</v>
      </c>
      <c r="C9" s="18">
        <v>42911</v>
      </c>
      <c r="D9" s="18">
        <v>4043</v>
      </c>
      <c r="E9" s="18">
        <v>246</v>
      </c>
      <c r="F9" s="19">
        <v>13276</v>
      </c>
    </row>
    <row r="10" spans="1:6" x14ac:dyDescent="0.2">
      <c r="A10" s="5" t="s">
        <v>9</v>
      </c>
      <c r="B10" s="18">
        <v>21199</v>
      </c>
      <c r="C10" s="18">
        <v>16133</v>
      </c>
      <c r="D10" s="18">
        <v>1348</v>
      </c>
      <c r="E10" s="18">
        <v>598</v>
      </c>
      <c r="F10" s="19">
        <v>3120</v>
      </c>
    </row>
    <row r="11" spans="1:6" x14ac:dyDescent="0.2">
      <c r="A11" s="7" t="s">
        <v>10</v>
      </c>
      <c r="B11" s="18">
        <v>3714</v>
      </c>
      <c r="C11" s="18">
        <v>3319</v>
      </c>
      <c r="D11" s="23">
        <v>0</v>
      </c>
      <c r="E11" s="23">
        <v>0</v>
      </c>
      <c r="F11" s="19">
        <v>395</v>
      </c>
    </row>
    <row r="12" spans="1:6" x14ac:dyDescent="0.2">
      <c r="A12" s="5" t="s">
        <v>11</v>
      </c>
      <c r="B12" s="18">
        <v>27</v>
      </c>
      <c r="C12" s="23">
        <v>0</v>
      </c>
      <c r="D12" s="23">
        <v>0</v>
      </c>
      <c r="E12" s="23">
        <v>0</v>
      </c>
      <c r="F12" s="19">
        <v>27</v>
      </c>
    </row>
    <row r="13" spans="1:6" x14ac:dyDescent="0.2">
      <c r="A13" s="7" t="s">
        <v>12</v>
      </c>
      <c r="B13" s="18">
        <v>55</v>
      </c>
      <c r="C13" s="23">
        <v>0</v>
      </c>
      <c r="D13" s="23">
        <v>0</v>
      </c>
      <c r="E13" s="18">
        <v>14</v>
      </c>
      <c r="F13" s="19">
        <v>41</v>
      </c>
    </row>
    <row r="14" spans="1:6" x14ac:dyDescent="0.2">
      <c r="A14" s="10" t="s">
        <v>13</v>
      </c>
      <c r="B14" s="18">
        <v>629</v>
      </c>
      <c r="C14" s="18">
        <v>234</v>
      </c>
      <c r="D14" s="18">
        <v>284</v>
      </c>
      <c r="E14" s="23">
        <v>0</v>
      </c>
      <c r="F14" s="19">
        <v>111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3675-B451-4643-B38A-B320C5A2125D}">
  <dimension ref="A1:F14"/>
  <sheetViews>
    <sheetView workbookViewId="0">
      <selection activeCell="D36" sqref="D36"/>
    </sheetView>
  </sheetViews>
  <sheetFormatPr baseColWidth="10" defaultRowHeight="16" x14ac:dyDescent="0.2"/>
  <cols>
    <col min="1" max="1" width="21" customWidth="1"/>
    <col min="2" max="2" width="20.33203125" customWidth="1"/>
    <col min="3" max="3" width="41.83203125" customWidth="1"/>
    <col min="4" max="4" width="39.6640625" customWidth="1"/>
    <col min="5" max="5" width="22.1640625" customWidth="1"/>
    <col min="6" max="6" width="26.33203125" customWidth="1"/>
  </cols>
  <sheetData>
    <row r="1" spans="1:6" x14ac:dyDescent="0.2">
      <c r="A1" s="22" t="s">
        <v>0</v>
      </c>
      <c r="B1" s="22" t="s">
        <v>18</v>
      </c>
      <c r="C1" s="22" t="s">
        <v>14</v>
      </c>
      <c r="D1" s="22" t="s">
        <v>15</v>
      </c>
      <c r="E1" s="22" t="s">
        <v>16</v>
      </c>
      <c r="F1" s="22" t="s">
        <v>17</v>
      </c>
    </row>
    <row r="2" spans="1:6" x14ac:dyDescent="0.2">
      <c r="A2" s="5" t="s">
        <v>1</v>
      </c>
      <c r="B2" s="18">
        <v>6255</v>
      </c>
      <c r="C2" s="18">
        <v>1897</v>
      </c>
      <c r="D2" s="18">
        <v>407</v>
      </c>
      <c r="E2" s="18">
        <v>184</v>
      </c>
      <c r="F2" s="19">
        <v>3767</v>
      </c>
    </row>
    <row r="3" spans="1:6" x14ac:dyDescent="0.2">
      <c r="A3" s="7" t="s">
        <v>2</v>
      </c>
      <c r="B3" s="18">
        <v>7665</v>
      </c>
      <c r="C3" s="18">
        <v>3689</v>
      </c>
      <c r="D3" s="18">
        <v>531</v>
      </c>
      <c r="E3" s="18">
        <v>167</v>
      </c>
      <c r="F3" s="19">
        <v>3278</v>
      </c>
    </row>
    <row r="4" spans="1:6" x14ac:dyDescent="0.2">
      <c r="A4" s="5" t="s">
        <v>3</v>
      </c>
      <c r="B4" s="18">
        <v>14733</v>
      </c>
      <c r="C4" s="18">
        <v>8764</v>
      </c>
      <c r="D4" s="18">
        <v>526</v>
      </c>
      <c r="E4" s="18">
        <v>103</v>
      </c>
      <c r="F4" s="19">
        <v>5340</v>
      </c>
    </row>
    <row r="5" spans="1:6" x14ac:dyDescent="0.2">
      <c r="A5" s="7" t="s">
        <v>4</v>
      </c>
      <c r="B5" s="18">
        <v>12832</v>
      </c>
      <c r="C5" s="18">
        <v>7149</v>
      </c>
      <c r="D5" s="18">
        <v>499</v>
      </c>
      <c r="E5" s="18">
        <v>126</v>
      </c>
      <c r="F5" s="19">
        <v>5058</v>
      </c>
    </row>
    <row r="6" spans="1:6" x14ac:dyDescent="0.2">
      <c r="A6" s="5" t="s">
        <v>5</v>
      </c>
      <c r="B6" s="18">
        <v>960</v>
      </c>
      <c r="C6" s="18">
        <v>298</v>
      </c>
      <c r="D6" s="18">
        <v>62</v>
      </c>
      <c r="E6" s="28">
        <v>0</v>
      </c>
      <c r="F6" s="19">
        <v>600</v>
      </c>
    </row>
    <row r="7" spans="1:6" x14ac:dyDescent="0.2">
      <c r="A7" s="7" t="s">
        <v>6</v>
      </c>
      <c r="B7" s="18">
        <v>2654</v>
      </c>
      <c r="C7" s="18">
        <v>1304</v>
      </c>
      <c r="D7" s="18">
        <v>258</v>
      </c>
      <c r="E7" s="28">
        <v>0</v>
      </c>
      <c r="F7" s="19">
        <v>1092</v>
      </c>
    </row>
    <row r="8" spans="1:6" x14ac:dyDescent="0.2">
      <c r="A8" s="5" t="s">
        <v>7</v>
      </c>
      <c r="B8" s="18">
        <v>900</v>
      </c>
      <c r="C8" s="18">
        <v>580</v>
      </c>
      <c r="D8" s="18">
        <v>28</v>
      </c>
      <c r="E8" s="28">
        <v>0</v>
      </c>
      <c r="F8" s="19">
        <v>292</v>
      </c>
    </row>
    <row r="9" spans="1:6" x14ac:dyDescent="0.2">
      <c r="A9" s="7" t="s">
        <v>8</v>
      </c>
      <c r="B9" s="18">
        <v>103191</v>
      </c>
      <c r="C9" s="18">
        <v>79450</v>
      </c>
      <c r="D9" s="18">
        <v>3673</v>
      </c>
      <c r="E9" s="18">
        <v>731</v>
      </c>
      <c r="F9" s="19">
        <v>19337</v>
      </c>
    </row>
    <row r="10" spans="1:6" x14ac:dyDescent="0.2">
      <c r="A10" s="5" t="s">
        <v>9</v>
      </c>
      <c r="B10" s="18">
        <v>43244</v>
      </c>
      <c r="C10" s="18">
        <v>23488</v>
      </c>
      <c r="D10" s="18">
        <v>3224</v>
      </c>
      <c r="E10" s="18">
        <v>1244</v>
      </c>
      <c r="F10" s="19">
        <v>15288</v>
      </c>
    </row>
    <row r="11" spans="1:6" x14ac:dyDescent="0.2">
      <c r="A11" s="7" t="s">
        <v>10</v>
      </c>
      <c r="B11" s="18">
        <v>5337</v>
      </c>
      <c r="C11" s="18">
        <v>3656</v>
      </c>
      <c r="D11" s="18">
        <v>381</v>
      </c>
      <c r="E11" s="28">
        <v>0</v>
      </c>
      <c r="F11" s="19">
        <v>1300</v>
      </c>
    </row>
    <row r="12" spans="1:6" x14ac:dyDescent="0.2">
      <c r="A12" s="5" t="s">
        <v>11</v>
      </c>
      <c r="B12" s="18">
        <v>60</v>
      </c>
      <c r="C12" s="28">
        <v>0</v>
      </c>
      <c r="D12" s="28">
        <v>0</v>
      </c>
      <c r="E12" s="18">
        <v>15</v>
      </c>
      <c r="F12" s="19">
        <v>45</v>
      </c>
    </row>
    <row r="13" spans="1:6" x14ac:dyDescent="0.2">
      <c r="A13" s="7" t="s">
        <v>12</v>
      </c>
      <c r="B13" s="18">
        <v>10</v>
      </c>
      <c r="C13" s="18">
        <v>10</v>
      </c>
      <c r="D13" s="28">
        <v>0</v>
      </c>
      <c r="E13" s="28">
        <v>0</v>
      </c>
      <c r="F13" s="29">
        <v>0</v>
      </c>
    </row>
    <row r="14" spans="1:6" x14ac:dyDescent="0.2">
      <c r="A14" s="10" t="s">
        <v>13</v>
      </c>
      <c r="B14" s="18">
        <v>1107</v>
      </c>
      <c r="C14" s="18">
        <v>328</v>
      </c>
      <c r="D14" s="18">
        <v>130</v>
      </c>
      <c r="E14" s="28">
        <v>0</v>
      </c>
      <c r="F14" s="19">
        <v>649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WILLIAMS</dc:creator>
  <cp:lastModifiedBy>JUSTIN WILLIAMS</cp:lastModifiedBy>
  <dcterms:created xsi:type="dcterms:W3CDTF">2024-03-20T09:11:11Z</dcterms:created>
  <dcterms:modified xsi:type="dcterms:W3CDTF">2024-03-21T02:31:00Z</dcterms:modified>
</cp:coreProperties>
</file>