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o/Samsung Campus/Modulo 1/Proyecto Final/Archivos Nuevos/"/>
    </mc:Choice>
  </mc:AlternateContent>
  <xr:revisionPtr revIDLastSave="0" documentId="13_ncr:1_{B7CCA0D5-A0F6-FB42-832D-BBF4FA4EE3E2}" xr6:coauthVersionLast="47" xr6:coauthVersionMax="47" xr10:uidLastSave="{00000000-0000-0000-0000-000000000000}"/>
  <bookViews>
    <workbookView xWindow="0" yWindow="740" windowWidth="29400" windowHeight="18380" activeTab="5" xr2:uid="{7D1A1CB1-2E83-9D44-9510-6AAD135D2CC1}"/>
  </bookViews>
  <sheets>
    <sheet name="2015" sheetId="4" r:id="rId1"/>
    <sheet name="2016" sheetId="5" r:id="rId2"/>
    <sheet name="2017" sheetId="6" r:id="rId3"/>
    <sheet name="2018" sheetId="7" r:id="rId4"/>
    <sheet name="2019" sheetId="8" r:id="rId5"/>
    <sheet name="2020" sheetId="3" r:id="rId6"/>
    <sheet name="2021" sheetId="2" r:id="rId7"/>
    <sheet name="2022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C8" i="3"/>
  <c r="D8" i="3"/>
  <c r="E8" i="3"/>
  <c r="F8" i="3"/>
  <c r="G8" i="3"/>
  <c r="H8" i="3"/>
  <c r="I8" i="3"/>
  <c r="J8" i="3"/>
  <c r="C9" i="3"/>
  <c r="D9" i="3"/>
  <c r="E9" i="3"/>
  <c r="F9" i="3"/>
  <c r="G9" i="3"/>
  <c r="H9" i="3"/>
  <c r="I9" i="3"/>
  <c r="J9" i="3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C13" i="3"/>
  <c r="D13" i="3"/>
  <c r="E13" i="3"/>
  <c r="F13" i="3"/>
  <c r="G13" i="3"/>
  <c r="H13" i="3"/>
  <c r="I13" i="3"/>
  <c r="J13" i="3"/>
  <c r="C14" i="3"/>
  <c r="D14" i="3"/>
  <c r="E14" i="3"/>
  <c r="F14" i="3"/>
  <c r="G14" i="3"/>
  <c r="H14" i="3"/>
  <c r="I14" i="3"/>
  <c r="J14" i="3"/>
  <c r="B2" i="3"/>
  <c r="B3" i="3"/>
  <c r="B4" i="3"/>
  <c r="B5" i="3"/>
  <c r="B6" i="3"/>
  <c r="B7" i="3"/>
  <c r="B8" i="3"/>
  <c r="B9" i="3"/>
  <c r="B10" i="3"/>
  <c r="B11" i="3"/>
  <c r="B12" i="3"/>
  <c r="B13" i="3"/>
  <c r="B14" i="3"/>
</calcChain>
</file>

<file path=xl/sharedStrings.xml><?xml version="1.0" encoding="utf-8"?>
<sst xmlns="http://schemas.openxmlformats.org/spreadsheetml/2006/main" count="184" uniqueCount="23">
  <si>
    <t>region</t>
  </si>
  <si>
    <t>total_trabajadores</t>
  </si>
  <si>
    <t>trabajadores_primaria_tercero</t>
  </si>
  <si>
    <t>trabajadores_primaria_sexto</t>
  </si>
  <si>
    <t>trabajadores_secundaria_tercero</t>
  </si>
  <si>
    <t>trabajadores_secundaria_sexto</t>
  </si>
  <si>
    <t>trabajadores_universitarios</t>
  </si>
  <si>
    <t>trabajadores_vocacionales</t>
  </si>
  <si>
    <t>trabajadores_sin_educacion</t>
  </si>
  <si>
    <t>trabajadores_no_universitarios</t>
  </si>
  <si>
    <t>Bocas del Toro</t>
  </si>
  <si>
    <t>Coclé</t>
  </si>
  <si>
    <t>Colón</t>
  </si>
  <si>
    <t>Chiriquí</t>
  </si>
  <si>
    <t>Darién</t>
  </si>
  <si>
    <t>Herrera</t>
  </si>
  <si>
    <t>Los Santos</t>
  </si>
  <si>
    <t>Panamá</t>
  </si>
  <si>
    <t>Panamá Oeste</t>
  </si>
  <si>
    <t>Veraguas</t>
  </si>
  <si>
    <t>Comarca Kuna Yala</t>
  </si>
  <si>
    <t>Comarca Emberá</t>
  </si>
  <si>
    <t>Comarca Ngäbe Buglé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</si>
</sst>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-* #,##0_-;\-* #,##0_-;_-* &quot;-&quot;_-;_-@_-"/>
    <numFmt numFmtId="165" formatCode="#,##0.0"/>
    <numFmt numFmtId="166" formatCode="_ * #,##0_ ;_ * \-#,##0_ ;_ * &quot;-&quot;_ ;_ @_ 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2" borderId="2" xfId="0" applyFill="1" applyBorder="1"/>
    <xf numFmtId="3" fontId="3" fillId="0" borderId="1" xfId="1" applyNumberFormat="1" applyFont="1" applyBorder="1"/>
    <xf numFmtId="164" fontId="3" fillId="0" borderId="3" xfId="1" applyNumberFormat="1" applyFont="1" applyBorder="1"/>
    <xf numFmtId="3" fontId="3" fillId="0" borderId="3" xfId="1" applyNumberFormat="1" applyFont="1" applyBorder="1"/>
    <xf numFmtId="165" fontId="4" fillId="0" borderId="3" xfId="1" applyNumberFormat="1" applyFont="1" applyBorder="1" applyAlignment="1">
      <alignment horizontal="right"/>
    </xf>
    <xf numFmtId="0" fontId="0" fillId="2" borderId="0" xfId="0" applyFill="1"/>
    <xf numFmtId="0" fontId="1" fillId="0" borderId="2" xfId="0" applyFont="1" applyBorder="1"/>
    <xf numFmtId="166" fontId="3" fillId="0" borderId="3" xfId="1" applyNumberFormat="1" applyFont="1" applyBorder="1"/>
    <xf numFmtId="3" fontId="3" fillId="0" borderId="1" xfId="0" applyNumberFormat="1" applyFont="1" applyBorder="1"/>
    <xf numFmtId="41" fontId="3" fillId="0" borderId="1" xfId="0" applyNumberFormat="1" applyFont="1" applyBorder="1"/>
    <xf numFmtId="41" fontId="3" fillId="0" borderId="1" xfId="1" applyNumberFormat="1" applyFont="1" applyBorder="1"/>
    <xf numFmtId="3" fontId="3" fillId="0" borderId="3" xfId="0" applyNumberFormat="1" applyFont="1" applyBorder="1"/>
    <xf numFmtId="166" fontId="3" fillId="0" borderId="3" xfId="0" applyNumberFormat="1" applyFont="1" applyBorder="1"/>
    <xf numFmtId="41" fontId="3" fillId="0" borderId="3" xfId="0" applyNumberFormat="1" applyFont="1" applyBorder="1"/>
    <xf numFmtId="1" fontId="0" fillId="0" borderId="0" xfId="0" applyNumberFormat="1"/>
  </cellXfs>
  <cellStyles count="2">
    <cellStyle name="Normal" xfId="0" builtinId="0"/>
    <cellStyle name="Normal 2" xfId="1" xr:uid="{A14BD334-D85A-E341-8D54-4ADF9E35F28F}"/>
  </cellStyles>
  <dxfs count="4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-* #,##0_-;\-* #,##0_-;_-* &quot;-&quot;_-;_-@_-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E33021-327B-2E4B-9A16-89A0CA4BBC1C}" name="Table7" displayName="Table7" ref="A1:J14" totalsRowShown="0" headerRowDxfId="47" headerRowBorderDxfId="46" tableBorderDxfId="45">
  <autoFilter ref="A1:J14" xr:uid="{E8E33021-327B-2E4B-9A16-89A0CA4BBC1C}"/>
  <tableColumns count="10">
    <tableColumn id="1" xr3:uid="{BB88A1B6-447E-8C49-9090-F77536453170}" name="region" dataDxfId="44"/>
    <tableColumn id="2" xr3:uid="{FECE7F75-89EC-F742-8F44-E2FF8660DA16}" name="total_trabajadores"/>
    <tableColumn id="3" xr3:uid="{C15E8622-E5F6-F94A-8B7B-8225B6BA71BA}" name="trabajadores_sin_educacion"/>
    <tableColumn id="4" xr3:uid="{150B9091-1039-B546-8F4B-B792BECB96CE}" name="trabajadores_primaria_tercero"/>
    <tableColumn id="5" xr3:uid="{9EB26F7E-8AB8-914D-B6B2-E18405B604FA}" name="trabajadores_primaria_sexto"/>
    <tableColumn id="6" xr3:uid="{4EF9A0FA-116F-BB48-9659-56D463C5BF2B}" name="trabajadores_secundaria_tercero"/>
    <tableColumn id="7" xr3:uid="{53975AFD-7E7B-7447-AA31-23FA9B4FE92F}" name="trabajadores_secundaria_sexto"/>
    <tableColumn id="8" xr3:uid="{C8B49C7A-A7BC-2F42-A09E-982E7FEA1C2E}" name="trabajadores_vocacionales"/>
    <tableColumn id="9" xr3:uid="{D78EB55C-D364-A84C-9EB5-18DF07E5AFE4}" name="trabajadores_universitarios"/>
    <tableColumn id="10" xr3:uid="{2DD39FE5-E8BC-7843-BDF2-4A0F8547A418}" name="trabajadores_no_universitario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9DA206-57BC-ED47-828D-33CD1BC2AC6C}" name="Table9" displayName="Table9" ref="A1:J14" totalsRowShown="0" headerRowDxfId="43" headerRowBorderDxfId="42" tableBorderDxfId="41">
  <autoFilter ref="A1:J14" xr:uid="{1D9DA206-57BC-ED47-828D-33CD1BC2AC6C}"/>
  <tableColumns count="10">
    <tableColumn id="1" xr3:uid="{99CDAF43-A8B3-474F-983A-2FAD42B9F237}" name="region" dataDxfId="40"/>
    <tableColumn id="2" xr3:uid="{9D42A97D-BE15-3043-AE98-B63587534624}" name="total_trabajadores"/>
    <tableColumn id="3" xr3:uid="{AD06D10D-F584-2641-9A2F-F193A1A80D79}" name="trabajadores_sin_educacion"/>
    <tableColumn id="4" xr3:uid="{BE16BBB6-40ED-F14C-9A84-D8AC61982EEE}" name="trabajadores_primaria_tercero"/>
    <tableColumn id="5" xr3:uid="{E8DB786D-0E1D-7C40-A7DE-6ED8AF4C2162}" name="trabajadores_primaria_sexto"/>
    <tableColumn id="6" xr3:uid="{F7F81491-DF8B-ED4B-B3EA-FED61D344009}" name="trabajadores_secundaria_tercero"/>
    <tableColumn id="7" xr3:uid="{C68E06A0-393C-9F4C-A413-70D7CCD24201}" name="trabajadores_secundaria_sexto"/>
    <tableColumn id="8" xr3:uid="{B7DFB4C6-4CEA-484E-9AB0-ED0FB07889AC}" name="trabajadores_vocacionales"/>
    <tableColumn id="9" xr3:uid="{0F76DB99-FC75-1C40-A7D8-E502A7F3DC9E}" name="trabajadores_universitarios"/>
    <tableColumn id="10" xr3:uid="{07C8D5BC-7D5A-7845-A79A-1DF52BC7119D}" name="trabajadores_no_universitario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CCE67F8-B01F-2647-874F-DFA4428A9012}" name="Table1113" displayName="Table1113" ref="A1:J14" totalsRowShown="0" headerRowDxfId="39" headerRowBorderDxfId="38" tableBorderDxfId="37">
  <autoFilter ref="A1:J14" xr:uid="{2CCE67F8-B01F-2647-874F-DFA4428A9012}"/>
  <tableColumns count="10">
    <tableColumn id="1" xr3:uid="{ABD783E1-4B46-0D4C-96A3-FD729B0ABEF2}" name="region" dataDxfId="36"/>
    <tableColumn id="2" xr3:uid="{4A8B2E57-0C6B-2B46-B52C-90F4191078CD}" name="total_trabajadores"/>
    <tableColumn id="3" xr3:uid="{F7F4A32D-62E0-0C48-A719-ABE7C2F7B165}" name="trabajadores_sin_educacion"/>
    <tableColumn id="4" xr3:uid="{5C7D3466-4D04-6F4E-81D9-60F3365FB4BE}" name="trabajadores_primaria_tercero"/>
    <tableColumn id="5" xr3:uid="{C26A391F-B43E-DE42-8C1E-5686B6EF921F}" name="trabajadores_primaria_sexto"/>
    <tableColumn id="6" xr3:uid="{7160AB84-5611-064A-A496-B894B1357538}" name="trabajadores_secundaria_tercero"/>
    <tableColumn id="7" xr3:uid="{DD8062D9-0BC4-8540-9629-4328D39C711B}" name="trabajadores_secundaria_sexto"/>
    <tableColumn id="8" xr3:uid="{D7554CB3-07E8-2247-B51D-FFDB77A1C222}" name="trabajadores_vocacionales"/>
    <tableColumn id="9" xr3:uid="{ED2C57CD-4189-CB49-8AB1-6077FC091915}" name="trabajadores_universitarios"/>
    <tableColumn id="10" xr3:uid="{FAFB1DDC-0F56-F048-97F4-242D9C43C2C5}" name="trabajadores_no_universitario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A83CDA3-73C1-604D-B924-F6C71B740FCC}" name="Table11" displayName="Table11" ref="A1:J14" totalsRowShown="0" headerRowDxfId="35" headerRowBorderDxfId="34" tableBorderDxfId="33">
  <autoFilter ref="A1:J14" xr:uid="{7A83CDA3-73C1-604D-B924-F6C71B740FCC}"/>
  <tableColumns count="10">
    <tableColumn id="1" xr3:uid="{4B4BB54C-3CB9-1648-9A47-E692A6357DDF}" name="region" dataDxfId="32"/>
    <tableColumn id="2" xr3:uid="{E234AA66-314A-8A40-A0C5-217F51020147}" name="total_trabajadores"/>
    <tableColumn id="3" xr3:uid="{A237C510-4A99-BC47-A95F-9111EA4D9595}" name="trabajadores_sin_educacion"/>
    <tableColumn id="4" xr3:uid="{9F393A43-39C6-DD40-A139-7CC9C4455C1C}" name="trabajadores_primaria_tercero"/>
    <tableColumn id="5" xr3:uid="{157D82A4-2F7D-EE4B-B92D-0AF033C64126}" name="trabajadores_primaria_sexto"/>
    <tableColumn id="6" xr3:uid="{5D25BB12-1415-2643-854B-3F6C5D17646D}" name="trabajadores_secundaria_tercero"/>
    <tableColumn id="7" xr3:uid="{58E9E495-EC95-3244-99ED-36B1243B24EB}" name="trabajadores_secundaria_sexto"/>
    <tableColumn id="8" xr3:uid="{ABD106B7-D749-9F47-BACB-208114C80D83}" name="trabajadores_vocacionales"/>
    <tableColumn id="9" xr3:uid="{92DB162B-8FAE-C747-872F-8F4AD3A7FEBB}" name="trabajadores_universitarios"/>
    <tableColumn id="10" xr3:uid="{52C2AD65-ADA9-1549-AE7B-1DE4BC0FC342}" name="trabajadores_no_universitario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019A4CC-CA9E-E847-8DC6-E56F88C3A361}" name="Table611" displayName="Table611" ref="A1:J14" totalsRowShown="0" headerRowDxfId="31" headerRowBorderDxfId="30" tableBorderDxfId="29">
  <autoFilter ref="A1:J14" xr:uid="{6019A4CC-CA9E-E847-8DC6-E56F88C3A361}"/>
  <tableColumns count="10">
    <tableColumn id="1" xr3:uid="{CBCD8A53-7767-D446-BA79-762D2C9EC8A1}" name="region" dataDxfId="28"/>
    <tableColumn id="2" xr3:uid="{DC3B5D68-1D21-FE4A-9111-376FB07AFED2}" name="total_trabajadores"/>
    <tableColumn id="3" xr3:uid="{06BEE4F8-E90F-1F41-8C3D-8702C138279B}" name="trabajadores_sin_educacion"/>
    <tableColumn id="4" xr3:uid="{F9022234-4D7A-BB43-B6F8-3D00B864CC45}" name="trabajadores_primaria_tercero"/>
    <tableColumn id="5" xr3:uid="{D4078E80-B692-FD49-A0DD-B55687F6319C}" name="trabajadores_primaria_sexto"/>
    <tableColumn id="6" xr3:uid="{307B7668-2216-D642-8B18-730A55D10818}" name="trabajadores_secundaria_tercero"/>
    <tableColumn id="7" xr3:uid="{36D804CA-3BA4-5444-8A45-30A3870DC5C1}" name="trabajadores_secundaria_sexto"/>
    <tableColumn id="8" xr3:uid="{0BC74108-DD86-0340-9603-53A5E6F3F688}" name="trabajadores_vocacionales"/>
    <tableColumn id="9" xr3:uid="{DBB0D57A-8A97-9742-BE5A-AEEE102D4608}" name="trabajadores_universitarios"/>
    <tableColumn id="10" xr3:uid="{7076578D-BC53-3A48-B4BF-3F3B380A9F64}" name="trabajadores_no_universitario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AE0798-5097-5B44-8E5D-20215494D544}" name="Table6" displayName="Table6" ref="A1:J14" totalsRowShown="0" headerRowDxfId="27" headerRowBorderDxfId="26" tableBorderDxfId="25">
  <autoFilter ref="A1:J14" xr:uid="{11AE0798-5097-5B44-8E5D-20215494D544}"/>
  <tableColumns count="10">
    <tableColumn id="1" xr3:uid="{9B67F7DB-1B29-414D-9BAF-155F61B6586C}" name="region" dataDxfId="9"/>
    <tableColumn id="2" xr3:uid="{D754AEA4-9304-124F-ADA5-1A854032837F}" name="total_trabajadores" dataDxfId="8">
      <calculatedColumnFormula>(Table611[[#This Row],[total_trabajadores]]+Table11[[#This Row],[total_trabajadores]]+Table1113[[#This Row],[total_trabajadores]])/3</calculatedColumnFormula>
    </tableColumn>
    <tableColumn id="3" xr3:uid="{C638746F-3053-3344-A9B0-9D21BAC906A9}" name="trabajadores_sin_educacion" dataDxfId="7">
      <calculatedColumnFormula>(Table611[[#This Row],[trabajadores_sin_educacion]]+Table11[[#This Row],[trabajadores_sin_educacion]]+Table1113[[#This Row],[trabajadores_sin_educacion]])/3</calculatedColumnFormula>
    </tableColumn>
    <tableColumn id="4" xr3:uid="{D2EC216B-FB2F-2340-BFAD-5F0FC3F84B83}" name="trabajadores_primaria_tercero" dataDxfId="6">
      <calculatedColumnFormula>(Table611[[#This Row],[trabajadores_primaria_tercero]]+Table11[[#This Row],[trabajadores_primaria_tercero]]+Table1113[[#This Row],[trabajadores_primaria_tercero]])/3</calculatedColumnFormula>
    </tableColumn>
    <tableColumn id="5" xr3:uid="{3300165E-DC77-9B47-9208-F52C186A1FD0}" name="trabajadores_primaria_sexto" dataDxfId="5">
      <calculatedColumnFormula>(Table611[[#This Row],[trabajadores_primaria_sexto]]+Table11[[#This Row],[trabajadores_primaria_sexto]]+Table1113[[#This Row],[trabajadores_primaria_sexto]])/3</calculatedColumnFormula>
    </tableColumn>
    <tableColumn id="6" xr3:uid="{83005DF4-2B1A-F746-B0E7-1676AC5C66D0}" name="trabajadores_secundaria_tercero" dataDxfId="4">
      <calculatedColumnFormula>(Table611[[#This Row],[trabajadores_secundaria_tercero]]+Table11[[#This Row],[trabajadores_secundaria_tercero]]+Table1113[[#This Row],[trabajadores_secundaria_tercero]])/3</calculatedColumnFormula>
    </tableColumn>
    <tableColumn id="7" xr3:uid="{B030B274-3986-3F4D-8FC4-932BEB2A4A6F}" name="trabajadores_secundaria_sexto" dataDxfId="3">
      <calculatedColumnFormula>(Table611[[#This Row],[trabajadores_secundaria_sexto]]+Table11[[#This Row],[trabajadores_secundaria_sexto]]+Table1113[[#This Row],[trabajadores_secundaria_sexto]])/3</calculatedColumnFormula>
    </tableColumn>
    <tableColumn id="8" xr3:uid="{DE97CCDD-1C8A-6F4D-B7F0-689ECC247896}" name="trabajadores_vocacionales" dataDxfId="2">
      <calculatedColumnFormula>(Table611[[#This Row],[trabajadores_vocacionales]]+Table11[[#This Row],[trabajadores_vocacionales]]+Table1113[[#This Row],[trabajadores_vocacionales]])/3</calculatedColumnFormula>
    </tableColumn>
    <tableColumn id="9" xr3:uid="{B493F008-A0AB-6A46-90DB-CA811B39682C}" name="trabajadores_universitarios" dataDxfId="1">
      <calculatedColumnFormula>(Table611[[#This Row],[trabajadores_universitarios]]+Table11[[#This Row],[trabajadores_universitarios]]+Table1113[[#This Row],[trabajadores_universitarios]])/3</calculatedColumnFormula>
    </tableColumn>
    <tableColumn id="10" xr3:uid="{C3714278-A09C-ED4B-AB71-F42DDA590D79}" name="trabajadores_no_universitarios" dataDxfId="0">
      <calculatedColumnFormula>(Table611[[#This Row],[trabajadores_no_universitarios]]+Table11[[#This Row],[trabajadores_no_universitarios]]+Table1113[[#This Row],[trabajadores_no_universitarios]])/3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3A4697-2AE3-364F-A337-3A0328298A5A}" name="Table5" displayName="Table5" ref="A1:J14" totalsRowShown="0" headerRowDxfId="24" headerRowBorderDxfId="23" tableBorderDxfId="22">
  <autoFilter ref="A1:J14" xr:uid="{AF3A4697-2AE3-364F-A337-3A0328298A5A}"/>
  <tableColumns count="10">
    <tableColumn id="1" xr3:uid="{60A747F7-B0FB-374A-BCE6-4CE1737E6BA5}" name="region" dataDxfId="21"/>
    <tableColumn id="2" xr3:uid="{C6A666F1-B483-0746-8A7E-6DF3261252EC}" name="total_trabajadores"/>
    <tableColumn id="3" xr3:uid="{E73046BC-A3DC-AB4F-9E63-CCD6D26D2B61}" name="trabajadores_sin_educacion"/>
    <tableColumn id="4" xr3:uid="{C4BE6247-F41F-A445-B914-31158DB87EFF}" name="trabajadores_primaria_tercero"/>
    <tableColumn id="5" xr3:uid="{E4E9DF46-FC6F-E543-B7FE-A5AADB93702D}" name="trabajadores_primaria_sexto"/>
    <tableColumn id="6" xr3:uid="{2C338E1A-F23F-0E45-8360-AA1B4267A4C4}" name="trabajadores_secundaria_tercero"/>
    <tableColumn id="7" xr3:uid="{7945744E-E3B6-0F45-8441-8B3BBEB95BEF}" name="trabajadores_secundaria_sexto"/>
    <tableColumn id="8" xr3:uid="{60A012FF-824F-9349-ACC9-75AF9C81A71A}" name="trabajadores_vocacionales"/>
    <tableColumn id="9" xr3:uid="{76360EAE-4C74-D94E-8BCA-80122FA8E561}" name="trabajadores_universitarios"/>
    <tableColumn id="10" xr3:uid="{0DF96E06-EBB6-3C4D-9289-16DAA9738924}" name="trabajadores_no_universitario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16BE7B-33CC-CE43-932D-5E07C8D41AE0}" name="Table4" displayName="Table4" ref="A1:J14" totalsRowShown="0" dataDxfId="20" dataCellStyle="Normal 2">
  <autoFilter ref="A1:J14" xr:uid="{EE16BE7B-33CC-CE43-932D-5E07C8D41AE0}"/>
  <tableColumns count="10">
    <tableColumn id="1" xr3:uid="{4F9FEB53-9151-A842-BFC0-57EE5C63D27A}" name="region" dataDxfId="19" dataCellStyle="Normal 2"/>
    <tableColumn id="2" xr3:uid="{0351C9D2-9C39-9748-B8EA-6A0C90EEE4E4}" name="total_trabajadores" dataDxfId="18" dataCellStyle="Normal 2"/>
    <tableColumn id="3" xr3:uid="{6F91D801-D6EA-0849-A347-3894C6DF89B4}" name="trabajadores_sin_educacion" dataDxfId="17" dataCellStyle="Normal 2"/>
    <tableColumn id="4" xr3:uid="{0DD57828-8B2A-444D-898B-E60128ED0E93}" name="trabajadores_primaria_tercero" dataDxfId="16" dataCellStyle="Normal 2"/>
    <tableColumn id="5" xr3:uid="{0C1D3A95-6515-BA4F-9B84-4AA0FBE74FEF}" name="trabajadores_primaria_sexto" dataDxfId="15" dataCellStyle="Normal 2"/>
    <tableColumn id="6" xr3:uid="{D89B351A-65EB-1846-8A83-33DFB9BFCCF1}" name="trabajadores_secundaria_tercero" dataDxfId="14" dataCellStyle="Normal 2"/>
    <tableColumn id="7" xr3:uid="{FBB74463-249A-9140-918F-318D6D04FA86}" name="trabajadores_secundaria_sexto" dataDxfId="13" dataCellStyle="Normal 2"/>
    <tableColumn id="8" xr3:uid="{F2710611-53BD-8544-AD29-B958A6276F7B}" name="trabajadores_vocacionales" dataDxfId="12" dataCellStyle="Normal 2"/>
    <tableColumn id="9" xr3:uid="{0C886E6F-2FE4-4845-A8A3-73D644A27901}" name="trabajadores_universitarios" dataDxfId="11" dataCellStyle="Normal 2"/>
    <tableColumn id="10" xr3:uid="{F6F1D1B5-AFF4-554C-8774-1BFC9E410427}" name="trabajadores_no_universitarios" dataDxfId="1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BB49-78F7-CC4E-899E-40CA327E7148}">
  <dimension ref="A1:J14"/>
  <sheetViews>
    <sheetView workbookViewId="0">
      <selection sqref="A1:G1"/>
    </sheetView>
  </sheetViews>
  <sheetFormatPr baseColWidth="10" defaultRowHeight="16" x14ac:dyDescent="0.2"/>
  <cols>
    <col min="1" max="1" width="19.5" customWidth="1"/>
    <col min="2" max="2" width="20.1640625" customWidth="1"/>
    <col min="3" max="3" width="28.5" customWidth="1"/>
    <col min="4" max="4" width="30" customWidth="1"/>
    <col min="5" max="5" width="29.33203125" customWidth="1"/>
    <col min="6" max="6" width="32.6640625" customWidth="1"/>
    <col min="7" max="7" width="29.33203125" customWidth="1"/>
    <col min="8" max="8" width="25.6640625" customWidth="1"/>
    <col min="9" max="9" width="26.1640625" customWidth="1"/>
    <col min="10" max="10" width="29" customWidth="1"/>
  </cols>
  <sheetData>
    <row r="1" spans="1:10" x14ac:dyDescent="0.2">
      <c r="A1" s="7" t="s">
        <v>0</v>
      </c>
      <c r="B1" s="7" t="s">
        <v>1</v>
      </c>
      <c r="C1" s="7" t="s">
        <v>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6</v>
      </c>
      <c r="J1" s="7" t="s">
        <v>9</v>
      </c>
    </row>
    <row r="2" spans="1:10" x14ac:dyDescent="0.2">
      <c r="A2" s="6" t="s">
        <v>10</v>
      </c>
      <c r="B2" s="9">
        <v>35751</v>
      </c>
      <c r="C2" s="9">
        <v>1596</v>
      </c>
      <c r="D2" s="9">
        <v>1592</v>
      </c>
      <c r="E2" s="9">
        <v>6050</v>
      </c>
      <c r="F2" s="9">
        <v>6746</v>
      </c>
      <c r="G2" s="9">
        <v>9815</v>
      </c>
      <c r="H2" s="9">
        <v>34</v>
      </c>
      <c r="I2" s="9">
        <v>9570</v>
      </c>
      <c r="J2" s="9">
        <v>348</v>
      </c>
    </row>
    <row r="3" spans="1:10" x14ac:dyDescent="0.2">
      <c r="A3" t="s">
        <v>11</v>
      </c>
      <c r="B3" s="9">
        <v>83835</v>
      </c>
      <c r="C3" s="9">
        <v>854</v>
      </c>
      <c r="D3" s="9">
        <v>3248</v>
      </c>
      <c r="E3" s="9">
        <v>24312</v>
      </c>
      <c r="F3" s="9">
        <v>12160</v>
      </c>
      <c r="G3" s="9">
        <v>22162</v>
      </c>
      <c r="H3" s="9">
        <v>488</v>
      </c>
      <c r="I3" s="9">
        <v>19479</v>
      </c>
      <c r="J3" s="9">
        <v>1132</v>
      </c>
    </row>
    <row r="4" spans="1:10" x14ac:dyDescent="0.2">
      <c r="A4" s="6" t="s">
        <v>12</v>
      </c>
      <c r="B4" s="9">
        <v>98016</v>
      </c>
      <c r="C4" s="9">
        <v>659</v>
      </c>
      <c r="D4" s="9">
        <v>1663</v>
      </c>
      <c r="E4" s="9">
        <v>11536</v>
      </c>
      <c r="F4" s="9">
        <v>15323</v>
      </c>
      <c r="G4" s="9">
        <v>39045</v>
      </c>
      <c r="H4" s="9">
        <v>745</v>
      </c>
      <c r="I4" s="9">
        <v>28731</v>
      </c>
      <c r="J4" s="9">
        <v>314</v>
      </c>
    </row>
    <row r="5" spans="1:10" x14ac:dyDescent="0.2">
      <c r="A5" t="s">
        <v>13</v>
      </c>
      <c r="B5" s="9">
        <v>135282</v>
      </c>
      <c r="C5" s="9">
        <v>1943</v>
      </c>
      <c r="D5" s="9">
        <v>3517</v>
      </c>
      <c r="E5" s="9">
        <v>21864</v>
      </c>
      <c r="F5" s="9">
        <v>17419</v>
      </c>
      <c r="G5" s="9">
        <v>39965</v>
      </c>
      <c r="H5" s="9">
        <v>530</v>
      </c>
      <c r="I5" s="9">
        <v>47465</v>
      </c>
      <c r="J5" s="9">
        <v>2579</v>
      </c>
    </row>
    <row r="6" spans="1:10" x14ac:dyDescent="0.2">
      <c r="A6" s="6" t="s">
        <v>14</v>
      </c>
      <c r="B6" s="9">
        <v>11607</v>
      </c>
      <c r="C6" s="9">
        <v>301</v>
      </c>
      <c r="D6" s="9">
        <v>807</v>
      </c>
      <c r="E6" s="9">
        <v>2827</v>
      </c>
      <c r="F6" s="9">
        <v>2263</v>
      </c>
      <c r="G6" s="9">
        <v>2845</v>
      </c>
      <c r="H6" s="9">
        <v>68</v>
      </c>
      <c r="I6" s="9">
        <v>2442</v>
      </c>
      <c r="J6" s="9">
        <v>54</v>
      </c>
    </row>
    <row r="7" spans="1:10" x14ac:dyDescent="0.2">
      <c r="A7" t="s">
        <v>15</v>
      </c>
      <c r="B7" s="9">
        <v>42288</v>
      </c>
      <c r="C7" s="9">
        <v>520</v>
      </c>
      <c r="D7" s="9">
        <v>897</v>
      </c>
      <c r="E7" s="9">
        <v>9486</v>
      </c>
      <c r="F7" s="9">
        <v>6308</v>
      </c>
      <c r="G7" s="9">
        <v>11244</v>
      </c>
      <c r="H7" s="9">
        <v>181</v>
      </c>
      <c r="I7" s="9">
        <v>13080</v>
      </c>
      <c r="J7" s="9">
        <v>572</v>
      </c>
    </row>
    <row r="8" spans="1:10" x14ac:dyDescent="0.2">
      <c r="A8" s="6" t="s">
        <v>16</v>
      </c>
      <c r="B8" s="9">
        <v>40303</v>
      </c>
      <c r="C8" s="9">
        <v>568</v>
      </c>
      <c r="D8" s="9">
        <v>996</v>
      </c>
      <c r="E8" s="9">
        <v>11301</v>
      </c>
      <c r="F8" s="9">
        <v>5083</v>
      </c>
      <c r="G8" s="9">
        <v>9949</v>
      </c>
      <c r="H8" s="9">
        <v>142</v>
      </c>
      <c r="I8" s="9">
        <v>11385</v>
      </c>
      <c r="J8" s="9">
        <v>879</v>
      </c>
    </row>
    <row r="9" spans="1:10" x14ac:dyDescent="0.2">
      <c r="A9" t="s">
        <v>17</v>
      </c>
      <c r="B9" s="9">
        <v>701130</v>
      </c>
      <c r="C9" s="9">
        <v>3490</v>
      </c>
      <c r="D9" s="9">
        <v>9501</v>
      </c>
      <c r="E9" s="9">
        <v>68012</v>
      </c>
      <c r="F9" s="9">
        <v>116369</v>
      </c>
      <c r="G9" s="9">
        <v>231449</v>
      </c>
      <c r="H9" s="9">
        <v>8231</v>
      </c>
      <c r="I9" s="9">
        <v>255010</v>
      </c>
      <c r="J9" s="9">
        <v>9068</v>
      </c>
    </row>
    <row r="10" spans="1:10" x14ac:dyDescent="0.2">
      <c r="A10" s="6" t="s">
        <v>18</v>
      </c>
      <c r="B10" s="9">
        <v>241873</v>
      </c>
      <c r="C10" s="9">
        <v>1807</v>
      </c>
      <c r="D10" s="9">
        <v>3457</v>
      </c>
      <c r="E10" s="9">
        <v>35318</v>
      </c>
      <c r="F10" s="9">
        <v>40531</v>
      </c>
      <c r="G10" s="9">
        <v>86316</v>
      </c>
      <c r="H10" s="9">
        <v>2494</v>
      </c>
      <c r="I10" s="9">
        <v>71475</v>
      </c>
      <c r="J10" s="9">
        <v>475</v>
      </c>
    </row>
    <row r="11" spans="1:10" x14ac:dyDescent="0.2">
      <c r="A11" t="s">
        <v>19</v>
      </c>
      <c r="B11" s="9">
        <v>64856</v>
      </c>
      <c r="C11" s="9">
        <v>603</v>
      </c>
      <c r="D11" s="9">
        <v>1365</v>
      </c>
      <c r="E11" s="9">
        <v>10089</v>
      </c>
      <c r="F11" s="9">
        <v>8449</v>
      </c>
      <c r="G11" s="9">
        <v>21623</v>
      </c>
      <c r="H11" s="9">
        <v>198</v>
      </c>
      <c r="I11" s="9">
        <v>22060</v>
      </c>
      <c r="J11" s="9">
        <v>469</v>
      </c>
    </row>
    <row r="12" spans="1:10" x14ac:dyDescent="0.2">
      <c r="A12" s="6" t="s">
        <v>20</v>
      </c>
      <c r="B12" s="9">
        <v>8324</v>
      </c>
      <c r="C12" s="9">
        <v>2511</v>
      </c>
      <c r="D12" s="9">
        <v>431</v>
      </c>
      <c r="E12" s="9">
        <v>2704</v>
      </c>
      <c r="F12" s="9">
        <v>1183</v>
      </c>
      <c r="G12" s="9">
        <v>917</v>
      </c>
      <c r="H12" s="10">
        <v>0</v>
      </c>
      <c r="I12" s="9">
        <v>578</v>
      </c>
      <c r="J12" s="10">
        <v>0</v>
      </c>
    </row>
    <row r="13" spans="1:10" x14ac:dyDescent="0.2">
      <c r="A13" t="s">
        <v>21</v>
      </c>
      <c r="B13" s="9">
        <v>1736</v>
      </c>
      <c r="C13" s="9">
        <v>234</v>
      </c>
      <c r="D13" s="9">
        <v>270</v>
      </c>
      <c r="E13" s="9">
        <v>496</v>
      </c>
      <c r="F13" s="9">
        <v>248</v>
      </c>
      <c r="G13" s="9">
        <v>239</v>
      </c>
      <c r="H13" s="10">
        <v>0</v>
      </c>
      <c r="I13" s="9">
        <v>249</v>
      </c>
      <c r="J13" s="10">
        <v>0</v>
      </c>
    </row>
    <row r="14" spans="1:10" x14ac:dyDescent="0.2">
      <c r="A14" s="1" t="s">
        <v>22</v>
      </c>
      <c r="B14" s="9">
        <v>14416</v>
      </c>
      <c r="C14" s="9">
        <v>3024</v>
      </c>
      <c r="D14" s="9">
        <v>1383</v>
      </c>
      <c r="E14" s="9">
        <v>3466</v>
      </c>
      <c r="F14" s="9">
        <v>1859</v>
      </c>
      <c r="G14" s="9">
        <v>2722</v>
      </c>
      <c r="H14" s="10">
        <v>0</v>
      </c>
      <c r="I14" s="9">
        <v>1739</v>
      </c>
      <c r="J14" s="9">
        <v>223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98A-F658-AB40-8F59-16A43DB10829}">
  <dimension ref="A1:J14"/>
  <sheetViews>
    <sheetView workbookViewId="0">
      <selection activeCell="B2" sqref="B2:J14"/>
    </sheetView>
  </sheetViews>
  <sheetFormatPr baseColWidth="10" defaultRowHeight="16" x14ac:dyDescent="0.2"/>
  <cols>
    <col min="1" max="1" width="20" customWidth="1"/>
    <col min="2" max="2" width="19.6640625" customWidth="1"/>
    <col min="3" max="3" width="26.6640625" customWidth="1"/>
    <col min="4" max="4" width="28.6640625" customWidth="1"/>
    <col min="5" max="5" width="27.1640625" customWidth="1"/>
    <col min="6" max="6" width="30.83203125" customWidth="1"/>
    <col min="7" max="7" width="29.33203125" customWidth="1"/>
    <col min="8" max="8" width="25.6640625" customWidth="1"/>
    <col min="9" max="9" width="26.1640625" customWidth="1"/>
    <col min="10" max="10" width="29" customWidth="1"/>
  </cols>
  <sheetData>
    <row r="1" spans="1:10" x14ac:dyDescent="0.2">
      <c r="A1" s="7" t="s">
        <v>0</v>
      </c>
      <c r="B1" s="7" t="s">
        <v>1</v>
      </c>
      <c r="C1" s="7" t="s">
        <v>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6</v>
      </c>
      <c r="J1" s="7" t="s">
        <v>9</v>
      </c>
    </row>
    <row r="2" spans="1:10" x14ac:dyDescent="0.2">
      <c r="A2" s="6" t="s">
        <v>10</v>
      </c>
      <c r="B2" s="2">
        <v>29169</v>
      </c>
      <c r="C2" s="2">
        <v>1232</v>
      </c>
      <c r="D2" s="2">
        <v>1484</v>
      </c>
      <c r="E2" s="2">
        <v>4604</v>
      </c>
      <c r="F2" s="2">
        <v>4562</v>
      </c>
      <c r="G2" s="2">
        <v>8791</v>
      </c>
      <c r="H2" s="11">
        <v>0</v>
      </c>
      <c r="I2" s="2">
        <v>8406</v>
      </c>
      <c r="J2" s="2">
        <v>90</v>
      </c>
    </row>
    <row r="3" spans="1:10" x14ac:dyDescent="0.2">
      <c r="A3" t="s">
        <v>11</v>
      </c>
      <c r="B3" s="2">
        <v>83802</v>
      </c>
      <c r="C3" s="2">
        <v>733</v>
      </c>
      <c r="D3" s="2">
        <v>2340</v>
      </c>
      <c r="E3" s="2">
        <v>22722</v>
      </c>
      <c r="F3" s="2">
        <v>13469</v>
      </c>
      <c r="G3" s="2">
        <v>24544</v>
      </c>
      <c r="H3" s="2">
        <v>90</v>
      </c>
      <c r="I3" s="2">
        <v>19825</v>
      </c>
      <c r="J3" s="2">
        <v>79</v>
      </c>
    </row>
    <row r="4" spans="1:10" x14ac:dyDescent="0.2">
      <c r="A4" s="6" t="s">
        <v>12</v>
      </c>
      <c r="B4" s="2">
        <v>98151</v>
      </c>
      <c r="C4" s="2">
        <v>250</v>
      </c>
      <c r="D4" s="2">
        <v>1279</v>
      </c>
      <c r="E4" s="2">
        <v>10038</v>
      </c>
      <c r="F4" s="2">
        <v>15339</v>
      </c>
      <c r="G4" s="2">
        <v>42214</v>
      </c>
      <c r="H4" s="2">
        <v>677</v>
      </c>
      <c r="I4" s="2">
        <v>27581</v>
      </c>
      <c r="J4" s="2">
        <v>773</v>
      </c>
    </row>
    <row r="5" spans="1:10" x14ac:dyDescent="0.2">
      <c r="A5" t="s">
        <v>13</v>
      </c>
      <c r="B5" s="2">
        <v>136487</v>
      </c>
      <c r="C5" s="2">
        <v>1717</v>
      </c>
      <c r="D5" s="2">
        <v>3120</v>
      </c>
      <c r="E5" s="2">
        <v>20391</v>
      </c>
      <c r="F5" s="2">
        <v>18041</v>
      </c>
      <c r="G5" s="2">
        <v>44267</v>
      </c>
      <c r="H5" s="2">
        <v>915</v>
      </c>
      <c r="I5" s="2">
        <v>45621</v>
      </c>
      <c r="J5" s="2">
        <v>2415</v>
      </c>
    </row>
    <row r="6" spans="1:10" x14ac:dyDescent="0.2">
      <c r="A6" s="6" t="s">
        <v>14</v>
      </c>
      <c r="B6" s="2">
        <v>10106</v>
      </c>
      <c r="C6" s="2">
        <v>560</v>
      </c>
      <c r="D6" s="2">
        <v>1137</v>
      </c>
      <c r="E6" s="2">
        <v>2266</v>
      </c>
      <c r="F6" s="2">
        <v>2162</v>
      </c>
      <c r="G6" s="2">
        <v>2313</v>
      </c>
      <c r="H6" s="2">
        <v>17</v>
      </c>
      <c r="I6" s="2">
        <v>1576</v>
      </c>
      <c r="J6" s="2">
        <v>75</v>
      </c>
    </row>
    <row r="7" spans="1:10" x14ac:dyDescent="0.2">
      <c r="A7" t="s">
        <v>15</v>
      </c>
      <c r="B7" s="2">
        <v>40967</v>
      </c>
      <c r="C7" s="2">
        <v>275</v>
      </c>
      <c r="D7" s="2">
        <v>1447</v>
      </c>
      <c r="E7" s="2">
        <v>9522</v>
      </c>
      <c r="F7" s="2">
        <v>5705</v>
      </c>
      <c r="G7" s="2">
        <v>10312</v>
      </c>
      <c r="H7" s="2">
        <v>40</v>
      </c>
      <c r="I7" s="2">
        <v>12894</v>
      </c>
      <c r="J7" s="2">
        <v>772</v>
      </c>
    </row>
    <row r="8" spans="1:10" x14ac:dyDescent="0.2">
      <c r="A8" s="6" t="s">
        <v>16</v>
      </c>
      <c r="B8" s="2">
        <v>39821</v>
      </c>
      <c r="C8" s="2">
        <v>462</v>
      </c>
      <c r="D8" s="2">
        <v>999</v>
      </c>
      <c r="E8" s="2">
        <v>9501</v>
      </c>
      <c r="F8" s="2">
        <v>5416</v>
      </c>
      <c r="G8" s="2">
        <v>10249</v>
      </c>
      <c r="H8" s="2">
        <v>132</v>
      </c>
      <c r="I8" s="2">
        <v>12633</v>
      </c>
      <c r="J8" s="2">
        <v>429</v>
      </c>
    </row>
    <row r="9" spans="1:10" x14ac:dyDescent="0.2">
      <c r="A9" t="s">
        <v>17</v>
      </c>
      <c r="B9" s="2">
        <v>712951</v>
      </c>
      <c r="C9" s="2">
        <v>6925</v>
      </c>
      <c r="D9" s="2">
        <v>10841</v>
      </c>
      <c r="E9" s="2">
        <v>72052</v>
      </c>
      <c r="F9" s="2">
        <v>105088</v>
      </c>
      <c r="G9" s="2">
        <v>237765</v>
      </c>
      <c r="H9" s="2">
        <v>7303</v>
      </c>
      <c r="I9" s="2">
        <v>264756</v>
      </c>
      <c r="J9" s="2">
        <v>8221</v>
      </c>
    </row>
    <row r="10" spans="1:10" x14ac:dyDescent="0.2">
      <c r="A10" s="6" t="s">
        <v>18</v>
      </c>
      <c r="B10" s="2">
        <v>253024</v>
      </c>
      <c r="C10" s="2">
        <v>2116</v>
      </c>
      <c r="D10" s="2">
        <v>4529</v>
      </c>
      <c r="E10" s="2">
        <v>34278</v>
      </c>
      <c r="F10" s="2">
        <v>39610</v>
      </c>
      <c r="G10" s="2">
        <v>91433</v>
      </c>
      <c r="H10" s="2">
        <v>2260</v>
      </c>
      <c r="I10" s="2">
        <v>75221</v>
      </c>
      <c r="J10" s="2">
        <v>3577</v>
      </c>
    </row>
    <row r="11" spans="1:10" x14ac:dyDescent="0.2">
      <c r="A11" t="s">
        <v>19</v>
      </c>
      <c r="B11" s="2">
        <v>66844</v>
      </c>
      <c r="C11" s="2">
        <v>516</v>
      </c>
      <c r="D11" s="2">
        <v>1293</v>
      </c>
      <c r="E11" s="2">
        <v>10430</v>
      </c>
      <c r="F11" s="2">
        <v>9992</v>
      </c>
      <c r="G11" s="2">
        <v>22468</v>
      </c>
      <c r="H11" s="2">
        <v>197</v>
      </c>
      <c r="I11" s="2">
        <v>21458</v>
      </c>
      <c r="J11" s="2">
        <v>490</v>
      </c>
    </row>
    <row r="12" spans="1:10" x14ac:dyDescent="0.2">
      <c r="A12" s="6" t="s">
        <v>20</v>
      </c>
      <c r="B12" s="2">
        <v>8396</v>
      </c>
      <c r="C12" s="2">
        <v>2625</v>
      </c>
      <c r="D12" s="2">
        <v>582</v>
      </c>
      <c r="E12" s="2">
        <v>2230</v>
      </c>
      <c r="F12" s="2">
        <v>1543</v>
      </c>
      <c r="G12" s="2">
        <v>1121</v>
      </c>
      <c r="H12" s="11">
        <v>0</v>
      </c>
      <c r="I12" s="2">
        <v>295</v>
      </c>
      <c r="J12" s="11">
        <v>0</v>
      </c>
    </row>
    <row r="13" spans="1:10" x14ac:dyDescent="0.2">
      <c r="A13" t="s">
        <v>21</v>
      </c>
      <c r="B13" s="2">
        <v>1539</v>
      </c>
      <c r="C13" s="2">
        <v>208</v>
      </c>
      <c r="D13" s="2">
        <v>160</v>
      </c>
      <c r="E13" s="2">
        <v>476</v>
      </c>
      <c r="F13" s="2">
        <v>249</v>
      </c>
      <c r="G13" s="2">
        <v>175</v>
      </c>
      <c r="H13" s="11">
        <v>0</v>
      </c>
      <c r="I13" s="2">
        <v>271</v>
      </c>
      <c r="J13" s="11">
        <v>0</v>
      </c>
    </row>
    <row r="14" spans="1:10" x14ac:dyDescent="0.2">
      <c r="A14" s="1" t="s">
        <v>22</v>
      </c>
      <c r="B14" s="2">
        <v>17432</v>
      </c>
      <c r="C14" s="2">
        <v>3305</v>
      </c>
      <c r="D14" s="2">
        <v>1434</v>
      </c>
      <c r="E14" s="2">
        <v>5027</v>
      </c>
      <c r="F14" s="2">
        <v>2488</v>
      </c>
      <c r="G14" s="2">
        <v>2230</v>
      </c>
      <c r="H14" s="11">
        <v>0</v>
      </c>
      <c r="I14" s="2">
        <v>2832</v>
      </c>
      <c r="J14" s="2">
        <v>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911B-405D-7D46-A15C-5EBFADA69EB8}">
  <dimension ref="A1:J14"/>
  <sheetViews>
    <sheetView workbookViewId="0">
      <selection activeCell="E19" sqref="E19"/>
    </sheetView>
  </sheetViews>
  <sheetFormatPr baseColWidth="10" defaultRowHeight="16" x14ac:dyDescent="0.2"/>
  <cols>
    <col min="1" max="1" width="19.6640625" customWidth="1"/>
    <col min="2" max="2" width="20" customWidth="1"/>
    <col min="3" max="3" width="29.1640625" customWidth="1"/>
    <col min="4" max="4" width="33.5" customWidth="1"/>
    <col min="5" max="5" width="28.6640625" customWidth="1"/>
    <col min="6" max="6" width="30.83203125" customWidth="1"/>
    <col min="7" max="7" width="29.33203125" customWidth="1"/>
    <col min="8" max="8" width="26" customWidth="1"/>
    <col min="9" max="9" width="24.6640625" customWidth="1"/>
    <col min="10" max="10" width="32" customWidth="1"/>
  </cols>
  <sheetData>
    <row r="1" spans="1:10" x14ac:dyDescent="0.2">
      <c r="A1" s="7" t="s">
        <v>0</v>
      </c>
      <c r="B1" s="7" t="s">
        <v>1</v>
      </c>
      <c r="C1" s="7" t="s">
        <v>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6</v>
      </c>
      <c r="J1" s="7" t="s">
        <v>9</v>
      </c>
    </row>
    <row r="2" spans="1:10" x14ac:dyDescent="0.2">
      <c r="A2" s="6" t="s">
        <v>10</v>
      </c>
      <c r="B2" s="9">
        <v>36150</v>
      </c>
      <c r="C2" s="9">
        <v>1683</v>
      </c>
      <c r="D2" s="9">
        <v>1284</v>
      </c>
      <c r="E2" s="9">
        <v>5930</v>
      </c>
      <c r="F2" s="9">
        <v>6926</v>
      </c>
      <c r="G2" s="9">
        <v>9835</v>
      </c>
      <c r="H2" s="10">
        <v>0</v>
      </c>
      <c r="I2" s="9">
        <v>10235</v>
      </c>
      <c r="J2" s="9">
        <v>257</v>
      </c>
    </row>
    <row r="3" spans="1:10" x14ac:dyDescent="0.2">
      <c r="A3" t="s">
        <v>11</v>
      </c>
      <c r="B3" s="9">
        <v>84680</v>
      </c>
      <c r="C3" s="9">
        <v>921</v>
      </c>
      <c r="D3" s="9">
        <v>3174</v>
      </c>
      <c r="E3" s="9">
        <v>24015</v>
      </c>
      <c r="F3" s="9">
        <v>13376</v>
      </c>
      <c r="G3" s="9">
        <v>20264</v>
      </c>
      <c r="H3" s="9">
        <v>322</v>
      </c>
      <c r="I3" s="9">
        <v>22356</v>
      </c>
      <c r="J3" s="9">
        <v>252</v>
      </c>
    </row>
    <row r="4" spans="1:10" x14ac:dyDescent="0.2">
      <c r="A4" s="6" t="s">
        <v>12</v>
      </c>
      <c r="B4" s="9">
        <v>100833</v>
      </c>
      <c r="C4" s="9">
        <v>300</v>
      </c>
      <c r="D4" s="9">
        <v>1710</v>
      </c>
      <c r="E4" s="9">
        <v>11466</v>
      </c>
      <c r="F4" s="9">
        <v>16891</v>
      </c>
      <c r="G4" s="9">
        <v>41412</v>
      </c>
      <c r="H4" s="9">
        <v>859</v>
      </c>
      <c r="I4" s="9">
        <v>27646</v>
      </c>
      <c r="J4" s="9">
        <v>549</v>
      </c>
    </row>
    <row r="5" spans="1:10" x14ac:dyDescent="0.2">
      <c r="A5" t="s">
        <v>13</v>
      </c>
      <c r="B5" s="9">
        <v>145091</v>
      </c>
      <c r="C5" s="9">
        <v>1633</v>
      </c>
      <c r="D5" s="9">
        <v>4162</v>
      </c>
      <c r="E5" s="9">
        <v>25982</v>
      </c>
      <c r="F5" s="9">
        <v>19652</v>
      </c>
      <c r="G5" s="9">
        <v>42804</v>
      </c>
      <c r="H5" s="9">
        <v>111</v>
      </c>
      <c r="I5" s="9">
        <v>49071</v>
      </c>
      <c r="J5" s="9">
        <v>1676</v>
      </c>
    </row>
    <row r="6" spans="1:10" x14ac:dyDescent="0.2">
      <c r="A6" s="6" t="s">
        <v>14</v>
      </c>
      <c r="B6" s="9">
        <v>12842</v>
      </c>
      <c r="C6" s="9">
        <v>482</v>
      </c>
      <c r="D6" s="9">
        <v>796</v>
      </c>
      <c r="E6" s="9">
        <v>3386</v>
      </c>
      <c r="F6" s="9">
        <v>2485</v>
      </c>
      <c r="G6" s="9">
        <v>3412</v>
      </c>
      <c r="H6" s="9">
        <v>29</v>
      </c>
      <c r="I6" s="9">
        <v>2223</v>
      </c>
      <c r="J6" s="9">
        <v>29</v>
      </c>
    </row>
    <row r="7" spans="1:10" x14ac:dyDescent="0.2">
      <c r="A7" t="s">
        <v>15</v>
      </c>
      <c r="B7" s="9">
        <v>41181</v>
      </c>
      <c r="C7" s="9">
        <v>318</v>
      </c>
      <c r="D7" s="9">
        <v>1600</v>
      </c>
      <c r="E7" s="9">
        <v>8496</v>
      </c>
      <c r="F7" s="9">
        <v>6201</v>
      </c>
      <c r="G7" s="9">
        <v>10315</v>
      </c>
      <c r="H7" s="9">
        <v>100</v>
      </c>
      <c r="I7" s="9">
        <v>13415</v>
      </c>
      <c r="J7" s="9">
        <v>736</v>
      </c>
    </row>
    <row r="8" spans="1:10" x14ac:dyDescent="0.2">
      <c r="A8" s="6" t="s">
        <v>16</v>
      </c>
      <c r="B8" s="9">
        <v>39219</v>
      </c>
      <c r="C8" s="9">
        <v>628</v>
      </c>
      <c r="D8" s="9">
        <v>1262</v>
      </c>
      <c r="E8" s="9">
        <v>9666</v>
      </c>
      <c r="F8" s="9">
        <v>5245</v>
      </c>
      <c r="G8" s="9">
        <v>9802</v>
      </c>
      <c r="H8" s="9">
        <v>308</v>
      </c>
      <c r="I8" s="9">
        <v>12122</v>
      </c>
      <c r="J8" s="9">
        <v>186</v>
      </c>
    </row>
    <row r="9" spans="1:10" x14ac:dyDescent="0.2">
      <c r="A9" t="s">
        <v>17</v>
      </c>
      <c r="B9" s="9">
        <v>704766</v>
      </c>
      <c r="C9" s="9">
        <v>3570</v>
      </c>
      <c r="D9" s="9">
        <v>8701</v>
      </c>
      <c r="E9" s="9">
        <v>66534</v>
      </c>
      <c r="F9" s="9">
        <v>115644</v>
      </c>
      <c r="G9" s="9">
        <v>228226</v>
      </c>
      <c r="H9" s="9">
        <v>6874</v>
      </c>
      <c r="I9" s="9">
        <v>269899</v>
      </c>
      <c r="J9" s="9">
        <v>5318</v>
      </c>
    </row>
    <row r="10" spans="1:10" x14ac:dyDescent="0.2">
      <c r="A10" s="6" t="s">
        <v>18</v>
      </c>
      <c r="B10" s="9">
        <v>250265</v>
      </c>
      <c r="C10" s="9">
        <v>2126</v>
      </c>
      <c r="D10" s="9">
        <v>3683</v>
      </c>
      <c r="E10" s="9">
        <v>31360</v>
      </c>
      <c r="F10" s="9">
        <v>43616</v>
      </c>
      <c r="G10" s="9">
        <v>85566</v>
      </c>
      <c r="H10" s="9">
        <v>2919</v>
      </c>
      <c r="I10" s="9">
        <v>78501</v>
      </c>
      <c r="J10" s="9">
        <v>2494</v>
      </c>
    </row>
    <row r="11" spans="1:10" x14ac:dyDescent="0.2">
      <c r="A11" t="s">
        <v>19</v>
      </c>
      <c r="B11" s="9">
        <v>66964</v>
      </c>
      <c r="C11" s="9">
        <v>425</v>
      </c>
      <c r="D11" s="9">
        <v>1775</v>
      </c>
      <c r="E11" s="9">
        <v>11756</v>
      </c>
      <c r="F11" s="9">
        <v>9022</v>
      </c>
      <c r="G11" s="9">
        <v>21716</v>
      </c>
      <c r="H11" s="9">
        <v>146</v>
      </c>
      <c r="I11" s="9">
        <v>21742</v>
      </c>
      <c r="J11" s="9">
        <v>382</v>
      </c>
    </row>
    <row r="12" spans="1:10" x14ac:dyDescent="0.2">
      <c r="A12" s="6" t="s">
        <v>20</v>
      </c>
      <c r="B12" s="9">
        <v>7682</v>
      </c>
      <c r="C12" s="9">
        <v>1876</v>
      </c>
      <c r="D12" s="9">
        <v>466</v>
      </c>
      <c r="E12" s="9">
        <v>2334</v>
      </c>
      <c r="F12" s="9">
        <v>1676</v>
      </c>
      <c r="G12" s="9">
        <v>978</v>
      </c>
      <c r="H12" s="9">
        <v>39</v>
      </c>
      <c r="I12" s="9">
        <v>259</v>
      </c>
      <c r="J12" s="9">
        <v>54</v>
      </c>
    </row>
    <row r="13" spans="1:10" x14ac:dyDescent="0.2">
      <c r="A13" t="s">
        <v>21</v>
      </c>
      <c r="B13" s="9">
        <v>1494</v>
      </c>
      <c r="C13" s="9">
        <v>234</v>
      </c>
      <c r="D13" s="9">
        <v>180</v>
      </c>
      <c r="E13" s="9">
        <v>486</v>
      </c>
      <c r="F13" s="9">
        <v>164</v>
      </c>
      <c r="G13" s="9">
        <v>237</v>
      </c>
      <c r="H13" s="10">
        <v>0</v>
      </c>
      <c r="I13" s="9">
        <v>193</v>
      </c>
      <c r="J13" s="10">
        <v>0</v>
      </c>
    </row>
    <row r="14" spans="1:10" x14ac:dyDescent="0.2">
      <c r="A14" s="1" t="s">
        <v>22</v>
      </c>
      <c r="B14" s="9">
        <v>18850</v>
      </c>
      <c r="C14" s="9">
        <v>3656</v>
      </c>
      <c r="D14" s="9">
        <v>2128</v>
      </c>
      <c r="E14" s="9">
        <v>4586</v>
      </c>
      <c r="F14" s="9">
        <v>3234</v>
      </c>
      <c r="G14" s="9">
        <v>3056</v>
      </c>
      <c r="H14" s="10">
        <v>0</v>
      </c>
      <c r="I14" s="9">
        <v>2086</v>
      </c>
      <c r="J14" s="9">
        <v>104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B43C-0F9A-0B4E-B00C-9EF9CB197C02}">
  <dimension ref="A1:J14"/>
  <sheetViews>
    <sheetView workbookViewId="0">
      <selection activeCell="B15" sqref="B15"/>
    </sheetView>
  </sheetViews>
  <sheetFormatPr baseColWidth="10" defaultRowHeight="16" x14ac:dyDescent="0.2"/>
  <cols>
    <col min="1" max="1" width="20" customWidth="1"/>
    <col min="2" max="2" width="18.6640625" customWidth="1"/>
    <col min="3" max="3" width="26.6640625" customWidth="1"/>
    <col min="4" max="4" width="28.6640625" customWidth="1"/>
    <col min="5" max="5" width="27.1640625" customWidth="1"/>
    <col min="6" max="6" width="30.83203125" customWidth="1"/>
    <col min="7" max="7" width="29.33203125" customWidth="1"/>
    <col min="8" max="8" width="25.6640625" customWidth="1"/>
    <col min="9" max="9" width="26.1640625" customWidth="1"/>
    <col min="10" max="10" width="29" customWidth="1"/>
  </cols>
  <sheetData>
    <row r="1" spans="1:10" x14ac:dyDescent="0.2">
      <c r="A1" s="7" t="s">
        <v>0</v>
      </c>
      <c r="B1" s="7" t="s">
        <v>1</v>
      </c>
      <c r="C1" s="7" t="s">
        <v>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6</v>
      </c>
      <c r="J1" s="7" t="s">
        <v>9</v>
      </c>
    </row>
    <row r="2" spans="1:10" x14ac:dyDescent="0.2">
      <c r="A2" s="6" t="s">
        <v>10</v>
      </c>
      <c r="B2" s="9">
        <v>42877</v>
      </c>
      <c r="C2" s="9">
        <v>2036</v>
      </c>
      <c r="D2" s="9">
        <v>1409</v>
      </c>
      <c r="E2" s="9">
        <v>7054</v>
      </c>
      <c r="F2" s="9">
        <v>6339</v>
      </c>
      <c r="G2" s="9">
        <v>14190</v>
      </c>
      <c r="H2" s="14">
        <v>0</v>
      </c>
      <c r="I2" s="12">
        <v>11655</v>
      </c>
      <c r="J2" s="12">
        <v>194</v>
      </c>
    </row>
    <row r="3" spans="1:10" x14ac:dyDescent="0.2">
      <c r="A3" t="s">
        <v>11</v>
      </c>
      <c r="B3" s="9">
        <v>86112</v>
      </c>
      <c r="C3" s="9">
        <v>300</v>
      </c>
      <c r="D3" s="9">
        <v>2107</v>
      </c>
      <c r="E3" s="9">
        <v>23136</v>
      </c>
      <c r="F3" s="9">
        <v>11567</v>
      </c>
      <c r="G3" s="9">
        <v>24506</v>
      </c>
      <c r="H3" s="12">
        <v>427</v>
      </c>
      <c r="I3" s="12">
        <v>23624</v>
      </c>
      <c r="J3" s="12">
        <v>445</v>
      </c>
    </row>
    <row r="4" spans="1:10" x14ac:dyDescent="0.2">
      <c r="A4" s="6" t="s">
        <v>12</v>
      </c>
      <c r="B4" s="9">
        <v>106603</v>
      </c>
      <c r="C4" s="9">
        <v>690</v>
      </c>
      <c r="D4" s="9">
        <v>1896</v>
      </c>
      <c r="E4" s="9">
        <v>11953</v>
      </c>
      <c r="F4" s="9">
        <v>15313</v>
      </c>
      <c r="G4" s="9">
        <v>43123</v>
      </c>
      <c r="H4" s="12">
        <v>479</v>
      </c>
      <c r="I4" s="12">
        <v>32565</v>
      </c>
      <c r="J4" s="12">
        <v>584</v>
      </c>
    </row>
    <row r="5" spans="1:10" x14ac:dyDescent="0.2">
      <c r="A5" t="s">
        <v>13</v>
      </c>
      <c r="B5" s="9">
        <v>148793</v>
      </c>
      <c r="C5" s="9">
        <v>1993</v>
      </c>
      <c r="D5" s="9">
        <v>3357</v>
      </c>
      <c r="E5" s="9">
        <v>22913</v>
      </c>
      <c r="F5" s="9">
        <v>20943</v>
      </c>
      <c r="G5" s="9">
        <v>52694</v>
      </c>
      <c r="H5" s="12">
        <v>508</v>
      </c>
      <c r="I5" s="12">
        <v>44173</v>
      </c>
      <c r="J5" s="12">
        <v>2212</v>
      </c>
    </row>
    <row r="6" spans="1:10" x14ac:dyDescent="0.2">
      <c r="A6" s="6" t="s">
        <v>14</v>
      </c>
      <c r="B6" s="9">
        <v>12645</v>
      </c>
      <c r="C6" s="9">
        <v>482</v>
      </c>
      <c r="D6" s="9">
        <v>1269</v>
      </c>
      <c r="E6" s="9">
        <v>2592</v>
      </c>
      <c r="F6" s="9">
        <v>1949</v>
      </c>
      <c r="G6" s="9">
        <v>3461</v>
      </c>
      <c r="H6" s="12">
        <v>40</v>
      </c>
      <c r="I6" s="12">
        <v>2852</v>
      </c>
      <c r="J6" s="14">
        <v>0</v>
      </c>
    </row>
    <row r="7" spans="1:10" x14ac:dyDescent="0.2">
      <c r="A7" t="s">
        <v>15</v>
      </c>
      <c r="B7" s="9">
        <v>43296</v>
      </c>
      <c r="C7" s="9">
        <v>137</v>
      </c>
      <c r="D7" s="9">
        <v>935</v>
      </c>
      <c r="E7" s="9">
        <v>8743</v>
      </c>
      <c r="F7" s="9">
        <v>6048</v>
      </c>
      <c r="G7" s="9">
        <v>13057</v>
      </c>
      <c r="H7" s="12">
        <v>149</v>
      </c>
      <c r="I7" s="12">
        <v>13957</v>
      </c>
      <c r="J7" s="12">
        <v>270</v>
      </c>
    </row>
    <row r="8" spans="1:10" x14ac:dyDescent="0.2">
      <c r="A8" s="6" t="s">
        <v>16</v>
      </c>
      <c r="B8" s="9">
        <v>37519</v>
      </c>
      <c r="C8" s="9">
        <v>608</v>
      </c>
      <c r="D8" s="9">
        <v>1292</v>
      </c>
      <c r="E8" s="9">
        <v>8099</v>
      </c>
      <c r="F8" s="9">
        <v>5604</v>
      </c>
      <c r="G8" s="9">
        <v>10093</v>
      </c>
      <c r="H8" s="12">
        <v>249</v>
      </c>
      <c r="I8" s="12">
        <v>11200</v>
      </c>
      <c r="J8" s="12">
        <v>374</v>
      </c>
    </row>
    <row r="9" spans="1:10" x14ac:dyDescent="0.2">
      <c r="A9" t="s">
        <v>17</v>
      </c>
      <c r="B9" s="9">
        <v>755929</v>
      </c>
      <c r="C9" s="9">
        <v>5509</v>
      </c>
      <c r="D9" s="9">
        <v>11337</v>
      </c>
      <c r="E9" s="9">
        <v>75560</v>
      </c>
      <c r="F9" s="9">
        <v>115198</v>
      </c>
      <c r="G9" s="9">
        <v>265170</v>
      </c>
      <c r="H9" s="12">
        <v>9187</v>
      </c>
      <c r="I9" s="12">
        <v>266251</v>
      </c>
      <c r="J9" s="12">
        <v>7717</v>
      </c>
    </row>
    <row r="10" spans="1:10" x14ac:dyDescent="0.2">
      <c r="A10" s="6" t="s">
        <v>18</v>
      </c>
      <c r="B10" s="9">
        <v>266973</v>
      </c>
      <c r="C10" s="9">
        <v>909</v>
      </c>
      <c r="D10" s="9">
        <v>5830</v>
      </c>
      <c r="E10" s="9">
        <v>36140</v>
      </c>
      <c r="F10" s="9">
        <v>46015</v>
      </c>
      <c r="G10" s="9">
        <v>101778</v>
      </c>
      <c r="H10" s="9">
        <v>4155</v>
      </c>
      <c r="I10" s="9">
        <v>71592</v>
      </c>
      <c r="J10" s="9">
        <v>554</v>
      </c>
    </row>
    <row r="11" spans="1:10" x14ac:dyDescent="0.2">
      <c r="A11" t="s">
        <v>19</v>
      </c>
      <c r="B11" s="9">
        <v>69326</v>
      </c>
      <c r="C11" s="9">
        <v>746</v>
      </c>
      <c r="D11" s="9">
        <v>1415</v>
      </c>
      <c r="E11" s="9">
        <v>14132</v>
      </c>
      <c r="F11" s="9">
        <v>9555</v>
      </c>
      <c r="G11" s="9">
        <v>21413</v>
      </c>
      <c r="H11" s="12">
        <v>159</v>
      </c>
      <c r="I11" s="12">
        <v>21759</v>
      </c>
      <c r="J11" s="12">
        <v>147</v>
      </c>
    </row>
    <row r="12" spans="1:10" x14ac:dyDescent="0.2">
      <c r="A12" s="6" t="s">
        <v>20</v>
      </c>
      <c r="B12" s="9">
        <v>10531</v>
      </c>
      <c r="C12" s="9">
        <v>3558</v>
      </c>
      <c r="D12" s="9">
        <v>592</v>
      </c>
      <c r="E12" s="9">
        <v>2237</v>
      </c>
      <c r="F12" s="9">
        <v>1874</v>
      </c>
      <c r="G12" s="9">
        <v>1505</v>
      </c>
      <c r="H12" s="12">
        <v>44</v>
      </c>
      <c r="I12" s="12">
        <v>721</v>
      </c>
      <c r="J12" s="14">
        <v>0</v>
      </c>
    </row>
    <row r="13" spans="1:10" x14ac:dyDescent="0.2">
      <c r="A13" t="s">
        <v>21</v>
      </c>
      <c r="B13" s="9">
        <v>930</v>
      </c>
      <c r="C13" s="9">
        <v>112</v>
      </c>
      <c r="D13" s="9">
        <v>122</v>
      </c>
      <c r="E13" s="9">
        <v>299</v>
      </c>
      <c r="F13" s="9">
        <v>172</v>
      </c>
      <c r="G13" s="9">
        <v>200</v>
      </c>
      <c r="H13" s="14">
        <v>0</v>
      </c>
      <c r="I13" s="12">
        <v>25</v>
      </c>
      <c r="J13" s="14">
        <v>0</v>
      </c>
    </row>
    <row r="14" spans="1:10" x14ac:dyDescent="0.2">
      <c r="A14" s="1" t="s">
        <v>22</v>
      </c>
      <c r="B14" s="9">
        <v>21661</v>
      </c>
      <c r="C14" s="9">
        <v>4124</v>
      </c>
      <c r="D14" s="9">
        <v>2924</v>
      </c>
      <c r="E14" s="9">
        <v>5500</v>
      </c>
      <c r="F14" s="9">
        <v>3233</v>
      </c>
      <c r="G14" s="9">
        <v>4315</v>
      </c>
      <c r="H14" s="14">
        <v>0</v>
      </c>
      <c r="I14" s="12">
        <v>1565</v>
      </c>
      <c r="J14" s="1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0F2D-EDE8-CC45-A8DA-A1A692B08EDC}">
  <dimension ref="A1:J14"/>
  <sheetViews>
    <sheetView workbookViewId="0">
      <selection sqref="A1:A14"/>
    </sheetView>
  </sheetViews>
  <sheetFormatPr baseColWidth="10" defaultRowHeight="16" x14ac:dyDescent="0.2"/>
  <cols>
    <col min="1" max="1" width="20.1640625" customWidth="1"/>
    <col min="2" max="2" width="21.33203125" customWidth="1"/>
    <col min="3" max="3" width="27.5" customWidth="1"/>
    <col min="4" max="4" width="32.1640625" customWidth="1"/>
    <col min="5" max="5" width="27.1640625" customWidth="1"/>
    <col min="6" max="6" width="31.6640625" customWidth="1"/>
    <col min="7" max="7" width="30.5" customWidth="1"/>
    <col min="8" max="8" width="27.1640625" customWidth="1"/>
    <col min="9" max="9" width="26.5" customWidth="1"/>
    <col min="10" max="10" width="29.33203125" customWidth="1"/>
  </cols>
  <sheetData>
    <row r="1" spans="1:10" x14ac:dyDescent="0.2">
      <c r="A1" s="7" t="s">
        <v>0</v>
      </c>
      <c r="B1" s="7" t="s">
        <v>1</v>
      </c>
      <c r="C1" s="7" t="s">
        <v>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6</v>
      </c>
      <c r="J1" s="7" t="s">
        <v>9</v>
      </c>
    </row>
    <row r="2" spans="1:10" x14ac:dyDescent="0.2">
      <c r="A2" s="6" t="s">
        <v>10</v>
      </c>
      <c r="B2" s="9">
        <v>42650</v>
      </c>
      <c r="C2" s="9">
        <v>1817</v>
      </c>
      <c r="D2" s="9">
        <v>1289</v>
      </c>
      <c r="E2" s="9">
        <v>6713</v>
      </c>
      <c r="F2" s="9">
        <v>6858</v>
      </c>
      <c r="G2" s="9">
        <v>13695</v>
      </c>
      <c r="H2" s="12">
        <v>86</v>
      </c>
      <c r="I2" s="12">
        <v>11875</v>
      </c>
      <c r="J2" s="12">
        <v>317</v>
      </c>
    </row>
    <row r="3" spans="1:10" x14ac:dyDescent="0.2">
      <c r="A3" t="s">
        <v>11</v>
      </c>
      <c r="B3" s="9">
        <v>92039</v>
      </c>
      <c r="C3" s="9">
        <v>647</v>
      </c>
      <c r="D3" s="9">
        <v>3202</v>
      </c>
      <c r="E3" s="9">
        <v>20793</v>
      </c>
      <c r="F3" s="9">
        <v>14434</v>
      </c>
      <c r="G3" s="9">
        <v>26322</v>
      </c>
      <c r="H3" s="12">
        <v>523</v>
      </c>
      <c r="I3" s="12">
        <v>26023</v>
      </c>
      <c r="J3" s="12">
        <v>95</v>
      </c>
    </row>
    <row r="4" spans="1:10" x14ac:dyDescent="0.2">
      <c r="A4" s="6" t="s">
        <v>12</v>
      </c>
      <c r="B4" s="9">
        <v>105454</v>
      </c>
      <c r="C4" s="9">
        <v>794</v>
      </c>
      <c r="D4" s="9">
        <v>1702</v>
      </c>
      <c r="E4" s="9">
        <v>11652</v>
      </c>
      <c r="F4" s="9">
        <v>13709</v>
      </c>
      <c r="G4" s="9">
        <v>44292</v>
      </c>
      <c r="H4" s="12">
        <v>898</v>
      </c>
      <c r="I4" s="12">
        <v>32147</v>
      </c>
      <c r="J4" s="12">
        <v>260</v>
      </c>
    </row>
    <row r="5" spans="1:10" x14ac:dyDescent="0.2">
      <c r="A5" t="s">
        <v>13</v>
      </c>
      <c r="B5" s="9">
        <v>152254</v>
      </c>
      <c r="C5" s="9">
        <v>1752</v>
      </c>
      <c r="D5" s="9">
        <v>4847</v>
      </c>
      <c r="E5" s="9">
        <v>23078</v>
      </c>
      <c r="F5" s="9">
        <v>18374</v>
      </c>
      <c r="G5" s="9">
        <v>52560</v>
      </c>
      <c r="H5" s="12">
        <v>281</v>
      </c>
      <c r="I5" s="12">
        <v>49942</v>
      </c>
      <c r="J5" s="12">
        <v>1420</v>
      </c>
    </row>
    <row r="6" spans="1:10" x14ac:dyDescent="0.2">
      <c r="A6" s="6" t="s">
        <v>14</v>
      </c>
      <c r="B6" s="9">
        <v>13758</v>
      </c>
      <c r="C6" s="9">
        <v>624</v>
      </c>
      <c r="D6" s="9">
        <v>1217</v>
      </c>
      <c r="E6" s="9">
        <v>2588</v>
      </c>
      <c r="F6" s="9">
        <v>2767</v>
      </c>
      <c r="G6" s="9">
        <v>4032</v>
      </c>
      <c r="H6" s="13">
        <v>0</v>
      </c>
      <c r="I6" s="12">
        <v>2530</v>
      </c>
      <c r="J6" s="13">
        <v>0</v>
      </c>
    </row>
    <row r="7" spans="1:10" x14ac:dyDescent="0.2">
      <c r="A7" t="s">
        <v>15</v>
      </c>
      <c r="B7" s="9">
        <v>44516</v>
      </c>
      <c r="C7" s="9">
        <v>461</v>
      </c>
      <c r="D7" s="9">
        <v>1333</v>
      </c>
      <c r="E7" s="9">
        <v>8804</v>
      </c>
      <c r="F7" s="9">
        <v>5916</v>
      </c>
      <c r="G7" s="9">
        <v>12319</v>
      </c>
      <c r="H7" s="12">
        <v>320</v>
      </c>
      <c r="I7" s="12">
        <v>15005</v>
      </c>
      <c r="J7" s="12">
        <v>358</v>
      </c>
    </row>
    <row r="8" spans="1:10" x14ac:dyDescent="0.2">
      <c r="A8" s="6" t="s">
        <v>16</v>
      </c>
      <c r="B8" s="9">
        <v>39338</v>
      </c>
      <c r="C8" s="9">
        <v>241</v>
      </c>
      <c r="D8" s="9">
        <v>1044</v>
      </c>
      <c r="E8" s="9">
        <v>8527</v>
      </c>
      <c r="F8" s="9">
        <v>5442</v>
      </c>
      <c r="G8" s="9">
        <v>10382</v>
      </c>
      <c r="H8" s="12">
        <v>346</v>
      </c>
      <c r="I8" s="12">
        <v>12938</v>
      </c>
      <c r="J8" s="12">
        <v>418</v>
      </c>
    </row>
    <row r="9" spans="1:10" x14ac:dyDescent="0.2">
      <c r="A9" t="s">
        <v>17</v>
      </c>
      <c r="B9" s="9">
        <v>771825</v>
      </c>
      <c r="C9" s="9">
        <v>6396</v>
      </c>
      <c r="D9" s="9">
        <v>7838</v>
      </c>
      <c r="E9" s="9">
        <v>75859</v>
      </c>
      <c r="F9" s="9">
        <v>104785</v>
      </c>
      <c r="G9" s="9">
        <v>263332</v>
      </c>
      <c r="H9" s="12">
        <v>10121</v>
      </c>
      <c r="I9" s="12">
        <v>298179</v>
      </c>
      <c r="J9" s="12">
        <v>5315</v>
      </c>
    </row>
    <row r="10" spans="1:10" x14ac:dyDescent="0.2">
      <c r="A10" s="6" t="s">
        <v>18</v>
      </c>
      <c r="B10" s="9">
        <v>277648</v>
      </c>
      <c r="C10" s="9">
        <v>1440</v>
      </c>
      <c r="D10" s="9">
        <v>4238</v>
      </c>
      <c r="E10" s="9">
        <v>41570</v>
      </c>
      <c r="F10" s="9">
        <v>46087</v>
      </c>
      <c r="G10" s="9">
        <v>100825</v>
      </c>
      <c r="H10" s="9">
        <v>3181</v>
      </c>
      <c r="I10" s="9">
        <v>79344</v>
      </c>
      <c r="J10" s="9">
        <v>963</v>
      </c>
    </row>
    <row r="11" spans="1:10" x14ac:dyDescent="0.2">
      <c r="A11" t="s">
        <v>19</v>
      </c>
      <c r="B11" s="9">
        <v>68073</v>
      </c>
      <c r="C11" s="9">
        <v>730</v>
      </c>
      <c r="D11" s="9">
        <v>2141</v>
      </c>
      <c r="E11" s="9">
        <v>11970</v>
      </c>
      <c r="F11" s="9">
        <v>7651</v>
      </c>
      <c r="G11" s="9">
        <v>21396</v>
      </c>
      <c r="H11" s="12">
        <v>169</v>
      </c>
      <c r="I11" s="12">
        <v>23348</v>
      </c>
      <c r="J11" s="12">
        <v>668</v>
      </c>
    </row>
    <row r="12" spans="1:10" x14ac:dyDescent="0.2">
      <c r="A12" s="6" t="s">
        <v>20</v>
      </c>
      <c r="B12" s="9">
        <v>10200</v>
      </c>
      <c r="C12" s="9">
        <v>3636</v>
      </c>
      <c r="D12" s="9">
        <v>747</v>
      </c>
      <c r="E12" s="9">
        <v>2521</v>
      </c>
      <c r="F12" s="9">
        <v>1618</v>
      </c>
      <c r="G12" s="9">
        <v>799</v>
      </c>
      <c r="H12" s="12">
        <v>45</v>
      </c>
      <c r="I12" s="12">
        <v>834</v>
      </c>
      <c r="J12" s="13">
        <v>0</v>
      </c>
    </row>
    <row r="13" spans="1:10" x14ac:dyDescent="0.2">
      <c r="A13" t="s">
        <v>21</v>
      </c>
      <c r="B13" s="9">
        <v>974</v>
      </c>
      <c r="C13" s="9">
        <v>115</v>
      </c>
      <c r="D13" s="9">
        <v>128</v>
      </c>
      <c r="E13" s="9">
        <v>352</v>
      </c>
      <c r="F13" s="9">
        <v>111</v>
      </c>
      <c r="G13" s="9">
        <v>206</v>
      </c>
      <c r="H13" s="12">
        <v>10</v>
      </c>
      <c r="I13" s="12">
        <v>52</v>
      </c>
      <c r="J13" s="13">
        <v>0</v>
      </c>
    </row>
    <row r="14" spans="1:10" x14ac:dyDescent="0.2">
      <c r="A14" s="1" t="s">
        <v>22</v>
      </c>
      <c r="B14" s="9">
        <v>25316</v>
      </c>
      <c r="C14" s="9">
        <v>5650</v>
      </c>
      <c r="D14" s="9">
        <v>1690</v>
      </c>
      <c r="E14" s="9">
        <v>5355</v>
      </c>
      <c r="F14" s="9">
        <v>4501</v>
      </c>
      <c r="G14" s="9">
        <v>4901</v>
      </c>
      <c r="H14" s="13">
        <v>0</v>
      </c>
      <c r="I14" s="12">
        <v>3119</v>
      </c>
      <c r="J14" s="12"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7D86-EBCE-3742-8D68-9A72A537F106}">
  <dimension ref="A1:J14"/>
  <sheetViews>
    <sheetView tabSelected="1" workbookViewId="0">
      <selection activeCell="F21" sqref="F21"/>
    </sheetView>
  </sheetViews>
  <sheetFormatPr baseColWidth="10" defaultRowHeight="16" x14ac:dyDescent="0.2"/>
  <cols>
    <col min="1" max="1" width="19.6640625" customWidth="1"/>
    <col min="2" max="2" width="18.6640625" customWidth="1"/>
    <col min="3" max="3" width="26.6640625" customWidth="1"/>
    <col min="4" max="4" width="28.6640625" customWidth="1"/>
    <col min="5" max="5" width="27.1640625" customWidth="1"/>
    <col min="6" max="6" width="30.83203125" customWidth="1"/>
    <col min="7" max="7" width="29.33203125" customWidth="1"/>
    <col min="8" max="8" width="25.6640625" customWidth="1"/>
    <col min="9" max="9" width="26.1640625" customWidth="1"/>
    <col min="10" max="10" width="29" customWidth="1"/>
  </cols>
  <sheetData>
    <row r="1" spans="1:10" x14ac:dyDescent="0.2">
      <c r="A1" s="7" t="s">
        <v>0</v>
      </c>
      <c r="B1" s="7" t="s">
        <v>1</v>
      </c>
      <c r="C1" s="7" t="s">
        <v>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6</v>
      </c>
      <c r="J1" s="7" t="s">
        <v>9</v>
      </c>
    </row>
    <row r="2" spans="1:10" x14ac:dyDescent="0.2">
      <c r="A2" s="6" t="s">
        <v>10</v>
      </c>
      <c r="B2" s="15">
        <f>(Table611[[#This Row],[total_trabajadores]]+Table11[[#This Row],[total_trabajadores]]+Table1113[[#This Row],[total_trabajadores]])/3</f>
        <v>40559</v>
      </c>
      <c r="C2" s="15">
        <f>(Table611[[#This Row],[trabajadores_sin_educacion]]+Table11[[#This Row],[trabajadores_sin_educacion]]+Table1113[[#This Row],[trabajadores_sin_educacion]])/3</f>
        <v>1845.3333333333333</v>
      </c>
      <c r="D2" s="15">
        <f>(Table611[[#This Row],[trabajadores_primaria_tercero]]+Table11[[#This Row],[trabajadores_primaria_tercero]]+Table1113[[#This Row],[trabajadores_primaria_tercero]])/3</f>
        <v>1327.3333333333333</v>
      </c>
      <c r="E2" s="15">
        <f>(Table611[[#This Row],[trabajadores_primaria_sexto]]+Table11[[#This Row],[trabajadores_primaria_sexto]]+Table1113[[#This Row],[trabajadores_primaria_sexto]])/3</f>
        <v>6565.666666666667</v>
      </c>
      <c r="F2" s="15">
        <f>(Table611[[#This Row],[trabajadores_secundaria_tercero]]+Table11[[#This Row],[trabajadores_secundaria_tercero]]+Table1113[[#This Row],[trabajadores_secundaria_tercero]])/3</f>
        <v>6707.666666666667</v>
      </c>
      <c r="G2" s="15">
        <f>(Table611[[#This Row],[trabajadores_secundaria_sexto]]+Table11[[#This Row],[trabajadores_secundaria_sexto]]+Table1113[[#This Row],[trabajadores_secundaria_sexto]])/3</f>
        <v>12573.333333333334</v>
      </c>
      <c r="H2" s="15">
        <f>(Table611[[#This Row],[trabajadores_vocacionales]]+Table11[[#This Row],[trabajadores_vocacionales]]+Table1113[[#This Row],[trabajadores_vocacionales]])/3</f>
        <v>28.666666666666668</v>
      </c>
      <c r="I2" s="15">
        <f>(Table611[[#This Row],[trabajadores_universitarios]]+Table11[[#This Row],[trabajadores_universitarios]]+Table1113[[#This Row],[trabajadores_universitarios]])/3</f>
        <v>11255</v>
      </c>
      <c r="J2" s="15">
        <f>(Table611[[#This Row],[trabajadores_no_universitarios]]+Table11[[#This Row],[trabajadores_no_universitarios]]+Table1113[[#This Row],[trabajadores_no_universitarios]])/3</f>
        <v>256</v>
      </c>
    </row>
    <row r="3" spans="1:10" x14ac:dyDescent="0.2">
      <c r="A3" t="s">
        <v>11</v>
      </c>
      <c r="B3" s="15">
        <f>(Table611[[#This Row],[total_trabajadores]]+Table11[[#This Row],[total_trabajadores]]+Table1113[[#This Row],[total_trabajadores]])/3</f>
        <v>87610.333333333328</v>
      </c>
      <c r="C3" s="15">
        <f>(Table611[[#This Row],[trabajadores_sin_educacion]]+Table11[[#This Row],[trabajadores_sin_educacion]]+Table1113[[#This Row],[trabajadores_sin_educacion]])/3</f>
        <v>622.66666666666663</v>
      </c>
      <c r="D3" s="15">
        <f>(Table611[[#This Row],[trabajadores_primaria_tercero]]+Table11[[#This Row],[trabajadores_primaria_tercero]]+Table1113[[#This Row],[trabajadores_primaria_tercero]])/3</f>
        <v>2827.6666666666665</v>
      </c>
      <c r="E3" s="15">
        <f>(Table611[[#This Row],[trabajadores_primaria_sexto]]+Table11[[#This Row],[trabajadores_primaria_sexto]]+Table1113[[#This Row],[trabajadores_primaria_sexto]])/3</f>
        <v>22648</v>
      </c>
      <c r="F3" s="15">
        <f>(Table611[[#This Row],[trabajadores_secundaria_tercero]]+Table11[[#This Row],[trabajadores_secundaria_tercero]]+Table1113[[#This Row],[trabajadores_secundaria_tercero]])/3</f>
        <v>13125.666666666666</v>
      </c>
      <c r="G3" s="15">
        <f>(Table611[[#This Row],[trabajadores_secundaria_sexto]]+Table11[[#This Row],[trabajadores_secundaria_sexto]]+Table1113[[#This Row],[trabajadores_secundaria_sexto]])/3</f>
        <v>23697.333333333332</v>
      </c>
      <c r="H3" s="15">
        <f>(Table611[[#This Row],[trabajadores_vocacionales]]+Table11[[#This Row],[trabajadores_vocacionales]]+Table1113[[#This Row],[trabajadores_vocacionales]])/3</f>
        <v>424</v>
      </c>
      <c r="I3" s="15">
        <f>(Table611[[#This Row],[trabajadores_universitarios]]+Table11[[#This Row],[trabajadores_universitarios]]+Table1113[[#This Row],[trabajadores_universitarios]])/3</f>
        <v>24001</v>
      </c>
      <c r="J3" s="15">
        <f>(Table611[[#This Row],[trabajadores_no_universitarios]]+Table11[[#This Row],[trabajadores_no_universitarios]]+Table1113[[#This Row],[trabajadores_no_universitarios]])/3</f>
        <v>264</v>
      </c>
    </row>
    <row r="4" spans="1:10" x14ac:dyDescent="0.2">
      <c r="A4" s="6" t="s">
        <v>12</v>
      </c>
      <c r="B4" s="15">
        <f>(Table611[[#This Row],[total_trabajadores]]+Table11[[#This Row],[total_trabajadores]]+Table1113[[#This Row],[total_trabajadores]])/3</f>
        <v>104296.66666666667</v>
      </c>
      <c r="C4" s="15">
        <f>(Table611[[#This Row],[trabajadores_sin_educacion]]+Table11[[#This Row],[trabajadores_sin_educacion]]+Table1113[[#This Row],[trabajadores_sin_educacion]])/3</f>
        <v>594.66666666666663</v>
      </c>
      <c r="D4" s="15">
        <f>(Table611[[#This Row],[trabajadores_primaria_tercero]]+Table11[[#This Row],[trabajadores_primaria_tercero]]+Table1113[[#This Row],[trabajadores_primaria_tercero]])/3</f>
        <v>1769.3333333333333</v>
      </c>
      <c r="E4" s="15">
        <f>(Table611[[#This Row],[trabajadores_primaria_sexto]]+Table11[[#This Row],[trabajadores_primaria_sexto]]+Table1113[[#This Row],[trabajadores_primaria_sexto]])/3</f>
        <v>11690.333333333334</v>
      </c>
      <c r="F4" s="15">
        <f>(Table611[[#This Row],[trabajadores_secundaria_tercero]]+Table11[[#This Row],[trabajadores_secundaria_tercero]]+Table1113[[#This Row],[trabajadores_secundaria_tercero]])/3</f>
        <v>15304.333333333334</v>
      </c>
      <c r="G4" s="15">
        <f>(Table611[[#This Row],[trabajadores_secundaria_sexto]]+Table11[[#This Row],[trabajadores_secundaria_sexto]]+Table1113[[#This Row],[trabajadores_secundaria_sexto]])/3</f>
        <v>42942.333333333336</v>
      </c>
      <c r="H4" s="15">
        <f>(Table611[[#This Row],[trabajadores_vocacionales]]+Table11[[#This Row],[trabajadores_vocacionales]]+Table1113[[#This Row],[trabajadores_vocacionales]])/3</f>
        <v>745.33333333333337</v>
      </c>
      <c r="I4" s="15">
        <f>(Table611[[#This Row],[trabajadores_universitarios]]+Table11[[#This Row],[trabajadores_universitarios]]+Table1113[[#This Row],[trabajadores_universitarios]])/3</f>
        <v>30786</v>
      </c>
      <c r="J4" s="15">
        <f>(Table611[[#This Row],[trabajadores_no_universitarios]]+Table11[[#This Row],[trabajadores_no_universitarios]]+Table1113[[#This Row],[trabajadores_no_universitarios]])/3</f>
        <v>464.33333333333331</v>
      </c>
    </row>
    <row r="5" spans="1:10" x14ac:dyDescent="0.2">
      <c r="A5" t="s">
        <v>13</v>
      </c>
      <c r="B5" s="15">
        <f>(Table611[[#This Row],[total_trabajadores]]+Table11[[#This Row],[total_trabajadores]]+Table1113[[#This Row],[total_trabajadores]])/3</f>
        <v>148712.66666666666</v>
      </c>
      <c r="C5" s="15">
        <f>(Table611[[#This Row],[trabajadores_sin_educacion]]+Table11[[#This Row],[trabajadores_sin_educacion]]+Table1113[[#This Row],[trabajadores_sin_educacion]])/3</f>
        <v>1792.6666666666667</v>
      </c>
      <c r="D5" s="15">
        <f>(Table611[[#This Row],[trabajadores_primaria_tercero]]+Table11[[#This Row],[trabajadores_primaria_tercero]]+Table1113[[#This Row],[trabajadores_primaria_tercero]])/3</f>
        <v>4122</v>
      </c>
      <c r="E5" s="15">
        <f>(Table611[[#This Row],[trabajadores_primaria_sexto]]+Table11[[#This Row],[trabajadores_primaria_sexto]]+Table1113[[#This Row],[trabajadores_primaria_sexto]])/3</f>
        <v>23991</v>
      </c>
      <c r="F5" s="15">
        <f>(Table611[[#This Row],[trabajadores_secundaria_tercero]]+Table11[[#This Row],[trabajadores_secundaria_tercero]]+Table1113[[#This Row],[trabajadores_secundaria_tercero]])/3</f>
        <v>19656.333333333332</v>
      </c>
      <c r="G5" s="15">
        <f>(Table611[[#This Row],[trabajadores_secundaria_sexto]]+Table11[[#This Row],[trabajadores_secundaria_sexto]]+Table1113[[#This Row],[trabajadores_secundaria_sexto]])/3</f>
        <v>49352.666666666664</v>
      </c>
      <c r="H5" s="15">
        <f>(Table611[[#This Row],[trabajadores_vocacionales]]+Table11[[#This Row],[trabajadores_vocacionales]]+Table1113[[#This Row],[trabajadores_vocacionales]])/3</f>
        <v>300</v>
      </c>
      <c r="I5" s="15">
        <f>(Table611[[#This Row],[trabajadores_universitarios]]+Table11[[#This Row],[trabajadores_universitarios]]+Table1113[[#This Row],[trabajadores_universitarios]])/3</f>
        <v>47728.666666666664</v>
      </c>
      <c r="J5" s="15">
        <f>(Table611[[#This Row],[trabajadores_no_universitarios]]+Table11[[#This Row],[trabajadores_no_universitarios]]+Table1113[[#This Row],[trabajadores_no_universitarios]])/3</f>
        <v>1769.3333333333333</v>
      </c>
    </row>
    <row r="6" spans="1:10" x14ac:dyDescent="0.2">
      <c r="A6" s="6" t="s">
        <v>14</v>
      </c>
      <c r="B6" s="15">
        <f>(Table611[[#This Row],[total_trabajadores]]+Table11[[#This Row],[total_trabajadores]]+Table1113[[#This Row],[total_trabajadores]])/3</f>
        <v>13081.666666666666</v>
      </c>
      <c r="C6" s="15">
        <f>(Table611[[#This Row],[trabajadores_sin_educacion]]+Table11[[#This Row],[trabajadores_sin_educacion]]+Table1113[[#This Row],[trabajadores_sin_educacion]])/3</f>
        <v>529.33333333333337</v>
      </c>
      <c r="D6" s="15">
        <f>(Table611[[#This Row],[trabajadores_primaria_tercero]]+Table11[[#This Row],[trabajadores_primaria_tercero]]+Table1113[[#This Row],[trabajadores_primaria_tercero]])/3</f>
        <v>1094</v>
      </c>
      <c r="E6" s="15">
        <f>(Table611[[#This Row],[trabajadores_primaria_sexto]]+Table11[[#This Row],[trabajadores_primaria_sexto]]+Table1113[[#This Row],[trabajadores_primaria_sexto]])/3</f>
        <v>2855.3333333333335</v>
      </c>
      <c r="F6" s="15">
        <f>(Table611[[#This Row],[trabajadores_secundaria_tercero]]+Table11[[#This Row],[trabajadores_secundaria_tercero]]+Table1113[[#This Row],[trabajadores_secundaria_tercero]])/3</f>
        <v>2400.3333333333335</v>
      </c>
      <c r="G6" s="15">
        <f>(Table611[[#This Row],[trabajadores_secundaria_sexto]]+Table11[[#This Row],[trabajadores_secundaria_sexto]]+Table1113[[#This Row],[trabajadores_secundaria_sexto]])/3</f>
        <v>3635</v>
      </c>
      <c r="H6" s="15">
        <f>(Table611[[#This Row],[trabajadores_vocacionales]]+Table11[[#This Row],[trabajadores_vocacionales]]+Table1113[[#This Row],[trabajadores_vocacionales]])/3</f>
        <v>23</v>
      </c>
      <c r="I6" s="15">
        <f>(Table611[[#This Row],[trabajadores_universitarios]]+Table11[[#This Row],[trabajadores_universitarios]]+Table1113[[#This Row],[trabajadores_universitarios]])/3</f>
        <v>2535</v>
      </c>
      <c r="J6" s="15">
        <f>(Table611[[#This Row],[trabajadores_no_universitarios]]+Table11[[#This Row],[trabajadores_no_universitarios]]+Table1113[[#This Row],[trabajadores_no_universitarios]])/3</f>
        <v>9.6666666666666661</v>
      </c>
    </row>
    <row r="7" spans="1:10" x14ac:dyDescent="0.2">
      <c r="A7" t="s">
        <v>15</v>
      </c>
      <c r="B7" s="15">
        <f>(Table611[[#This Row],[total_trabajadores]]+Table11[[#This Row],[total_trabajadores]]+Table1113[[#This Row],[total_trabajadores]])/3</f>
        <v>42997.666666666664</v>
      </c>
      <c r="C7" s="15">
        <f>(Table611[[#This Row],[trabajadores_sin_educacion]]+Table11[[#This Row],[trabajadores_sin_educacion]]+Table1113[[#This Row],[trabajadores_sin_educacion]])/3</f>
        <v>305.33333333333331</v>
      </c>
      <c r="D7" s="15">
        <f>(Table611[[#This Row],[trabajadores_primaria_tercero]]+Table11[[#This Row],[trabajadores_primaria_tercero]]+Table1113[[#This Row],[trabajadores_primaria_tercero]])/3</f>
        <v>1289.3333333333333</v>
      </c>
      <c r="E7" s="15">
        <f>(Table611[[#This Row],[trabajadores_primaria_sexto]]+Table11[[#This Row],[trabajadores_primaria_sexto]]+Table1113[[#This Row],[trabajadores_primaria_sexto]])/3</f>
        <v>8681</v>
      </c>
      <c r="F7" s="15">
        <f>(Table611[[#This Row],[trabajadores_secundaria_tercero]]+Table11[[#This Row],[trabajadores_secundaria_tercero]]+Table1113[[#This Row],[trabajadores_secundaria_tercero]])/3</f>
        <v>6055</v>
      </c>
      <c r="G7" s="15">
        <f>(Table611[[#This Row],[trabajadores_secundaria_sexto]]+Table11[[#This Row],[trabajadores_secundaria_sexto]]+Table1113[[#This Row],[trabajadores_secundaria_sexto]])/3</f>
        <v>11897</v>
      </c>
      <c r="H7" s="15">
        <f>(Table611[[#This Row],[trabajadores_vocacionales]]+Table11[[#This Row],[trabajadores_vocacionales]]+Table1113[[#This Row],[trabajadores_vocacionales]])/3</f>
        <v>189.66666666666666</v>
      </c>
      <c r="I7" s="15">
        <f>(Table611[[#This Row],[trabajadores_universitarios]]+Table11[[#This Row],[trabajadores_universitarios]]+Table1113[[#This Row],[trabajadores_universitarios]])/3</f>
        <v>14125.666666666666</v>
      </c>
      <c r="J7" s="15">
        <f>(Table611[[#This Row],[trabajadores_no_universitarios]]+Table11[[#This Row],[trabajadores_no_universitarios]]+Table1113[[#This Row],[trabajadores_no_universitarios]])/3</f>
        <v>454.66666666666669</v>
      </c>
    </row>
    <row r="8" spans="1:10" x14ac:dyDescent="0.2">
      <c r="A8" s="6" t="s">
        <v>16</v>
      </c>
      <c r="B8" s="15">
        <f>(Table611[[#This Row],[total_trabajadores]]+Table11[[#This Row],[total_trabajadores]]+Table1113[[#This Row],[total_trabajadores]])/3</f>
        <v>38692</v>
      </c>
      <c r="C8" s="15">
        <f>(Table611[[#This Row],[trabajadores_sin_educacion]]+Table11[[#This Row],[trabajadores_sin_educacion]]+Table1113[[#This Row],[trabajadores_sin_educacion]])/3</f>
        <v>492.33333333333331</v>
      </c>
      <c r="D8" s="15">
        <f>(Table611[[#This Row],[trabajadores_primaria_tercero]]+Table11[[#This Row],[trabajadores_primaria_tercero]]+Table1113[[#This Row],[trabajadores_primaria_tercero]])/3</f>
        <v>1199.3333333333333</v>
      </c>
      <c r="E8" s="15">
        <f>(Table611[[#This Row],[trabajadores_primaria_sexto]]+Table11[[#This Row],[trabajadores_primaria_sexto]]+Table1113[[#This Row],[trabajadores_primaria_sexto]])/3</f>
        <v>8764</v>
      </c>
      <c r="F8" s="15">
        <f>(Table611[[#This Row],[trabajadores_secundaria_tercero]]+Table11[[#This Row],[trabajadores_secundaria_tercero]]+Table1113[[#This Row],[trabajadores_secundaria_tercero]])/3</f>
        <v>5430.333333333333</v>
      </c>
      <c r="G8" s="15">
        <f>(Table611[[#This Row],[trabajadores_secundaria_sexto]]+Table11[[#This Row],[trabajadores_secundaria_sexto]]+Table1113[[#This Row],[trabajadores_secundaria_sexto]])/3</f>
        <v>10092.333333333334</v>
      </c>
      <c r="H8" s="15">
        <f>(Table611[[#This Row],[trabajadores_vocacionales]]+Table11[[#This Row],[trabajadores_vocacionales]]+Table1113[[#This Row],[trabajadores_vocacionales]])/3</f>
        <v>301</v>
      </c>
      <c r="I8" s="15">
        <f>(Table611[[#This Row],[trabajadores_universitarios]]+Table11[[#This Row],[trabajadores_universitarios]]+Table1113[[#This Row],[trabajadores_universitarios]])/3</f>
        <v>12086.666666666666</v>
      </c>
      <c r="J8" s="15">
        <f>(Table611[[#This Row],[trabajadores_no_universitarios]]+Table11[[#This Row],[trabajadores_no_universitarios]]+Table1113[[#This Row],[trabajadores_no_universitarios]])/3</f>
        <v>326</v>
      </c>
    </row>
    <row r="9" spans="1:10" x14ac:dyDescent="0.2">
      <c r="A9" t="s">
        <v>17</v>
      </c>
      <c r="B9" s="15">
        <f>(Table611[[#This Row],[total_trabajadores]]+Table11[[#This Row],[total_trabajadores]]+Table1113[[#This Row],[total_trabajadores]])/3</f>
        <v>744173.33333333337</v>
      </c>
      <c r="C9" s="15">
        <f>(Table611[[#This Row],[trabajadores_sin_educacion]]+Table11[[#This Row],[trabajadores_sin_educacion]]+Table1113[[#This Row],[trabajadores_sin_educacion]])/3</f>
        <v>5158.333333333333</v>
      </c>
      <c r="D9" s="15">
        <f>(Table611[[#This Row],[trabajadores_primaria_tercero]]+Table11[[#This Row],[trabajadores_primaria_tercero]]+Table1113[[#This Row],[trabajadores_primaria_tercero]])/3</f>
        <v>9292</v>
      </c>
      <c r="E9" s="15">
        <f>(Table611[[#This Row],[trabajadores_primaria_sexto]]+Table11[[#This Row],[trabajadores_primaria_sexto]]+Table1113[[#This Row],[trabajadores_primaria_sexto]])/3</f>
        <v>72651</v>
      </c>
      <c r="F9" s="15">
        <f>(Table611[[#This Row],[trabajadores_secundaria_tercero]]+Table11[[#This Row],[trabajadores_secundaria_tercero]]+Table1113[[#This Row],[trabajadores_secundaria_tercero]])/3</f>
        <v>111875.66666666667</v>
      </c>
      <c r="G9" s="15">
        <f>(Table611[[#This Row],[trabajadores_secundaria_sexto]]+Table11[[#This Row],[trabajadores_secundaria_sexto]]+Table1113[[#This Row],[trabajadores_secundaria_sexto]])/3</f>
        <v>252242.66666666666</v>
      </c>
      <c r="H9" s="15">
        <f>(Table611[[#This Row],[trabajadores_vocacionales]]+Table11[[#This Row],[trabajadores_vocacionales]]+Table1113[[#This Row],[trabajadores_vocacionales]])/3</f>
        <v>8727.3333333333339</v>
      </c>
      <c r="I9" s="15">
        <f>(Table611[[#This Row],[trabajadores_universitarios]]+Table11[[#This Row],[trabajadores_universitarios]]+Table1113[[#This Row],[trabajadores_universitarios]])/3</f>
        <v>278109.66666666669</v>
      </c>
      <c r="J9" s="15">
        <f>(Table611[[#This Row],[trabajadores_no_universitarios]]+Table11[[#This Row],[trabajadores_no_universitarios]]+Table1113[[#This Row],[trabajadores_no_universitarios]])/3</f>
        <v>6116.666666666667</v>
      </c>
    </row>
    <row r="10" spans="1:10" x14ac:dyDescent="0.2">
      <c r="A10" s="6" t="s">
        <v>18</v>
      </c>
      <c r="B10" s="15">
        <f>(Table611[[#This Row],[total_trabajadores]]+Table11[[#This Row],[total_trabajadores]]+Table1113[[#This Row],[total_trabajadores]])/3</f>
        <v>264962</v>
      </c>
      <c r="C10" s="15">
        <f>(Table611[[#This Row],[trabajadores_sin_educacion]]+Table11[[#This Row],[trabajadores_sin_educacion]]+Table1113[[#This Row],[trabajadores_sin_educacion]])/3</f>
        <v>1491.6666666666667</v>
      </c>
      <c r="D10" s="15">
        <f>(Table611[[#This Row],[trabajadores_primaria_tercero]]+Table11[[#This Row],[trabajadores_primaria_tercero]]+Table1113[[#This Row],[trabajadores_primaria_tercero]])/3</f>
        <v>4583.666666666667</v>
      </c>
      <c r="E10" s="15">
        <f>(Table611[[#This Row],[trabajadores_primaria_sexto]]+Table11[[#This Row],[trabajadores_primaria_sexto]]+Table1113[[#This Row],[trabajadores_primaria_sexto]])/3</f>
        <v>36356.666666666664</v>
      </c>
      <c r="F10" s="15">
        <f>(Table611[[#This Row],[trabajadores_secundaria_tercero]]+Table11[[#This Row],[trabajadores_secundaria_tercero]]+Table1113[[#This Row],[trabajadores_secundaria_tercero]])/3</f>
        <v>45239.333333333336</v>
      </c>
      <c r="G10" s="15">
        <f>(Table611[[#This Row],[trabajadores_secundaria_sexto]]+Table11[[#This Row],[trabajadores_secundaria_sexto]]+Table1113[[#This Row],[trabajadores_secundaria_sexto]])/3</f>
        <v>96056.333333333328</v>
      </c>
      <c r="H10" s="15">
        <f>(Table611[[#This Row],[trabajadores_vocacionales]]+Table11[[#This Row],[trabajadores_vocacionales]]+Table1113[[#This Row],[trabajadores_vocacionales]])/3</f>
        <v>3418.3333333333335</v>
      </c>
      <c r="I10" s="15">
        <f>(Table611[[#This Row],[trabajadores_universitarios]]+Table11[[#This Row],[trabajadores_universitarios]]+Table1113[[#This Row],[trabajadores_universitarios]])/3</f>
        <v>76479</v>
      </c>
      <c r="J10" s="15">
        <f>(Table611[[#This Row],[trabajadores_no_universitarios]]+Table11[[#This Row],[trabajadores_no_universitarios]]+Table1113[[#This Row],[trabajadores_no_universitarios]])/3</f>
        <v>1337</v>
      </c>
    </row>
    <row r="11" spans="1:10" x14ac:dyDescent="0.2">
      <c r="A11" t="s">
        <v>19</v>
      </c>
      <c r="B11" s="15">
        <f>(Table611[[#This Row],[total_trabajadores]]+Table11[[#This Row],[total_trabajadores]]+Table1113[[#This Row],[total_trabajadores]])/3</f>
        <v>68121</v>
      </c>
      <c r="C11" s="15">
        <f>(Table611[[#This Row],[trabajadores_sin_educacion]]+Table11[[#This Row],[trabajadores_sin_educacion]]+Table1113[[#This Row],[trabajadores_sin_educacion]])/3</f>
        <v>633.66666666666663</v>
      </c>
      <c r="D11" s="15">
        <f>(Table611[[#This Row],[trabajadores_primaria_tercero]]+Table11[[#This Row],[trabajadores_primaria_tercero]]+Table1113[[#This Row],[trabajadores_primaria_tercero]])/3</f>
        <v>1777</v>
      </c>
      <c r="E11" s="15">
        <f>(Table611[[#This Row],[trabajadores_primaria_sexto]]+Table11[[#This Row],[trabajadores_primaria_sexto]]+Table1113[[#This Row],[trabajadores_primaria_sexto]])/3</f>
        <v>12619.333333333334</v>
      </c>
      <c r="F11" s="15">
        <f>(Table611[[#This Row],[trabajadores_secundaria_tercero]]+Table11[[#This Row],[trabajadores_secundaria_tercero]]+Table1113[[#This Row],[trabajadores_secundaria_tercero]])/3</f>
        <v>8742.6666666666661</v>
      </c>
      <c r="G11" s="15">
        <f>(Table611[[#This Row],[trabajadores_secundaria_sexto]]+Table11[[#This Row],[trabajadores_secundaria_sexto]]+Table1113[[#This Row],[trabajadores_secundaria_sexto]])/3</f>
        <v>21508.333333333332</v>
      </c>
      <c r="H11" s="15">
        <f>(Table611[[#This Row],[trabajadores_vocacionales]]+Table11[[#This Row],[trabajadores_vocacionales]]+Table1113[[#This Row],[trabajadores_vocacionales]])/3</f>
        <v>158</v>
      </c>
      <c r="I11" s="15">
        <f>(Table611[[#This Row],[trabajadores_universitarios]]+Table11[[#This Row],[trabajadores_universitarios]]+Table1113[[#This Row],[trabajadores_universitarios]])/3</f>
        <v>22283</v>
      </c>
      <c r="J11" s="15">
        <f>(Table611[[#This Row],[trabajadores_no_universitarios]]+Table11[[#This Row],[trabajadores_no_universitarios]]+Table1113[[#This Row],[trabajadores_no_universitarios]])/3</f>
        <v>399</v>
      </c>
    </row>
    <row r="12" spans="1:10" x14ac:dyDescent="0.2">
      <c r="A12" s="6" t="s">
        <v>20</v>
      </c>
      <c r="B12" s="15">
        <f>(Table611[[#This Row],[total_trabajadores]]+Table11[[#This Row],[total_trabajadores]]+Table1113[[#This Row],[total_trabajadores]])/3</f>
        <v>9471</v>
      </c>
      <c r="C12" s="15">
        <f>(Table611[[#This Row],[trabajadores_sin_educacion]]+Table11[[#This Row],[trabajadores_sin_educacion]]+Table1113[[#This Row],[trabajadores_sin_educacion]])/3</f>
        <v>3023.3333333333335</v>
      </c>
      <c r="D12" s="15">
        <f>(Table611[[#This Row],[trabajadores_primaria_tercero]]+Table11[[#This Row],[trabajadores_primaria_tercero]]+Table1113[[#This Row],[trabajadores_primaria_tercero]])/3</f>
        <v>601.66666666666663</v>
      </c>
      <c r="E12" s="15">
        <f>(Table611[[#This Row],[trabajadores_primaria_sexto]]+Table11[[#This Row],[trabajadores_primaria_sexto]]+Table1113[[#This Row],[trabajadores_primaria_sexto]])/3</f>
        <v>2364</v>
      </c>
      <c r="F12" s="15">
        <f>(Table611[[#This Row],[trabajadores_secundaria_tercero]]+Table11[[#This Row],[trabajadores_secundaria_tercero]]+Table1113[[#This Row],[trabajadores_secundaria_tercero]])/3</f>
        <v>1722.6666666666667</v>
      </c>
      <c r="G12" s="15">
        <f>(Table611[[#This Row],[trabajadores_secundaria_sexto]]+Table11[[#This Row],[trabajadores_secundaria_sexto]]+Table1113[[#This Row],[trabajadores_secundaria_sexto]])/3</f>
        <v>1094</v>
      </c>
      <c r="H12" s="15">
        <f>(Table611[[#This Row],[trabajadores_vocacionales]]+Table11[[#This Row],[trabajadores_vocacionales]]+Table1113[[#This Row],[trabajadores_vocacionales]])/3</f>
        <v>42.666666666666664</v>
      </c>
      <c r="I12" s="15">
        <f>(Table611[[#This Row],[trabajadores_universitarios]]+Table11[[#This Row],[trabajadores_universitarios]]+Table1113[[#This Row],[trabajadores_universitarios]])/3</f>
        <v>604.66666666666663</v>
      </c>
      <c r="J12" s="15">
        <f>(Table611[[#This Row],[trabajadores_no_universitarios]]+Table11[[#This Row],[trabajadores_no_universitarios]]+Table1113[[#This Row],[trabajadores_no_universitarios]])/3</f>
        <v>18</v>
      </c>
    </row>
    <row r="13" spans="1:10" x14ac:dyDescent="0.2">
      <c r="A13" t="s">
        <v>21</v>
      </c>
      <c r="B13" s="15">
        <f>(Table611[[#This Row],[total_trabajadores]]+Table11[[#This Row],[total_trabajadores]]+Table1113[[#This Row],[total_trabajadores]])/3</f>
        <v>1132.6666666666667</v>
      </c>
      <c r="C13" s="15">
        <f>(Table611[[#This Row],[trabajadores_sin_educacion]]+Table11[[#This Row],[trabajadores_sin_educacion]]+Table1113[[#This Row],[trabajadores_sin_educacion]])/3</f>
        <v>153.66666666666666</v>
      </c>
      <c r="D13" s="15">
        <f>(Table611[[#This Row],[trabajadores_primaria_tercero]]+Table11[[#This Row],[trabajadores_primaria_tercero]]+Table1113[[#This Row],[trabajadores_primaria_tercero]])/3</f>
        <v>143.33333333333334</v>
      </c>
      <c r="E13" s="15">
        <f>(Table611[[#This Row],[trabajadores_primaria_sexto]]+Table11[[#This Row],[trabajadores_primaria_sexto]]+Table1113[[#This Row],[trabajadores_primaria_sexto]])/3</f>
        <v>379</v>
      </c>
      <c r="F13" s="15">
        <f>(Table611[[#This Row],[trabajadores_secundaria_tercero]]+Table11[[#This Row],[trabajadores_secundaria_tercero]]+Table1113[[#This Row],[trabajadores_secundaria_tercero]])/3</f>
        <v>149</v>
      </c>
      <c r="G13" s="15">
        <f>(Table611[[#This Row],[trabajadores_secundaria_sexto]]+Table11[[#This Row],[trabajadores_secundaria_sexto]]+Table1113[[#This Row],[trabajadores_secundaria_sexto]])/3</f>
        <v>214.33333333333334</v>
      </c>
      <c r="H13" s="15">
        <f>(Table611[[#This Row],[trabajadores_vocacionales]]+Table11[[#This Row],[trabajadores_vocacionales]]+Table1113[[#This Row],[trabajadores_vocacionales]])/3</f>
        <v>3.3333333333333335</v>
      </c>
      <c r="I13" s="15">
        <f>(Table611[[#This Row],[trabajadores_universitarios]]+Table11[[#This Row],[trabajadores_universitarios]]+Table1113[[#This Row],[trabajadores_universitarios]])/3</f>
        <v>90</v>
      </c>
      <c r="J13" s="15">
        <f>(Table611[[#This Row],[trabajadores_no_universitarios]]+Table11[[#This Row],[trabajadores_no_universitarios]]+Table1113[[#This Row],[trabajadores_no_universitarios]])/3</f>
        <v>0</v>
      </c>
    </row>
    <row r="14" spans="1:10" x14ac:dyDescent="0.2">
      <c r="A14" s="1" t="s">
        <v>22</v>
      </c>
      <c r="B14" s="15">
        <f>(Table611[[#This Row],[total_trabajadores]]+Table11[[#This Row],[total_trabajadores]]+Table1113[[#This Row],[total_trabajadores]])/3</f>
        <v>21942.333333333332</v>
      </c>
      <c r="C14" s="15">
        <f>(Table611[[#This Row],[trabajadores_sin_educacion]]+Table11[[#This Row],[trabajadores_sin_educacion]]+Table1113[[#This Row],[trabajadores_sin_educacion]])/3</f>
        <v>4476.666666666667</v>
      </c>
      <c r="D14" s="15">
        <f>(Table611[[#This Row],[trabajadores_primaria_tercero]]+Table11[[#This Row],[trabajadores_primaria_tercero]]+Table1113[[#This Row],[trabajadores_primaria_tercero]])/3</f>
        <v>2247.3333333333335</v>
      </c>
      <c r="E14" s="15">
        <f>(Table611[[#This Row],[trabajadores_primaria_sexto]]+Table11[[#This Row],[trabajadores_primaria_sexto]]+Table1113[[#This Row],[trabajadores_primaria_sexto]])/3</f>
        <v>5147</v>
      </c>
      <c r="F14" s="15">
        <f>(Table611[[#This Row],[trabajadores_secundaria_tercero]]+Table11[[#This Row],[trabajadores_secundaria_tercero]]+Table1113[[#This Row],[trabajadores_secundaria_tercero]])/3</f>
        <v>3656</v>
      </c>
      <c r="G14" s="15">
        <f>(Table611[[#This Row],[trabajadores_secundaria_sexto]]+Table11[[#This Row],[trabajadores_secundaria_sexto]]+Table1113[[#This Row],[trabajadores_secundaria_sexto]])/3</f>
        <v>4090.6666666666665</v>
      </c>
      <c r="H14" s="15">
        <f>(Table611[[#This Row],[trabajadores_vocacionales]]+Table11[[#This Row],[trabajadores_vocacionales]]+Table1113[[#This Row],[trabajadores_vocacionales]])/3</f>
        <v>0</v>
      </c>
      <c r="I14" s="15">
        <f>(Table611[[#This Row],[trabajadores_universitarios]]+Table11[[#This Row],[trabajadores_universitarios]]+Table1113[[#This Row],[trabajadores_universitarios]])/3</f>
        <v>2256.6666666666665</v>
      </c>
      <c r="J14" s="15">
        <f>(Table611[[#This Row],[trabajadores_no_universitarios]]+Table11[[#This Row],[trabajadores_no_universitarios]]+Table1113[[#This Row],[trabajadores_no_universitarios]])/3</f>
        <v>68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9084-B6CF-B949-9DB2-47E776CE6221}">
  <dimension ref="A1:J14"/>
  <sheetViews>
    <sheetView workbookViewId="0">
      <selection activeCell="A2" sqref="A2:A14"/>
    </sheetView>
  </sheetViews>
  <sheetFormatPr baseColWidth="10" defaultRowHeight="16" x14ac:dyDescent="0.2"/>
  <cols>
    <col min="1" max="1" width="22.83203125" customWidth="1"/>
    <col min="2" max="2" width="19.83203125" customWidth="1"/>
    <col min="3" max="3" width="26.6640625" customWidth="1"/>
    <col min="4" max="4" width="28.6640625" customWidth="1"/>
    <col min="5" max="5" width="27.1640625" customWidth="1"/>
    <col min="6" max="6" width="30.83203125" customWidth="1"/>
    <col min="7" max="7" width="29.33203125" customWidth="1"/>
    <col min="8" max="8" width="25.6640625" customWidth="1"/>
    <col min="9" max="9" width="26.1640625" customWidth="1"/>
    <col min="10" max="10" width="29" customWidth="1"/>
  </cols>
  <sheetData>
    <row r="1" spans="1:10" x14ac:dyDescent="0.2">
      <c r="A1" s="7" t="s">
        <v>0</v>
      </c>
      <c r="B1" s="7" t="s">
        <v>1</v>
      </c>
      <c r="C1" s="7" t="s">
        <v>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6</v>
      </c>
      <c r="J1" s="7" t="s">
        <v>9</v>
      </c>
    </row>
    <row r="2" spans="1:10" x14ac:dyDescent="0.2">
      <c r="A2" s="6" t="s">
        <v>10</v>
      </c>
      <c r="B2" s="2">
        <v>42773</v>
      </c>
      <c r="C2" s="2">
        <v>1587</v>
      </c>
      <c r="D2" s="2">
        <v>1377</v>
      </c>
      <c r="E2" s="2">
        <v>5623</v>
      </c>
      <c r="F2" s="2">
        <v>6328</v>
      </c>
      <c r="G2" s="2">
        <v>15417</v>
      </c>
      <c r="H2" s="8">
        <v>0</v>
      </c>
      <c r="I2" s="4">
        <v>12235</v>
      </c>
      <c r="J2" s="4">
        <v>206</v>
      </c>
    </row>
    <row r="3" spans="1:10" x14ac:dyDescent="0.2">
      <c r="A3" t="s">
        <v>11</v>
      </c>
      <c r="B3" s="2">
        <v>88063</v>
      </c>
      <c r="C3" s="2">
        <v>150</v>
      </c>
      <c r="D3" s="2">
        <v>2396</v>
      </c>
      <c r="E3" s="2">
        <v>19861</v>
      </c>
      <c r="F3" s="2">
        <v>13446</v>
      </c>
      <c r="G3" s="2">
        <v>28082</v>
      </c>
      <c r="H3" s="4">
        <v>364</v>
      </c>
      <c r="I3" s="4">
        <v>23331</v>
      </c>
      <c r="J3" s="4">
        <v>433</v>
      </c>
    </row>
    <row r="4" spans="1:10" x14ac:dyDescent="0.2">
      <c r="A4" s="6" t="s">
        <v>12</v>
      </c>
      <c r="B4" s="2">
        <v>98364</v>
      </c>
      <c r="C4" s="2">
        <v>498</v>
      </c>
      <c r="D4" s="2">
        <v>1193</v>
      </c>
      <c r="E4" s="2">
        <v>11328</v>
      </c>
      <c r="F4" s="2">
        <v>12147</v>
      </c>
      <c r="G4" s="2">
        <v>43679</v>
      </c>
      <c r="H4" s="4">
        <v>773</v>
      </c>
      <c r="I4" s="4">
        <v>28552</v>
      </c>
      <c r="J4" s="4">
        <v>194</v>
      </c>
    </row>
    <row r="5" spans="1:10" x14ac:dyDescent="0.2">
      <c r="A5" t="s">
        <v>13</v>
      </c>
      <c r="B5" s="2">
        <v>134793</v>
      </c>
      <c r="C5" s="2">
        <v>496</v>
      </c>
      <c r="D5" s="2">
        <v>2188</v>
      </c>
      <c r="E5" s="2">
        <v>16411</v>
      </c>
      <c r="F5" s="2">
        <v>17509</v>
      </c>
      <c r="G5" s="2">
        <v>47089</v>
      </c>
      <c r="H5" s="4">
        <v>546</v>
      </c>
      <c r="I5" s="4">
        <v>49373</v>
      </c>
      <c r="J5" s="4">
        <v>1181</v>
      </c>
    </row>
    <row r="6" spans="1:10" x14ac:dyDescent="0.2">
      <c r="A6" s="6" t="s">
        <v>14</v>
      </c>
      <c r="B6" s="2">
        <v>14461</v>
      </c>
      <c r="C6" s="2">
        <v>754</v>
      </c>
      <c r="D6" s="2">
        <v>763</v>
      </c>
      <c r="E6" s="2">
        <v>3124</v>
      </c>
      <c r="F6" s="2">
        <v>2134</v>
      </c>
      <c r="G6" s="2">
        <v>4943</v>
      </c>
      <c r="H6" s="8">
        <v>0</v>
      </c>
      <c r="I6" s="4">
        <v>2716</v>
      </c>
      <c r="J6" s="4">
        <v>27</v>
      </c>
    </row>
    <row r="7" spans="1:10" x14ac:dyDescent="0.2">
      <c r="A7" t="s">
        <v>15</v>
      </c>
      <c r="B7" s="2">
        <v>41718</v>
      </c>
      <c r="C7" s="2">
        <v>490</v>
      </c>
      <c r="D7" s="2">
        <v>836</v>
      </c>
      <c r="E7" s="2">
        <v>8075</v>
      </c>
      <c r="F7" s="2">
        <v>5505</v>
      </c>
      <c r="G7" s="2">
        <v>11535</v>
      </c>
      <c r="H7" s="8">
        <v>0</v>
      </c>
      <c r="I7" s="4">
        <v>14346</v>
      </c>
      <c r="J7" s="4">
        <v>931</v>
      </c>
    </row>
    <row r="8" spans="1:10" x14ac:dyDescent="0.2">
      <c r="A8" s="6" t="s">
        <v>16</v>
      </c>
      <c r="B8" s="2">
        <v>35270</v>
      </c>
      <c r="C8" s="2">
        <v>226</v>
      </c>
      <c r="D8" s="2">
        <v>1290</v>
      </c>
      <c r="E8" s="2">
        <v>6687</v>
      </c>
      <c r="F8" s="2">
        <v>4516</v>
      </c>
      <c r="G8" s="2">
        <v>9737</v>
      </c>
      <c r="H8" s="4">
        <v>111</v>
      </c>
      <c r="I8" s="4">
        <v>11953</v>
      </c>
      <c r="J8" s="4">
        <v>750</v>
      </c>
    </row>
    <row r="9" spans="1:10" x14ac:dyDescent="0.2">
      <c r="A9" t="s">
        <v>17</v>
      </c>
      <c r="B9" s="2">
        <v>675104</v>
      </c>
      <c r="C9" s="2">
        <v>2778</v>
      </c>
      <c r="D9" s="2">
        <v>4355</v>
      </c>
      <c r="E9" s="2">
        <v>55492</v>
      </c>
      <c r="F9" s="2">
        <v>77788</v>
      </c>
      <c r="G9" s="2">
        <v>267525</v>
      </c>
      <c r="H9" s="4">
        <v>5760</v>
      </c>
      <c r="I9" s="4">
        <v>256567</v>
      </c>
      <c r="J9" s="4">
        <v>4839</v>
      </c>
    </row>
    <row r="10" spans="1:10" x14ac:dyDescent="0.2">
      <c r="A10" s="6" t="s">
        <v>18</v>
      </c>
      <c r="B10" s="2">
        <v>248671</v>
      </c>
      <c r="C10" s="2">
        <v>503</v>
      </c>
      <c r="D10" s="2">
        <v>2850</v>
      </c>
      <c r="E10" s="2">
        <v>32186</v>
      </c>
      <c r="F10" s="2">
        <v>37037</v>
      </c>
      <c r="G10" s="2">
        <v>92133</v>
      </c>
      <c r="H10" s="2">
        <v>1690</v>
      </c>
      <c r="I10" s="2">
        <v>81122</v>
      </c>
      <c r="J10" s="2">
        <v>1150</v>
      </c>
    </row>
    <row r="11" spans="1:10" x14ac:dyDescent="0.2">
      <c r="A11" t="s">
        <v>19</v>
      </c>
      <c r="B11" s="2">
        <v>64891</v>
      </c>
      <c r="C11" s="2">
        <v>334</v>
      </c>
      <c r="D11" s="2">
        <v>1596</v>
      </c>
      <c r="E11" s="2">
        <v>8652</v>
      </c>
      <c r="F11" s="2">
        <v>6042</v>
      </c>
      <c r="G11" s="2">
        <v>19941</v>
      </c>
      <c r="H11" s="4">
        <v>77</v>
      </c>
      <c r="I11" s="4">
        <v>27859</v>
      </c>
      <c r="J11" s="4">
        <v>390</v>
      </c>
    </row>
    <row r="12" spans="1:10" x14ac:dyDescent="0.2">
      <c r="A12" s="6" t="s">
        <v>20</v>
      </c>
      <c r="B12" s="2">
        <v>7286</v>
      </c>
      <c r="C12" s="2">
        <v>1917</v>
      </c>
      <c r="D12" s="2">
        <v>289</v>
      </c>
      <c r="E12" s="2">
        <v>1800</v>
      </c>
      <c r="F12" s="2">
        <v>1530</v>
      </c>
      <c r="G12" s="2">
        <v>1190</v>
      </c>
      <c r="H12" s="4">
        <v>25</v>
      </c>
      <c r="I12" s="4">
        <v>535</v>
      </c>
      <c r="J12" s="8">
        <v>0</v>
      </c>
    </row>
    <row r="13" spans="1:10" x14ac:dyDescent="0.2">
      <c r="A13" t="s">
        <v>21</v>
      </c>
      <c r="B13" s="2">
        <v>705</v>
      </c>
      <c r="C13" s="2">
        <v>73</v>
      </c>
      <c r="D13" s="2">
        <v>92</v>
      </c>
      <c r="E13" s="2">
        <v>143</v>
      </c>
      <c r="F13" s="2">
        <v>154</v>
      </c>
      <c r="G13" s="2">
        <v>163</v>
      </c>
      <c r="H13" s="8">
        <v>0</v>
      </c>
      <c r="I13" s="4">
        <v>80</v>
      </c>
      <c r="J13" s="8">
        <v>0</v>
      </c>
    </row>
    <row r="14" spans="1:10" x14ac:dyDescent="0.2">
      <c r="A14" s="1" t="s">
        <v>22</v>
      </c>
      <c r="B14" s="2">
        <v>19149</v>
      </c>
      <c r="C14" s="2">
        <v>3010</v>
      </c>
      <c r="D14" s="2">
        <v>1705</v>
      </c>
      <c r="E14" s="2">
        <v>4159</v>
      </c>
      <c r="F14" s="2">
        <v>3157</v>
      </c>
      <c r="G14" s="2">
        <v>4806</v>
      </c>
      <c r="H14" s="4">
        <v>111</v>
      </c>
      <c r="I14" s="4">
        <v>2201</v>
      </c>
      <c r="J14" s="8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062CB-7A9C-3743-B792-EAEB95ACDE4D}">
  <dimension ref="A1:K14"/>
  <sheetViews>
    <sheetView zoomScale="81" workbookViewId="0">
      <selection activeCell="F42" sqref="F42"/>
    </sheetView>
  </sheetViews>
  <sheetFormatPr baseColWidth="10" defaultRowHeight="16" x14ac:dyDescent="0.2"/>
  <cols>
    <col min="1" max="1" width="20" customWidth="1"/>
    <col min="2" max="2" width="19.33203125" customWidth="1"/>
    <col min="3" max="3" width="27.5" customWidth="1"/>
    <col min="4" max="4" width="29.6640625" customWidth="1"/>
    <col min="5" max="5" width="27.5" customWidth="1"/>
    <col min="6" max="6" width="32.1640625" customWidth="1"/>
    <col min="7" max="7" width="30.6640625" customWidth="1"/>
    <col min="8" max="8" width="27.1640625" customWidth="1"/>
    <col min="9" max="9" width="28.33203125" customWidth="1"/>
    <col min="10" max="10" width="30.1640625" customWidth="1"/>
  </cols>
  <sheetData>
    <row r="1" spans="1:11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9</v>
      </c>
    </row>
    <row r="2" spans="1:11" x14ac:dyDescent="0.2">
      <c r="A2" s="6" t="s">
        <v>10</v>
      </c>
      <c r="B2" s="2">
        <v>49373</v>
      </c>
      <c r="C2" s="2">
        <v>2084</v>
      </c>
      <c r="D2" s="2">
        <v>1621</v>
      </c>
      <c r="E2" s="2">
        <v>6599</v>
      </c>
      <c r="F2" s="2">
        <v>7119</v>
      </c>
      <c r="G2" s="2">
        <v>16396</v>
      </c>
      <c r="H2" s="3">
        <v>0</v>
      </c>
      <c r="I2" s="4">
        <v>15327</v>
      </c>
      <c r="J2" s="4">
        <v>227</v>
      </c>
      <c r="K2" s="5"/>
    </row>
    <row r="3" spans="1:11" x14ac:dyDescent="0.2">
      <c r="A3" t="s">
        <v>11</v>
      </c>
      <c r="B3" s="2">
        <v>88572</v>
      </c>
      <c r="C3" s="2">
        <v>524</v>
      </c>
      <c r="D3" s="2">
        <v>1987</v>
      </c>
      <c r="E3" s="2">
        <v>19532</v>
      </c>
      <c r="F3" s="2">
        <v>11271</v>
      </c>
      <c r="G3" s="2">
        <v>28451</v>
      </c>
      <c r="H3" s="4">
        <v>171</v>
      </c>
      <c r="I3" s="4">
        <v>26070</v>
      </c>
      <c r="J3" s="4">
        <v>566</v>
      </c>
    </row>
    <row r="4" spans="1:11" x14ac:dyDescent="0.2">
      <c r="A4" s="6" t="s">
        <v>12</v>
      </c>
      <c r="B4" s="2">
        <v>101009</v>
      </c>
      <c r="C4" s="2">
        <v>350</v>
      </c>
      <c r="D4" s="2">
        <v>1919</v>
      </c>
      <c r="E4" s="2">
        <v>9599</v>
      </c>
      <c r="F4" s="2">
        <v>12327</v>
      </c>
      <c r="G4" s="2">
        <v>43612</v>
      </c>
      <c r="H4" s="4">
        <v>1034</v>
      </c>
      <c r="I4" s="4">
        <v>32168</v>
      </c>
      <c r="J4" s="3">
        <v>0</v>
      </c>
    </row>
    <row r="5" spans="1:11" x14ac:dyDescent="0.2">
      <c r="A5" t="s">
        <v>13</v>
      </c>
      <c r="B5" s="2">
        <v>144699</v>
      </c>
      <c r="C5" s="2">
        <v>1054</v>
      </c>
      <c r="D5" s="2">
        <v>3467</v>
      </c>
      <c r="E5" s="2">
        <v>18102</v>
      </c>
      <c r="F5" s="2">
        <v>18532</v>
      </c>
      <c r="G5" s="2">
        <v>53378</v>
      </c>
      <c r="H5" s="4">
        <v>428</v>
      </c>
      <c r="I5" s="4">
        <v>48216</v>
      </c>
      <c r="J5" s="4">
        <v>1522</v>
      </c>
    </row>
    <row r="6" spans="1:11" x14ac:dyDescent="0.2">
      <c r="A6" s="6" t="s">
        <v>14</v>
      </c>
      <c r="B6" s="2">
        <v>13854</v>
      </c>
      <c r="C6" s="2">
        <v>518</v>
      </c>
      <c r="D6" s="2">
        <v>705</v>
      </c>
      <c r="E6" s="2">
        <v>3084</v>
      </c>
      <c r="F6" s="2">
        <v>2239</v>
      </c>
      <c r="G6" s="2">
        <v>4003</v>
      </c>
      <c r="H6" s="4">
        <v>30</v>
      </c>
      <c r="I6" s="4">
        <v>3275</v>
      </c>
      <c r="J6" s="3">
        <v>0</v>
      </c>
    </row>
    <row r="7" spans="1:11" x14ac:dyDescent="0.2">
      <c r="A7" t="s">
        <v>15</v>
      </c>
      <c r="B7" s="2">
        <v>42173</v>
      </c>
      <c r="C7" s="2">
        <v>412</v>
      </c>
      <c r="D7" s="2">
        <v>849</v>
      </c>
      <c r="E7" s="2">
        <v>7946</v>
      </c>
      <c r="F7" s="2">
        <v>5856</v>
      </c>
      <c r="G7" s="2">
        <v>10049</v>
      </c>
      <c r="H7" s="4">
        <v>313</v>
      </c>
      <c r="I7" s="4">
        <v>16349</v>
      </c>
      <c r="J7" s="4">
        <v>399</v>
      </c>
    </row>
    <row r="8" spans="1:11" x14ac:dyDescent="0.2">
      <c r="A8" s="6" t="s">
        <v>16</v>
      </c>
      <c r="B8" s="2">
        <v>36297</v>
      </c>
      <c r="C8" s="2">
        <v>464</v>
      </c>
      <c r="D8" s="2">
        <v>796</v>
      </c>
      <c r="E8" s="2">
        <v>8119</v>
      </c>
      <c r="F8" s="2">
        <v>3569</v>
      </c>
      <c r="G8" s="2">
        <v>9964</v>
      </c>
      <c r="H8" s="4">
        <v>117</v>
      </c>
      <c r="I8" s="4">
        <v>12903</v>
      </c>
      <c r="J8" s="4">
        <v>365</v>
      </c>
    </row>
    <row r="9" spans="1:11" x14ac:dyDescent="0.2">
      <c r="A9" t="s">
        <v>17</v>
      </c>
      <c r="B9" s="2">
        <v>721571</v>
      </c>
      <c r="C9" s="2">
        <v>6083</v>
      </c>
      <c r="D9" s="2">
        <v>5605</v>
      </c>
      <c r="E9" s="2">
        <v>63053</v>
      </c>
      <c r="F9" s="2">
        <v>96453</v>
      </c>
      <c r="G9" s="2">
        <v>278335</v>
      </c>
      <c r="H9" s="4">
        <v>10122</v>
      </c>
      <c r="I9" s="4">
        <v>258130</v>
      </c>
      <c r="J9" s="4">
        <v>3790</v>
      </c>
    </row>
    <row r="10" spans="1:11" x14ac:dyDescent="0.2">
      <c r="A10" s="6" t="s">
        <v>18</v>
      </c>
      <c r="B10" s="2">
        <v>281406</v>
      </c>
      <c r="C10" s="2">
        <v>1083</v>
      </c>
      <c r="D10" s="2">
        <v>2340</v>
      </c>
      <c r="E10" s="2">
        <v>38019</v>
      </c>
      <c r="F10" s="2">
        <v>38849</v>
      </c>
      <c r="G10" s="2">
        <v>104533</v>
      </c>
      <c r="H10" s="2">
        <v>1824</v>
      </c>
      <c r="I10" s="2">
        <v>93906</v>
      </c>
      <c r="J10" s="2">
        <v>852</v>
      </c>
    </row>
    <row r="11" spans="1:11" x14ac:dyDescent="0.2">
      <c r="A11" t="s">
        <v>19</v>
      </c>
      <c r="B11" s="2">
        <v>66658</v>
      </c>
      <c r="C11" s="2">
        <v>526</v>
      </c>
      <c r="D11" s="2">
        <v>1303</v>
      </c>
      <c r="E11" s="2">
        <v>8734</v>
      </c>
      <c r="F11" s="2">
        <v>6972</v>
      </c>
      <c r="G11" s="2">
        <v>21799</v>
      </c>
      <c r="H11" s="4">
        <v>79</v>
      </c>
      <c r="I11" s="4">
        <v>26272</v>
      </c>
      <c r="J11" s="4">
        <v>973</v>
      </c>
    </row>
    <row r="12" spans="1:11" x14ac:dyDescent="0.2">
      <c r="A12" s="6" t="s">
        <v>20</v>
      </c>
      <c r="B12" s="2">
        <v>9824</v>
      </c>
      <c r="C12" s="2">
        <v>2151</v>
      </c>
      <c r="D12" s="2">
        <v>558</v>
      </c>
      <c r="E12" s="2">
        <v>2603</v>
      </c>
      <c r="F12" s="2">
        <v>2145</v>
      </c>
      <c r="G12" s="2">
        <v>1492</v>
      </c>
      <c r="H12" s="4">
        <v>26</v>
      </c>
      <c r="I12" s="4">
        <v>849</v>
      </c>
      <c r="J12" s="3">
        <v>0</v>
      </c>
    </row>
    <row r="13" spans="1:11" x14ac:dyDescent="0.2">
      <c r="A13" t="s">
        <v>21</v>
      </c>
      <c r="B13" s="2">
        <v>751</v>
      </c>
      <c r="C13" s="2">
        <v>96</v>
      </c>
      <c r="D13" s="2">
        <v>64</v>
      </c>
      <c r="E13" s="2">
        <v>208</v>
      </c>
      <c r="F13" s="2">
        <v>118</v>
      </c>
      <c r="G13" s="2">
        <v>191</v>
      </c>
      <c r="H13" s="3">
        <v>0</v>
      </c>
      <c r="I13" s="4">
        <v>74</v>
      </c>
      <c r="J13" s="3">
        <v>0</v>
      </c>
    </row>
    <row r="14" spans="1:11" x14ac:dyDescent="0.2">
      <c r="A14" s="1" t="s">
        <v>22</v>
      </c>
      <c r="B14" s="2">
        <v>19305</v>
      </c>
      <c r="C14" s="2">
        <v>1883</v>
      </c>
      <c r="D14" s="2">
        <v>1804</v>
      </c>
      <c r="E14" s="2">
        <v>3952</v>
      </c>
      <c r="F14" s="2">
        <v>3345</v>
      </c>
      <c r="G14" s="2">
        <v>4642</v>
      </c>
      <c r="H14" s="3">
        <v>0</v>
      </c>
      <c r="I14" s="4">
        <v>3577</v>
      </c>
      <c r="J14" s="4">
        <v>102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WILLIAMS</dc:creator>
  <cp:lastModifiedBy>JUSTIN WILLIAMS</cp:lastModifiedBy>
  <dcterms:created xsi:type="dcterms:W3CDTF">2024-03-20T02:40:25Z</dcterms:created>
  <dcterms:modified xsi:type="dcterms:W3CDTF">2024-03-21T02:36:18Z</dcterms:modified>
</cp:coreProperties>
</file>