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filterPrivacy="1"/>
  <xr:revisionPtr revIDLastSave="14" documentId="8_{4C39276C-F3D9-446F-84F4-E80B7FE1C250}" xr6:coauthVersionLast="47" xr6:coauthVersionMax="47" xr10:uidLastSave="{FD896332-BAD9-48D4-B124-1C8C41FDA4E6}"/>
  <bookViews>
    <workbookView xWindow="20370" yWindow="-4815" windowWidth="29040" windowHeight="15990" firstSheet="2" activeTab="2" xr2:uid="{00000000-000D-0000-FFFF-FFFF00000000}"/>
  </bookViews>
  <sheets>
    <sheet name="dados" sheetId="2" state="hidden" r:id="rId1"/>
    <sheet name="servidor" sheetId="1" state="hidden" r:id="rId2"/>
    <sheet name="PRODUTOS" sheetId="3" r:id="rId3"/>
  </sheets>
  <definedNames>
    <definedName name="GRUPOS">dados!$A$1:$A$59</definedName>
    <definedName name="MOEDAS">dados!$D$1:$D$2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3" l="1"/>
  <c r="J7" i="3"/>
  <c r="F3" i="3"/>
  <c r="C3" i="3"/>
  <c r="D3" i="3"/>
  <c r="O3" i="3" s="1"/>
  <c r="C4" i="3"/>
  <c r="D4" i="3"/>
  <c r="C5" i="3"/>
  <c r="D5" i="3"/>
  <c r="C6" i="3"/>
  <c r="D6" i="3"/>
  <c r="I7" i="3"/>
  <c r="F7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5" i="3"/>
  <c r="P14" i="3"/>
  <c r="P4" i="3"/>
  <c r="P5" i="3"/>
  <c r="P6" i="3"/>
  <c r="P7" i="3"/>
  <c r="P8" i="3"/>
  <c r="P9" i="3"/>
  <c r="P10" i="3"/>
  <c r="P11" i="3"/>
  <c r="P12" i="3"/>
  <c r="P13" i="3"/>
  <c r="P3" i="3"/>
  <c r="O23" i="3"/>
  <c r="O25" i="3"/>
  <c r="O27" i="3"/>
  <c r="O29" i="3"/>
  <c r="O31" i="3"/>
  <c r="O33" i="3"/>
  <c r="O35" i="3"/>
  <c r="O37" i="3"/>
  <c r="O39" i="3"/>
  <c r="O41" i="3"/>
  <c r="O43" i="3"/>
  <c r="O45" i="3"/>
  <c r="O47" i="3"/>
  <c r="O49" i="3"/>
  <c r="O51" i="3"/>
  <c r="O53" i="3"/>
  <c r="O55" i="3"/>
  <c r="O57" i="3"/>
  <c r="O59" i="3"/>
  <c r="O61" i="3"/>
  <c r="O63" i="3"/>
  <c r="O65" i="3"/>
  <c r="O67" i="3"/>
  <c r="O69" i="3"/>
  <c r="O71" i="3"/>
  <c r="O73" i="3"/>
  <c r="O75" i="3"/>
  <c r="O77" i="3"/>
  <c r="O79" i="3"/>
  <c r="O81" i="3"/>
  <c r="O83" i="3"/>
  <c r="O85" i="3"/>
  <c r="O87" i="3"/>
  <c r="O89" i="3"/>
  <c r="O91" i="3"/>
  <c r="O93" i="3"/>
  <c r="O95" i="3"/>
  <c r="O97" i="3"/>
  <c r="O99" i="3"/>
  <c r="O4" i="3"/>
  <c r="O5" i="3"/>
  <c r="B5" i="3" s="1"/>
  <c r="O6" i="3"/>
  <c r="B6" i="3" s="1"/>
  <c r="O15" i="3"/>
  <c r="D7" i="3"/>
  <c r="O7" i="3" s="1"/>
  <c r="D8" i="3"/>
  <c r="O8" i="3" s="1"/>
  <c r="D9" i="3"/>
  <c r="O9" i="3" s="1"/>
  <c r="D10" i="3"/>
  <c r="O10" i="3" s="1"/>
  <c r="D11" i="3"/>
  <c r="O11" i="3" s="1"/>
  <c r="D12" i="3"/>
  <c r="O12" i="3" s="1"/>
  <c r="D13" i="3"/>
  <c r="O13" i="3" s="1"/>
  <c r="D14" i="3"/>
  <c r="O14" i="3" s="1"/>
  <c r="D15" i="3"/>
  <c r="D16" i="3"/>
  <c r="O16" i="3" s="1"/>
  <c r="D17" i="3"/>
  <c r="O17" i="3" s="1"/>
  <c r="D18" i="3"/>
  <c r="O18" i="3" s="1"/>
  <c r="D19" i="3"/>
  <c r="O19" i="3" s="1"/>
  <c r="D20" i="3"/>
  <c r="O20" i="3" s="1"/>
  <c r="D21" i="3"/>
  <c r="O21" i="3" s="1"/>
  <c r="D22" i="3"/>
  <c r="O22" i="3" s="1"/>
  <c r="D23" i="3"/>
  <c r="D24" i="3"/>
  <c r="O24" i="3" s="1"/>
  <c r="D25" i="3"/>
  <c r="D26" i="3"/>
  <c r="O26" i="3" s="1"/>
  <c r="D27" i="3"/>
  <c r="D28" i="3"/>
  <c r="O28" i="3" s="1"/>
  <c r="D29" i="3"/>
  <c r="D30" i="3"/>
  <c r="O30" i="3" s="1"/>
  <c r="D31" i="3"/>
  <c r="D32" i="3"/>
  <c r="O32" i="3" s="1"/>
  <c r="D33" i="3"/>
  <c r="D34" i="3"/>
  <c r="O34" i="3" s="1"/>
  <c r="D35" i="3"/>
  <c r="D36" i="3"/>
  <c r="O36" i="3" s="1"/>
  <c r="D37" i="3"/>
  <c r="D38" i="3"/>
  <c r="O38" i="3" s="1"/>
  <c r="D39" i="3"/>
  <c r="D40" i="3"/>
  <c r="O40" i="3" s="1"/>
  <c r="D41" i="3"/>
  <c r="D42" i="3"/>
  <c r="O42" i="3" s="1"/>
  <c r="D43" i="3"/>
  <c r="D44" i="3"/>
  <c r="O44" i="3" s="1"/>
  <c r="D45" i="3"/>
  <c r="D46" i="3"/>
  <c r="O46" i="3" s="1"/>
  <c r="D47" i="3"/>
  <c r="D48" i="3"/>
  <c r="O48" i="3" s="1"/>
  <c r="D49" i="3"/>
  <c r="D50" i="3"/>
  <c r="O50" i="3" s="1"/>
  <c r="D51" i="3"/>
  <c r="D52" i="3"/>
  <c r="O52" i="3" s="1"/>
  <c r="D53" i="3"/>
  <c r="D54" i="3"/>
  <c r="O54" i="3" s="1"/>
  <c r="D55" i="3"/>
  <c r="D56" i="3"/>
  <c r="O56" i="3" s="1"/>
  <c r="D57" i="3"/>
  <c r="D58" i="3"/>
  <c r="O58" i="3" s="1"/>
  <c r="D59" i="3"/>
  <c r="D60" i="3"/>
  <c r="O60" i="3" s="1"/>
  <c r="D61" i="3"/>
  <c r="D62" i="3"/>
  <c r="O62" i="3" s="1"/>
  <c r="D63" i="3"/>
  <c r="D64" i="3"/>
  <c r="O64" i="3" s="1"/>
  <c r="D65" i="3"/>
  <c r="D66" i="3"/>
  <c r="O66" i="3" s="1"/>
  <c r="D67" i="3"/>
  <c r="D68" i="3"/>
  <c r="O68" i="3" s="1"/>
  <c r="D69" i="3"/>
  <c r="D70" i="3"/>
  <c r="O70" i="3" s="1"/>
  <c r="D71" i="3"/>
  <c r="D72" i="3"/>
  <c r="O72" i="3" s="1"/>
  <c r="D73" i="3"/>
  <c r="D74" i="3"/>
  <c r="O74" i="3" s="1"/>
  <c r="D75" i="3"/>
  <c r="D76" i="3"/>
  <c r="O76" i="3" s="1"/>
  <c r="D77" i="3"/>
  <c r="D78" i="3"/>
  <c r="O78" i="3" s="1"/>
  <c r="D79" i="3"/>
  <c r="D80" i="3"/>
  <c r="O80" i="3" s="1"/>
  <c r="D81" i="3"/>
  <c r="D82" i="3"/>
  <c r="O82" i="3" s="1"/>
  <c r="D83" i="3"/>
  <c r="D84" i="3"/>
  <c r="O84" i="3" s="1"/>
  <c r="D85" i="3"/>
  <c r="D86" i="3"/>
  <c r="O86" i="3" s="1"/>
  <c r="D87" i="3"/>
  <c r="D88" i="3"/>
  <c r="O88" i="3" s="1"/>
  <c r="D89" i="3"/>
  <c r="D90" i="3"/>
  <c r="O90" i="3" s="1"/>
  <c r="D91" i="3"/>
  <c r="D92" i="3"/>
  <c r="O92" i="3" s="1"/>
  <c r="D93" i="3"/>
  <c r="D94" i="3"/>
  <c r="O94" i="3" s="1"/>
  <c r="D95" i="3"/>
  <c r="D96" i="3"/>
  <c r="O96" i="3" s="1"/>
  <c r="D97" i="3"/>
  <c r="D98" i="3"/>
  <c r="O98" i="3" s="1"/>
  <c r="D99" i="3"/>
  <c r="D100" i="3"/>
  <c r="O100" i="3" s="1"/>
  <c r="B4" i="3" l="1"/>
  <c r="B3" i="3"/>
  <c r="N100" i="3"/>
  <c r="B100" i="3" s="1"/>
  <c r="M100" i="3"/>
  <c r="J100" i="3"/>
  <c r="I100" i="3"/>
  <c r="F100" i="3"/>
  <c r="E100" i="3" s="1"/>
  <c r="C100" i="3"/>
  <c r="A100" i="3"/>
  <c r="N99" i="3"/>
  <c r="B99" i="3" s="1"/>
  <c r="M99" i="3"/>
  <c r="J99" i="3"/>
  <c r="I99" i="3"/>
  <c r="F99" i="3"/>
  <c r="C99" i="3"/>
  <c r="A99" i="3"/>
  <c r="N98" i="3"/>
  <c r="M98" i="3"/>
  <c r="J98" i="3"/>
  <c r="I98" i="3"/>
  <c r="F98" i="3"/>
  <c r="C98" i="3"/>
  <c r="B98" i="3"/>
  <c r="A98" i="3"/>
  <c r="N97" i="3"/>
  <c r="B97" i="3" s="1"/>
  <c r="M97" i="3"/>
  <c r="J97" i="3"/>
  <c r="I97" i="3"/>
  <c r="F97" i="3"/>
  <c r="C97" i="3"/>
  <c r="A97" i="3"/>
  <c r="N96" i="3"/>
  <c r="B96" i="3" s="1"/>
  <c r="M96" i="3"/>
  <c r="J96" i="3"/>
  <c r="I96" i="3"/>
  <c r="F96" i="3"/>
  <c r="C96" i="3"/>
  <c r="A96" i="3"/>
  <c r="N95" i="3"/>
  <c r="B95" i="3" s="1"/>
  <c r="M95" i="3"/>
  <c r="J95" i="3"/>
  <c r="I95" i="3"/>
  <c r="F95" i="3"/>
  <c r="E95" i="3" s="1"/>
  <c r="C95" i="3"/>
  <c r="A95" i="3"/>
  <c r="N94" i="3"/>
  <c r="B94" i="3" s="1"/>
  <c r="M94" i="3"/>
  <c r="J94" i="3"/>
  <c r="I94" i="3"/>
  <c r="F94" i="3"/>
  <c r="C94" i="3"/>
  <c r="A94" i="3"/>
  <c r="N93" i="3"/>
  <c r="B93" i="3" s="1"/>
  <c r="M93" i="3"/>
  <c r="J93" i="3"/>
  <c r="I93" i="3"/>
  <c r="F93" i="3"/>
  <c r="C93" i="3"/>
  <c r="A93" i="3"/>
  <c r="N92" i="3"/>
  <c r="B92" i="3" s="1"/>
  <c r="M92" i="3"/>
  <c r="J92" i="3"/>
  <c r="I92" i="3"/>
  <c r="F92" i="3"/>
  <c r="C92" i="3"/>
  <c r="A92" i="3"/>
  <c r="N91" i="3"/>
  <c r="B91" i="3" s="1"/>
  <c r="M91" i="3"/>
  <c r="J91" i="3"/>
  <c r="I91" i="3"/>
  <c r="F91" i="3"/>
  <c r="C91" i="3"/>
  <c r="A91" i="3"/>
  <c r="N90" i="3"/>
  <c r="B90" i="3" s="1"/>
  <c r="M90" i="3"/>
  <c r="J90" i="3"/>
  <c r="I90" i="3"/>
  <c r="F90" i="3"/>
  <c r="E90" i="3" s="1"/>
  <c r="C90" i="3"/>
  <c r="A90" i="3"/>
  <c r="N89" i="3"/>
  <c r="B89" i="3" s="1"/>
  <c r="M89" i="3"/>
  <c r="J89" i="3"/>
  <c r="I89" i="3"/>
  <c r="F89" i="3"/>
  <c r="C89" i="3"/>
  <c r="A89" i="3"/>
  <c r="N88" i="3"/>
  <c r="B88" i="3" s="1"/>
  <c r="M88" i="3"/>
  <c r="J88" i="3"/>
  <c r="I88" i="3"/>
  <c r="F88" i="3"/>
  <c r="C88" i="3"/>
  <c r="A88" i="3"/>
  <c r="N87" i="3"/>
  <c r="B87" i="3" s="1"/>
  <c r="M87" i="3"/>
  <c r="J87" i="3"/>
  <c r="I87" i="3"/>
  <c r="F87" i="3"/>
  <c r="C87" i="3"/>
  <c r="A87" i="3"/>
  <c r="N86" i="3"/>
  <c r="B86" i="3" s="1"/>
  <c r="M86" i="3"/>
  <c r="J86" i="3"/>
  <c r="I86" i="3"/>
  <c r="F86" i="3"/>
  <c r="C86" i="3"/>
  <c r="A86" i="3"/>
  <c r="N85" i="3"/>
  <c r="B85" i="3" s="1"/>
  <c r="M85" i="3"/>
  <c r="J85" i="3"/>
  <c r="I85" i="3"/>
  <c r="F85" i="3"/>
  <c r="E85" i="3" s="1"/>
  <c r="C85" i="3"/>
  <c r="A85" i="3"/>
  <c r="N84" i="3"/>
  <c r="B84" i="3" s="1"/>
  <c r="M84" i="3"/>
  <c r="J84" i="3"/>
  <c r="I84" i="3"/>
  <c r="F84" i="3"/>
  <c r="C84" i="3"/>
  <c r="A84" i="3"/>
  <c r="N83" i="3"/>
  <c r="B83" i="3" s="1"/>
  <c r="M83" i="3"/>
  <c r="J83" i="3"/>
  <c r="I83" i="3"/>
  <c r="F83" i="3"/>
  <c r="C83" i="3"/>
  <c r="A83" i="3"/>
  <c r="N82" i="3"/>
  <c r="B82" i="3" s="1"/>
  <c r="M82" i="3"/>
  <c r="J82" i="3"/>
  <c r="I82" i="3"/>
  <c r="F82" i="3"/>
  <c r="C82" i="3"/>
  <c r="A82" i="3"/>
  <c r="N81" i="3"/>
  <c r="B81" i="3" s="1"/>
  <c r="M81" i="3"/>
  <c r="J81" i="3"/>
  <c r="I81" i="3"/>
  <c r="F81" i="3"/>
  <c r="E81" i="3" s="1"/>
  <c r="C81" i="3"/>
  <c r="A81" i="3"/>
  <c r="N80" i="3"/>
  <c r="B80" i="3" s="1"/>
  <c r="M80" i="3"/>
  <c r="J80" i="3"/>
  <c r="I80" i="3"/>
  <c r="F80" i="3"/>
  <c r="C80" i="3"/>
  <c r="A80" i="3"/>
  <c r="N79" i="3"/>
  <c r="B79" i="3" s="1"/>
  <c r="M79" i="3"/>
  <c r="J79" i="3"/>
  <c r="I79" i="3"/>
  <c r="F79" i="3"/>
  <c r="C79" i="3"/>
  <c r="A79" i="3"/>
  <c r="N78" i="3"/>
  <c r="M78" i="3"/>
  <c r="J78" i="3"/>
  <c r="I78" i="3"/>
  <c r="F78" i="3"/>
  <c r="C78" i="3"/>
  <c r="B78" i="3"/>
  <c r="A78" i="3"/>
  <c r="N77" i="3"/>
  <c r="B77" i="3" s="1"/>
  <c r="M77" i="3"/>
  <c r="J77" i="3"/>
  <c r="I77" i="3"/>
  <c r="F77" i="3"/>
  <c r="C77" i="3"/>
  <c r="A77" i="3"/>
  <c r="N76" i="3"/>
  <c r="B76" i="3" s="1"/>
  <c r="M76" i="3"/>
  <c r="J76" i="3"/>
  <c r="I76" i="3"/>
  <c r="F76" i="3"/>
  <c r="C76" i="3"/>
  <c r="A76" i="3"/>
  <c r="N75" i="3"/>
  <c r="B75" i="3" s="1"/>
  <c r="M75" i="3"/>
  <c r="J75" i="3"/>
  <c r="I75" i="3"/>
  <c r="F75" i="3"/>
  <c r="C75" i="3"/>
  <c r="A75" i="3"/>
  <c r="N74" i="3"/>
  <c r="M74" i="3"/>
  <c r="J74" i="3"/>
  <c r="I74" i="3"/>
  <c r="F74" i="3"/>
  <c r="C74" i="3"/>
  <c r="B74" i="3"/>
  <c r="A74" i="3"/>
  <c r="N73" i="3"/>
  <c r="B73" i="3" s="1"/>
  <c r="M73" i="3"/>
  <c r="J73" i="3"/>
  <c r="I73" i="3"/>
  <c r="F73" i="3"/>
  <c r="C73" i="3"/>
  <c r="A73" i="3"/>
  <c r="N72" i="3"/>
  <c r="B72" i="3" s="1"/>
  <c r="M72" i="3"/>
  <c r="J72" i="3"/>
  <c r="I72" i="3"/>
  <c r="F72" i="3"/>
  <c r="C72" i="3"/>
  <c r="A72" i="3"/>
  <c r="N71" i="3"/>
  <c r="B71" i="3" s="1"/>
  <c r="M71" i="3"/>
  <c r="J71" i="3"/>
  <c r="I71" i="3"/>
  <c r="F71" i="3"/>
  <c r="E71" i="3" s="1"/>
  <c r="C71" i="3"/>
  <c r="A71" i="3"/>
  <c r="N70" i="3"/>
  <c r="B70" i="3" s="1"/>
  <c r="M70" i="3"/>
  <c r="J70" i="3"/>
  <c r="I70" i="3"/>
  <c r="F70" i="3"/>
  <c r="C70" i="3"/>
  <c r="A70" i="3"/>
  <c r="N69" i="3"/>
  <c r="B69" i="3" s="1"/>
  <c r="M69" i="3"/>
  <c r="J69" i="3"/>
  <c r="I69" i="3"/>
  <c r="F69" i="3"/>
  <c r="C69" i="3"/>
  <c r="A69" i="3"/>
  <c r="N68" i="3"/>
  <c r="B68" i="3" s="1"/>
  <c r="M68" i="3"/>
  <c r="J68" i="3"/>
  <c r="I68" i="3"/>
  <c r="F68" i="3"/>
  <c r="C68" i="3"/>
  <c r="A68" i="3"/>
  <c r="N67" i="3"/>
  <c r="B67" i="3" s="1"/>
  <c r="M67" i="3"/>
  <c r="J67" i="3"/>
  <c r="I67" i="3"/>
  <c r="F67" i="3"/>
  <c r="E67" i="3" s="1"/>
  <c r="C67" i="3"/>
  <c r="A67" i="3"/>
  <c r="N66" i="3"/>
  <c r="B66" i="3" s="1"/>
  <c r="M66" i="3"/>
  <c r="J66" i="3"/>
  <c r="I66" i="3"/>
  <c r="F66" i="3"/>
  <c r="C66" i="3"/>
  <c r="A66" i="3"/>
  <c r="N65" i="3"/>
  <c r="B65" i="3" s="1"/>
  <c r="M65" i="3"/>
  <c r="J65" i="3"/>
  <c r="I65" i="3"/>
  <c r="F65" i="3"/>
  <c r="C65" i="3"/>
  <c r="A65" i="3"/>
  <c r="N64" i="3"/>
  <c r="B64" i="3" s="1"/>
  <c r="M64" i="3"/>
  <c r="J64" i="3"/>
  <c r="I64" i="3"/>
  <c r="F64" i="3"/>
  <c r="C64" i="3"/>
  <c r="A64" i="3"/>
  <c r="N63" i="3"/>
  <c r="B63" i="3" s="1"/>
  <c r="M63" i="3"/>
  <c r="J63" i="3"/>
  <c r="I63" i="3"/>
  <c r="F63" i="3"/>
  <c r="E63" i="3" s="1"/>
  <c r="C63" i="3"/>
  <c r="A63" i="3"/>
  <c r="N62" i="3"/>
  <c r="B62" i="3" s="1"/>
  <c r="M62" i="3"/>
  <c r="J62" i="3"/>
  <c r="I62" i="3"/>
  <c r="F62" i="3"/>
  <c r="C62" i="3"/>
  <c r="A62" i="3"/>
  <c r="N61" i="3"/>
  <c r="B61" i="3" s="1"/>
  <c r="M61" i="3"/>
  <c r="J61" i="3"/>
  <c r="I61" i="3"/>
  <c r="F61" i="3"/>
  <c r="C61" i="3"/>
  <c r="A61" i="3"/>
  <c r="N60" i="3"/>
  <c r="B60" i="3" s="1"/>
  <c r="M60" i="3"/>
  <c r="J60" i="3"/>
  <c r="I60" i="3"/>
  <c r="F60" i="3"/>
  <c r="C60" i="3"/>
  <c r="A60" i="3"/>
  <c r="N59" i="3"/>
  <c r="B59" i="3" s="1"/>
  <c r="M59" i="3"/>
  <c r="J59" i="3"/>
  <c r="I59" i="3"/>
  <c r="F59" i="3"/>
  <c r="C59" i="3"/>
  <c r="A59" i="3"/>
  <c r="N58" i="3"/>
  <c r="B58" i="3" s="1"/>
  <c r="M58" i="3"/>
  <c r="J58" i="3"/>
  <c r="I58" i="3"/>
  <c r="F58" i="3"/>
  <c r="E58" i="3" s="1"/>
  <c r="C58" i="3"/>
  <c r="A58" i="3"/>
  <c r="N57" i="3"/>
  <c r="B57" i="3" s="1"/>
  <c r="M57" i="3"/>
  <c r="J57" i="3"/>
  <c r="I57" i="3"/>
  <c r="F57" i="3"/>
  <c r="C57" i="3"/>
  <c r="A57" i="3"/>
  <c r="N56" i="3"/>
  <c r="B56" i="3" s="1"/>
  <c r="M56" i="3"/>
  <c r="J56" i="3"/>
  <c r="I56" i="3"/>
  <c r="F56" i="3"/>
  <c r="C56" i="3"/>
  <c r="A56" i="3"/>
  <c r="N55" i="3"/>
  <c r="B55" i="3" s="1"/>
  <c r="M55" i="3"/>
  <c r="J55" i="3"/>
  <c r="I55" i="3"/>
  <c r="F55" i="3"/>
  <c r="C55" i="3"/>
  <c r="A55" i="3"/>
  <c r="N54" i="3"/>
  <c r="B54" i="3" s="1"/>
  <c r="M54" i="3"/>
  <c r="J54" i="3"/>
  <c r="I54" i="3"/>
  <c r="F54" i="3"/>
  <c r="E54" i="3" s="1"/>
  <c r="C54" i="3"/>
  <c r="A54" i="3"/>
  <c r="N53" i="3"/>
  <c r="B53" i="3" s="1"/>
  <c r="M53" i="3"/>
  <c r="J53" i="3"/>
  <c r="I53" i="3"/>
  <c r="F53" i="3"/>
  <c r="E53" i="3" s="1"/>
  <c r="C53" i="3"/>
  <c r="A53" i="3"/>
  <c r="N52" i="3"/>
  <c r="B52" i="3" s="1"/>
  <c r="M52" i="3"/>
  <c r="J52" i="3"/>
  <c r="I52" i="3"/>
  <c r="F52" i="3"/>
  <c r="C52" i="3"/>
  <c r="A52" i="3"/>
  <c r="N51" i="3"/>
  <c r="B51" i="3" s="1"/>
  <c r="M51" i="3"/>
  <c r="J51" i="3"/>
  <c r="I51" i="3"/>
  <c r="F51" i="3"/>
  <c r="C51" i="3"/>
  <c r="A51" i="3"/>
  <c r="N50" i="3"/>
  <c r="B50" i="3" s="1"/>
  <c r="M50" i="3"/>
  <c r="J50" i="3"/>
  <c r="I50" i="3"/>
  <c r="F50" i="3"/>
  <c r="C50" i="3"/>
  <c r="A50" i="3"/>
  <c r="N49" i="3"/>
  <c r="B49" i="3" s="1"/>
  <c r="M49" i="3"/>
  <c r="J49" i="3"/>
  <c r="I49" i="3"/>
  <c r="F49" i="3"/>
  <c r="E49" i="3" s="1"/>
  <c r="C49" i="3"/>
  <c r="A49" i="3"/>
  <c r="N48" i="3"/>
  <c r="B48" i="3" s="1"/>
  <c r="M48" i="3"/>
  <c r="J48" i="3"/>
  <c r="I48" i="3"/>
  <c r="F48" i="3"/>
  <c r="C48" i="3"/>
  <c r="A48" i="3"/>
  <c r="N47" i="3"/>
  <c r="B47" i="3" s="1"/>
  <c r="M47" i="3"/>
  <c r="J47" i="3"/>
  <c r="I47" i="3"/>
  <c r="F47" i="3"/>
  <c r="C47" i="3"/>
  <c r="A47" i="3"/>
  <c r="N46" i="3"/>
  <c r="B46" i="3" s="1"/>
  <c r="M46" i="3"/>
  <c r="J46" i="3"/>
  <c r="I46" i="3"/>
  <c r="F46" i="3"/>
  <c r="C46" i="3"/>
  <c r="A46" i="3"/>
  <c r="N45" i="3"/>
  <c r="B45" i="3" s="1"/>
  <c r="M45" i="3"/>
  <c r="J45" i="3"/>
  <c r="I45" i="3"/>
  <c r="F45" i="3"/>
  <c r="E45" i="3" s="1"/>
  <c r="C45" i="3"/>
  <c r="A45" i="3"/>
  <c r="N44" i="3"/>
  <c r="B44" i="3" s="1"/>
  <c r="M44" i="3"/>
  <c r="J44" i="3"/>
  <c r="I44" i="3"/>
  <c r="F44" i="3"/>
  <c r="C44" i="3"/>
  <c r="A44" i="3"/>
  <c r="N43" i="3"/>
  <c r="B43" i="3" s="1"/>
  <c r="M43" i="3"/>
  <c r="J43" i="3"/>
  <c r="I43" i="3"/>
  <c r="F43" i="3"/>
  <c r="C43" i="3"/>
  <c r="A43" i="3"/>
  <c r="N42" i="3"/>
  <c r="B42" i="3" s="1"/>
  <c r="M42" i="3"/>
  <c r="J42" i="3"/>
  <c r="I42" i="3"/>
  <c r="F42" i="3"/>
  <c r="C42" i="3"/>
  <c r="A42" i="3"/>
  <c r="N41" i="3"/>
  <c r="B41" i="3" s="1"/>
  <c r="M41" i="3"/>
  <c r="J41" i="3"/>
  <c r="I41" i="3"/>
  <c r="F41" i="3"/>
  <c r="E41" i="3" s="1"/>
  <c r="C41" i="3"/>
  <c r="A41" i="3"/>
  <c r="N40" i="3"/>
  <c r="B40" i="3" s="1"/>
  <c r="M40" i="3"/>
  <c r="J40" i="3"/>
  <c r="I40" i="3"/>
  <c r="F40" i="3"/>
  <c r="C40" i="3"/>
  <c r="A40" i="3"/>
  <c r="N39" i="3"/>
  <c r="B39" i="3" s="1"/>
  <c r="M39" i="3"/>
  <c r="J39" i="3"/>
  <c r="I39" i="3"/>
  <c r="F39" i="3"/>
  <c r="C39" i="3"/>
  <c r="A39" i="3"/>
  <c r="N38" i="3"/>
  <c r="M38" i="3"/>
  <c r="J38" i="3"/>
  <c r="I38" i="3"/>
  <c r="F38" i="3"/>
  <c r="C38" i="3"/>
  <c r="B38" i="3"/>
  <c r="A38" i="3"/>
  <c r="N37" i="3"/>
  <c r="B37" i="3" s="1"/>
  <c r="M37" i="3"/>
  <c r="J37" i="3"/>
  <c r="I37" i="3"/>
  <c r="F37" i="3"/>
  <c r="C37" i="3"/>
  <c r="A37" i="3"/>
  <c r="N36" i="3"/>
  <c r="B36" i="3" s="1"/>
  <c r="M36" i="3"/>
  <c r="J36" i="3"/>
  <c r="I36" i="3"/>
  <c r="F36" i="3"/>
  <c r="E36" i="3" s="1"/>
  <c r="C36" i="3"/>
  <c r="A36" i="3"/>
  <c r="N35" i="3"/>
  <c r="B35" i="3" s="1"/>
  <c r="M35" i="3"/>
  <c r="J35" i="3"/>
  <c r="I35" i="3"/>
  <c r="F35" i="3"/>
  <c r="C35" i="3"/>
  <c r="A35" i="3"/>
  <c r="N34" i="3"/>
  <c r="M34" i="3"/>
  <c r="J34" i="3"/>
  <c r="I34" i="3"/>
  <c r="F34" i="3"/>
  <c r="C34" i="3"/>
  <c r="B34" i="3"/>
  <c r="A34" i="3"/>
  <c r="N33" i="3"/>
  <c r="B33" i="3" s="1"/>
  <c r="M33" i="3"/>
  <c r="J33" i="3"/>
  <c r="I33" i="3"/>
  <c r="F33" i="3"/>
  <c r="C33" i="3"/>
  <c r="A33" i="3"/>
  <c r="N32" i="3"/>
  <c r="B32" i="3" s="1"/>
  <c r="M32" i="3"/>
  <c r="J32" i="3"/>
  <c r="I32" i="3"/>
  <c r="F32" i="3"/>
  <c r="C32" i="3"/>
  <c r="A32" i="3"/>
  <c r="N31" i="3"/>
  <c r="B31" i="3" s="1"/>
  <c r="M31" i="3"/>
  <c r="J31" i="3"/>
  <c r="I31" i="3"/>
  <c r="F31" i="3"/>
  <c r="E31" i="3" s="1"/>
  <c r="C31" i="3"/>
  <c r="A31" i="3"/>
  <c r="N30" i="3"/>
  <c r="B30" i="3" s="1"/>
  <c r="M30" i="3"/>
  <c r="J30" i="3"/>
  <c r="I30" i="3"/>
  <c r="F30" i="3"/>
  <c r="C30" i="3"/>
  <c r="A30" i="3"/>
  <c r="N29" i="3"/>
  <c r="B29" i="3" s="1"/>
  <c r="M29" i="3"/>
  <c r="J29" i="3"/>
  <c r="I29" i="3"/>
  <c r="F29" i="3"/>
  <c r="C29" i="3"/>
  <c r="A29" i="3"/>
  <c r="N28" i="3"/>
  <c r="B28" i="3" s="1"/>
  <c r="M28" i="3"/>
  <c r="J28" i="3"/>
  <c r="I28" i="3"/>
  <c r="F28" i="3"/>
  <c r="C28" i="3"/>
  <c r="A28" i="3"/>
  <c r="N27" i="3"/>
  <c r="B27" i="3" s="1"/>
  <c r="M27" i="3"/>
  <c r="J27" i="3"/>
  <c r="I27" i="3"/>
  <c r="F27" i="3"/>
  <c r="E27" i="3" s="1"/>
  <c r="C27" i="3"/>
  <c r="A27" i="3"/>
  <c r="N26" i="3"/>
  <c r="B26" i="3" s="1"/>
  <c r="M26" i="3"/>
  <c r="J26" i="3"/>
  <c r="I26" i="3"/>
  <c r="F26" i="3"/>
  <c r="C26" i="3"/>
  <c r="A26" i="3"/>
  <c r="N25" i="3"/>
  <c r="B25" i="3" s="1"/>
  <c r="M25" i="3"/>
  <c r="J25" i="3"/>
  <c r="I25" i="3"/>
  <c r="F25" i="3"/>
  <c r="C25" i="3"/>
  <c r="A25" i="3"/>
  <c r="N24" i="3"/>
  <c r="B24" i="3" s="1"/>
  <c r="M24" i="3"/>
  <c r="J24" i="3"/>
  <c r="I24" i="3"/>
  <c r="F24" i="3"/>
  <c r="C24" i="3"/>
  <c r="A24" i="3"/>
  <c r="N23" i="3"/>
  <c r="B23" i="3" s="1"/>
  <c r="M23" i="3"/>
  <c r="J23" i="3"/>
  <c r="I23" i="3"/>
  <c r="F23" i="3"/>
  <c r="C23" i="3"/>
  <c r="A23" i="3"/>
  <c r="N22" i="3"/>
  <c r="B22" i="3" s="1"/>
  <c r="M22" i="3"/>
  <c r="J22" i="3"/>
  <c r="I22" i="3"/>
  <c r="F22" i="3"/>
  <c r="C22" i="3"/>
  <c r="A22" i="3"/>
  <c r="N21" i="3"/>
  <c r="B21" i="3" s="1"/>
  <c r="M21" i="3"/>
  <c r="J21" i="3"/>
  <c r="I21" i="3"/>
  <c r="F21" i="3"/>
  <c r="C21" i="3"/>
  <c r="A21" i="3"/>
  <c r="N20" i="3"/>
  <c r="B20" i="3" s="1"/>
  <c r="M20" i="3"/>
  <c r="J20" i="3"/>
  <c r="I20" i="3"/>
  <c r="F20" i="3"/>
  <c r="C20" i="3"/>
  <c r="A20" i="3"/>
  <c r="N19" i="3"/>
  <c r="B19" i="3" s="1"/>
  <c r="M19" i="3"/>
  <c r="J19" i="3"/>
  <c r="I19" i="3"/>
  <c r="F19" i="3"/>
  <c r="C19" i="3"/>
  <c r="A19" i="3"/>
  <c r="N18" i="3"/>
  <c r="B18" i="3" s="1"/>
  <c r="M18" i="3"/>
  <c r="J18" i="3"/>
  <c r="I18" i="3"/>
  <c r="F18" i="3"/>
  <c r="E18" i="3" s="1"/>
  <c r="C18" i="3"/>
  <c r="A18" i="3"/>
  <c r="N17" i="3"/>
  <c r="B17" i="3" s="1"/>
  <c r="M17" i="3"/>
  <c r="J17" i="3"/>
  <c r="I17" i="3"/>
  <c r="F17" i="3"/>
  <c r="C17" i="3"/>
  <c r="A17" i="3"/>
  <c r="N16" i="3"/>
  <c r="B16" i="3" s="1"/>
  <c r="M16" i="3"/>
  <c r="J16" i="3"/>
  <c r="I16" i="3"/>
  <c r="F16" i="3"/>
  <c r="C16" i="3"/>
  <c r="A16" i="3"/>
  <c r="N15" i="3"/>
  <c r="B15" i="3" s="1"/>
  <c r="M15" i="3"/>
  <c r="J15" i="3"/>
  <c r="I15" i="3"/>
  <c r="F15" i="3"/>
  <c r="C15" i="3"/>
  <c r="A15" i="3"/>
  <c r="N14" i="3"/>
  <c r="B14" i="3" s="1"/>
  <c r="M14" i="3"/>
  <c r="J14" i="3"/>
  <c r="I14" i="3"/>
  <c r="F14" i="3"/>
  <c r="E14" i="3" s="1"/>
  <c r="C14" i="3"/>
  <c r="A14" i="3"/>
  <c r="N13" i="3"/>
  <c r="B13" i="3" s="1"/>
  <c r="M13" i="3"/>
  <c r="J13" i="3"/>
  <c r="I13" i="3"/>
  <c r="F13" i="3"/>
  <c r="E13" i="3" s="1"/>
  <c r="C13" i="3"/>
  <c r="A13" i="3"/>
  <c r="N12" i="3"/>
  <c r="B12" i="3" s="1"/>
  <c r="M12" i="3"/>
  <c r="J12" i="3"/>
  <c r="I12" i="3"/>
  <c r="F12" i="3"/>
  <c r="C12" i="3"/>
  <c r="A12" i="3"/>
  <c r="N11" i="3"/>
  <c r="B11" i="3" s="1"/>
  <c r="M11" i="3"/>
  <c r="J11" i="3"/>
  <c r="I11" i="3"/>
  <c r="F11" i="3"/>
  <c r="C11" i="3"/>
  <c r="A11" i="3"/>
  <c r="N10" i="3"/>
  <c r="M10" i="3"/>
  <c r="J10" i="3"/>
  <c r="I10" i="3"/>
  <c r="F10" i="3"/>
  <c r="C10" i="3"/>
  <c r="B10" i="3"/>
  <c r="A10" i="3"/>
  <c r="N9" i="3"/>
  <c r="B9" i="3" s="1"/>
  <c r="M9" i="3"/>
  <c r="J9" i="3"/>
  <c r="I9" i="3"/>
  <c r="F9" i="3"/>
  <c r="C9" i="3"/>
  <c r="A9" i="3"/>
  <c r="N8" i="3"/>
  <c r="B8" i="3" s="1"/>
  <c r="M8" i="3"/>
  <c r="J8" i="3"/>
  <c r="I8" i="3"/>
  <c r="F8" i="3"/>
  <c r="C8" i="3"/>
  <c r="A8" i="3"/>
  <c r="B7" i="3"/>
  <c r="N7" i="3"/>
  <c r="M7" i="3"/>
  <c r="C7" i="3"/>
  <c r="N6" i="3"/>
  <c r="M6" i="3"/>
  <c r="J6" i="3"/>
  <c r="I6" i="3"/>
  <c r="A6" i="3" s="1"/>
  <c r="F6" i="3"/>
  <c r="E6" i="3" s="1"/>
  <c r="N5" i="3"/>
  <c r="M5" i="3"/>
  <c r="J5" i="3"/>
  <c r="I5" i="3"/>
  <c r="A5" i="3" s="1"/>
  <c r="F5" i="3"/>
  <c r="N4" i="3"/>
  <c r="M4" i="3"/>
  <c r="J4" i="3"/>
  <c r="I4" i="3"/>
  <c r="A4" i="3" s="1"/>
  <c r="F4" i="3"/>
  <c r="E4" i="3" s="1"/>
  <c r="N3" i="3"/>
  <c r="M3" i="3"/>
  <c r="J3" i="3"/>
  <c r="I3" i="3"/>
  <c r="A3" i="3" s="1"/>
  <c r="G3" i="1"/>
  <c r="E23" i="3" l="1"/>
  <c r="E76" i="3"/>
  <c r="E11" i="3"/>
  <c r="E12" i="3"/>
  <c r="E26" i="3"/>
  <c r="E40" i="3"/>
  <c r="E48" i="3"/>
  <c r="E61" i="3"/>
  <c r="E62" i="3"/>
  <c r="E66" i="3"/>
  <c r="E70" i="3"/>
  <c r="E75" i="3"/>
  <c r="E80" i="3"/>
  <c r="E84" i="3"/>
  <c r="E88" i="3"/>
  <c r="E93" i="3"/>
  <c r="E94" i="3"/>
  <c r="E99" i="3"/>
  <c r="E89" i="3"/>
  <c r="E21" i="3"/>
  <c r="E22" i="3"/>
  <c r="E30" i="3"/>
  <c r="E35" i="3"/>
  <c r="E44" i="3"/>
  <c r="E52" i="3"/>
  <c r="E57" i="3"/>
  <c r="E9" i="3"/>
  <c r="E10" i="3"/>
  <c r="E16" i="3"/>
  <c r="E20" i="3"/>
  <c r="E25" i="3"/>
  <c r="E29" i="3"/>
  <c r="E33" i="3"/>
  <c r="E34" i="3"/>
  <c r="E39" i="3"/>
  <c r="E43" i="3"/>
  <c r="E47" i="3"/>
  <c r="E51" i="3"/>
  <c r="E56" i="3"/>
  <c r="E60" i="3"/>
  <c r="E65" i="3"/>
  <c r="E69" i="3"/>
  <c r="E73" i="3"/>
  <c r="E74" i="3"/>
  <c r="E79" i="3"/>
  <c r="E83" i="3"/>
  <c r="E87" i="3"/>
  <c r="E92" i="3"/>
  <c r="E97" i="3"/>
  <c r="E98" i="3"/>
  <c r="E5" i="3"/>
  <c r="E8" i="3"/>
  <c r="E15" i="3"/>
  <c r="E19" i="3"/>
  <c r="E24" i="3"/>
  <c r="E28" i="3"/>
  <c r="E32" i="3"/>
  <c r="E37" i="3"/>
  <c r="E38" i="3"/>
  <c r="E42" i="3"/>
  <c r="E46" i="3"/>
  <c r="E50" i="3"/>
  <c r="E55" i="3"/>
  <c r="E59" i="3"/>
  <c r="E64" i="3"/>
  <c r="E68" i="3"/>
  <c r="E72" i="3"/>
  <c r="E77" i="3"/>
  <c r="E78" i="3"/>
  <c r="E82" i="3"/>
  <c r="E86" i="3"/>
  <c r="E91" i="3"/>
  <c r="E96" i="3"/>
  <c r="E17" i="3"/>
  <c r="A7" i="3"/>
  <c r="E7" i="3"/>
</calcChain>
</file>

<file path=xl/sharedStrings.xml><?xml version="1.0" encoding="utf-8"?>
<sst xmlns="http://schemas.openxmlformats.org/spreadsheetml/2006/main" count="31" uniqueCount="21">
  <si>
    <t>US$</t>
  </si>
  <si>
    <t>Serviços on-Cloud</t>
  </si>
  <si>
    <t>ID</t>
  </si>
  <si>
    <t>PRODUTO MACRO/PAI</t>
  </si>
  <si>
    <t>GRUPO</t>
  </si>
  <si>
    <t>MOEDA</t>
  </si>
  <si>
    <t>VAZIO</t>
  </si>
  <si>
    <t>PRODUTOS MICRO</t>
  </si>
  <si>
    <t>CODIGO P/N</t>
  </si>
  <si>
    <t>NOME</t>
  </si>
  <si>
    <t>MARGEM %</t>
  </si>
  <si>
    <t>CUSTO UNITÁRIO</t>
  </si>
  <si>
    <t>RETORNO DO PROCESSO</t>
  </si>
  <si>
    <t>PRODUTO MACRO</t>
  </si>
  <si>
    <t>PRODUTO MICRO</t>
  </si>
  <si>
    <t>MACRO NOME</t>
  </si>
  <si>
    <t>NOVO MACRO NOME</t>
  </si>
  <si>
    <t>MACRO GRUPO</t>
  </si>
  <si>
    <t>NOVO NOME</t>
  </si>
  <si>
    <t>ESPECIFICAÇÕES TÉCNICAS</t>
  </si>
  <si>
    <t>R$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</si>
</sst>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rgb="FF00B050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rgb="FFFFC000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sz val="11"/>
      <color rgb="FF002060"/>
      <name val="Aptos Narrow"/>
      <family val="2"/>
      <scheme val="minor"/>
    </font>
    <font>
      <b/>
      <sz val="18"/>
      <color theme="0"/>
      <name val="Aptos Narrow"/>
      <family val="2"/>
      <scheme val="minor"/>
    </font>
    <font>
      <sz val="1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/>
      <right/>
      <top style="thick">
        <color rgb="FFFFC000"/>
      </top>
      <bottom style="thick">
        <color rgb="FFFFC00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rgb="FF002060"/>
      </left>
      <right/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 applyAlignment="1" applyProtection="1">
      <alignment horizontal="center" vertical="center"/>
      <protection locked="0"/>
    </xf>
    <xf numFmtId="0" fontId="1" fillId="0" borderId="0" xfId="0" applyFont="1" applyProtection="1">
      <protection locked="0"/>
    </xf>
    <xf numFmtId="0" fontId="2" fillId="2" borderId="0" xfId="0" applyFont="1" applyFill="1"/>
    <xf numFmtId="0" fontId="3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 vertical="center"/>
    </xf>
    <xf numFmtId="0" fontId="1" fillId="2" borderId="0" xfId="0" applyFont="1" applyFill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5" fillId="2" borderId="0" xfId="0" applyFont="1" applyFill="1" applyAlignment="1">
      <alignment horizontal="center"/>
    </xf>
    <xf numFmtId="4" fontId="1" fillId="0" borderId="0" xfId="0" applyNumberFormat="1" applyFont="1"/>
    <xf numFmtId="0" fontId="6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4" fontId="1" fillId="0" borderId="0" xfId="0" applyNumberFormat="1" applyFont="1" applyProtection="1">
      <protection locked="0"/>
    </xf>
    <xf numFmtId="0" fontId="7" fillId="0" borderId="0" xfId="0" applyFont="1"/>
    <xf numFmtId="0" fontId="7" fillId="0" borderId="0" xfId="0" applyFont="1" applyProtection="1">
      <protection locked="0"/>
    </xf>
    <xf numFmtId="0" fontId="1" fillId="0" borderId="0" xfId="0" applyFont="1" applyAlignment="1">
      <alignment horizontal="center"/>
    </xf>
    <xf numFmtId="0" fontId="6" fillId="4" borderId="0" xfId="0" applyFont="1" applyFill="1" applyAlignment="1">
      <alignment horizontal="center"/>
    </xf>
    <xf numFmtId="0" fontId="9" fillId="4" borderId="4" xfId="0" applyFont="1" applyFill="1" applyBorder="1" applyAlignment="1">
      <alignment horizontal="centerContinuous" vertical="center"/>
    </xf>
    <xf numFmtId="0" fontId="9" fillId="4" borderId="0" xfId="0" applyFont="1" applyFill="1" applyAlignment="1">
      <alignment horizontal="centerContinuous" vertical="center"/>
    </xf>
    <xf numFmtId="0" fontId="9" fillId="4" borderId="5" xfId="0" applyFont="1" applyFill="1" applyBorder="1" applyAlignment="1">
      <alignment horizontal="centerContinuous" vertical="center"/>
    </xf>
    <xf numFmtId="0" fontId="4" fillId="4" borderId="4" xfId="0" applyFont="1" applyFill="1" applyBorder="1" applyAlignment="1">
      <alignment horizontal="center"/>
    </xf>
    <xf numFmtId="0" fontId="6" fillId="4" borderId="5" xfId="0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3" fillId="4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5" borderId="0" xfId="0" applyFont="1" applyFill="1" applyAlignment="1">
      <alignment horizontal="center" vertical="center" wrapText="1"/>
    </xf>
    <xf numFmtId="0" fontId="0" fillId="5" borderId="0" xfId="0" applyFill="1" applyAlignment="1">
      <alignment vertical="center" wrapText="1"/>
    </xf>
    <xf numFmtId="0" fontId="10" fillId="0" borderId="6" xfId="0" applyFont="1" applyBorder="1" applyAlignment="1">
      <alignment horizontal="center" vertical="center" wrapText="1"/>
    </xf>
    <xf numFmtId="0" fontId="10" fillId="5" borderId="6" xfId="0" applyFont="1" applyFill="1" applyBorder="1" applyAlignment="1">
      <alignment horizontal="center" vertical="center" wrapText="1"/>
    </xf>
    <xf numFmtId="0" fontId="8" fillId="4" borderId="0" xfId="0" applyFont="1" applyFill="1"/>
    <xf numFmtId="0" fontId="8" fillId="4" borderId="0" xfId="0" applyFont="1" applyFill="1" applyAlignment="1">
      <alignment vertical="center"/>
    </xf>
    <xf numFmtId="0" fontId="8" fillId="0" borderId="0" xfId="0" applyFont="1"/>
    <xf numFmtId="0" fontId="0" fillId="0" borderId="0" xfId="0" applyAlignment="1">
      <alignment vertical="center"/>
    </xf>
    <xf numFmtId="0" fontId="2" fillId="2" borderId="0" xfId="0" applyFont="1" applyFill="1" applyAlignment="1">
      <alignment horizontal="center"/>
    </xf>
    <xf numFmtId="0" fontId="1" fillId="3" borderId="2" xfId="0" applyFont="1" applyFill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1:E2"/>
  <sheetViews>
    <sheetView zoomScaleNormal="100" workbookViewId="0">
      <selection activeCell="D1" sqref="D1:E2"/>
    </sheetView>
  </sheetViews>
  <sheetFormatPr defaultRowHeight="15" x14ac:dyDescent="0.25"/>
  <cols>
    <col min="1" max="1" width="42.7109375" customWidth="1"/>
    <col min="2" max="2" width="10" bestFit="1" customWidth="1"/>
    <col min="3" max="3" width="42.7109375" bestFit="1" customWidth="1"/>
    <col min="4" max="4" width="4.28515625" bestFit="1" customWidth="1"/>
    <col min="5" max="5" width="2" bestFit="1" customWidth="1"/>
    <col min="7" max="7" width="83.7109375" bestFit="1" customWidth="1"/>
    <col min="8" max="8" width="8" bestFit="1" customWidth="1"/>
    <col min="9" max="9" width="10" bestFit="1" customWidth="1"/>
    <col min="10" max="10" width="4.28515625" bestFit="1" customWidth="1"/>
    <col min="11" max="11" width="193" bestFit="1" customWidth="1"/>
    <col min="12" max="12" width="8" bestFit="1" customWidth="1"/>
    <col min="13" max="13" width="10" bestFit="1" customWidth="1"/>
    <col min="14" max="14" width="4.28515625" bestFit="1" customWidth="1"/>
    <col min="15" max="15" width="29" bestFit="1" customWidth="1"/>
    <col min="16" max="16" width="6" bestFit="1" customWidth="1"/>
    <col min="17" max="17" width="9" bestFit="1" customWidth="1"/>
    <col min="18" max="18" width="55.28515625" bestFit="1" customWidth="1"/>
  </cols>
  <sheetData>
    <row r="1" spans="4:5" x14ac:dyDescent="0.25">
      <c r="D1" t="s">
        <v>0</v>
      </c>
      <c r="E1">
        <v>2</v>
      </c>
    </row>
    <row r="2" spans="4:5" x14ac:dyDescent="0.25">
      <c r="D2" t="s">
        <v>20</v>
      </c>
      <c r="E2">
        <v>1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6"/>
  <sheetViews>
    <sheetView zoomScaleNormal="100" workbookViewId="0">
      <selection activeCell="G3" sqref="G3"/>
    </sheetView>
  </sheetViews>
  <sheetFormatPr defaultRowHeight="15" x14ac:dyDescent="0.25"/>
  <cols>
    <col min="1" max="1" width="9.140625" style="1" customWidth="1"/>
    <col min="2" max="2" width="13.42578125" style="1" customWidth="1"/>
    <col min="3" max="3" width="85.85546875" style="2" customWidth="1"/>
    <col min="4" max="4" width="10.7109375" style="2" customWidth="1"/>
    <col min="5" max="6" width="16" style="2" customWidth="1"/>
    <col min="7" max="7" width="24.28515625" style="2" customWidth="1"/>
    <col min="8" max="8" width="11.7109375" customWidth="1"/>
    <col min="9" max="9" width="10.7109375" customWidth="1"/>
  </cols>
  <sheetData>
    <row r="1" spans="1:9" x14ac:dyDescent="0.25">
      <c r="A1" s="3"/>
      <c r="B1" s="3"/>
      <c r="C1" s="3"/>
      <c r="D1" s="3"/>
      <c r="E1" s="3"/>
      <c r="F1" s="3"/>
      <c r="G1" s="3"/>
    </row>
    <row r="2" spans="1:9" ht="15.75" customHeight="1" x14ac:dyDescent="0.25">
      <c r="A2" s="3"/>
      <c r="B2" s="4" t="s">
        <v>2</v>
      </c>
      <c r="C2" s="5" t="s">
        <v>3</v>
      </c>
      <c r="D2" s="42" t="s">
        <v>4</v>
      </c>
      <c r="E2" s="42"/>
      <c r="F2" s="7" t="s">
        <v>5</v>
      </c>
      <c r="G2" s="8"/>
    </row>
    <row r="3" spans="1:9" ht="16.5" customHeight="1" x14ac:dyDescent="0.25">
      <c r="A3" s="6"/>
      <c r="B3" s="9"/>
      <c r="C3" s="10" t="s">
        <v>6</v>
      </c>
      <c r="D3" s="43" t="s">
        <v>1</v>
      </c>
      <c r="E3" s="43"/>
      <c r="F3" s="11" t="s">
        <v>0</v>
      </c>
      <c r="G3" s="12" t="str">
        <f>IFERROR(VLOOKUP($D$3,dados!A1:B59,2,FALSE),"")</f>
        <v/>
      </c>
      <c r="H3" s="13"/>
      <c r="I3" s="13"/>
    </row>
    <row r="4" spans="1:9" ht="15.75" customHeight="1" x14ac:dyDescent="0.25">
      <c r="A4" s="3"/>
      <c r="B4" s="14"/>
      <c r="C4" s="14"/>
      <c r="D4" s="8"/>
      <c r="E4" s="8"/>
      <c r="F4" s="8"/>
      <c r="G4" s="8"/>
    </row>
    <row r="5" spans="1:9" x14ac:dyDescent="0.25">
      <c r="A5" s="3"/>
      <c r="B5" s="3"/>
      <c r="C5" s="5" t="s">
        <v>7</v>
      </c>
      <c r="D5" s="3"/>
      <c r="E5" s="3"/>
      <c r="F5" s="3"/>
      <c r="G5" s="8"/>
    </row>
    <row r="6" spans="1:9" x14ac:dyDescent="0.25">
      <c r="A6" s="4" t="s">
        <v>2</v>
      </c>
      <c r="B6" s="7" t="s">
        <v>8</v>
      </c>
      <c r="C6" s="15" t="s">
        <v>9</v>
      </c>
      <c r="D6" s="14" t="s">
        <v>10</v>
      </c>
      <c r="E6" s="14" t="s">
        <v>11</v>
      </c>
      <c r="F6" s="7" t="s">
        <v>5</v>
      </c>
      <c r="G6" s="16" t="s">
        <v>12</v>
      </c>
    </row>
    <row r="10" spans="1:9" x14ac:dyDescent="0.25">
      <c r="G10" s="17"/>
      <c r="H10" s="13"/>
    </row>
    <row r="14" spans="1:9" x14ac:dyDescent="0.25">
      <c r="H14" s="18"/>
    </row>
    <row r="15" spans="1:9" x14ac:dyDescent="0.25">
      <c r="C15" s="19"/>
    </row>
    <row r="16" spans="1:9" x14ac:dyDescent="0.25">
      <c r="D16" s="19"/>
    </row>
  </sheetData>
  <mergeCells count="2">
    <mergeCell ref="D2:E2"/>
    <mergeCell ref="D3:E3"/>
  </mergeCells>
  <dataValidations count="2">
    <dataValidation type="list" allowBlank="1" showInputMessage="1" showErrorMessage="1" sqref="D3" xr:uid="{00000000-0002-0000-0100-000000000000}">
      <formula1>GRUPOS</formula1>
    </dataValidation>
    <dataValidation type="list" allowBlank="1" showInputMessage="1" showErrorMessage="1" sqref="F7:F1048576 F3" xr:uid="{00000000-0002-0000-0100-000001000000}">
      <formula1>MOEDAS</formula1>
    </dataValidation>
  </dataValidations>
  <pageMargins left="0.511811024" right="0.511811024" top="0.78740157499999996" bottom="0.78740157499999996" header="0.31496062000000002" footer="0.31496062000000002"/>
  <pageSetup paperSize="9" orientation="portrait" useFirstPageNumber="1" horizontalDpi="4294967295" verticalDpi="429496729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100"/>
  <sheetViews>
    <sheetView tabSelected="1" topLeftCell="A10" zoomScaleNormal="100" workbookViewId="0">
      <selection activeCell="E12" sqref="E12"/>
    </sheetView>
  </sheetViews>
  <sheetFormatPr defaultRowHeight="15" x14ac:dyDescent="0.25"/>
  <cols>
    <col min="1" max="5" width="0.85546875" style="40" customWidth="1"/>
    <col min="6" max="6" width="10.7109375" style="31" customWidth="1"/>
    <col min="7" max="8" width="55.7109375" style="20" customWidth="1"/>
    <col min="9" max="9" width="30.7109375" customWidth="1"/>
    <col min="10" max="10" width="15.7109375" style="20" customWidth="1"/>
    <col min="11" max="12" width="55.7109375" style="20" customWidth="1"/>
    <col min="13" max="13" width="11.140625" style="20" customWidth="1"/>
    <col min="14" max="14" width="16.5703125" style="20" customWidth="1"/>
    <col min="15" max="15" width="30.7109375" style="20" customWidth="1"/>
    <col min="16" max="16" width="27.7109375" customWidth="1"/>
    <col min="17" max="17" width="36.85546875" customWidth="1"/>
  </cols>
  <sheetData>
    <row r="1" spans="1:17" ht="30" customHeight="1" x14ac:dyDescent="0.25">
      <c r="A1" s="38"/>
      <c r="B1" s="38"/>
      <c r="C1" s="38"/>
      <c r="D1" s="38"/>
      <c r="E1" s="38"/>
      <c r="F1" s="28"/>
      <c r="G1" s="22" t="s">
        <v>13</v>
      </c>
      <c r="H1" s="23"/>
      <c r="I1" s="24"/>
      <c r="J1" s="23" t="s">
        <v>14</v>
      </c>
      <c r="K1" s="23"/>
      <c r="L1" s="23"/>
      <c r="M1" s="23"/>
      <c r="N1" s="23"/>
      <c r="O1" s="23"/>
      <c r="P1" s="24"/>
      <c r="Q1" s="21"/>
    </row>
    <row r="2" spans="1:17" x14ac:dyDescent="0.25">
      <c r="A2" s="38"/>
      <c r="B2" s="38"/>
      <c r="C2" s="38"/>
      <c r="D2" s="38"/>
      <c r="E2" s="38"/>
      <c r="F2" s="28" t="s">
        <v>5</v>
      </c>
      <c r="G2" s="25" t="s">
        <v>15</v>
      </c>
      <c r="H2" s="21" t="s">
        <v>16</v>
      </c>
      <c r="I2" s="26" t="s">
        <v>17</v>
      </c>
      <c r="J2" s="27" t="s">
        <v>8</v>
      </c>
      <c r="K2" s="28" t="s">
        <v>9</v>
      </c>
      <c r="L2" s="21" t="s">
        <v>18</v>
      </c>
      <c r="M2" s="21" t="s">
        <v>10</v>
      </c>
      <c r="N2" s="21" t="s">
        <v>11</v>
      </c>
      <c r="O2" s="21" t="s">
        <v>4</v>
      </c>
      <c r="P2" s="29" t="s">
        <v>19</v>
      </c>
      <c r="Q2" s="30" t="s">
        <v>12</v>
      </c>
    </row>
    <row r="3" spans="1:17" s="41" customFormat="1" x14ac:dyDescent="0.25">
      <c r="A3" s="39" t="str">
        <f>IFERROR(VLOOKUP($I3, dados!$A:$B, 2, FALSE), "")</f>
        <v/>
      </c>
      <c r="B3" s="39" t="str">
        <f>IFERROR(VLOOKUP($O3, dados!$A:$B, 2, FALSE), "")</f>
        <v/>
      </c>
      <c r="C3" s="39" t="str">
        <f>IFERROR(VLOOKUP($G3, dados!$G:$H, 2, FALSE), "")</f>
        <v/>
      </c>
      <c r="D3" s="39" t="str">
        <f>IFERROR(VLOOKUP($K3, dados!$K:$L, 2, FALSE), "")</f>
        <v/>
      </c>
      <c r="E3" s="39" t="b">
        <f>AND(
F3=IFERROR(VLOOKUP($G3, dados!$G:$J, 4, FALSE), ""),
H3="",
I3=IFERROR(VLOOKUP(VLOOKUP($G3, dados!$G:$I, 3, FALSE), dados!$B:$C, 2, FALSE), ""),
J3=IFERROR(VLOOKUP($K3, dados!$K:$O, 5, FALSE), ""),
L3="",
M3=IFERROR(VLOOKUP($K3, dados!$K:$R, 6, FALSE), ""),
N3=IFERROR(VLOOKUP($K3, dados!$K:$R, 7, FALSE), ""),
O3=IFERROR(VLOOKUP(VLOOKUP(K3,dados!$K:$M,3,FALSE),dados!$B:$C,2,FALSE),""),
P3=IFERROR(VLOOKUP($K3,dados!$K:$R,8,FALSE),"")
)</f>
        <v>1</v>
      </c>
      <c r="F3" s="36" t="str">
        <f>IFERROR(VLOOKUP($G3, dados!$G:$J, 4, FALSE), "")</f>
        <v/>
      </c>
      <c r="G3" s="32"/>
      <c r="H3" s="32"/>
      <c r="I3" s="32" t="str">
        <f>IFERROR(VLOOKUP(VLOOKUP($G3, dados!$G:$I, 3, FALSE), dados!$B:$C, 2, FALSE), "")</f>
        <v/>
      </c>
      <c r="J3" s="32" t="str">
        <f>IFERROR(VLOOKUP($K3, dados!$K:$O, 5, FALSE), "")</f>
        <v/>
      </c>
      <c r="K3" s="32"/>
      <c r="L3" s="32"/>
      <c r="M3" s="32" t="str">
        <f>IFERROR(VLOOKUP($K3, dados!$K:$R, 6, FALSE), "")</f>
        <v/>
      </c>
      <c r="N3" s="32" t="str">
        <f>IFERROR(VLOOKUP($K3, dados!$K:$R, 7, FALSE), "")</f>
        <v/>
      </c>
      <c r="O3" s="32" t="str">
        <f>IF(D3="",IFERROR(VLOOKUP(VLOOKUP($G3,dados!$G:$I,3,FALSE),dados!$B:$C,2,FALSE),""),IFERROR(VLOOKUP(VLOOKUP(K3,dados!$K:$M,3,FALSE),dados!$B:$C,2,FALSE),""))</f>
        <v/>
      </c>
      <c r="P3" s="33" t="str">
        <f>IFERROR(VLOOKUP($K3,dados!$K:$R,8,FALSE),"")</f>
        <v/>
      </c>
      <c r="Q3" s="33"/>
    </row>
    <row r="4" spans="1:17" s="41" customFormat="1" x14ac:dyDescent="0.25">
      <c r="A4" s="39" t="str">
        <f>IFERROR(VLOOKUP($I4, dados!$A:$B, 2, FALSE), "")</f>
        <v/>
      </c>
      <c r="B4" s="39" t="str">
        <f>IFERROR(VLOOKUP($O4, dados!$A:$B, 2, FALSE), "")</f>
        <v/>
      </c>
      <c r="C4" s="39" t="str">
        <f>IFERROR(VLOOKUP($G4, dados!$G:$H, 2, FALSE), "")</f>
        <v/>
      </c>
      <c r="D4" s="39" t="str">
        <f>IFERROR(VLOOKUP($K4, dados!$K:$L, 2, FALSE), "")</f>
        <v/>
      </c>
      <c r="E4" s="39" t="b">
        <f>AND(F4=IFERROR(VLOOKUP($G4, dados!$G:$J, 4, FALSE), ""),H4="",I4=IFERROR(VLOOKUP(VLOOKUP($G4, dados!$G:$I, 3, FALSE), dados!$B:$C, 2, FALSE), ""),J4=IFERROR(VLOOKUP($K4, dados!$K:$O, 5, FALSE), ""),L4="",M4=IFERROR(VLOOKUP($K4, dados!$K:$R, 6, FALSE), ""),N4=IFERROR(VLOOKUP($K4, dados!$K:$R, 7, FALSE), ""),O4=IFERROR(VLOOKUP(VLOOKUP(K4,dados!$K:$M,3,FALSE),dados!$B:$C,2,FALSE),""),P4=IFERROR(VLOOKUP($K4,dados!$K:$R,8,FALSE),""))</f>
        <v>1</v>
      </c>
      <c r="F4" s="37" t="str">
        <f>IFERROR(VLOOKUP($G4, dados!$G:$J, 4, FALSE), "")</f>
        <v/>
      </c>
      <c r="G4" s="34"/>
      <c r="H4" s="34"/>
      <c r="I4" s="34" t="str">
        <f>IFERROR(VLOOKUP(VLOOKUP($G4, dados!$G:$I, 3, FALSE), dados!$B:$C, 2, FALSE), "")</f>
        <v/>
      </c>
      <c r="J4" s="34" t="str">
        <f>IFERROR(VLOOKUP($K4, dados!$K:$O, 5, FALSE), "")</f>
        <v/>
      </c>
      <c r="K4" s="34"/>
      <c r="L4" s="34"/>
      <c r="M4" s="34" t="str">
        <f>IFERROR(VLOOKUP($K4, dados!$K:$R, 6, FALSE), "")</f>
        <v/>
      </c>
      <c r="N4" s="34" t="str">
        <f>IFERROR(VLOOKUP($K4, dados!$K:$R, 7, FALSE), "")</f>
        <v/>
      </c>
      <c r="O4" s="34" t="str">
        <f>IF(D4="",IFERROR(VLOOKUP(VLOOKUP($G4,dados!$G:$I,3,FALSE),dados!$B:$C,2,FALSE),""),IFERROR(VLOOKUP(VLOOKUP(K4,dados!$K:$M,3,FALSE),dados!$B:$C,2,FALSE),""))</f>
        <v/>
      </c>
      <c r="P4" s="35" t="str">
        <f>IFERROR(VLOOKUP($K4,dados!$K:$R,8,FALSE),"")</f>
        <v/>
      </c>
      <c r="Q4" s="35"/>
    </row>
    <row r="5" spans="1:17" s="41" customFormat="1" x14ac:dyDescent="0.25">
      <c r="A5" s="39" t="str">
        <f>IFERROR(VLOOKUP($I5, dados!$A:$B, 2, FALSE), "")</f>
        <v/>
      </c>
      <c r="B5" s="39" t="str">
        <f>IFERROR(VLOOKUP($O5, dados!$A:$B, 2, FALSE), "")</f>
        <v/>
      </c>
      <c r="C5" s="39" t="str">
        <f>IFERROR(VLOOKUP($G5, dados!$G:$H, 2, FALSE), "")</f>
        <v/>
      </c>
      <c r="D5" s="39" t="str">
        <f>IFERROR(VLOOKUP($K5, dados!$K:$L, 2, FALSE), "")</f>
        <v/>
      </c>
      <c r="E5" s="39" t="b">
        <f>AND(F5=IFERROR(VLOOKUP($G5, dados!$G:$J, 4, FALSE), ""),H5="",I5=IFERROR(VLOOKUP(VLOOKUP($G5, dados!$G:$I, 3, FALSE), dados!$B:$C, 2, FALSE), ""),J5=IFERROR(VLOOKUP($K5, dados!$K:$O, 5, FALSE), ""),L5="",M5=IFERROR(VLOOKUP($K5, dados!$K:$R, 6, FALSE), ""),N5=IFERROR(VLOOKUP($K5, dados!$K:$R, 7, FALSE), ""),O5=IFERROR(VLOOKUP(VLOOKUP(K5,dados!$K:$M,3,FALSE),dados!$B:$C,2,FALSE),""),P5=IFERROR(VLOOKUP($K5,dados!$K:$R,8,FALSE),""))</f>
        <v>1</v>
      </c>
      <c r="F5" s="36" t="str">
        <f>IFERROR(VLOOKUP($G5, dados!$G:$J, 4, FALSE), "")</f>
        <v/>
      </c>
      <c r="G5" s="32"/>
      <c r="H5" s="32"/>
      <c r="I5" s="32" t="str">
        <f>IFERROR(VLOOKUP(VLOOKUP($G5, dados!$G:$I, 3, FALSE), dados!$B:$C, 2, FALSE), "")</f>
        <v/>
      </c>
      <c r="J5" s="32" t="str">
        <f>IFERROR(VLOOKUP($K5, dados!$K:$O, 5, FALSE), "")</f>
        <v/>
      </c>
      <c r="K5" s="32"/>
      <c r="L5" s="32"/>
      <c r="M5" s="32" t="str">
        <f>IFERROR(VLOOKUP($K5, dados!$K:$R, 6, FALSE), "")</f>
        <v/>
      </c>
      <c r="N5" s="32" t="str">
        <f>IFERROR(VLOOKUP($K5, dados!$K:$R, 7, FALSE), "")</f>
        <v/>
      </c>
      <c r="O5" s="32" t="str">
        <f>IF(D5="",IFERROR(VLOOKUP(VLOOKUP($G5,dados!$G:$I,3,FALSE),dados!$B:$C,2,FALSE),""),IFERROR(VLOOKUP(VLOOKUP(K5,dados!$K:$M,3,FALSE),dados!$B:$C,2,FALSE),""))</f>
        <v/>
      </c>
      <c r="P5" s="33" t="str">
        <f>IFERROR(VLOOKUP($K5,dados!$K:$R,8,FALSE),"")</f>
        <v/>
      </c>
      <c r="Q5" s="33"/>
    </row>
    <row r="6" spans="1:17" s="41" customFormat="1" x14ac:dyDescent="0.25">
      <c r="A6" s="39" t="str">
        <f>IFERROR(VLOOKUP($I6, dados!$A:$B, 2, FALSE), "")</f>
        <v/>
      </c>
      <c r="B6" s="39" t="str">
        <f>IFERROR(VLOOKUP($O6, dados!$A:$B, 2, FALSE), "")</f>
        <v/>
      </c>
      <c r="C6" s="39" t="str">
        <f>IFERROR(VLOOKUP($G6, dados!$G:$H, 2, FALSE), "")</f>
        <v/>
      </c>
      <c r="D6" s="39" t="str">
        <f>IFERROR(VLOOKUP($K6, dados!$K:$L, 2, FALSE), "")</f>
        <v/>
      </c>
      <c r="E6" s="39" t="b">
        <f>AND(F6=IFERROR(VLOOKUP($G6, dados!$G:$J, 4, FALSE), ""),H6="",I6=IFERROR(VLOOKUP(VLOOKUP($G6, dados!$G:$I, 3, FALSE), dados!$B:$C, 2, FALSE), ""),J6=IFERROR(VLOOKUP($K6, dados!$K:$O, 5, FALSE), ""),L6="",M6=IFERROR(VLOOKUP($K6, dados!$K:$R, 6, FALSE), ""),N6=IFERROR(VLOOKUP($K6, dados!$K:$R, 7, FALSE), ""),O6=IFERROR(VLOOKUP(VLOOKUP(K6,dados!$K:$M,3,FALSE),dados!$B:$C,2,FALSE),""),P6=IFERROR(VLOOKUP($K6,dados!$K:$R,8,FALSE),""))</f>
        <v>1</v>
      </c>
      <c r="F6" s="36" t="str">
        <f>IFERROR(VLOOKUP($G6, dados!$G:$J, 4, FALSE), "")</f>
        <v/>
      </c>
      <c r="G6" s="32"/>
      <c r="H6" s="32"/>
      <c r="I6" s="32" t="str">
        <f>IFERROR(VLOOKUP(VLOOKUP($G6, dados!$G:$I, 3, FALSE), dados!$B:$C, 2, FALSE), "")</f>
        <v/>
      </c>
      <c r="J6" s="32" t="str">
        <f>IFERROR(VLOOKUP($K6, dados!$K:$O, 5, FALSE), "")</f>
        <v/>
      </c>
      <c r="K6" s="32"/>
      <c r="L6" s="32"/>
      <c r="M6" s="32" t="str">
        <f>IFERROR(VLOOKUP($K6, dados!$K:$R, 6, FALSE), "")</f>
        <v/>
      </c>
      <c r="N6" s="32" t="str">
        <f>IFERROR(VLOOKUP($K6, dados!$K:$R, 7, FALSE), "")</f>
        <v/>
      </c>
      <c r="O6" s="32" t="str">
        <f>IF(D6="",IFERROR(VLOOKUP(VLOOKUP($G6,dados!$G:$I,3,FALSE),dados!$B:$C,2,FALSE),""),IFERROR(VLOOKUP(VLOOKUP(K6,dados!$K:$M,3,FALSE),dados!$B:$C,2,FALSE),""))</f>
        <v/>
      </c>
      <c r="P6" s="33" t="str">
        <f>IFERROR(VLOOKUP($K6,dados!$K:$R,8,FALSE),"")</f>
        <v/>
      </c>
      <c r="Q6" s="33"/>
    </row>
    <row r="7" spans="1:17" s="41" customFormat="1" x14ac:dyDescent="0.25">
      <c r="A7" s="39" t="str">
        <f>IFERROR(VLOOKUP($I7, dados!$A:$B, 2, FALSE), "")</f>
        <v/>
      </c>
      <c r="B7" s="39" t="str">
        <f>IFERROR(VLOOKUP($O7, dados!$A:$B, 2, FALSE), "")</f>
        <v/>
      </c>
      <c r="C7" s="39" t="str">
        <f>IFERROR(VLOOKUP($G7, dados!$G:$H, 2, FALSE), "")</f>
        <v/>
      </c>
      <c r="D7" s="39" t="str">
        <f>IFERROR(VLOOKUP($K7, dados!$K:$L, 2, FALSE), "")</f>
        <v/>
      </c>
      <c r="E7" s="39" t="b">
        <f>AND(F7=IFERROR(VLOOKUP($G7, dados!$G:$J, 4, FALSE), ""),H7="",I7=IFERROR(VLOOKUP(VLOOKUP($G7, dados!$G:$I, 3, FALSE), dados!$B:$C, 2, FALSE), ""),J7=IFERROR(VLOOKUP($K7, dados!$K:$O, 5, FALSE), ""),L7="",M7=IFERROR(VLOOKUP($K7, dados!$K:$R, 6, FALSE), ""),N7=IFERROR(VLOOKUP($K7, dados!$K:$R, 7, FALSE), ""),O7=IFERROR(VLOOKUP(VLOOKUP(K7,dados!$K:$M,3,FALSE),dados!$B:$C,2,FALSE),""),P7=IFERROR(VLOOKUP($K7,dados!$K:$R,8,FALSE),""))</f>
        <v>1</v>
      </c>
      <c r="F7" s="36" t="str">
        <f>IFERROR(VLOOKUP($G7, dados!$G:$J, 4, FALSE), "")</f>
        <v/>
      </c>
      <c r="G7" s="32"/>
      <c r="H7" s="32"/>
      <c r="I7" s="32" t="str">
        <f>IFERROR(VLOOKUP(VLOOKUP($G7, dados!$G:$I, 3, FALSE), dados!$B:$C, 2, FALSE), "")</f>
        <v/>
      </c>
      <c r="J7" s="32" t="str">
        <f>IFERROR(VLOOKUP($K7, dados!$K:$O, 5, FALSE), "")</f>
        <v/>
      </c>
      <c r="K7" s="32"/>
      <c r="L7" s="32"/>
      <c r="M7" s="32" t="str">
        <f>IFERROR(VLOOKUP($K7, dados!$K:$R, 6, FALSE), "")</f>
        <v/>
      </c>
      <c r="N7" s="32" t="str">
        <f>IFERROR(VLOOKUP($K7, dados!$K:$R, 7, FALSE), "")</f>
        <v/>
      </c>
      <c r="O7" s="32" t="str">
        <f>IF(D7="",IFERROR(VLOOKUP(VLOOKUP($G7,dados!$G:$I,3,FALSE),dados!$B:$C,2,FALSE),""),IFERROR(VLOOKUP(VLOOKUP(K7,dados!$K:$M,3,FALSE),dados!$B:$C,2,FALSE),""))</f>
        <v/>
      </c>
      <c r="P7" s="33" t="str">
        <f>IFERROR(VLOOKUP($K7,dados!$K:$R,8,FALSE),"")</f>
        <v/>
      </c>
      <c r="Q7" s="33"/>
    </row>
    <row r="8" spans="1:17" s="41" customFormat="1" x14ac:dyDescent="0.25">
      <c r="A8" s="39" t="str">
        <f>IFERROR(VLOOKUP($H8, dados!$A:$B, 2, FALSE), "")</f>
        <v/>
      </c>
      <c r="B8" s="39" t="str">
        <f>IFERROR(VLOOKUP($N8, dados!$A:$B, 2, FALSE), "")</f>
        <v/>
      </c>
      <c r="C8" s="39" t="str">
        <f>IFERROR(VLOOKUP($G8, dados!$G:$H, 2, FALSE), "")</f>
        <v/>
      </c>
      <c r="D8" s="39" t="str">
        <f>IFERROR(VLOOKUP($K8, dados!$K:$L, 2, FALSE), "")</f>
        <v/>
      </c>
      <c r="E8" s="39" t="b">
        <f>AND(F8=IFERROR(VLOOKUP($G8, dados!$G:$J, 4, FALSE), ""),H8="",I8=IFERROR(VLOOKUP(VLOOKUP($G8, dados!$G:$I, 3, FALSE), dados!$B:$C, 2, FALSE), ""),J8=IFERROR(VLOOKUP($K8, dados!$K:$O, 5, FALSE), ""),L8="",M8=IFERROR(VLOOKUP($K8, dados!$K:$R, 6, FALSE), ""),N8=IFERROR(VLOOKUP($K8, dados!$K:$R, 7, FALSE), ""),O8=IFERROR(VLOOKUP(VLOOKUP(K8,dados!$K:$M,3,FALSE),dados!$B:$C,2,FALSE),""),P8=IFERROR(VLOOKUP($K8,dados!$K:$R,8,FALSE),""))</f>
        <v>1</v>
      </c>
      <c r="F8" s="36" t="str">
        <f>IFERROR(VLOOKUP($G8, dados!$G:$J, 4, FALSE), "")</f>
        <v/>
      </c>
      <c r="G8" s="32"/>
      <c r="H8" s="32"/>
      <c r="I8" s="32" t="str">
        <f>IFERROR(VLOOKUP(VLOOKUP($G8, dados!$G:$I, 3, FALSE), dados!$B:$C, 2, FALSE), "")</f>
        <v/>
      </c>
      <c r="J8" s="32" t="str">
        <f>IFERROR(VLOOKUP($K8, dados!$K:$O, 5, FALSE), "")</f>
        <v/>
      </c>
      <c r="K8" s="32"/>
      <c r="L8" s="32"/>
      <c r="M8" s="32" t="str">
        <f>IFERROR(VLOOKUP($K8, dados!$K:$R, 6, FALSE), "")</f>
        <v/>
      </c>
      <c r="N8" s="32" t="str">
        <f>IFERROR(VLOOKUP($K8, dados!$K:$R, 7, FALSE), "")</f>
        <v/>
      </c>
      <c r="O8" s="32" t="str">
        <f>IF(D8="",IFERROR(VLOOKUP(VLOOKUP($G8,dados!$G:$I,3,FALSE),dados!$B:$C,2,FALSE),""),IFERROR(VLOOKUP(VLOOKUP(K8,dados!$K:$M,3,FALSE),dados!$B:$C,2,FALSE),""))</f>
        <v/>
      </c>
      <c r="P8" s="33" t="str">
        <f>IFERROR(VLOOKUP($K8,dados!$K:$R,8,FALSE),"")</f>
        <v/>
      </c>
      <c r="Q8" s="33"/>
    </row>
    <row r="9" spans="1:17" s="41" customFormat="1" x14ac:dyDescent="0.25">
      <c r="A9" s="39" t="str">
        <f>IFERROR(VLOOKUP($H9, dados!$A:$B, 2, FALSE), "")</f>
        <v/>
      </c>
      <c r="B9" s="39" t="str">
        <f>IFERROR(VLOOKUP($N9, dados!$A:$B, 2, FALSE), "")</f>
        <v/>
      </c>
      <c r="C9" s="39" t="str">
        <f>IFERROR(VLOOKUP($G9, dados!$G:$H, 2, FALSE), "")</f>
        <v/>
      </c>
      <c r="D9" s="39" t="str">
        <f>IFERROR(VLOOKUP($K9, dados!$K:$L, 2, FALSE), "")</f>
        <v/>
      </c>
      <c r="E9" s="39" t="b">
        <f>AND(F9=IFERROR(VLOOKUP($G9, dados!$G:$J, 4, FALSE), ""),H9="",I9=IFERROR(VLOOKUP(VLOOKUP($G9, dados!$G:$I, 3, FALSE), dados!$B:$C, 2, FALSE), ""),J9=IFERROR(VLOOKUP($K9, dados!$K:$O, 5, FALSE), ""),L9="",M9=IFERROR(VLOOKUP($K9, dados!$K:$R, 6, FALSE), ""),N9=IFERROR(VLOOKUP($K9, dados!$K:$R, 7, FALSE), ""),O9=IFERROR(VLOOKUP(VLOOKUP(K9,dados!$K:$M,3,FALSE),dados!$B:$C,2,FALSE),""),P9=IFERROR(VLOOKUP($K9,dados!$K:$R,8,FALSE),""))</f>
        <v>1</v>
      </c>
      <c r="F9" s="36" t="str">
        <f>IFERROR(VLOOKUP($G9, dados!$G:$J, 4, FALSE), "")</f>
        <v/>
      </c>
      <c r="G9" s="32"/>
      <c r="H9" s="32"/>
      <c r="I9" s="32" t="str">
        <f>IFERROR(VLOOKUP(VLOOKUP($G9, dados!$G:$I, 3, FALSE), dados!$B:$C, 2, FALSE), "")</f>
        <v/>
      </c>
      <c r="J9" s="32" t="str">
        <f>IFERROR(VLOOKUP($K9, dados!$K:$O, 5, FALSE), "")</f>
        <v/>
      </c>
      <c r="K9" s="32"/>
      <c r="L9" s="32"/>
      <c r="M9" s="32" t="str">
        <f>IFERROR(VLOOKUP($K9, dados!$K:$R, 6, FALSE), "")</f>
        <v/>
      </c>
      <c r="N9" s="32" t="str">
        <f>IFERROR(VLOOKUP($K9, dados!$K:$R, 7, FALSE), "")</f>
        <v/>
      </c>
      <c r="O9" s="32" t="str">
        <f>IF(D9="",IFERROR(VLOOKUP(VLOOKUP($G9,dados!$G:$I,3,FALSE),dados!$B:$C,2,FALSE),""),IFERROR(VLOOKUP(VLOOKUP(K9,dados!$K:$M,3,FALSE),dados!$B:$C,2,FALSE),""))</f>
        <v/>
      </c>
      <c r="P9" s="33" t="str">
        <f>IFERROR(VLOOKUP($K9,dados!$K:$R,8,FALSE),"")</f>
        <v/>
      </c>
      <c r="Q9" s="33"/>
    </row>
    <row r="10" spans="1:17" s="41" customFormat="1" x14ac:dyDescent="0.25">
      <c r="A10" s="39" t="str">
        <f>IFERROR(VLOOKUP($H10, dados!$A:$B, 2, FALSE), "")</f>
        <v/>
      </c>
      <c r="B10" s="39" t="str">
        <f>IFERROR(VLOOKUP($N10, dados!$A:$B, 2, FALSE), "")</f>
        <v/>
      </c>
      <c r="C10" s="39" t="str">
        <f>IFERROR(VLOOKUP($G10, dados!$G:$H, 2, FALSE), "")</f>
        <v/>
      </c>
      <c r="D10" s="39" t="str">
        <f>IFERROR(VLOOKUP($K10, dados!$K:$L, 2, FALSE), "")</f>
        <v/>
      </c>
      <c r="E10" s="39" t="b">
        <f>AND(F10=IFERROR(VLOOKUP($G10, dados!$G:$J, 4, FALSE), ""),H10="",I10=IFERROR(VLOOKUP(VLOOKUP($G10, dados!$G:$I, 3, FALSE), dados!$B:$C, 2, FALSE), ""),J10=IFERROR(VLOOKUP($K10, dados!$K:$O, 5, FALSE), ""),L10="",M10=IFERROR(VLOOKUP($K10, dados!$K:$R, 6, FALSE), ""),N10=IFERROR(VLOOKUP($K10, dados!$K:$R, 7, FALSE), ""),O10=IFERROR(VLOOKUP(VLOOKUP(K10,dados!$K:$M,3,FALSE),dados!$B:$C,2,FALSE),""),P10=IFERROR(VLOOKUP($K10,dados!$K:$R,8,FALSE),""))</f>
        <v>1</v>
      </c>
      <c r="F10" s="36" t="str">
        <f>IFERROR(VLOOKUP($G10, dados!$G:$J, 4, FALSE), "")</f>
        <v/>
      </c>
      <c r="G10" s="32"/>
      <c r="H10" s="32"/>
      <c r="I10" s="32" t="str">
        <f>IFERROR(VLOOKUP(VLOOKUP($G10, dados!$G:$I, 3, FALSE), dados!$B:$C, 2, FALSE), "")</f>
        <v/>
      </c>
      <c r="J10" s="32" t="str">
        <f>IFERROR(VLOOKUP($K10, dados!$K:$O, 5, FALSE), "")</f>
        <v/>
      </c>
      <c r="K10" s="32"/>
      <c r="L10" s="32"/>
      <c r="M10" s="32" t="str">
        <f>IFERROR(VLOOKUP($K10, dados!$K:$R, 6, FALSE), "")</f>
        <v/>
      </c>
      <c r="N10" s="32" t="str">
        <f>IFERROR(VLOOKUP($K10, dados!$K:$R, 7, FALSE), "")</f>
        <v/>
      </c>
      <c r="O10" s="32" t="str">
        <f>IF(D10="",IFERROR(VLOOKUP(VLOOKUP($G10,dados!$G:$I,3,FALSE),dados!$B:$C,2,FALSE),""),IFERROR(VLOOKUP(VLOOKUP(K10,dados!$K:$M,3,FALSE),dados!$B:$C,2,FALSE),""))</f>
        <v/>
      </c>
      <c r="P10" s="33" t="str">
        <f>IFERROR(VLOOKUP($K10,dados!$K:$R,8,FALSE),"")</f>
        <v/>
      </c>
      <c r="Q10" s="33"/>
    </row>
    <row r="11" spans="1:17" s="41" customFormat="1" x14ac:dyDescent="0.25">
      <c r="A11" s="39" t="str">
        <f>IFERROR(VLOOKUP($H11, dados!$A:$B, 2, FALSE), "")</f>
        <v/>
      </c>
      <c r="B11" s="39" t="str">
        <f>IFERROR(VLOOKUP($N11, dados!$A:$B, 2, FALSE), "")</f>
        <v/>
      </c>
      <c r="C11" s="39" t="str">
        <f>IFERROR(VLOOKUP($G11, dados!$G:$H, 2, FALSE), "")</f>
        <v/>
      </c>
      <c r="D11" s="39" t="str">
        <f>IFERROR(VLOOKUP($K11, dados!$K:$L, 2, FALSE), "")</f>
        <v/>
      </c>
      <c r="E11" s="39" t="b">
        <f>AND(F11=IFERROR(VLOOKUP($G11, dados!$G:$J, 4, FALSE), ""),H11="",I11=IFERROR(VLOOKUP(VLOOKUP($G11, dados!$G:$I, 3, FALSE), dados!$B:$C, 2, FALSE), ""),J11=IFERROR(VLOOKUP($K11, dados!$K:$O, 5, FALSE), ""),L11="",M11=IFERROR(VLOOKUP($K11, dados!$K:$R, 6, FALSE), ""),N11=IFERROR(VLOOKUP($K11, dados!$K:$R, 7, FALSE), ""),O11=IFERROR(VLOOKUP(VLOOKUP(K11,dados!$K:$M,3,FALSE),dados!$B:$C,2,FALSE),""),P11=IFERROR(VLOOKUP($K11,dados!$K:$R,8,FALSE),""))</f>
        <v>1</v>
      </c>
      <c r="F11" s="36" t="str">
        <f>IFERROR(VLOOKUP($G11, dados!$G:$J, 4, FALSE), "")</f>
        <v/>
      </c>
      <c r="G11" s="32"/>
      <c r="H11" s="32"/>
      <c r="I11" s="32" t="str">
        <f>IFERROR(VLOOKUP(VLOOKUP($G11, dados!$G:$I, 3, FALSE), dados!$B:$C, 2, FALSE), "")</f>
        <v/>
      </c>
      <c r="J11" s="32" t="str">
        <f>IFERROR(VLOOKUP($K11, dados!$K:$O, 5, FALSE), "")</f>
        <v/>
      </c>
      <c r="K11" s="32"/>
      <c r="L11" s="32"/>
      <c r="M11" s="32" t="str">
        <f>IFERROR(VLOOKUP($K11, dados!$K:$R, 6, FALSE), "")</f>
        <v/>
      </c>
      <c r="N11" s="32" t="str">
        <f>IFERROR(VLOOKUP($K11, dados!$K:$R, 7, FALSE), "")</f>
        <v/>
      </c>
      <c r="O11" s="32" t="str">
        <f>IF(D11="",IFERROR(VLOOKUP(VLOOKUP($G11,dados!$G:$I,3,FALSE),dados!$B:$C,2,FALSE),""),IFERROR(VLOOKUP(VLOOKUP(K11,dados!$K:$M,3,FALSE),dados!$B:$C,2,FALSE),""))</f>
        <v/>
      </c>
      <c r="P11" s="33" t="str">
        <f>IFERROR(VLOOKUP($K11,dados!$K:$R,8,FALSE),"")</f>
        <v/>
      </c>
      <c r="Q11" s="33"/>
    </row>
    <row r="12" spans="1:17" s="41" customFormat="1" x14ac:dyDescent="0.25">
      <c r="A12" s="39" t="str">
        <f>IFERROR(VLOOKUP($H12, dados!$A:$B, 2, FALSE), "")</f>
        <v/>
      </c>
      <c r="B12" s="39" t="str">
        <f>IFERROR(VLOOKUP($N12, dados!$A:$B, 2, FALSE), "")</f>
        <v/>
      </c>
      <c r="C12" s="39" t="str">
        <f>IFERROR(VLOOKUP($G12, dados!$G:$H, 2, FALSE), "")</f>
        <v/>
      </c>
      <c r="D12" s="39" t="str">
        <f>IFERROR(VLOOKUP($K12, dados!$K:$L, 2, FALSE), "")</f>
        <v/>
      </c>
      <c r="E12" s="39" t="b">
        <f>AND(F12=IFERROR(VLOOKUP($G12, dados!$G:$J, 4, FALSE), ""),H12="",I12=IFERROR(VLOOKUP(VLOOKUP($G12, dados!$G:$I, 3, FALSE), dados!$B:$C, 2, FALSE), ""),J12=IFERROR(VLOOKUP($K12, dados!$K:$O, 5, FALSE), ""),L12="",M12=IFERROR(VLOOKUP($K12, dados!$K:$R, 6, FALSE), ""),N12=IFERROR(VLOOKUP($K12, dados!$K:$R, 7, FALSE), ""),O12=IFERROR(VLOOKUP(VLOOKUP(K12,dados!$K:$M,3,FALSE),dados!$B:$C,2,FALSE),""),P12=IFERROR(VLOOKUP($K12,dados!$K:$R,8,FALSE),""))</f>
        <v>1</v>
      </c>
      <c r="F12" s="36" t="str">
        <f>IFERROR(VLOOKUP($G12, dados!$G:$J, 4, FALSE), "")</f>
        <v/>
      </c>
      <c r="G12" s="32"/>
      <c r="H12" s="32"/>
      <c r="I12" s="32" t="str">
        <f>IFERROR(VLOOKUP(VLOOKUP($G12, dados!$G:$I, 3, FALSE), dados!$B:$C, 2, FALSE), "")</f>
        <v/>
      </c>
      <c r="J12" s="32" t="str">
        <f>IFERROR(VLOOKUP($K12, dados!$K:$O, 5, FALSE), "")</f>
        <v/>
      </c>
      <c r="K12" s="32"/>
      <c r="L12" s="32"/>
      <c r="M12" s="32" t="str">
        <f>IFERROR(VLOOKUP($K12, dados!$K:$R, 6, FALSE), "")</f>
        <v/>
      </c>
      <c r="N12" s="32" t="str">
        <f>IFERROR(VLOOKUP($K12, dados!$K:$R, 7, FALSE), "")</f>
        <v/>
      </c>
      <c r="O12" s="32" t="str">
        <f>IF(D12="",IFERROR(VLOOKUP(VLOOKUP($G12,dados!$G:$I,3,FALSE),dados!$B:$C,2,FALSE),""),IFERROR(VLOOKUP(VLOOKUP(K12,dados!$K:$M,3,FALSE),dados!$B:$C,2,FALSE),""))</f>
        <v/>
      </c>
      <c r="P12" s="33" t="str">
        <f>IFERROR(VLOOKUP($K12,dados!$K:$R,8,FALSE),"")</f>
        <v/>
      </c>
      <c r="Q12" s="33"/>
    </row>
    <row r="13" spans="1:17" s="41" customFormat="1" x14ac:dyDescent="0.25">
      <c r="A13" s="39" t="str">
        <f>IFERROR(VLOOKUP($H13, dados!$A:$B, 2, FALSE), "")</f>
        <v/>
      </c>
      <c r="B13" s="39" t="str">
        <f>IFERROR(VLOOKUP($N13, dados!$A:$B, 2, FALSE), "")</f>
        <v/>
      </c>
      <c r="C13" s="39" t="str">
        <f>IFERROR(VLOOKUP($G13, dados!$G:$H, 2, FALSE), "")</f>
        <v/>
      </c>
      <c r="D13" s="39" t="str">
        <f>IFERROR(VLOOKUP($K13, dados!$K:$L, 2, FALSE), "")</f>
        <v/>
      </c>
      <c r="E13" s="39" t="b">
        <f>AND(F13=IFERROR(VLOOKUP($G13, dados!$G:$J, 4, FALSE), ""),H13="",I13=IFERROR(VLOOKUP(VLOOKUP($G13, dados!$G:$I, 3, FALSE), dados!$B:$C, 2, FALSE), ""),J13=IFERROR(VLOOKUP($K13, dados!$K:$O, 5, FALSE), ""),L13="",M13=IFERROR(VLOOKUP($K13, dados!$K:$R, 6, FALSE), ""),N13=IFERROR(VLOOKUP($K13, dados!$K:$R, 7, FALSE), ""),O13=IFERROR(VLOOKUP(VLOOKUP(K13,dados!$K:$M,3,FALSE),dados!$B:$C,2,FALSE),""),P13=IFERROR(VLOOKUP($K13,dados!$K:$R,8,FALSE),""))</f>
        <v>1</v>
      </c>
      <c r="F13" s="36" t="str">
        <f>IFERROR(VLOOKUP($G13, dados!$G:$J, 4, FALSE), "")</f>
        <v/>
      </c>
      <c r="G13" s="32"/>
      <c r="H13" s="32"/>
      <c r="I13" s="32" t="str">
        <f>IFERROR(VLOOKUP(VLOOKUP($G13, dados!$G:$I, 3, FALSE), dados!$B:$C, 2, FALSE), "")</f>
        <v/>
      </c>
      <c r="J13" s="32" t="str">
        <f>IFERROR(VLOOKUP($K13, dados!$K:$O, 5, FALSE), "")</f>
        <v/>
      </c>
      <c r="K13" s="32"/>
      <c r="L13" s="32"/>
      <c r="M13" s="32" t="str">
        <f>IFERROR(VLOOKUP($K13, dados!$K:$R, 6, FALSE), "")</f>
        <v/>
      </c>
      <c r="N13" s="32" t="str">
        <f>IFERROR(VLOOKUP($K13, dados!$K:$R, 7, FALSE), "")</f>
        <v/>
      </c>
      <c r="O13" s="32" t="str">
        <f>IF(D13="",IFERROR(VLOOKUP(VLOOKUP($G13,dados!$G:$I,3,FALSE),dados!$B:$C,2,FALSE),""),IFERROR(VLOOKUP(VLOOKUP(K13,dados!$K:$M,3,FALSE),dados!$B:$C,2,FALSE),""))</f>
        <v/>
      </c>
      <c r="P13" s="33" t="str">
        <f>IFERROR(VLOOKUP($K13,dados!$K:$R,8,FALSE),"")</f>
        <v/>
      </c>
      <c r="Q13" s="33"/>
    </row>
    <row r="14" spans="1:17" s="41" customFormat="1" x14ac:dyDescent="0.25">
      <c r="A14" s="39" t="str">
        <f>IFERROR(VLOOKUP($H14, dados!$A:$B, 2, FALSE), "")</f>
        <v/>
      </c>
      <c r="B14" s="39" t="str">
        <f>IFERROR(VLOOKUP($N14, dados!$A:$B, 2, FALSE), "")</f>
        <v/>
      </c>
      <c r="C14" s="39" t="str">
        <f>IFERROR(VLOOKUP($G14, dados!$G:$H, 2, FALSE), "")</f>
        <v/>
      </c>
      <c r="D14" s="39" t="str">
        <f>IFERROR(VLOOKUP($K14, dados!$K:$L, 2, FALSE), "")</f>
        <v/>
      </c>
      <c r="E14" s="39" t="b">
        <f>AND(F14=IFERROR(VLOOKUP($G14, dados!$G:$J, 4, FALSE), ""),H14="",I14=IFERROR(VLOOKUP(VLOOKUP($G14, dados!$G:$I, 3, FALSE), dados!$B:$C, 2, FALSE), ""),J14=IFERROR(VLOOKUP($K14, dados!$K:$O, 5, FALSE), ""),L14="",M14=IFERROR(VLOOKUP($K14, dados!$K:$R, 6, FALSE), ""),N14=IFERROR(VLOOKUP($K14, dados!$K:$R, 7, FALSE), ""),O14=IFERROR(VLOOKUP(VLOOKUP(K14,dados!$K:$M,3,FALSE),dados!$B:$C,2,FALSE),""),P14=IFERROR(VLOOKUP($K14,dados!$K:$R,8,FALSE),""))</f>
        <v>1</v>
      </c>
      <c r="F14" s="36" t="str">
        <f>IFERROR(VLOOKUP($G14, dados!$G:$J, 4, FALSE), "")</f>
        <v/>
      </c>
      <c r="G14" s="32"/>
      <c r="H14" s="32"/>
      <c r="I14" s="32" t="str">
        <f>IFERROR(VLOOKUP(VLOOKUP($G14, dados!$G:$I, 3, FALSE), dados!$B:$C, 2, FALSE), "")</f>
        <v/>
      </c>
      <c r="J14" s="32" t="str">
        <f>IFERROR(VLOOKUP($K14, dados!$K:$O, 5, FALSE), "")</f>
        <v/>
      </c>
      <c r="K14" s="32"/>
      <c r="L14" s="32"/>
      <c r="M14" s="32" t="str">
        <f>IFERROR(VLOOKUP($K14, dados!$K:$R, 6, FALSE), "")</f>
        <v/>
      </c>
      <c r="N14" s="32" t="str">
        <f>IFERROR(VLOOKUP($K14, dados!$K:$R, 7, FALSE), "")</f>
        <v/>
      </c>
      <c r="O14" s="32" t="str">
        <f>IF(D14="",IFERROR(VLOOKUP(VLOOKUP($G14,dados!$G:$I,3,FALSE),dados!$B:$C,2,FALSE),""),IFERROR(VLOOKUP(VLOOKUP(K14,dados!$K:$M,3,FALSE),dados!$B:$C,2,FALSE),""))</f>
        <v/>
      </c>
      <c r="P14" s="33" t="str">
        <f>IFERROR(VLOOKUP($K14,dados!$K:$R,8,FALSE),"")</f>
        <v/>
      </c>
      <c r="Q14" s="33"/>
    </row>
    <row r="15" spans="1:17" s="41" customFormat="1" x14ac:dyDescent="0.25">
      <c r="A15" s="39" t="str">
        <f>IFERROR(VLOOKUP($H15, dados!$A:$B, 2, FALSE), "")</f>
        <v/>
      </c>
      <c r="B15" s="39" t="str">
        <f>IFERROR(VLOOKUP($N15, dados!$A:$B, 2, FALSE), "")</f>
        <v/>
      </c>
      <c r="C15" s="39" t="str">
        <f>IFERROR(VLOOKUP($G15, dados!$G:$H, 2, FALSE), "")</f>
        <v/>
      </c>
      <c r="D15" s="39" t="str">
        <f>IFERROR(VLOOKUP($K15, dados!$K:$L, 2, FALSE), "")</f>
        <v/>
      </c>
      <c r="E15" s="39" t="b">
        <f>AND(F15=IFERROR(VLOOKUP($G15, dados!$G:$J, 4, FALSE), ""),H15="",I15=IFERROR(VLOOKUP(VLOOKUP($G15, dados!$G:$I, 3, FALSE), dados!$B:$C, 2, FALSE), ""),J15=IFERROR(VLOOKUP($K15, dados!$K:$O, 5, FALSE), ""),L15="",M15=IFERROR(VLOOKUP($K15, dados!$K:$R, 6, FALSE), ""),N15=IFERROR(VLOOKUP($K15, dados!$K:$R, 7, FALSE), ""),O15=IFERROR(VLOOKUP(VLOOKUP(K15,dados!$K:$M,3,FALSE),dados!$B:$C,2,FALSE),""),P15=IFERROR(VLOOKUP($K15,dados!$K:$R,8,FALSE),""))</f>
        <v>1</v>
      </c>
      <c r="F15" s="36" t="str">
        <f>IFERROR(VLOOKUP($G15, dados!$G:$J, 4, FALSE), "")</f>
        <v/>
      </c>
      <c r="G15" s="32"/>
      <c r="H15" s="32"/>
      <c r="I15" s="32" t="str">
        <f>IFERROR(VLOOKUP(VLOOKUP($G15, dados!$G:$I, 3, FALSE), dados!$B:$C, 2, FALSE), "")</f>
        <v/>
      </c>
      <c r="J15" s="32" t="str">
        <f>IFERROR(VLOOKUP($K15, dados!$K:$O, 5, FALSE), "")</f>
        <v/>
      </c>
      <c r="K15" s="32"/>
      <c r="L15" s="32"/>
      <c r="M15" s="32" t="str">
        <f>IFERROR(VLOOKUP($K15, dados!$K:$R, 6, FALSE), "")</f>
        <v/>
      </c>
      <c r="N15" s="32" t="str">
        <f>IFERROR(VLOOKUP($K15, dados!$K:$R, 7, FALSE), "")</f>
        <v/>
      </c>
      <c r="O15" s="32" t="str">
        <f>IF(D15="",IFERROR(VLOOKUP(VLOOKUP($G15,dados!$G:$I,3,FALSE),dados!$B:$C,2,FALSE),""),IFERROR(VLOOKUP(VLOOKUP(K15,dados!$K:$M,3,FALSE),dados!$B:$C,2,FALSE),""))</f>
        <v/>
      </c>
      <c r="P15" s="33" t="str">
        <f>IFERROR(VLOOKUP($K15,dados!$K:$R,8,FALSE),"")</f>
        <v/>
      </c>
      <c r="Q15" s="33"/>
    </row>
    <row r="16" spans="1:17" s="41" customFormat="1" x14ac:dyDescent="0.25">
      <c r="A16" s="39" t="str">
        <f>IFERROR(VLOOKUP($H16, dados!$A:$B, 2, FALSE), "")</f>
        <v/>
      </c>
      <c r="B16" s="39" t="str">
        <f>IFERROR(VLOOKUP($N16, dados!$A:$B, 2, FALSE), "")</f>
        <v/>
      </c>
      <c r="C16" s="39" t="str">
        <f>IFERROR(VLOOKUP($G16, dados!$G:$H, 2, FALSE), "")</f>
        <v/>
      </c>
      <c r="D16" s="39" t="str">
        <f>IFERROR(VLOOKUP($K16, dados!$K:$L, 2, FALSE), "")</f>
        <v/>
      </c>
      <c r="E16" s="39" t="b">
        <f>AND(F16=IFERROR(VLOOKUP($G16, dados!$G:$J, 4, FALSE), ""),H16="",I16=IFERROR(VLOOKUP(VLOOKUP($G16, dados!$G:$I, 3, FALSE), dados!$B:$C, 2, FALSE), ""),J16=IFERROR(VLOOKUP($K16, dados!$K:$O, 5, FALSE), ""),L16="",M16=IFERROR(VLOOKUP($K16, dados!$K:$R, 6, FALSE), ""),N16=IFERROR(VLOOKUP($K16, dados!$K:$R, 7, FALSE), ""),O16=IFERROR(VLOOKUP(VLOOKUP(K16,dados!$K:$M,3,FALSE),dados!$B:$C,2,FALSE),""),P16=IFERROR(VLOOKUP($K16,dados!$K:$R,8,FALSE),""))</f>
        <v>1</v>
      </c>
      <c r="F16" s="36" t="str">
        <f>IFERROR(VLOOKUP($G16, dados!$G:$J, 4, FALSE), "")</f>
        <v/>
      </c>
      <c r="G16" s="32"/>
      <c r="H16" s="32"/>
      <c r="I16" s="32" t="str">
        <f>IFERROR(VLOOKUP(VLOOKUP($G16, dados!$G:$I, 3, FALSE), dados!$B:$C, 2, FALSE), "")</f>
        <v/>
      </c>
      <c r="J16" s="32" t="str">
        <f>IFERROR(VLOOKUP($K16, dados!$K:$O, 5, FALSE), "")</f>
        <v/>
      </c>
      <c r="K16" s="32"/>
      <c r="L16" s="32"/>
      <c r="M16" s="32" t="str">
        <f>IFERROR(VLOOKUP($K16, dados!$K:$R, 6, FALSE), "")</f>
        <v/>
      </c>
      <c r="N16" s="32" t="str">
        <f>IFERROR(VLOOKUP($K16, dados!$K:$R, 7, FALSE), "")</f>
        <v/>
      </c>
      <c r="O16" s="32" t="str">
        <f>IF(D16="",IFERROR(VLOOKUP(VLOOKUP($G16,dados!$G:$I,3,FALSE),dados!$B:$C,2,FALSE),""),IFERROR(VLOOKUP(VLOOKUP(K16,dados!$K:$M,3,FALSE),dados!$B:$C,2,FALSE),""))</f>
        <v/>
      </c>
      <c r="P16" s="33" t="str">
        <f>IFERROR(VLOOKUP($K16,dados!$K:$R,8,FALSE),"")</f>
        <v/>
      </c>
      <c r="Q16" s="33"/>
    </row>
    <row r="17" spans="1:17" s="41" customFormat="1" x14ac:dyDescent="0.25">
      <c r="A17" s="39" t="str">
        <f>IFERROR(VLOOKUP($H17, dados!$A:$B, 2, FALSE), "")</f>
        <v/>
      </c>
      <c r="B17" s="39" t="str">
        <f>IFERROR(VLOOKUP($N17, dados!$A:$B, 2, FALSE), "")</f>
        <v/>
      </c>
      <c r="C17" s="39" t="str">
        <f>IFERROR(VLOOKUP($G17, dados!$G:$H, 2, FALSE), "")</f>
        <v/>
      </c>
      <c r="D17" s="39" t="str">
        <f>IFERROR(VLOOKUP($K17, dados!$K:$L, 2, FALSE), "")</f>
        <v/>
      </c>
      <c r="E17" s="39" t="b">
        <f>AND(F17=IFERROR(VLOOKUP($G17, dados!$G:$J, 4, FALSE), ""),H17="",I17=IFERROR(VLOOKUP(VLOOKUP($G17, dados!$G:$I, 3, FALSE), dados!$B:$C, 2, FALSE), ""),J17=IFERROR(VLOOKUP($K17, dados!$K:$O, 5, FALSE), ""),L17="",M17=IFERROR(VLOOKUP($K17, dados!$K:$R, 6, FALSE), ""),N17=IFERROR(VLOOKUP($K17, dados!$K:$R, 7, FALSE), ""),O17=IFERROR(VLOOKUP(VLOOKUP(K17,dados!$K:$M,3,FALSE),dados!$B:$C,2,FALSE),""),P17=IFERROR(VLOOKUP($K17,dados!$K:$R,8,FALSE),""))</f>
        <v>1</v>
      </c>
      <c r="F17" s="36" t="str">
        <f>IFERROR(VLOOKUP($G17, dados!$G:$J, 4, FALSE), "")</f>
        <v/>
      </c>
      <c r="G17" s="32"/>
      <c r="H17" s="32"/>
      <c r="I17" s="32" t="str">
        <f>IFERROR(VLOOKUP(VLOOKUP($G17, dados!$G:$I, 3, FALSE), dados!$B:$C, 2, FALSE), "")</f>
        <v/>
      </c>
      <c r="J17" s="32" t="str">
        <f>IFERROR(VLOOKUP($K17, dados!$K:$O, 5, FALSE), "")</f>
        <v/>
      </c>
      <c r="K17" s="32"/>
      <c r="L17" s="32"/>
      <c r="M17" s="32" t="str">
        <f>IFERROR(VLOOKUP($K17, dados!$K:$R, 6, FALSE), "")</f>
        <v/>
      </c>
      <c r="N17" s="32" t="str">
        <f>IFERROR(VLOOKUP($K17, dados!$K:$R, 7, FALSE), "")</f>
        <v/>
      </c>
      <c r="O17" s="32" t="str">
        <f>IF(D17="",IFERROR(VLOOKUP(VLOOKUP($G17,dados!$G:$I,3,FALSE),dados!$B:$C,2,FALSE),""),IFERROR(VLOOKUP(VLOOKUP(K17,dados!$K:$M,3,FALSE),dados!$B:$C,2,FALSE),""))</f>
        <v/>
      </c>
      <c r="P17" s="33" t="str">
        <f>IFERROR(VLOOKUP($K17,dados!$K:$R,8,FALSE),"")</f>
        <v/>
      </c>
      <c r="Q17" s="33"/>
    </row>
    <row r="18" spans="1:17" s="41" customFormat="1" x14ac:dyDescent="0.25">
      <c r="A18" s="39" t="str">
        <f>IFERROR(VLOOKUP($H18, dados!$A:$B, 2, FALSE), "")</f>
        <v/>
      </c>
      <c r="B18" s="39" t="str">
        <f>IFERROR(VLOOKUP($N18, dados!$A:$B, 2, FALSE), "")</f>
        <v/>
      </c>
      <c r="C18" s="39" t="str">
        <f>IFERROR(VLOOKUP($G18, dados!$G:$H, 2, FALSE), "")</f>
        <v/>
      </c>
      <c r="D18" s="39" t="str">
        <f>IFERROR(VLOOKUP($K18, dados!$K:$L, 2, FALSE), "")</f>
        <v/>
      </c>
      <c r="E18" s="39" t="b">
        <f>AND(F18=IFERROR(VLOOKUP($G18, dados!$G:$J, 4, FALSE), ""),H18="",I18=IFERROR(VLOOKUP(VLOOKUP($G18, dados!$G:$I, 3, FALSE), dados!$B:$C, 2, FALSE), ""),J18=IFERROR(VLOOKUP($K18, dados!$K:$O, 5, FALSE), ""),L18="",M18=IFERROR(VLOOKUP($K18, dados!$K:$R, 6, FALSE), ""),N18=IFERROR(VLOOKUP($K18, dados!$K:$R, 7, FALSE), ""),O18=IFERROR(VLOOKUP(VLOOKUP(K18,dados!$K:$M,3,FALSE),dados!$B:$C,2,FALSE),""),P18=IFERROR(VLOOKUP($K18,dados!$K:$R,8,FALSE),""))</f>
        <v>1</v>
      </c>
      <c r="F18" s="36" t="str">
        <f>IFERROR(VLOOKUP($G18, dados!$G:$J, 4, FALSE), "")</f>
        <v/>
      </c>
      <c r="G18" s="32"/>
      <c r="H18" s="32"/>
      <c r="I18" s="32" t="str">
        <f>IFERROR(VLOOKUP(VLOOKUP($G18, dados!$G:$I, 3, FALSE), dados!$B:$C, 2, FALSE), "")</f>
        <v/>
      </c>
      <c r="J18" s="32" t="str">
        <f>IFERROR(VLOOKUP($K18, dados!$K:$O, 5, FALSE), "")</f>
        <v/>
      </c>
      <c r="K18" s="32"/>
      <c r="L18" s="32"/>
      <c r="M18" s="32" t="str">
        <f>IFERROR(VLOOKUP($K18, dados!$K:$R, 6, FALSE), "")</f>
        <v/>
      </c>
      <c r="N18" s="32" t="str">
        <f>IFERROR(VLOOKUP($K18, dados!$K:$R, 7, FALSE), "")</f>
        <v/>
      </c>
      <c r="O18" s="32" t="str">
        <f>IF(D18="",IFERROR(VLOOKUP(VLOOKUP($G18,dados!$G:$I,3,FALSE),dados!$B:$C,2,FALSE),""),IFERROR(VLOOKUP(VLOOKUP(K18,dados!$K:$M,3,FALSE),dados!$B:$C,2,FALSE),""))</f>
        <v/>
      </c>
      <c r="P18" s="33" t="str">
        <f>IFERROR(VLOOKUP($K18,dados!$K:$R,8,FALSE),"")</f>
        <v/>
      </c>
      <c r="Q18" s="33"/>
    </row>
    <row r="19" spans="1:17" s="41" customFormat="1" x14ac:dyDescent="0.25">
      <c r="A19" s="39" t="str">
        <f>IFERROR(VLOOKUP($H19, dados!$A:$B, 2, FALSE), "")</f>
        <v/>
      </c>
      <c r="B19" s="39" t="str">
        <f>IFERROR(VLOOKUP($N19, dados!$A:$B, 2, FALSE), "")</f>
        <v/>
      </c>
      <c r="C19" s="39" t="str">
        <f>IFERROR(VLOOKUP($G19, dados!$G:$H, 2, FALSE), "")</f>
        <v/>
      </c>
      <c r="D19" s="39" t="str">
        <f>IFERROR(VLOOKUP($K19, dados!$K:$L, 2, FALSE), "")</f>
        <v/>
      </c>
      <c r="E19" s="39" t="b">
        <f>AND(F19=IFERROR(VLOOKUP($G19, dados!$G:$J, 4, FALSE), ""),H19="",I19=IFERROR(VLOOKUP(VLOOKUP($G19, dados!$G:$I, 3, FALSE), dados!$B:$C, 2, FALSE), ""),J19=IFERROR(VLOOKUP($K19, dados!$K:$O, 5, FALSE), ""),L19="",M19=IFERROR(VLOOKUP($K19, dados!$K:$R, 6, FALSE), ""),N19=IFERROR(VLOOKUP($K19, dados!$K:$R, 7, FALSE), ""),O19=IFERROR(VLOOKUP(VLOOKUP(K19,dados!$K:$M,3,FALSE),dados!$B:$C,2,FALSE),""),P19=IFERROR(VLOOKUP($K19,dados!$K:$R,8,FALSE),""))</f>
        <v>1</v>
      </c>
      <c r="F19" s="36" t="str">
        <f>IFERROR(VLOOKUP($G19, dados!$G:$J, 4, FALSE), "")</f>
        <v/>
      </c>
      <c r="G19" s="32"/>
      <c r="H19" s="32"/>
      <c r="I19" s="32" t="str">
        <f>IFERROR(VLOOKUP(VLOOKUP($G19, dados!$G:$I, 3, FALSE), dados!$B:$C, 2, FALSE), "")</f>
        <v/>
      </c>
      <c r="J19" s="32" t="str">
        <f>IFERROR(VLOOKUP($K19, dados!$K:$O, 5, FALSE), "")</f>
        <v/>
      </c>
      <c r="K19" s="32"/>
      <c r="L19" s="32"/>
      <c r="M19" s="32" t="str">
        <f>IFERROR(VLOOKUP($K19, dados!$K:$R, 6, FALSE), "")</f>
        <v/>
      </c>
      <c r="N19" s="32" t="str">
        <f>IFERROR(VLOOKUP($K19, dados!$K:$R, 7, FALSE), "")</f>
        <v/>
      </c>
      <c r="O19" s="32" t="str">
        <f>IF(D19="",IFERROR(VLOOKUP(VLOOKUP($G19,dados!$G:$I,3,FALSE),dados!$B:$C,2,FALSE),""),IFERROR(VLOOKUP(VLOOKUP(K19,dados!$K:$M,3,FALSE),dados!$B:$C,2,FALSE),""))</f>
        <v/>
      </c>
      <c r="P19" s="33" t="str">
        <f>IFERROR(VLOOKUP($K19,dados!$K:$R,8,FALSE),"")</f>
        <v/>
      </c>
      <c r="Q19" s="33"/>
    </row>
    <row r="20" spans="1:17" s="41" customFormat="1" x14ac:dyDescent="0.25">
      <c r="A20" s="39" t="str">
        <f>IFERROR(VLOOKUP($H20, dados!$A:$B, 2, FALSE), "")</f>
        <v/>
      </c>
      <c r="B20" s="39" t="str">
        <f>IFERROR(VLOOKUP($N20, dados!$A:$B, 2, FALSE), "")</f>
        <v/>
      </c>
      <c r="C20" s="39" t="str">
        <f>IFERROR(VLOOKUP($G20, dados!$G:$H, 2, FALSE), "")</f>
        <v/>
      </c>
      <c r="D20" s="39" t="str">
        <f>IFERROR(VLOOKUP($K20, dados!$K:$L, 2, FALSE), "")</f>
        <v/>
      </c>
      <c r="E20" s="39" t="b">
        <f>AND(F20=IFERROR(VLOOKUP($G20, dados!$G:$J, 4, FALSE), ""),H20="",I20=IFERROR(VLOOKUP(VLOOKUP($G20, dados!$G:$I, 3, FALSE), dados!$B:$C, 2, FALSE), ""),J20=IFERROR(VLOOKUP($K20, dados!$K:$O, 5, FALSE), ""),L20="",M20=IFERROR(VLOOKUP($K20, dados!$K:$R, 6, FALSE), ""),N20=IFERROR(VLOOKUP($K20, dados!$K:$R, 7, FALSE), ""),O20=IFERROR(VLOOKUP(VLOOKUP(K20,dados!$K:$M,3,FALSE),dados!$B:$C,2,FALSE),""),P20=IFERROR(VLOOKUP($K20,dados!$K:$R,8,FALSE),""))</f>
        <v>1</v>
      </c>
      <c r="F20" s="36" t="str">
        <f>IFERROR(VLOOKUP($G20, dados!$G:$J, 4, FALSE), "")</f>
        <v/>
      </c>
      <c r="G20" s="32"/>
      <c r="H20" s="32"/>
      <c r="I20" s="32" t="str">
        <f>IFERROR(VLOOKUP(VLOOKUP($G20, dados!$G:$I, 3, FALSE), dados!$B:$C, 2, FALSE), "")</f>
        <v/>
      </c>
      <c r="J20" s="32" t="str">
        <f>IFERROR(VLOOKUP($K20, dados!$K:$O, 5, FALSE), "")</f>
        <v/>
      </c>
      <c r="K20" s="32"/>
      <c r="L20" s="32"/>
      <c r="M20" s="32" t="str">
        <f>IFERROR(VLOOKUP($K20, dados!$K:$R, 6, FALSE), "")</f>
        <v/>
      </c>
      <c r="N20" s="32" t="str">
        <f>IFERROR(VLOOKUP($K20, dados!$K:$R, 7, FALSE), "")</f>
        <v/>
      </c>
      <c r="O20" s="32" t="str">
        <f>IF(D20="",IFERROR(VLOOKUP(VLOOKUP($G20,dados!$G:$I,3,FALSE),dados!$B:$C,2,FALSE),""),IFERROR(VLOOKUP(VLOOKUP(K20,dados!$K:$M,3,FALSE),dados!$B:$C,2,FALSE),""))</f>
        <v/>
      </c>
      <c r="P20" s="33" t="str">
        <f>IFERROR(VLOOKUP($K20,dados!$K:$R,8,FALSE),"")</f>
        <v/>
      </c>
      <c r="Q20" s="33"/>
    </row>
    <row r="21" spans="1:17" s="41" customFormat="1" x14ac:dyDescent="0.25">
      <c r="A21" s="39" t="str">
        <f>IFERROR(VLOOKUP($H21, dados!$A:$B, 2, FALSE), "")</f>
        <v/>
      </c>
      <c r="B21" s="39" t="str">
        <f>IFERROR(VLOOKUP($N21, dados!$A:$B, 2, FALSE), "")</f>
        <v/>
      </c>
      <c r="C21" s="39" t="str">
        <f>IFERROR(VLOOKUP($G21, dados!$G:$H, 2, FALSE), "")</f>
        <v/>
      </c>
      <c r="D21" s="39" t="str">
        <f>IFERROR(VLOOKUP($K21, dados!$K:$L, 2, FALSE), "")</f>
        <v/>
      </c>
      <c r="E21" s="39" t="b">
        <f>AND(F21=IFERROR(VLOOKUP($G21, dados!$G:$J, 4, FALSE), ""),H21="",I21=IFERROR(VLOOKUP(VLOOKUP($G21, dados!$G:$I, 3, FALSE), dados!$B:$C, 2, FALSE), ""),J21=IFERROR(VLOOKUP($K21, dados!$K:$O, 5, FALSE), ""),L21="",M21=IFERROR(VLOOKUP($K21, dados!$K:$R, 6, FALSE), ""),N21=IFERROR(VLOOKUP($K21, dados!$K:$R, 7, FALSE), ""),O21=IFERROR(VLOOKUP(VLOOKUP(K21,dados!$K:$M,3,FALSE),dados!$B:$C,2,FALSE),""),P21=IFERROR(VLOOKUP($K21,dados!$K:$R,8,FALSE),""))</f>
        <v>1</v>
      </c>
      <c r="F21" s="36" t="str">
        <f>IFERROR(VLOOKUP($G21, dados!$G:$J, 4, FALSE), "")</f>
        <v/>
      </c>
      <c r="G21" s="32"/>
      <c r="H21" s="32"/>
      <c r="I21" s="32" t="str">
        <f>IFERROR(VLOOKUP(VLOOKUP($G21, dados!$G:$I, 3, FALSE), dados!$B:$C, 2, FALSE), "")</f>
        <v/>
      </c>
      <c r="J21" s="32" t="str">
        <f>IFERROR(VLOOKUP($K21, dados!$K:$O, 5, FALSE), "")</f>
        <v/>
      </c>
      <c r="K21" s="32"/>
      <c r="L21" s="32"/>
      <c r="M21" s="32" t="str">
        <f>IFERROR(VLOOKUP($K21, dados!$K:$R, 6, FALSE), "")</f>
        <v/>
      </c>
      <c r="N21" s="32" t="str">
        <f>IFERROR(VLOOKUP($K21, dados!$K:$R, 7, FALSE), "")</f>
        <v/>
      </c>
      <c r="O21" s="32" t="str">
        <f>IF(D21="",IFERROR(VLOOKUP(VLOOKUP($G21,dados!$G:$I,3,FALSE),dados!$B:$C,2,FALSE),""),IFERROR(VLOOKUP(VLOOKUP(K21,dados!$K:$M,3,FALSE),dados!$B:$C,2,FALSE),""))</f>
        <v/>
      </c>
      <c r="P21" s="33" t="str">
        <f>IFERROR(VLOOKUP($K21,dados!$K:$R,8,FALSE),"")</f>
        <v/>
      </c>
      <c r="Q21" s="33"/>
    </row>
    <row r="22" spans="1:17" s="41" customFormat="1" x14ac:dyDescent="0.25">
      <c r="A22" s="39" t="str">
        <f>IFERROR(VLOOKUP($H22, dados!$A:$B, 2, FALSE), "")</f>
        <v/>
      </c>
      <c r="B22" s="39" t="str">
        <f>IFERROR(VLOOKUP($N22, dados!$A:$B, 2, FALSE), "")</f>
        <v/>
      </c>
      <c r="C22" s="39" t="str">
        <f>IFERROR(VLOOKUP($G22, dados!$G:$H, 2, FALSE), "")</f>
        <v/>
      </c>
      <c r="D22" s="39" t="str">
        <f>IFERROR(VLOOKUP($K22, dados!$K:$L, 2, FALSE), "")</f>
        <v/>
      </c>
      <c r="E22" s="39" t="b">
        <f>AND(F22=IFERROR(VLOOKUP($G22, dados!$G:$J, 4, FALSE), ""),H22="",I22=IFERROR(VLOOKUP(VLOOKUP($G22, dados!$G:$I, 3, FALSE), dados!$B:$C, 2, FALSE), ""),J22=IFERROR(VLOOKUP($K22, dados!$K:$O, 5, FALSE), ""),L22="",M22=IFERROR(VLOOKUP($K22, dados!$K:$R, 6, FALSE), ""),N22=IFERROR(VLOOKUP($K22, dados!$K:$R, 7, FALSE), ""),O22=IFERROR(VLOOKUP(VLOOKUP(K22,dados!$K:$M,3,FALSE),dados!$B:$C,2,FALSE),""),P22=IFERROR(VLOOKUP($K22,dados!$K:$R,8,FALSE),""))</f>
        <v>1</v>
      </c>
      <c r="F22" s="36" t="str">
        <f>IFERROR(VLOOKUP($G22, dados!$G:$J, 4, FALSE), "")</f>
        <v/>
      </c>
      <c r="G22" s="32"/>
      <c r="H22" s="32"/>
      <c r="I22" s="32" t="str">
        <f>IFERROR(VLOOKUP(VLOOKUP($G22, dados!$G:$I, 3, FALSE), dados!$B:$C, 2, FALSE), "")</f>
        <v/>
      </c>
      <c r="J22" s="32" t="str">
        <f>IFERROR(VLOOKUP($K22, dados!$K:$O, 5, FALSE), "")</f>
        <v/>
      </c>
      <c r="K22" s="32"/>
      <c r="L22" s="32"/>
      <c r="M22" s="32" t="str">
        <f>IFERROR(VLOOKUP($K22, dados!$K:$R, 6, FALSE), "")</f>
        <v/>
      </c>
      <c r="N22" s="32" t="str">
        <f>IFERROR(VLOOKUP($K22, dados!$K:$R, 7, FALSE), "")</f>
        <v/>
      </c>
      <c r="O22" s="32" t="str">
        <f>IF(D22="",IFERROR(VLOOKUP(VLOOKUP($G22,dados!$G:$I,3,FALSE),dados!$B:$C,2,FALSE),""),IFERROR(VLOOKUP(VLOOKUP(K22,dados!$K:$M,3,FALSE),dados!$B:$C,2,FALSE),""))</f>
        <v/>
      </c>
      <c r="P22" s="33" t="str">
        <f>IFERROR(VLOOKUP($K22,dados!$K:$R,8,FALSE),"")</f>
        <v/>
      </c>
      <c r="Q22" s="33"/>
    </row>
    <row r="23" spans="1:17" s="41" customFormat="1" x14ac:dyDescent="0.25">
      <c r="A23" s="39" t="str">
        <f>IFERROR(VLOOKUP($H23, dados!$A:$B, 2, FALSE), "")</f>
        <v/>
      </c>
      <c r="B23" s="39" t="str">
        <f>IFERROR(VLOOKUP($N23, dados!$A:$B, 2, FALSE), "")</f>
        <v/>
      </c>
      <c r="C23" s="39" t="str">
        <f>IFERROR(VLOOKUP($G23, dados!$G:$H, 2, FALSE), "")</f>
        <v/>
      </c>
      <c r="D23" s="39" t="str">
        <f>IFERROR(VLOOKUP($K23, dados!$K:$L, 2, FALSE), "")</f>
        <v/>
      </c>
      <c r="E23" s="39" t="b">
        <f>AND(F23=IFERROR(VLOOKUP($G23, dados!$G:$J, 4, FALSE), ""),H23="",I23=IFERROR(VLOOKUP(VLOOKUP($G23, dados!$G:$I, 3, FALSE), dados!$B:$C, 2, FALSE), ""),J23=IFERROR(VLOOKUP($K23, dados!$K:$O, 5, FALSE), ""),L23="",M23=IFERROR(VLOOKUP($K23, dados!$K:$R, 6, FALSE), ""),N23=IFERROR(VLOOKUP($K23, dados!$K:$R, 7, FALSE), ""),O23=IFERROR(VLOOKUP(VLOOKUP(K23,dados!$K:$M,3,FALSE),dados!$B:$C,2,FALSE),""),P23=IFERROR(VLOOKUP($K23,dados!$K:$R,8,FALSE),""))</f>
        <v>1</v>
      </c>
      <c r="F23" s="36" t="str">
        <f>IFERROR(VLOOKUP($G23, dados!$G:$J, 4, FALSE), "")</f>
        <v/>
      </c>
      <c r="G23" s="32"/>
      <c r="H23" s="32"/>
      <c r="I23" s="32" t="str">
        <f>IFERROR(VLOOKUP(VLOOKUP($G23, dados!$G:$I, 3, FALSE), dados!$B:$C, 2, FALSE), "")</f>
        <v/>
      </c>
      <c r="J23" s="32" t="str">
        <f>IFERROR(VLOOKUP($K23, dados!$K:$O, 5, FALSE), "")</f>
        <v/>
      </c>
      <c r="K23" s="32"/>
      <c r="L23" s="32"/>
      <c r="M23" s="32" t="str">
        <f>IFERROR(VLOOKUP($K23, dados!$K:$R, 6, FALSE), "")</f>
        <v/>
      </c>
      <c r="N23" s="32" t="str">
        <f>IFERROR(VLOOKUP($K23, dados!$K:$R, 7, FALSE), "")</f>
        <v/>
      </c>
      <c r="O23" s="32" t="str">
        <f>IF(D23="",IFERROR(VLOOKUP(VLOOKUP($G23,dados!$G:$I,3,FALSE),dados!$B:$C,2,FALSE),""),IFERROR(VLOOKUP(VLOOKUP(K23,dados!$K:$M,3,FALSE),dados!$B:$C,2,FALSE),""))</f>
        <v/>
      </c>
      <c r="P23" s="33" t="str">
        <f>IFERROR(VLOOKUP($K23,dados!$K:$R,8,FALSE),"")</f>
        <v/>
      </c>
      <c r="Q23" s="33"/>
    </row>
    <row r="24" spans="1:17" s="41" customFormat="1" x14ac:dyDescent="0.25">
      <c r="A24" s="39" t="str">
        <f>IFERROR(VLOOKUP($H24, dados!$A:$B, 2, FALSE), "")</f>
        <v/>
      </c>
      <c r="B24" s="39" t="str">
        <f>IFERROR(VLOOKUP($N24, dados!$A:$B, 2, FALSE), "")</f>
        <v/>
      </c>
      <c r="C24" s="39" t="str">
        <f>IFERROR(VLOOKUP($G24, dados!$G:$H, 2, FALSE), "")</f>
        <v/>
      </c>
      <c r="D24" s="39" t="str">
        <f>IFERROR(VLOOKUP($K24, dados!$K:$L, 2, FALSE), "")</f>
        <v/>
      </c>
      <c r="E24" s="39" t="b">
        <f>AND(F24=IFERROR(VLOOKUP($G24, dados!$G:$J, 4, FALSE), ""),H24="",I24=IFERROR(VLOOKUP(VLOOKUP($G24, dados!$G:$I, 3, FALSE), dados!$B:$C, 2, FALSE), ""),J24=IFERROR(VLOOKUP($K24, dados!$K:$O, 5, FALSE), ""),L24="",M24=IFERROR(VLOOKUP($K24, dados!$K:$R, 6, FALSE), ""),N24=IFERROR(VLOOKUP($K24, dados!$K:$R, 7, FALSE), ""),O24=IFERROR(VLOOKUP(VLOOKUP(K24,dados!$K:$M,3,FALSE),dados!$B:$C,2,FALSE),""),P24=IFERROR(VLOOKUP($K24,dados!$K:$R,8,FALSE),""))</f>
        <v>1</v>
      </c>
      <c r="F24" s="36" t="str">
        <f>IFERROR(VLOOKUP($G24, dados!$G:$J, 4, FALSE), "")</f>
        <v/>
      </c>
      <c r="G24" s="32"/>
      <c r="H24" s="32"/>
      <c r="I24" s="32" t="str">
        <f>IFERROR(VLOOKUP(VLOOKUP($G24, dados!$G:$I, 3, FALSE), dados!$B:$C, 2, FALSE), "")</f>
        <v/>
      </c>
      <c r="J24" s="32" t="str">
        <f>IFERROR(VLOOKUP($K24, dados!$K:$O, 5, FALSE), "")</f>
        <v/>
      </c>
      <c r="K24" s="32"/>
      <c r="L24" s="32"/>
      <c r="M24" s="32" t="str">
        <f>IFERROR(VLOOKUP($K24, dados!$K:$R, 6, FALSE), "")</f>
        <v/>
      </c>
      <c r="N24" s="32" t="str">
        <f>IFERROR(VLOOKUP($K24, dados!$K:$R, 7, FALSE), "")</f>
        <v/>
      </c>
      <c r="O24" s="32" t="str">
        <f>IF(D24="",IFERROR(VLOOKUP(VLOOKUP($G24,dados!$G:$I,3,FALSE),dados!$B:$C,2,FALSE),""),IFERROR(VLOOKUP(VLOOKUP(K24,dados!$K:$M,3,FALSE),dados!$B:$C,2,FALSE),""))</f>
        <v/>
      </c>
      <c r="P24" s="33" t="str">
        <f>IFERROR(VLOOKUP($K24,dados!$K:$R,8,FALSE),"")</f>
        <v/>
      </c>
      <c r="Q24" s="33"/>
    </row>
    <row r="25" spans="1:17" s="41" customFormat="1" x14ac:dyDescent="0.25">
      <c r="A25" s="39" t="str">
        <f>IFERROR(VLOOKUP($H25, dados!$A:$B, 2, FALSE), "")</f>
        <v/>
      </c>
      <c r="B25" s="39" t="str">
        <f>IFERROR(VLOOKUP($N25, dados!$A:$B, 2, FALSE), "")</f>
        <v/>
      </c>
      <c r="C25" s="39" t="str">
        <f>IFERROR(VLOOKUP($G25, dados!$G:$H, 2, FALSE), "")</f>
        <v/>
      </c>
      <c r="D25" s="39" t="str">
        <f>IFERROR(VLOOKUP($K25, dados!$K:$L, 2, FALSE), "")</f>
        <v/>
      </c>
      <c r="E25" s="39" t="b">
        <f>AND(F25=IFERROR(VLOOKUP($G25, dados!$G:$J, 4, FALSE), ""),H25="",I25=IFERROR(VLOOKUP(VLOOKUP($G25, dados!$G:$I, 3, FALSE), dados!$B:$C, 2, FALSE), ""),J25=IFERROR(VLOOKUP($K25, dados!$K:$O, 5, FALSE), ""),L25="",M25=IFERROR(VLOOKUP($K25, dados!$K:$R, 6, FALSE), ""),N25=IFERROR(VLOOKUP($K25, dados!$K:$R, 7, FALSE), ""),O25=IFERROR(VLOOKUP(VLOOKUP(K25,dados!$K:$M,3,FALSE),dados!$B:$C,2,FALSE),""),P25=IFERROR(VLOOKUP($K25,dados!$K:$R,8,FALSE),""))</f>
        <v>1</v>
      </c>
      <c r="F25" s="36" t="str">
        <f>IFERROR(VLOOKUP($G25, dados!$G:$J, 4, FALSE), "")</f>
        <v/>
      </c>
      <c r="G25" s="32"/>
      <c r="H25" s="32"/>
      <c r="I25" s="32" t="str">
        <f>IFERROR(VLOOKUP(VLOOKUP($G25, dados!$G:$I, 3, FALSE), dados!$B:$C, 2, FALSE), "")</f>
        <v/>
      </c>
      <c r="J25" s="32" t="str">
        <f>IFERROR(VLOOKUP($K25, dados!$K:$O, 5, FALSE), "")</f>
        <v/>
      </c>
      <c r="K25" s="32"/>
      <c r="L25" s="32"/>
      <c r="M25" s="32" t="str">
        <f>IFERROR(VLOOKUP($K25, dados!$K:$R, 6, FALSE), "")</f>
        <v/>
      </c>
      <c r="N25" s="32" t="str">
        <f>IFERROR(VLOOKUP($K25, dados!$K:$R, 7, FALSE), "")</f>
        <v/>
      </c>
      <c r="O25" s="32" t="str">
        <f>IF(D25="",IFERROR(VLOOKUP(VLOOKUP($G25,dados!$G:$I,3,FALSE),dados!$B:$C,2,FALSE),""),IFERROR(VLOOKUP(VLOOKUP(K25,dados!$K:$M,3,FALSE),dados!$B:$C,2,FALSE),""))</f>
        <v/>
      </c>
      <c r="P25" s="33" t="str">
        <f>IFERROR(VLOOKUP($K25,dados!$K:$R,8,FALSE),"")</f>
        <v/>
      </c>
      <c r="Q25" s="33"/>
    </row>
    <row r="26" spans="1:17" s="41" customFormat="1" x14ac:dyDescent="0.25">
      <c r="A26" s="39" t="str">
        <f>IFERROR(VLOOKUP($H26, dados!$A:$B, 2, FALSE), "")</f>
        <v/>
      </c>
      <c r="B26" s="39" t="str">
        <f>IFERROR(VLOOKUP($N26, dados!$A:$B, 2, FALSE), "")</f>
        <v/>
      </c>
      <c r="C26" s="39" t="str">
        <f>IFERROR(VLOOKUP($G26, dados!$G:$H, 2, FALSE), "")</f>
        <v/>
      </c>
      <c r="D26" s="39" t="str">
        <f>IFERROR(VLOOKUP($K26, dados!$K:$L, 2, FALSE), "")</f>
        <v/>
      </c>
      <c r="E26" s="39" t="b">
        <f>AND(F26=IFERROR(VLOOKUP($G26, dados!$G:$J, 4, FALSE), ""),H26="",I26=IFERROR(VLOOKUP(VLOOKUP($G26, dados!$G:$I, 3, FALSE), dados!$B:$C, 2, FALSE), ""),J26=IFERROR(VLOOKUP($K26, dados!$K:$O, 5, FALSE), ""),L26="",M26=IFERROR(VLOOKUP($K26, dados!$K:$R, 6, FALSE), ""),N26=IFERROR(VLOOKUP($K26, dados!$K:$R, 7, FALSE), ""),O26=IFERROR(VLOOKUP(VLOOKUP(K26,dados!$K:$M,3,FALSE),dados!$B:$C,2,FALSE),""),P26=IFERROR(VLOOKUP($K26,dados!$K:$R,8,FALSE),""))</f>
        <v>1</v>
      </c>
      <c r="F26" s="36" t="str">
        <f>IFERROR(VLOOKUP($G26, dados!$G:$J, 4, FALSE), "")</f>
        <v/>
      </c>
      <c r="G26" s="32"/>
      <c r="H26" s="32"/>
      <c r="I26" s="32" t="str">
        <f>IFERROR(VLOOKUP(VLOOKUP($G26, dados!$G:$I, 3, FALSE), dados!$B:$C, 2, FALSE), "")</f>
        <v/>
      </c>
      <c r="J26" s="32" t="str">
        <f>IFERROR(VLOOKUP($K26, dados!$K:$O, 5, FALSE), "")</f>
        <v/>
      </c>
      <c r="K26" s="32"/>
      <c r="L26" s="32"/>
      <c r="M26" s="32" t="str">
        <f>IFERROR(VLOOKUP($K26, dados!$K:$R, 6, FALSE), "")</f>
        <v/>
      </c>
      <c r="N26" s="32" t="str">
        <f>IFERROR(VLOOKUP($K26, dados!$K:$R, 7, FALSE), "")</f>
        <v/>
      </c>
      <c r="O26" s="32" t="str">
        <f>IF(D26="",IFERROR(VLOOKUP(VLOOKUP($G26,dados!$G:$I,3,FALSE),dados!$B:$C,2,FALSE),""),IFERROR(VLOOKUP(VLOOKUP(K26,dados!$K:$M,3,FALSE),dados!$B:$C,2,FALSE),""))</f>
        <v/>
      </c>
      <c r="P26" s="33" t="str">
        <f>IFERROR(VLOOKUP($K26,dados!$K:$R,8,FALSE),"")</f>
        <v/>
      </c>
      <c r="Q26" s="33"/>
    </row>
    <row r="27" spans="1:17" s="41" customFormat="1" x14ac:dyDescent="0.25">
      <c r="A27" s="39" t="str">
        <f>IFERROR(VLOOKUP($H27, dados!$A:$B, 2, FALSE), "")</f>
        <v/>
      </c>
      <c r="B27" s="39" t="str">
        <f>IFERROR(VLOOKUP($N27, dados!$A:$B, 2, FALSE), "")</f>
        <v/>
      </c>
      <c r="C27" s="39" t="str">
        <f>IFERROR(VLOOKUP($G27, dados!$G:$H, 2, FALSE), "")</f>
        <v/>
      </c>
      <c r="D27" s="39" t="str">
        <f>IFERROR(VLOOKUP($K27, dados!$K:$L, 2, FALSE), "")</f>
        <v/>
      </c>
      <c r="E27" s="39" t="b">
        <f>AND(F27=IFERROR(VLOOKUP($G27, dados!$G:$J, 4, FALSE), ""),H27="",I27=IFERROR(VLOOKUP(VLOOKUP($G27, dados!$G:$I, 3, FALSE), dados!$B:$C, 2, FALSE), ""),J27=IFERROR(VLOOKUP($K27, dados!$K:$O, 5, FALSE), ""),L27="",M27=IFERROR(VLOOKUP($K27, dados!$K:$R, 6, FALSE), ""),N27=IFERROR(VLOOKUP($K27, dados!$K:$R, 7, FALSE), ""),O27=IFERROR(VLOOKUP(VLOOKUP(K27,dados!$K:$M,3,FALSE),dados!$B:$C,2,FALSE),""),P27=IFERROR(VLOOKUP($K27,dados!$K:$R,8,FALSE),""))</f>
        <v>1</v>
      </c>
      <c r="F27" s="36" t="str">
        <f>IFERROR(VLOOKUP($G27, dados!$G:$J, 4, FALSE), "")</f>
        <v/>
      </c>
      <c r="G27" s="32"/>
      <c r="H27" s="32"/>
      <c r="I27" s="32" t="str">
        <f>IFERROR(VLOOKUP(VLOOKUP($G27, dados!$G:$I, 3, FALSE), dados!$B:$C, 2, FALSE), "")</f>
        <v/>
      </c>
      <c r="J27" s="32" t="str">
        <f>IFERROR(VLOOKUP($K27, dados!$K:$O, 5, FALSE), "")</f>
        <v/>
      </c>
      <c r="K27" s="32"/>
      <c r="L27" s="32"/>
      <c r="M27" s="32" t="str">
        <f>IFERROR(VLOOKUP($K27, dados!$K:$R, 6, FALSE), "")</f>
        <v/>
      </c>
      <c r="N27" s="32" t="str">
        <f>IFERROR(VLOOKUP($K27, dados!$K:$R, 7, FALSE), "")</f>
        <v/>
      </c>
      <c r="O27" s="32" t="str">
        <f>IF(D27="",IFERROR(VLOOKUP(VLOOKUP($G27,dados!$G:$I,3,FALSE),dados!$B:$C,2,FALSE),""),IFERROR(VLOOKUP(VLOOKUP(K27,dados!$K:$M,3,FALSE),dados!$B:$C,2,FALSE),""))</f>
        <v/>
      </c>
      <c r="P27" s="33" t="str">
        <f>IFERROR(VLOOKUP($K27,dados!$K:$R,8,FALSE),"")</f>
        <v/>
      </c>
      <c r="Q27" s="33"/>
    </row>
    <row r="28" spans="1:17" s="41" customFormat="1" x14ac:dyDescent="0.25">
      <c r="A28" s="39" t="str">
        <f>IFERROR(VLOOKUP($H28, dados!$A:$B, 2, FALSE), "")</f>
        <v/>
      </c>
      <c r="B28" s="39" t="str">
        <f>IFERROR(VLOOKUP($N28, dados!$A:$B, 2, FALSE), "")</f>
        <v/>
      </c>
      <c r="C28" s="39" t="str">
        <f>IFERROR(VLOOKUP($G28, dados!$G:$H, 2, FALSE), "")</f>
        <v/>
      </c>
      <c r="D28" s="39" t="str">
        <f>IFERROR(VLOOKUP($K28, dados!$K:$L, 2, FALSE), "")</f>
        <v/>
      </c>
      <c r="E28" s="39" t="b">
        <f>AND(F28=IFERROR(VLOOKUP($G28, dados!$G:$J, 4, FALSE), ""),H28="",I28=IFERROR(VLOOKUP(VLOOKUP($G28, dados!$G:$I, 3, FALSE), dados!$B:$C, 2, FALSE), ""),J28=IFERROR(VLOOKUP($K28, dados!$K:$O, 5, FALSE), ""),L28="",M28=IFERROR(VLOOKUP($K28, dados!$K:$R, 6, FALSE), ""),N28=IFERROR(VLOOKUP($K28, dados!$K:$R, 7, FALSE), ""),O28=IFERROR(VLOOKUP(VLOOKUP(K28,dados!$K:$M,3,FALSE),dados!$B:$C,2,FALSE),""),P28=IFERROR(VLOOKUP($K28,dados!$K:$R,8,FALSE),""))</f>
        <v>1</v>
      </c>
      <c r="F28" s="36" t="str">
        <f>IFERROR(VLOOKUP($G28, dados!$G:$J, 4, FALSE), "")</f>
        <v/>
      </c>
      <c r="G28" s="32"/>
      <c r="H28" s="32"/>
      <c r="I28" s="32" t="str">
        <f>IFERROR(VLOOKUP(VLOOKUP($G28, dados!$G:$I, 3, FALSE), dados!$B:$C, 2, FALSE), "")</f>
        <v/>
      </c>
      <c r="J28" s="32" t="str">
        <f>IFERROR(VLOOKUP($K28, dados!$K:$O, 5, FALSE), "")</f>
        <v/>
      </c>
      <c r="K28" s="32"/>
      <c r="L28" s="32"/>
      <c r="M28" s="32" t="str">
        <f>IFERROR(VLOOKUP($K28, dados!$K:$R, 6, FALSE), "")</f>
        <v/>
      </c>
      <c r="N28" s="32" t="str">
        <f>IFERROR(VLOOKUP($K28, dados!$K:$R, 7, FALSE), "")</f>
        <v/>
      </c>
      <c r="O28" s="32" t="str">
        <f>IF(D28="",IFERROR(VLOOKUP(VLOOKUP($G28,dados!$G:$I,3,FALSE),dados!$B:$C,2,FALSE),""),IFERROR(VLOOKUP(VLOOKUP(K28,dados!$K:$M,3,FALSE),dados!$B:$C,2,FALSE),""))</f>
        <v/>
      </c>
      <c r="P28" s="33" t="str">
        <f>IFERROR(VLOOKUP($K28,dados!$K:$R,8,FALSE),"")</f>
        <v/>
      </c>
      <c r="Q28" s="33"/>
    </row>
    <row r="29" spans="1:17" s="41" customFormat="1" x14ac:dyDescent="0.25">
      <c r="A29" s="39" t="str">
        <f>IFERROR(VLOOKUP($H29, dados!$A:$B, 2, FALSE), "")</f>
        <v/>
      </c>
      <c r="B29" s="39" t="str">
        <f>IFERROR(VLOOKUP($N29, dados!$A:$B, 2, FALSE), "")</f>
        <v/>
      </c>
      <c r="C29" s="39" t="str">
        <f>IFERROR(VLOOKUP($G29, dados!$G:$H, 2, FALSE), "")</f>
        <v/>
      </c>
      <c r="D29" s="39" t="str">
        <f>IFERROR(VLOOKUP($K29, dados!$K:$L, 2, FALSE), "")</f>
        <v/>
      </c>
      <c r="E29" s="39" t="b">
        <f>AND(F29=IFERROR(VLOOKUP($G29, dados!$G:$J, 4, FALSE), ""),H29="",I29=IFERROR(VLOOKUP(VLOOKUP($G29, dados!$G:$I, 3, FALSE), dados!$B:$C, 2, FALSE), ""),J29=IFERROR(VLOOKUP($K29, dados!$K:$O, 5, FALSE), ""),L29="",M29=IFERROR(VLOOKUP($K29, dados!$K:$R, 6, FALSE), ""),N29=IFERROR(VLOOKUP($K29, dados!$K:$R, 7, FALSE), ""),O29=IFERROR(VLOOKUP(VLOOKUP(K29,dados!$K:$M,3,FALSE),dados!$B:$C,2,FALSE),""),P29=IFERROR(VLOOKUP($K29,dados!$K:$R,8,FALSE),""))</f>
        <v>1</v>
      </c>
      <c r="F29" s="36" t="str">
        <f>IFERROR(VLOOKUP($G29, dados!$G:$J, 4, FALSE), "")</f>
        <v/>
      </c>
      <c r="G29" s="32"/>
      <c r="H29" s="32"/>
      <c r="I29" s="32" t="str">
        <f>IFERROR(VLOOKUP(VLOOKUP($G29, dados!$G:$I, 3, FALSE), dados!$B:$C, 2, FALSE), "")</f>
        <v/>
      </c>
      <c r="J29" s="32" t="str">
        <f>IFERROR(VLOOKUP($K29, dados!$K:$O, 5, FALSE), "")</f>
        <v/>
      </c>
      <c r="K29" s="32"/>
      <c r="L29" s="32"/>
      <c r="M29" s="32" t="str">
        <f>IFERROR(VLOOKUP($K29, dados!$K:$R, 6, FALSE), "")</f>
        <v/>
      </c>
      <c r="N29" s="32" t="str">
        <f>IFERROR(VLOOKUP($K29, dados!$K:$R, 7, FALSE), "")</f>
        <v/>
      </c>
      <c r="O29" s="32" t="str">
        <f>IF(D29="",IFERROR(VLOOKUP(VLOOKUP($G29,dados!$G:$I,3,FALSE),dados!$B:$C,2,FALSE),""),IFERROR(VLOOKUP(VLOOKUP(K29,dados!$K:$M,3,FALSE),dados!$B:$C,2,FALSE),""))</f>
        <v/>
      </c>
      <c r="P29" s="33" t="str">
        <f>IFERROR(VLOOKUP($K29,dados!$K:$R,8,FALSE),"")</f>
        <v/>
      </c>
      <c r="Q29" s="33"/>
    </row>
    <row r="30" spans="1:17" s="41" customFormat="1" x14ac:dyDescent="0.25">
      <c r="A30" s="39" t="str">
        <f>IFERROR(VLOOKUP($H30, dados!$A:$B, 2, FALSE), "")</f>
        <v/>
      </c>
      <c r="B30" s="39" t="str">
        <f>IFERROR(VLOOKUP($N30, dados!$A:$B, 2, FALSE), "")</f>
        <v/>
      </c>
      <c r="C30" s="39" t="str">
        <f>IFERROR(VLOOKUP($G30, dados!$G:$H, 2, FALSE), "")</f>
        <v/>
      </c>
      <c r="D30" s="39" t="str">
        <f>IFERROR(VLOOKUP($K30, dados!$K:$L, 2, FALSE), "")</f>
        <v/>
      </c>
      <c r="E30" s="39" t="b">
        <f>AND(F30=IFERROR(VLOOKUP($G30, dados!$G:$J, 4, FALSE), ""),H30="",I30=IFERROR(VLOOKUP(VLOOKUP($G30, dados!$G:$I, 3, FALSE), dados!$B:$C, 2, FALSE), ""),J30=IFERROR(VLOOKUP($K30, dados!$K:$O, 5, FALSE), ""),L30="",M30=IFERROR(VLOOKUP($K30, dados!$K:$R, 6, FALSE), ""),N30=IFERROR(VLOOKUP($K30, dados!$K:$R, 7, FALSE), ""),O30=IFERROR(VLOOKUP(VLOOKUP(K30,dados!$K:$M,3,FALSE),dados!$B:$C,2,FALSE),""),P30=IFERROR(VLOOKUP($K30,dados!$K:$R,8,FALSE),""))</f>
        <v>1</v>
      </c>
      <c r="F30" s="36" t="str">
        <f>IFERROR(VLOOKUP($G30, dados!$G:$J, 4, FALSE), "")</f>
        <v/>
      </c>
      <c r="G30" s="32"/>
      <c r="H30" s="32"/>
      <c r="I30" s="32" t="str">
        <f>IFERROR(VLOOKUP(VLOOKUP($G30, dados!$G:$I, 3, FALSE), dados!$B:$C, 2, FALSE), "")</f>
        <v/>
      </c>
      <c r="J30" s="32" t="str">
        <f>IFERROR(VLOOKUP($K30, dados!$K:$O, 5, FALSE), "")</f>
        <v/>
      </c>
      <c r="K30" s="32"/>
      <c r="L30" s="32"/>
      <c r="M30" s="32" t="str">
        <f>IFERROR(VLOOKUP($K30, dados!$K:$R, 6, FALSE), "")</f>
        <v/>
      </c>
      <c r="N30" s="32" t="str">
        <f>IFERROR(VLOOKUP($K30, dados!$K:$R, 7, FALSE), "")</f>
        <v/>
      </c>
      <c r="O30" s="32" t="str">
        <f>IF(D30="",IFERROR(VLOOKUP(VLOOKUP($G30,dados!$G:$I,3,FALSE),dados!$B:$C,2,FALSE),""),IFERROR(VLOOKUP(VLOOKUP(K30,dados!$K:$M,3,FALSE),dados!$B:$C,2,FALSE),""))</f>
        <v/>
      </c>
      <c r="P30" s="33" t="str">
        <f>IFERROR(VLOOKUP($K30,dados!$K:$R,8,FALSE),"")</f>
        <v/>
      </c>
      <c r="Q30" s="33"/>
    </row>
    <row r="31" spans="1:17" s="41" customFormat="1" x14ac:dyDescent="0.25">
      <c r="A31" s="39" t="str">
        <f>IFERROR(VLOOKUP($H31, dados!$A:$B, 2, FALSE), "")</f>
        <v/>
      </c>
      <c r="B31" s="39" t="str">
        <f>IFERROR(VLOOKUP($N31, dados!$A:$B, 2, FALSE), "")</f>
        <v/>
      </c>
      <c r="C31" s="39" t="str">
        <f>IFERROR(VLOOKUP($G31, dados!$G:$H, 2, FALSE), "")</f>
        <v/>
      </c>
      <c r="D31" s="39" t="str">
        <f>IFERROR(VLOOKUP($K31, dados!$K:$L, 2, FALSE), "")</f>
        <v/>
      </c>
      <c r="E31" s="39" t="b">
        <f>AND(F31=IFERROR(VLOOKUP($G31, dados!$G:$J, 4, FALSE), ""),H31="",I31=IFERROR(VLOOKUP(VLOOKUP($G31, dados!$G:$I, 3, FALSE), dados!$B:$C, 2, FALSE), ""),J31=IFERROR(VLOOKUP($K31, dados!$K:$O, 5, FALSE), ""),L31="",M31=IFERROR(VLOOKUP($K31, dados!$K:$R, 6, FALSE), ""),N31=IFERROR(VLOOKUP($K31, dados!$K:$R, 7, FALSE), ""),O31=IFERROR(VLOOKUP(VLOOKUP(K31,dados!$K:$M,3,FALSE),dados!$B:$C,2,FALSE),""),P31=IFERROR(VLOOKUP($K31,dados!$K:$R,8,FALSE),""))</f>
        <v>1</v>
      </c>
      <c r="F31" s="36" t="str">
        <f>IFERROR(VLOOKUP($G31, dados!$G:$J, 4, FALSE), "")</f>
        <v/>
      </c>
      <c r="G31" s="32"/>
      <c r="H31" s="32"/>
      <c r="I31" s="32" t="str">
        <f>IFERROR(VLOOKUP(VLOOKUP($G31, dados!$G:$I, 3, FALSE), dados!$B:$C, 2, FALSE), "")</f>
        <v/>
      </c>
      <c r="J31" s="32" t="str">
        <f>IFERROR(VLOOKUP($K31, dados!$K:$O, 5, FALSE), "")</f>
        <v/>
      </c>
      <c r="K31" s="32"/>
      <c r="L31" s="32"/>
      <c r="M31" s="32" t="str">
        <f>IFERROR(VLOOKUP($K31, dados!$K:$R, 6, FALSE), "")</f>
        <v/>
      </c>
      <c r="N31" s="32" t="str">
        <f>IFERROR(VLOOKUP($K31, dados!$K:$R, 7, FALSE), "")</f>
        <v/>
      </c>
      <c r="O31" s="32" t="str">
        <f>IF(D31="",IFERROR(VLOOKUP(VLOOKUP($G31,dados!$G:$I,3,FALSE),dados!$B:$C,2,FALSE),""),IFERROR(VLOOKUP(VLOOKUP(K31,dados!$K:$M,3,FALSE),dados!$B:$C,2,FALSE),""))</f>
        <v/>
      </c>
      <c r="P31" s="33" t="str">
        <f>IFERROR(VLOOKUP($K31,dados!$K:$R,8,FALSE),"")</f>
        <v/>
      </c>
      <c r="Q31" s="33"/>
    </row>
    <row r="32" spans="1:17" s="41" customFormat="1" x14ac:dyDescent="0.25">
      <c r="A32" s="39" t="str">
        <f>IFERROR(VLOOKUP($H32, dados!$A:$B, 2, FALSE), "")</f>
        <v/>
      </c>
      <c r="B32" s="39" t="str">
        <f>IFERROR(VLOOKUP($N32, dados!$A:$B, 2, FALSE), "")</f>
        <v/>
      </c>
      <c r="C32" s="39" t="str">
        <f>IFERROR(VLOOKUP($G32, dados!$G:$H, 2, FALSE), "")</f>
        <v/>
      </c>
      <c r="D32" s="39" t="str">
        <f>IFERROR(VLOOKUP($K32, dados!$K:$L, 2, FALSE), "")</f>
        <v/>
      </c>
      <c r="E32" s="39" t="b">
        <f>AND(F32=IFERROR(VLOOKUP($G32, dados!$G:$J, 4, FALSE), ""),H32="",I32=IFERROR(VLOOKUP(VLOOKUP($G32, dados!$G:$I, 3, FALSE), dados!$B:$C, 2, FALSE), ""),J32=IFERROR(VLOOKUP($K32, dados!$K:$O, 5, FALSE), ""),L32="",M32=IFERROR(VLOOKUP($K32, dados!$K:$R, 6, FALSE), ""),N32=IFERROR(VLOOKUP($K32, dados!$K:$R, 7, FALSE), ""),O32=IFERROR(VLOOKUP(VLOOKUP(K32,dados!$K:$M,3,FALSE),dados!$B:$C,2,FALSE),""),P32=IFERROR(VLOOKUP($K32,dados!$K:$R,8,FALSE),""))</f>
        <v>1</v>
      </c>
      <c r="F32" s="36" t="str">
        <f>IFERROR(VLOOKUP($G32, dados!$G:$J, 4, FALSE), "")</f>
        <v/>
      </c>
      <c r="G32" s="32"/>
      <c r="H32" s="32"/>
      <c r="I32" s="32" t="str">
        <f>IFERROR(VLOOKUP(VLOOKUP($G32, dados!$G:$I, 3, FALSE), dados!$B:$C, 2, FALSE), "")</f>
        <v/>
      </c>
      <c r="J32" s="32" t="str">
        <f>IFERROR(VLOOKUP($K32, dados!$K:$O, 5, FALSE), "")</f>
        <v/>
      </c>
      <c r="K32" s="32"/>
      <c r="L32" s="32"/>
      <c r="M32" s="32" t="str">
        <f>IFERROR(VLOOKUP($K32, dados!$K:$R, 6, FALSE), "")</f>
        <v/>
      </c>
      <c r="N32" s="32" t="str">
        <f>IFERROR(VLOOKUP($K32, dados!$K:$R, 7, FALSE), "")</f>
        <v/>
      </c>
      <c r="O32" s="32" t="str">
        <f>IF(D32="",IFERROR(VLOOKUP(VLOOKUP($G32,dados!$G:$I,3,FALSE),dados!$B:$C,2,FALSE),""),IFERROR(VLOOKUP(VLOOKUP(K32,dados!$K:$M,3,FALSE),dados!$B:$C,2,FALSE),""))</f>
        <v/>
      </c>
      <c r="P32" s="33" t="str">
        <f>IFERROR(VLOOKUP($K32,dados!$K:$R,8,FALSE),"")</f>
        <v/>
      </c>
      <c r="Q32" s="33"/>
    </row>
    <row r="33" spans="1:17" s="41" customFormat="1" x14ac:dyDescent="0.25">
      <c r="A33" s="39" t="str">
        <f>IFERROR(VLOOKUP($H33, dados!$A:$B, 2, FALSE), "")</f>
        <v/>
      </c>
      <c r="B33" s="39" t="str">
        <f>IFERROR(VLOOKUP($N33, dados!$A:$B, 2, FALSE), "")</f>
        <v/>
      </c>
      <c r="C33" s="39" t="str">
        <f>IFERROR(VLOOKUP($G33, dados!$G:$H, 2, FALSE), "")</f>
        <v/>
      </c>
      <c r="D33" s="39" t="str">
        <f>IFERROR(VLOOKUP($K33, dados!$K:$L, 2, FALSE), "")</f>
        <v/>
      </c>
      <c r="E33" s="39" t="b">
        <f>AND(F33=IFERROR(VLOOKUP($G33, dados!$G:$J, 4, FALSE), ""),H33="",I33=IFERROR(VLOOKUP(VLOOKUP($G33, dados!$G:$I, 3, FALSE), dados!$B:$C, 2, FALSE), ""),J33=IFERROR(VLOOKUP($K33, dados!$K:$O, 5, FALSE), ""),L33="",M33=IFERROR(VLOOKUP($K33, dados!$K:$R, 6, FALSE), ""),N33=IFERROR(VLOOKUP($K33, dados!$K:$R, 7, FALSE), ""),O33=IFERROR(VLOOKUP(VLOOKUP(K33,dados!$K:$M,3,FALSE),dados!$B:$C,2,FALSE),""),P33=IFERROR(VLOOKUP($K33,dados!$K:$R,8,FALSE),""))</f>
        <v>1</v>
      </c>
      <c r="F33" s="36" t="str">
        <f>IFERROR(VLOOKUP($G33, dados!$G:$J, 4, FALSE), "")</f>
        <v/>
      </c>
      <c r="G33" s="32"/>
      <c r="H33" s="32"/>
      <c r="I33" s="32" t="str">
        <f>IFERROR(VLOOKUP(VLOOKUP($G33, dados!$G:$I, 3, FALSE), dados!$B:$C, 2, FALSE), "")</f>
        <v/>
      </c>
      <c r="J33" s="32" t="str">
        <f>IFERROR(VLOOKUP($K33, dados!$K:$O, 5, FALSE), "")</f>
        <v/>
      </c>
      <c r="K33" s="32"/>
      <c r="L33" s="32"/>
      <c r="M33" s="32" t="str">
        <f>IFERROR(VLOOKUP($K33, dados!$K:$R, 6, FALSE), "")</f>
        <v/>
      </c>
      <c r="N33" s="32" t="str">
        <f>IFERROR(VLOOKUP($K33, dados!$K:$R, 7, FALSE), "")</f>
        <v/>
      </c>
      <c r="O33" s="32" t="str">
        <f>IF(D33="",IFERROR(VLOOKUP(VLOOKUP($G33,dados!$G:$I,3,FALSE),dados!$B:$C,2,FALSE),""),IFERROR(VLOOKUP(VLOOKUP(K33,dados!$K:$M,3,FALSE),dados!$B:$C,2,FALSE),""))</f>
        <v/>
      </c>
      <c r="P33" s="33" t="str">
        <f>IFERROR(VLOOKUP($K33,dados!$K:$R,8,FALSE),"")</f>
        <v/>
      </c>
      <c r="Q33" s="33"/>
    </row>
    <row r="34" spans="1:17" s="41" customFormat="1" x14ac:dyDescent="0.25">
      <c r="A34" s="39" t="str">
        <f>IFERROR(VLOOKUP($H34, dados!$A:$B, 2, FALSE), "")</f>
        <v/>
      </c>
      <c r="B34" s="39" t="str">
        <f>IFERROR(VLOOKUP($N34, dados!$A:$B, 2, FALSE), "")</f>
        <v/>
      </c>
      <c r="C34" s="39" t="str">
        <f>IFERROR(VLOOKUP($G34, dados!$G:$H, 2, FALSE), "")</f>
        <v/>
      </c>
      <c r="D34" s="39" t="str">
        <f>IFERROR(VLOOKUP($K34, dados!$K:$L, 2, FALSE), "")</f>
        <v/>
      </c>
      <c r="E34" s="39" t="b">
        <f>AND(F34=IFERROR(VLOOKUP($G34, dados!$G:$J, 4, FALSE), ""),H34="",I34=IFERROR(VLOOKUP(VLOOKUP($G34, dados!$G:$I, 3, FALSE), dados!$B:$C, 2, FALSE), ""),J34=IFERROR(VLOOKUP($K34, dados!$K:$O, 5, FALSE), ""),L34="",M34=IFERROR(VLOOKUP($K34, dados!$K:$R, 6, FALSE), ""),N34=IFERROR(VLOOKUP($K34, dados!$K:$R, 7, FALSE), ""),O34=IFERROR(VLOOKUP(VLOOKUP(K34,dados!$K:$M,3,FALSE),dados!$B:$C,2,FALSE),""),P34=IFERROR(VLOOKUP($K34,dados!$K:$R,8,FALSE),""))</f>
        <v>1</v>
      </c>
      <c r="F34" s="36" t="str">
        <f>IFERROR(VLOOKUP($G34, dados!$G:$J, 4, FALSE), "")</f>
        <v/>
      </c>
      <c r="G34" s="32"/>
      <c r="H34" s="32"/>
      <c r="I34" s="32" t="str">
        <f>IFERROR(VLOOKUP(VLOOKUP($G34, dados!$G:$I, 3, FALSE), dados!$B:$C, 2, FALSE), "")</f>
        <v/>
      </c>
      <c r="J34" s="32" t="str">
        <f>IFERROR(VLOOKUP($K34, dados!$K:$O, 5, FALSE), "")</f>
        <v/>
      </c>
      <c r="K34" s="32"/>
      <c r="L34" s="32"/>
      <c r="M34" s="32" t="str">
        <f>IFERROR(VLOOKUP($K34, dados!$K:$R, 6, FALSE), "")</f>
        <v/>
      </c>
      <c r="N34" s="32" t="str">
        <f>IFERROR(VLOOKUP($K34, dados!$K:$R, 7, FALSE), "")</f>
        <v/>
      </c>
      <c r="O34" s="32" t="str">
        <f>IF(D34="",IFERROR(VLOOKUP(VLOOKUP($G34,dados!$G:$I,3,FALSE),dados!$B:$C,2,FALSE),""),IFERROR(VLOOKUP(VLOOKUP(K34,dados!$K:$M,3,FALSE),dados!$B:$C,2,FALSE),""))</f>
        <v/>
      </c>
      <c r="P34" s="33" t="str">
        <f>IFERROR(VLOOKUP($K34,dados!$K:$R,8,FALSE),"")</f>
        <v/>
      </c>
      <c r="Q34" s="33"/>
    </row>
    <row r="35" spans="1:17" s="41" customFormat="1" x14ac:dyDescent="0.25">
      <c r="A35" s="39" t="str">
        <f>IFERROR(VLOOKUP($H35, dados!$A:$B, 2, FALSE), "")</f>
        <v/>
      </c>
      <c r="B35" s="39" t="str">
        <f>IFERROR(VLOOKUP($N35, dados!$A:$B, 2, FALSE), "")</f>
        <v/>
      </c>
      <c r="C35" s="39" t="str">
        <f>IFERROR(VLOOKUP($G35, dados!$G:$H, 2, FALSE), "")</f>
        <v/>
      </c>
      <c r="D35" s="39" t="str">
        <f>IFERROR(VLOOKUP($K35, dados!$K:$L, 2, FALSE), "")</f>
        <v/>
      </c>
      <c r="E35" s="39" t="b">
        <f>AND(F35=IFERROR(VLOOKUP($G35, dados!$G:$J, 4, FALSE), ""),H35="",I35=IFERROR(VLOOKUP(VLOOKUP($G35, dados!$G:$I, 3, FALSE), dados!$B:$C, 2, FALSE), ""),J35=IFERROR(VLOOKUP($K35, dados!$K:$O, 5, FALSE), ""),L35="",M35=IFERROR(VLOOKUP($K35, dados!$K:$R, 6, FALSE), ""),N35=IFERROR(VLOOKUP($K35, dados!$K:$R, 7, FALSE), ""),O35=IFERROR(VLOOKUP(VLOOKUP(K35,dados!$K:$M,3,FALSE),dados!$B:$C,2,FALSE),""),P35=IFERROR(VLOOKUP($K35,dados!$K:$R,8,FALSE),""))</f>
        <v>1</v>
      </c>
      <c r="F35" s="36" t="str">
        <f>IFERROR(VLOOKUP($G35, dados!$G:$J, 4, FALSE), "")</f>
        <v/>
      </c>
      <c r="G35" s="32"/>
      <c r="H35" s="32"/>
      <c r="I35" s="32" t="str">
        <f>IFERROR(VLOOKUP(VLOOKUP($G35, dados!$G:$I, 3, FALSE), dados!$B:$C, 2, FALSE), "")</f>
        <v/>
      </c>
      <c r="J35" s="32" t="str">
        <f>IFERROR(VLOOKUP($K35, dados!$K:$O, 5, FALSE), "")</f>
        <v/>
      </c>
      <c r="K35" s="32"/>
      <c r="L35" s="32"/>
      <c r="M35" s="32" t="str">
        <f>IFERROR(VLOOKUP($K35, dados!$K:$R, 6, FALSE), "")</f>
        <v/>
      </c>
      <c r="N35" s="32" t="str">
        <f>IFERROR(VLOOKUP($K35, dados!$K:$R, 7, FALSE), "")</f>
        <v/>
      </c>
      <c r="O35" s="32" t="str">
        <f>IF(D35="",IFERROR(VLOOKUP(VLOOKUP($G35,dados!$G:$I,3,FALSE),dados!$B:$C,2,FALSE),""),IFERROR(VLOOKUP(VLOOKUP(K35,dados!$K:$M,3,FALSE),dados!$B:$C,2,FALSE),""))</f>
        <v/>
      </c>
      <c r="P35" s="33" t="str">
        <f>IFERROR(VLOOKUP($K35,dados!$K:$R,8,FALSE),"")</f>
        <v/>
      </c>
      <c r="Q35" s="33"/>
    </row>
    <row r="36" spans="1:17" s="41" customFormat="1" x14ac:dyDescent="0.25">
      <c r="A36" s="39" t="str">
        <f>IFERROR(VLOOKUP($H36, dados!$A:$B, 2, FALSE), "")</f>
        <v/>
      </c>
      <c r="B36" s="39" t="str">
        <f>IFERROR(VLOOKUP($N36, dados!$A:$B, 2, FALSE), "")</f>
        <v/>
      </c>
      <c r="C36" s="39" t="str">
        <f>IFERROR(VLOOKUP($G36, dados!$G:$H, 2, FALSE), "")</f>
        <v/>
      </c>
      <c r="D36" s="39" t="str">
        <f>IFERROR(VLOOKUP($K36, dados!$K:$L, 2, FALSE), "")</f>
        <v/>
      </c>
      <c r="E36" s="39" t="b">
        <f>AND(F36=IFERROR(VLOOKUP($G36, dados!$G:$J, 4, FALSE), ""),H36="",I36=IFERROR(VLOOKUP(VLOOKUP($G36, dados!$G:$I, 3, FALSE), dados!$B:$C, 2, FALSE), ""),J36=IFERROR(VLOOKUP($K36, dados!$K:$O, 5, FALSE), ""),L36="",M36=IFERROR(VLOOKUP($K36, dados!$K:$R, 6, FALSE), ""),N36=IFERROR(VLOOKUP($K36, dados!$K:$R, 7, FALSE), ""),O36=IFERROR(VLOOKUP(VLOOKUP(K36,dados!$K:$M,3,FALSE),dados!$B:$C,2,FALSE),""),P36=IFERROR(VLOOKUP($K36,dados!$K:$R,8,FALSE),""))</f>
        <v>1</v>
      </c>
      <c r="F36" s="36" t="str">
        <f>IFERROR(VLOOKUP($G36, dados!$G:$J, 4, FALSE), "")</f>
        <v/>
      </c>
      <c r="G36" s="32"/>
      <c r="H36" s="32"/>
      <c r="I36" s="32" t="str">
        <f>IFERROR(VLOOKUP(VLOOKUP($G36, dados!$G:$I, 3, FALSE), dados!$B:$C, 2, FALSE), "")</f>
        <v/>
      </c>
      <c r="J36" s="32" t="str">
        <f>IFERROR(VLOOKUP($K36, dados!$K:$O, 5, FALSE), "")</f>
        <v/>
      </c>
      <c r="K36" s="32"/>
      <c r="L36" s="32"/>
      <c r="M36" s="32" t="str">
        <f>IFERROR(VLOOKUP($K36, dados!$K:$R, 6, FALSE), "")</f>
        <v/>
      </c>
      <c r="N36" s="32" t="str">
        <f>IFERROR(VLOOKUP($K36, dados!$K:$R, 7, FALSE), "")</f>
        <v/>
      </c>
      <c r="O36" s="32" t="str">
        <f>IF(D36="",IFERROR(VLOOKUP(VLOOKUP($G36,dados!$G:$I,3,FALSE),dados!$B:$C,2,FALSE),""),IFERROR(VLOOKUP(VLOOKUP(K36,dados!$K:$M,3,FALSE),dados!$B:$C,2,FALSE),""))</f>
        <v/>
      </c>
      <c r="P36" s="33" t="str">
        <f>IFERROR(VLOOKUP($K36,dados!$K:$R,8,FALSE),"")</f>
        <v/>
      </c>
      <c r="Q36" s="33"/>
    </row>
    <row r="37" spans="1:17" s="41" customFormat="1" x14ac:dyDescent="0.25">
      <c r="A37" s="39" t="str">
        <f>IFERROR(VLOOKUP($H37, dados!$A:$B, 2, FALSE), "")</f>
        <v/>
      </c>
      <c r="B37" s="39" t="str">
        <f>IFERROR(VLOOKUP($N37, dados!$A:$B, 2, FALSE), "")</f>
        <v/>
      </c>
      <c r="C37" s="39" t="str">
        <f>IFERROR(VLOOKUP($G37, dados!$G:$H, 2, FALSE), "")</f>
        <v/>
      </c>
      <c r="D37" s="39" t="str">
        <f>IFERROR(VLOOKUP($K37, dados!$K:$L, 2, FALSE), "")</f>
        <v/>
      </c>
      <c r="E37" s="39" t="b">
        <f>AND(F37=IFERROR(VLOOKUP($G37, dados!$G:$J, 4, FALSE), ""),H37="",I37=IFERROR(VLOOKUP(VLOOKUP($G37, dados!$G:$I, 3, FALSE), dados!$B:$C, 2, FALSE), ""),J37=IFERROR(VLOOKUP($K37, dados!$K:$O, 5, FALSE), ""),L37="",M37=IFERROR(VLOOKUP($K37, dados!$K:$R, 6, FALSE), ""),N37=IFERROR(VLOOKUP($K37, dados!$K:$R, 7, FALSE), ""),O37=IFERROR(VLOOKUP(VLOOKUP(K37,dados!$K:$M,3,FALSE),dados!$B:$C,2,FALSE),""),P37=IFERROR(VLOOKUP($K37,dados!$K:$R,8,FALSE),""))</f>
        <v>1</v>
      </c>
      <c r="F37" s="36" t="str">
        <f>IFERROR(VLOOKUP($G37, dados!$G:$J, 4, FALSE), "")</f>
        <v/>
      </c>
      <c r="G37" s="32"/>
      <c r="H37" s="32"/>
      <c r="I37" s="32" t="str">
        <f>IFERROR(VLOOKUP(VLOOKUP($G37, dados!$G:$I, 3, FALSE), dados!$B:$C, 2, FALSE), "")</f>
        <v/>
      </c>
      <c r="J37" s="32" t="str">
        <f>IFERROR(VLOOKUP($K37, dados!$K:$O, 5, FALSE), "")</f>
        <v/>
      </c>
      <c r="K37" s="32"/>
      <c r="L37" s="32"/>
      <c r="M37" s="32" t="str">
        <f>IFERROR(VLOOKUP($K37, dados!$K:$R, 6, FALSE), "")</f>
        <v/>
      </c>
      <c r="N37" s="32" t="str">
        <f>IFERROR(VLOOKUP($K37, dados!$K:$R, 7, FALSE), "")</f>
        <v/>
      </c>
      <c r="O37" s="32" t="str">
        <f>IF(D37="",IFERROR(VLOOKUP(VLOOKUP($G37,dados!$G:$I,3,FALSE),dados!$B:$C,2,FALSE),""),IFERROR(VLOOKUP(VLOOKUP(K37,dados!$K:$M,3,FALSE),dados!$B:$C,2,FALSE),""))</f>
        <v/>
      </c>
      <c r="P37" s="33" t="str">
        <f>IFERROR(VLOOKUP($K37,dados!$K:$R,8,FALSE),"")</f>
        <v/>
      </c>
      <c r="Q37" s="33"/>
    </row>
    <row r="38" spans="1:17" s="41" customFormat="1" x14ac:dyDescent="0.25">
      <c r="A38" s="39" t="str">
        <f>IFERROR(VLOOKUP($H38, dados!$A:$B, 2, FALSE), "")</f>
        <v/>
      </c>
      <c r="B38" s="39" t="str">
        <f>IFERROR(VLOOKUP($N38, dados!$A:$B, 2, FALSE), "")</f>
        <v/>
      </c>
      <c r="C38" s="39" t="str">
        <f>IFERROR(VLOOKUP($G38, dados!$G:$H, 2, FALSE), "")</f>
        <v/>
      </c>
      <c r="D38" s="39" t="str">
        <f>IFERROR(VLOOKUP($K38, dados!$K:$L, 2, FALSE), "")</f>
        <v/>
      </c>
      <c r="E38" s="39" t="b">
        <f>AND(F38=IFERROR(VLOOKUP($G38, dados!$G:$J, 4, FALSE), ""),H38="",I38=IFERROR(VLOOKUP(VLOOKUP($G38, dados!$G:$I, 3, FALSE), dados!$B:$C, 2, FALSE), ""),J38=IFERROR(VLOOKUP($K38, dados!$K:$O, 5, FALSE), ""),L38="",M38=IFERROR(VLOOKUP($K38, dados!$K:$R, 6, FALSE), ""),N38=IFERROR(VLOOKUP($K38, dados!$K:$R, 7, FALSE), ""),O38=IFERROR(VLOOKUP(VLOOKUP(K38,dados!$K:$M,3,FALSE),dados!$B:$C,2,FALSE),""),P38=IFERROR(VLOOKUP($K38,dados!$K:$R,8,FALSE),""))</f>
        <v>1</v>
      </c>
      <c r="F38" s="36" t="str">
        <f>IFERROR(VLOOKUP($G38, dados!$G:$J, 4, FALSE), "")</f>
        <v/>
      </c>
      <c r="G38" s="32"/>
      <c r="H38" s="32"/>
      <c r="I38" s="32" t="str">
        <f>IFERROR(VLOOKUP(VLOOKUP($G38, dados!$G:$I, 3, FALSE), dados!$B:$C, 2, FALSE), "")</f>
        <v/>
      </c>
      <c r="J38" s="32" t="str">
        <f>IFERROR(VLOOKUP($K38, dados!$K:$O, 5, FALSE), "")</f>
        <v/>
      </c>
      <c r="K38" s="32"/>
      <c r="L38" s="32"/>
      <c r="M38" s="32" t="str">
        <f>IFERROR(VLOOKUP($K38, dados!$K:$R, 6, FALSE), "")</f>
        <v/>
      </c>
      <c r="N38" s="32" t="str">
        <f>IFERROR(VLOOKUP($K38, dados!$K:$R, 7, FALSE), "")</f>
        <v/>
      </c>
      <c r="O38" s="32" t="str">
        <f>IF(D38="",IFERROR(VLOOKUP(VLOOKUP($G38,dados!$G:$I,3,FALSE),dados!$B:$C,2,FALSE),""),IFERROR(VLOOKUP(VLOOKUP(K38,dados!$K:$M,3,FALSE),dados!$B:$C,2,FALSE),""))</f>
        <v/>
      </c>
      <c r="P38" s="33" t="str">
        <f>IFERROR(VLOOKUP($K38,dados!$K:$R,8,FALSE),"")</f>
        <v/>
      </c>
      <c r="Q38" s="33"/>
    </row>
    <row r="39" spans="1:17" s="41" customFormat="1" x14ac:dyDescent="0.25">
      <c r="A39" s="39" t="str">
        <f>IFERROR(VLOOKUP($H39, dados!$A:$B, 2, FALSE), "")</f>
        <v/>
      </c>
      <c r="B39" s="39" t="str">
        <f>IFERROR(VLOOKUP($N39, dados!$A:$B, 2, FALSE), "")</f>
        <v/>
      </c>
      <c r="C39" s="39" t="str">
        <f>IFERROR(VLOOKUP($G39, dados!$G:$H, 2, FALSE), "")</f>
        <v/>
      </c>
      <c r="D39" s="39" t="str">
        <f>IFERROR(VLOOKUP($K39, dados!$K:$L, 2, FALSE), "")</f>
        <v/>
      </c>
      <c r="E39" s="39" t="b">
        <f>AND(F39=IFERROR(VLOOKUP($G39, dados!$G:$J, 4, FALSE), ""),H39="",I39=IFERROR(VLOOKUP(VLOOKUP($G39, dados!$G:$I, 3, FALSE), dados!$B:$C, 2, FALSE), ""),J39=IFERROR(VLOOKUP($K39, dados!$K:$O, 5, FALSE), ""),L39="",M39=IFERROR(VLOOKUP($K39, dados!$K:$R, 6, FALSE), ""),N39=IFERROR(VLOOKUP($K39, dados!$K:$R, 7, FALSE), ""),O39=IFERROR(VLOOKUP(VLOOKUP(K39,dados!$K:$M,3,FALSE),dados!$B:$C,2,FALSE),""),P39=IFERROR(VLOOKUP($K39,dados!$K:$R,8,FALSE),""))</f>
        <v>1</v>
      </c>
      <c r="F39" s="36" t="str">
        <f>IFERROR(VLOOKUP($G39, dados!$G:$J, 4, FALSE), "")</f>
        <v/>
      </c>
      <c r="G39" s="32"/>
      <c r="H39" s="32"/>
      <c r="I39" s="32" t="str">
        <f>IFERROR(VLOOKUP(VLOOKUP($G39, dados!$G:$I, 3, FALSE), dados!$B:$C, 2, FALSE), "")</f>
        <v/>
      </c>
      <c r="J39" s="32" t="str">
        <f>IFERROR(VLOOKUP($K39, dados!$K:$O, 5, FALSE), "")</f>
        <v/>
      </c>
      <c r="K39" s="32"/>
      <c r="L39" s="32"/>
      <c r="M39" s="32" t="str">
        <f>IFERROR(VLOOKUP($K39, dados!$K:$R, 6, FALSE), "")</f>
        <v/>
      </c>
      <c r="N39" s="32" t="str">
        <f>IFERROR(VLOOKUP($K39, dados!$K:$R, 7, FALSE), "")</f>
        <v/>
      </c>
      <c r="O39" s="32" t="str">
        <f>IF(D39="",IFERROR(VLOOKUP(VLOOKUP($G39,dados!$G:$I,3,FALSE),dados!$B:$C,2,FALSE),""),IFERROR(VLOOKUP(VLOOKUP(K39,dados!$K:$M,3,FALSE),dados!$B:$C,2,FALSE),""))</f>
        <v/>
      </c>
      <c r="P39" s="33" t="str">
        <f>IFERROR(VLOOKUP($K39,dados!$K:$R,8,FALSE),"")</f>
        <v/>
      </c>
      <c r="Q39" s="33"/>
    </row>
    <row r="40" spans="1:17" s="41" customFormat="1" x14ac:dyDescent="0.25">
      <c r="A40" s="39" t="str">
        <f>IFERROR(VLOOKUP($H40, dados!$A:$B, 2, FALSE), "")</f>
        <v/>
      </c>
      <c r="B40" s="39" t="str">
        <f>IFERROR(VLOOKUP($N40, dados!$A:$B, 2, FALSE), "")</f>
        <v/>
      </c>
      <c r="C40" s="39" t="str">
        <f>IFERROR(VLOOKUP($G40, dados!$G:$H, 2, FALSE), "")</f>
        <v/>
      </c>
      <c r="D40" s="39" t="str">
        <f>IFERROR(VLOOKUP($K40, dados!$K:$L, 2, FALSE), "")</f>
        <v/>
      </c>
      <c r="E40" s="39" t="b">
        <f>AND(F40=IFERROR(VLOOKUP($G40, dados!$G:$J, 4, FALSE), ""),H40="",I40=IFERROR(VLOOKUP(VLOOKUP($G40, dados!$G:$I, 3, FALSE), dados!$B:$C, 2, FALSE), ""),J40=IFERROR(VLOOKUP($K40, dados!$K:$O, 5, FALSE), ""),L40="",M40=IFERROR(VLOOKUP($K40, dados!$K:$R, 6, FALSE), ""),N40=IFERROR(VLOOKUP($K40, dados!$K:$R, 7, FALSE), ""),O40=IFERROR(VLOOKUP(VLOOKUP(K40,dados!$K:$M,3,FALSE),dados!$B:$C,2,FALSE),""),P40=IFERROR(VLOOKUP($K40,dados!$K:$R,8,FALSE),""))</f>
        <v>1</v>
      </c>
      <c r="F40" s="36" t="str">
        <f>IFERROR(VLOOKUP($G40, dados!$G:$J, 4, FALSE), "")</f>
        <v/>
      </c>
      <c r="G40" s="32"/>
      <c r="H40" s="32"/>
      <c r="I40" s="32" t="str">
        <f>IFERROR(VLOOKUP(VLOOKUP($G40, dados!$G:$I, 3, FALSE), dados!$B:$C, 2, FALSE), "")</f>
        <v/>
      </c>
      <c r="J40" s="32" t="str">
        <f>IFERROR(VLOOKUP($K40, dados!$K:$O, 5, FALSE), "")</f>
        <v/>
      </c>
      <c r="K40" s="32"/>
      <c r="L40" s="32"/>
      <c r="M40" s="32" t="str">
        <f>IFERROR(VLOOKUP($K40, dados!$K:$R, 6, FALSE), "")</f>
        <v/>
      </c>
      <c r="N40" s="32" t="str">
        <f>IFERROR(VLOOKUP($K40, dados!$K:$R, 7, FALSE), "")</f>
        <v/>
      </c>
      <c r="O40" s="32" t="str">
        <f>IF(D40="",IFERROR(VLOOKUP(VLOOKUP($G40,dados!$G:$I,3,FALSE),dados!$B:$C,2,FALSE),""),IFERROR(VLOOKUP(VLOOKUP(K40,dados!$K:$M,3,FALSE),dados!$B:$C,2,FALSE),""))</f>
        <v/>
      </c>
      <c r="P40" s="33" t="str">
        <f>IFERROR(VLOOKUP($K40,dados!$K:$R,8,FALSE),"")</f>
        <v/>
      </c>
      <c r="Q40" s="33"/>
    </row>
    <row r="41" spans="1:17" s="41" customFormat="1" x14ac:dyDescent="0.25">
      <c r="A41" s="39" t="str">
        <f>IFERROR(VLOOKUP($H41, dados!$A:$B, 2, FALSE), "")</f>
        <v/>
      </c>
      <c r="B41" s="39" t="str">
        <f>IFERROR(VLOOKUP($N41, dados!$A:$B, 2, FALSE), "")</f>
        <v/>
      </c>
      <c r="C41" s="39" t="str">
        <f>IFERROR(VLOOKUP($G41, dados!$G:$H, 2, FALSE), "")</f>
        <v/>
      </c>
      <c r="D41" s="39" t="str">
        <f>IFERROR(VLOOKUP($K41, dados!$K:$L, 2, FALSE), "")</f>
        <v/>
      </c>
      <c r="E41" s="39" t="b">
        <f>AND(F41=IFERROR(VLOOKUP($G41, dados!$G:$J, 4, FALSE), ""),H41="",I41=IFERROR(VLOOKUP(VLOOKUP($G41, dados!$G:$I, 3, FALSE), dados!$B:$C, 2, FALSE), ""),J41=IFERROR(VLOOKUP($K41, dados!$K:$O, 5, FALSE), ""),L41="",M41=IFERROR(VLOOKUP($K41, dados!$K:$R, 6, FALSE), ""),N41=IFERROR(VLOOKUP($K41, dados!$K:$R, 7, FALSE), ""),O41=IFERROR(VLOOKUP(VLOOKUP(K41,dados!$K:$M,3,FALSE),dados!$B:$C,2,FALSE),""),P41=IFERROR(VLOOKUP($K41,dados!$K:$R,8,FALSE),""))</f>
        <v>1</v>
      </c>
      <c r="F41" s="36" t="str">
        <f>IFERROR(VLOOKUP($G41, dados!$G:$J, 4, FALSE), "")</f>
        <v/>
      </c>
      <c r="G41" s="32"/>
      <c r="H41" s="32"/>
      <c r="I41" s="32" t="str">
        <f>IFERROR(VLOOKUP(VLOOKUP($G41, dados!$G:$I, 3, FALSE), dados!$B:$C, 2, FALSE), "")</f>
        <v/>
      </c>
      <c r="J41" s="32" t="str">
        <f>IFERROR(VLOOKUP($K41, dados!$K:$O, 5, FALSE), "")</f>
        <v/>
      </c>
      <c r="K41" s="32"/>
      <c r="L41" s="32"/>
      <c r="M41" s="32" t="str">
        <f>IFERROR(VLOOKUP($K41, dados!$K:$R, 6, FALSE), "")</f>
        <v/>
      </c>
      <c r="N41" s="32" t="str">
        <f>IFERROR(VLOOKUP($K41, dados!$K:$R, 7, FALSE), "")</f>
        <v/>
      </c>
      <c r="O41" s="32" t="str">
        <f>IF(D41="",IFERROR(VLOOKUP(VLOOKUP($G41,dados!$G:$I,3,FALSE),dados!$B:$C,2,FALSE),""),IFERROR(VLOOKUP(VLOOKUP(K41,dados!$K:$M,3,FALSE),dados!$B:$C,2,FALSE),""))</f>
        <v/>
      </c>
      <c r="P41" s="33" t="str">
        <f>IFERROR(VLOOKUP($K41,dados!$K:$R,8,FALSE),"")</f>
        <v/>
      </c>
      <c r="Q41" s="33"/>
    </row>
    <row r="42" spans="1:17" s="41" customFormat="1" x14ac:dyDescent="0.25">
      <c r="A42" s="39" t="str">
        <f>IFERROR(VLOOKUP($H42, dados!$A:$B, 2, FALSE), "")</f>
        <v/>
      </c>
      <c r="B42" s="39" t="str">
        <f>IFERROR(VLOOKUP($N42, dados!$A:$B, 2, FALSE), "")</f>
        <v/>
      </c>
      <c r="C42" s="39" t="str">
        <f>IFERROR(VLOOKUP($G42, dados!$G:$H, 2, FALSE), "")</f>
        <v/>
      </c>
      <c r="D42" s="39" t="str">
        <f>IFERROR(VLOOKUP($K42, dados!$K:$L, 2, FALSE), "")</f>
        <v/>
      </c>
      <c r="E42" s="39" t="b">
        <f>AND(F42=IFERROR(VLOOKUP($G42, dados!$G:$J, 4, FALSE), ""),H42="",I42=IFERROR(VLOOKUP(VLOOKUP($G42, dados!$G:$I, 3, FALSE), dados!$B:$C, 2, FALSE), ""),J42=IFERROR(VLOOKUP($K42, dados!$K:$O, 5, FALSE), ""),L42="",M42=IFERROR(VLOOKUP($K42, dados!$K:$R, 6, FALSE), ""),N42=IFERROR(VLOOKUP($K42, dados!$K:$R, 7, FALSE), ""),O42=IFERROR(VLOOKUP(VLOOKUP(K42,dados!$K:$M,3,FALSE),dados!$B:$C,2,FALSE),""),P42=IFERROR(VLOOKUP($K42,dados!$K:$R,8,FALSE),""))</f>
        <v>1</v>
      </c>
      <c r="F42" s="36" t="str">
        <f>IFERROR(VLOOKUP($G42, dados!$G:$J, 4, FALSE), "")</f>
        <v/>
      </c>
      <c r="G42" s="32"/>
      <c r="H42" s="32"/>
      <c r="I42" s="32" t="str">
        <f>IFERROR(VLOOKUP(VLOOKUP($G42, dados!$G:$I, 3, FALSE), dados!$B:$C, 2, FALSE), "")</f>
        <v/>
      </c>
      <c r="J42" s="32" t="str">
        <f>IFERROR(VLOOKUP($K42, dados!$K:$O, 5, FALSE), "")</f>
        <v/>
      </c>
      <c r="K42" s="32"/>
      <c r="L42" s="32"/>
      <c r="M42" s="32" t="str">
        <f>IFERROR(VLOOKUP($K42, dados!$K:$R, 6, FALSE), "")</f>
        <v/>
      </c>
      <c r="N42" s="32" t="str">
        <f>IFERROR(VLOOKUP($K42, dados!$K:$R, 7, FALSE), "")</f>
        <v/>
      </c>
      <c r="O42" s="32" t="str">
        <f>IF(D42="",IFERROR(VLOOKUP(VLOOKUP($G42,dados!$G:$I,3,FALSE),dados!$B:$C,2,FALSE),""),IFERROR(VLOOKUP(VLOOKUP(K42,dados!$K:$M,3,FALSE),dados!$B:$C,2,FALSE),""))</f>
        <v/>
      </c>
      <c r="P42" s="33" t="str">
        <f>IFERROR(VLOOKUP($K42,dados!$K:$R,8,FALSE),"")</f>
        <v/>
      </c>
      <c r="Q42" s="33"/>
    </row>
    <row r="43" spans="1:17" s="41" customFormat="1" x14ac:dyDescent="0.25">
      <c r="A43" s="39" t="str">
        <f>IFERROR(VLOOKUP($H43, dados!$A:$B, 2, FALSE), "")</f>
        <v/>
      </c>
      <c r="B43" s="39" t="str">
        <f>IFERROR(VLOOKUP($N43, dados!$A:$B, 2, FALSE), "")</f>
        <v/>
      </c>
      <c r="C43" s="39" t="str">
        <f>IFERROR(VLOOKUP($G43, dados!$G:$H, 2, FALSE), "")</f>
        <v/>
      </c>
      <c r="D43" s="39" t="str">
        <f>IFERROR(VLOOKUP($K43, dados!$K:$L, 2, FALSE), "")</f>
        <v/>
      </c>
      <c r="E43" s="39" t="b">
        <f>AND(F43=IFERROR(VLOOKUP($G43, dados!$G:$J, 4, FALSE), ""),H43="",I43=IFERROR(VLOOKUP(VLOOKUP($G43, dados!$G:$I, 3, FALSE), dados!$B:$C, 2, FALSE), ""),J43=IFERROR(VLOOKUP($K43, dados!$K:$O, 5, FALSE), ""),L43="",M43=IFERROR(VLOOKUP($K43, dados!$K:$R, 6, FALSE), ""),N43=IFERROR(VLOOKUP($K43, dados!$K:$R, 7, FALSE), ""),O43=IFERROR(VLOOKUP(VLOOKUP(K43,dados!$K:$M,3,FALSE),dados!$B:$C,2,FALSE),""),P43=IFERROR(VLOOKUP($K43,dados!$K:$R,8,FALSE),""))</f>
        <v>1</v>
      </c>
      <c r="F43" s="36" t="str">
        <f>IFERROR(VLOOKUP($G43, dados!$G:$J, 4, FALSE), "")</f>
        <v/>
      </c>
      <c r="G43" s="32"/>
      <c r="H43" s="32"/>
      <c r="I43" s="32" t="str">
        <f>IFERROR(VLOOKUP(VLOOKUP($G43, dados!$G:$I, 3, FALSE), dados!$B:$C, 2, FALSE), "")</f>
        <v/>
      </c>
      <c r="J43" s="32" t="str">
        <f>IFERROR(VLOOKUP($K43, dados!$K:$O, 5, FALSE), "")</f>
        <v/>
      </c>
      <c r="K43" s="32"/>
      <c r="L43" s="32"/>
      <c r="M43" s="32" t="str">
        <f>IFERROR(VLOOKUP($K43, dados!$K:$R, 6, FALSE), "")</f>
        <v/>
      </c>
      <c r="N43" s="32" t="str">
        <f>IFERROR(VLOOKUP($K43, dados!$K:$R, 7, FALSE), "")</f>
        <v/>
      </c>
      <c r="O43" s="32" t="str">
        <f>IF(D43="",IFERROR(VLOOKUP(VLOOKUP($G43,dados!$G:$I,3,FALSE),dados!$B:$C,2,FALSE),""),IFERROR(VLOOKUP(VLOOKUP(K43,dados!$K:$M,3,FALSE),dados!$B:$C,2,FALSE),""))</f>
        <v/>
      </c>
      <c r="P43" s="33" t="str">
        <f>IFERROR(VLOOKUP($K43,dados!$K:$R,8,FALSE),"")</f>
        <v/>
      </c>
      <c r="Q43" s="33"/>
    </row>
    <row r="44" spans="1:17" s="41" customFormat="1" x14ac:dyDescent="0.25">
      <c r="A44" s="39" t="str">
        <f>IFERROR(VLOOKUP($H44, dados!$A:$B, 2, FALSE), "")</f>
        <v/>
      </c>
      <c r="B44" s="39" t="str">
        <f>IFERROR(VLOOKUP($N44, dados!$A:$B, 2, FALSE), "")</f>
        <v/>
      </c>
      <c r="C44" s="39" t="str">
        <f>IFERROR(VLOOKUP($G44, dados!$G:$H, 2, FALSE), "")</f>
        <v/>
      </c>
      <c r="D44" s="39" t="str">
        <f>IFERROR(VLOOKUP($K44, dados!$K:$L, 2, FALSE), "")</f>
        <v/>
      </c>
      <c r="E44" s="39" t="b">
        <f>AND(F44=IFERROR(VLOOKUP($G44, dados!$G:$J, 4, FALSE), ""),H44="",I44=IFERROR(VLOOKUP(VLOOKUP($G44, dados!$G:$I, 3, FALSE), dados!$B:$C, 2, FALSE), ""),J44=IFERROR(VLOOKUP($K44, dados!$K:$O, 5, FALSE), ""),L44="",M44=IFERROR(VLOOKUP($K44, dados!$K:$R, 6, FALSE), ""),N44=IFERROR(VLOOKUP($K44, dados!$K:$R, 7, FALSE), ""),O44=IFERROR(VLOOKUP(VLOOKUP(K44,dados!$K:$M,3,FALSE),dados!$B:$C,2,FALSE),""),P44=IFERROR(VLOOKUP($K44,dados!$K:$R,8,FALSE),""))</f>
        <v>1</v>
      </c>
      <c r="F44" s="36" t="str">
        <f>IFERROR(VLOOKUP($G44, dados!$G:$J, 4, FALSE), "")</f>
        <v/>
      </c>
      <c r="G44" s="32"/>
      <c r="H44" s="32"/>
      <c r="I44" s="32" t="str">
        <f>IFERROR(VLOOKUP(VLOOKUP($G44, dados!$G:$I, 3, FALSE), dados!$B:$C, 2, FALSE), "")</f>
        <v/>
      </c>
      <c r="J44" s="32" t="str">
        <f>IFERROR(VLOOKUP($K44, dados!$K:$O, 5, FALSE), "")</f>
        <v/>
      </c>
      <c r="K44" s="32"/>
      <c r="L44" s="32"/>
      <c r="M44" s="32" t="str">
        <f>IFERROR(VLOOKUP($K44, dados!$K:$R, 6, FALSE), "")</f>
        <v/>
      </c>
      <c r="N44" s="32" t="str">
        <f>IFERROR(VLOOKUP($K44, dados!$K:$R, 7, FALSE), "")</f>
        <v/>
      </c>
      <c r="O44" s="32" t="str">
        <f>IF(D44="",IFERROR(VLOOKUP(VLOOKUP($G44,dados!$G:$I,3,FALSE),dados!$B:$C,2,FALSE),""),IFERROR(VLOOKUP(VLOOKUP(K44,dados!$K:$M,3,FALSE),dados!$B:$C,2,FALSE),""))</f>
        <v/>
      </c>
      <c r="P44" s="33" t="str">
        <f>IFERROR(VLOOKUP($K44,dados!$K:$R,8,FALSE),"")</f>
        <v/>
      </c>
      <c r="Q44" s="33"/>
    </row>
    <row r="45" spans="1:17" s="41" customFormat="1" x14ac:dyDescent="0.25">
      <c r="A45" s="39" t="str">
        <f>IFERROR(VLOOKUP($H45, dados!$A:$B, 2, FALSE), "")</f>
        <v/>
      </c>
      <c r="B45" s="39" t="str">
        <f>IFERROR(VLOOKUP($N45, dados!$A:$B, 2, FALSE), "")</f>
        <v/>
      </c>
      <c r="C45" s="39" t="str">
        <f>IFERROR(VLOOKUP($G45, dados!$G:$H, 2, FALSE), "")</f>
        <v/>
      </c>
      <c r="D45" s="39" t="str">
        <f>IFERROR(VLOOKUP($K45, dados!$K:$L, 2, FALSE), "")</f>
        <v/>
      </c>
      <c r="E45" s="39" t="b">
        <f>AND(F45=IFERROR(VLOOKUP($G45, dados!$G:$J, 4, FALSE), ""),H45="",I45=IFERROR(VLOOKUP(VLOOKUP($G45, dados!$G:$I, 3, FALSE), dados!$B:$C, 2, FALSE), ""),J45=IFERROR(VLOOKUP($K45, dados!$K:$O, 5, FALSE), ""),L45="",M45=IFERROR(VLOOKUP($K45, dados!$K:$R, 6, FALSE), ""),N45=IFERROR(VLOOKUP($K45, dados!$K:$R, 7, FALSE), ""),O45=IFERROR(VLOOKUP(VLOOKUP(K45,dados!$K:$M,3,FALSE),dados!$B:$C,2,FALSE),""),P45=IFERROR(VLOOKUP($K45,dados!$K:$R,8,FALSE),""))</f>
        <v>1</v>
      </c>
      <c r="F45" s="36" t="str">
        <f>IFERROR(VLOOKUP($G45, dados!$G:$J, 4, FALSE), "")</f>
        <v/>
      </c>
      <c r="G45" s="32"/>
      <c r="H45" s="32"/>
      <c r="I45" s="32" t="str">
        <f>IFERROR(VLOOKUP(VLOOKUP($G45, dados!$G:$I, 3, FALSE), dados!$B:$C, 2, FALSE), "")</f>
        <v/>
      </c>
      <c r="J45" s="32" t="str">
        <f>IFERROR(VLOOKUP($K45, dados!$K:$O, 5, FALSE), "")</f>
        <v/>
      </c>
      <c r="K45" s="32"/>
      <c r="L45" s="32"/>
      <c r="M45" s="32" t="str">
        <f>IFERROR(VLOOKUP($K45, dados!$K:$R, 6, FALSE), "")</f>
        <v/>
      </c>
      <c r="N45" s="32" t="str">
        <f>IFERROR(VLOOKUP($K45, dados!$K:$R, 7, FALSE), "")</f>
        <v/>
      </c>
      <c r="O45" s="32" t="str">
        <f>IF(D45="",IFERROR(VLOOKUP(VLOOKUP($G45,dados!$G:$I,3,FALSE),dados!$B:$C,2,FALSE),""),IFERROR(VLOOKUP(VLOOKUP(K45,dados!$K:$M,3,FALSE),dados!$B:$C,2,FALSE),""))</f>
        <v/>
      </c>
      <c r="P45" s="33" t="str">
        <f>IFERROR(VLOOKUP($K45,dados!$K:$R,8,FALSE),"")</f>
        <v/>
      </c>
      <c r="Q45" s="33"/>
    </row>
    <row r="46" spans="1:17" s="41" customFormat="1" x14ac:dyDescent="0.25">
      <c r="A46" s="39" t="str">
        <f>IFERROR(VLOOKUP($H46, dados!$A:$B, 2, FALSE), "")</f>
        <v/>
      </c>
      <c r="B46" s="39" t="str">
        <f>IFERROR(VLOOKUP($N46, dados!$A:$B, 2, FALSE), "")</f>
        <v/>
      </c>
      <c r="C46" s="39" t="str">
        <f>IFERROR(VLOOKUP($G46, dados!$G:$H, 2, FALSE), "")</f>
        <v/>
      </c>
      <c r="D46" s="39" t="str">
        <f>IFERROR(VLOOKUP($K46, dados!$K:$L, 2, FALSE), "")</f>
        <v/>
      </c>
      <c r="E46" s="39" t="b">
        <f>AND(F46=IFERROR(VLOOKUP($G46, dados!$G:$J, 4, FALSE), ""),H46="",I46=IFERROR(VLOOKUP(VLOOKUP($G46, dados!$G:$I, 3, FALSE), dados!$B:$C, 2, FALSE), ""),J46=IFERROR(VLOOKUP($K46, dados!$K:$O, 5, FALSE), ""),L46="",M46=IFERROR(VLOOKUP($K46, dados!$K:$R, 6, FALSE), ""),N46=IFERROR(VLOOKUP($K46, dados!$K:$R, 7, FALSE), ""),O46=IFERROR(VLOOKUP(VLOOKUP(K46,dados!$K:$M,3,FALSE),dados!$B:$C,2,FALSE),""),P46=IFERROR(VLOOKUP($K46,dados!$K:$R,8,FALSE),""))</f>
        <v>1</v>
      </c>
      <c r="F46" s="36" t="str">
        <f>IFERROR(VLOOKUP($G46, dados!$G:$J, 4, FALSE), "")</f>
        <v/>
      </c>
      <c r="G46" s="32"/>
      <c r="H46" s="32"/>
      <c r="I46" s="32" t="str">
        <f>IFERROR(VLOOKUP(VLOOKUP($G46, dados!$G:$I, 3, FALSE), dados!$B:$C, 2, FALSE), "")</f>
        <v/>
      </c>
      <c r="J46" s="32" t="str">
        <f>IFERROR(VLOOKUP($K46, dados!$K:$O, 5, FALSE), "")</f>
        <v/>
      </c>
      <c r="K46" s="32"/>
      <c r="L46" s="32"/>
      <c r="M46" s="32" t="str">
        <f>IFERROR(VLOOKUP($K46, dados!$K:$R, 6, FALSE), "")</f>
        <v/>
      </c>
      <c r="N46" s="32" t="str">
        <f>IFERROR(VLOOKUP($K46, dados!$K:$R, 7, FALSE), "")</f>
        <v/>
      </c>
      <c r="O46" s="32" t="str">
        <f>IF(D46="",IFERROR(VLOOKUP(VLOOKUP($G46,dados!$G:$I,3,FALSE),dados!$B:$C,2,FALSE),""),IFERROR(VLOOKUP(VLOOKUP(K46,dados!$K:$M,3,FALSE),dados!$B:$C,2,FALSE),""))</f>
        <v/>
      </c>
      <c r="P46" s="33" t="str">
        <f>IFERROR(VLOOKUP($K46,dados!$K:$R,8,FALSE),"")</f>
        <v/>
      </c>
      <c r="Q46" s="33"/>
    </row>
    <row r="47" spans="1:17" s="41" customFormat="1" x14ac:dyDescent="0.25">
      <c r="A47" s="39" t="str">
        <f>IFERROR(VLOOKUP($H47, dados!$A:$B, 2, FALSE), "")</f>
        <v/>
      </c>
      <c r="B47" s="39" t="str">
        <f>IFERROR(VLOOKUP($N47, dados!$A:$B, 2, FALSE), "")</f>
        <v/>
      </c>
      <c r="C47" s="39" t="str">
        <f>IFERROR(VLOOKUP($G47, dados!$G:$H, 2, FALSE), "")</f>
        <v/>
      </c>
      <c r="D47" s="39" t="str">
        <f>IFERROR(VLOOKUP($K47, dados!$K:$L, 2, FALSE), "")</f>
        <v/>
      </c>
      <c r="E47" s="39" t="b">
        <f>AND(F47=IFERROR(VLOOKUP($G47, dados!$G:$J, 4, FALSE), ""),H47="",I47=IFERROR(VLOOKUP(VLOOKUP($G47, dados!$G:$I, 3, FALSE), dados!$B:$C, 2, FALSE), ""),J47=IFERROR(VLOOKUP($K47, dados!$K:$O, 5, FALSE), ""),L47="",M47=IFERROR(VLOOKUP($K47, dados!$K:$R, 6, FALSE), ""),N47=IFERROR(VLOOKUP($K47, dados!$K:$R, 7, FALSE), ""),O47=IFERROR(VLOOKUP(VLOOKUP(K47,dados!$K:$M,3,FALSE),dados!$B:$C,2,FALSE),""),P47=IFERROR(VLOOKUP($K47,dados!$K:$R,8,FALSE),""))</f>
        <v>1</v>
      </c>
      <c r="F47" s="36" t="str">
        <f>IFERROR(VLOOKUP($G47, dados!$G:$J, 4, FALSE), "")</f>
        <v/>
      </c>
      <c r="G47" s="32"/>
      <c r="H47" s="32"/>
      <c r="I47" s="32" t="str">
        <f>IFERROR(VLOOKUP(VLOOKUP($G47, dados!$G:$I, 3, FALSE), dados!$B:$C, 2, FALSE), "")</f>
        <v/>
      </c>
      <c r="J47" s="32" t="str">
        <f>IFERROR(VLOOKUP($K47, dados!$K:$O, 5, FALSE), "")</f>
        <v/>
      </c>
      <c r="K47" s="32"/>
      <c r="L47" s="32"/>
      <c r="M47" s="32" t="str">
        <f>IFERROR(VLOOKUP($K47, dados!$K:$R, 6, FALSE), "")</f>
        <v/>
      </c>
      <c r="N47" s="32" t="str">
        <f>IFERROR(VLOOKUP($K47, dados!$K:$R, 7, FALSE), "")</f>
        <v/>
      </c>
      <c r="O47" s="32" t="str">
        <f>IF(D47="",IFERROR(VLOOKUP(VLOOKUP($G47,dados!$G:$I,3,FALSE),dados!$B:$C,2,FALSE),""),IFERROR(VLOOKUP(VLOOKUP(K47,dados!$K:$M,3,FALSE),dados!$B:$C,2,FALSE),""))</f>
        <v/>
      </c>
      <c r="P47" s="33" t="str">
        <f>IFERROR(VLOOKUP($K47,dados!$K:$R,8,FALSE),"")</f>
        <v/>
      </c>
      <c r="Q47" s="33"/>
    </row>
    <row r="48" spans="1:17" s="41" customFormat="1" x14ac:dyDescent="0.25">
      <c r="A48" s="39" t="str">
        <f>IFERROR(VLOOKUP($H48, dados!$A:$B, 2, FALSE), "")</f>
        <v/>
      </c>
      <c r="B48" s="39" t="str">
        <f>IFERROR(VLOOKUP($N48, dados!$A:$B, 2, FALSE), "")</f>
        <v/>
      </c>
      <c r="C48" s="39" t="str">
        <f>IFERROR(VLOOKUP($G48, dados!$G:$H, 2, FALSE), "")</f>
        <v/>
      </c>
      <c r="D48" s="39" t="str">
        <f>IFERROR(VLOOKUP($K48, dados!$K:$L, 2, FALSE), "")</f>
        <v/>
      </c>
      <c r="E48" s="39" t="b">
        <f>AND(F48=IFERROR(VLOOKUP($G48, dados!$G:$J, 4, FALSE), ""),H48="",I48=IFERROR(VLOOKUP(VLOOKUP($G48, dados!$G:$I, 3, FALSE), dados!$B:$C, 2, FALSE), ""),J48=IFERROR(VLOOKUP($K48, dados!$K:$O, 5, FALSE), ""),L48="",M48=IFERROR(VLOOKUP($K48, dados!$K:$R, 6, FALSE), ""),N48=IFERROR(VLOOKUP($K48, dados!$K:$R, 7, FALSE), ""),O48=IFERROR(VLOOKUP(VLOOKUP(K48,dados!$K:$M,3,FALSE),dados!$B:$C,2,FALSE),""),P48=IFERROR(VLOOKUP($K48,dados!$K:$R,8,FALSE),""))</f>
        <v>1</v>
      </c>
      <c r="F48" s="36" t="str">
        <f>IFERROR(VLOOKUP($G48, dados!$G:$J, 4, FALSE), "")</f>
        <v/>
      </c>
      <c r="G48" s="32"/>
      <c r="H48" s="32"/>
      <c r="I48" s="32" t="str">
        <f>IFERROR(VLOOKUP(VLOOKUP($G48, dados!$G:$I, 3, FALSE), dados!$B:$C, 2, FALSE), "")</f>
        <v/>
      </c>
      <c r="J48" s="32" t="str">
        <f>IFERROR(VLOOKUP($K48, dados!$K:$O, 5, FALSE), "")</f>
        <v/>
      </c>
      <c r="K48" s="32"/>
      <c r="L48" s="32"/>
      <c r="M48" s="32" t="str">
        <f>IFERROR(VLOOKUP($K48, dados!$K:$R, 6, FALSE), "")</f>
        <v/>
      </c>
      <c r="N48" s="32" t="str">
        <f>IFERROR(VLOOKUP($K48, dados!$K:$R, 7, FALSE), "")</f>
        <v/>
      </c>
      <c r="O48" s="32" t="str">
        <f>IF(D48="",IFERROR(VLOOKUP(VLOOKUP($G48,dados!$G:$I,3,FALSE),dados!$B:$C,2,FALSE),""),IFERROR(VLOOKUP(VLOOKUP(K48,dados!$K:$M,3,FALSE),dados!$B:$C,2,FALSE),""))</f>
        <v/>
      </c>
      <c r="P48" s="33" t="str">
        <f>IFERROR(VLOOKUP($K48,dados!$K:$R,8,FALSE),"")</f>
        <v/>
      </c>
      <c r="Q48" s="33"/>
    </row>
    <row r="49" spans="1:17" s="41" customFormat="1" x14ac:dyDescent="0.25">
      <c r="A49" s="39" t="str">
        <f>IFERROR(VLOOKUP($H49, dados!$A:$B, 2, FALSE), "")</f>
        <v/>
      </c>
      <c r="B49" s="39" t="str">
        <f>IFERROR(VLOOKUP($N49, dados!$A:$B, 2, FALSE), "")</f>
        <v/>
      </c>
      <c r="C49" s="39" t="str">
        <f>IFERROR(VLOOKUP($G49, dados!$G:$H, 2, FALSE), "")</f>
        <v/>
      </c>
      <c r="D49" s="39" t="str">
        <f>IFERROR(VLOOKUP($K49, dados!$K:$L, 2, FALSE), "")</f>
        <v/>
      </c>
      <c r="E49" s="39" t="b">
        <f>AND(F49=IFERROR(VLOOKUP($G49, dados!$G:$J, 4, FALSE), ""),H49="",I49=IFERROR(VLOOKUP(VLOOKUP($G49, dados!$G:$I, 3, FALSE), dados!$B:$C, 2, FALSE), ""),J49=IFERROR(VLOOKUP($K49, dados!$K:$O, 5, FALSE), ""),L49="",M49=IFERROR(VLOOKUP($K49, dados!$K:$R, 6, FALSE), ""),N49=IFERROR(VLOOKUP($K49, dados!$K:$R, 7, FALSE), ""),O49=IFERROR(VLOOKUP(VLOOKUP(K49,dados!$K:$M,3,FALSE),dados!$B:$C,2,FALSE),""),P49=IFERROR(VLOOKUP($K49,dados!$K:$R,8,FALSE),""))</f>
        <v>1</v>
      </c>
      <c r="F49" s="36" t="str">
        <f>IFERROR(VLOOKUP($G49, dados!$G:$J, 4, FALSE), "")</f>
        <v/>
      </c>
      <c r="G49" s="32"/>
      <c r="H49" s="32"/>
      <c r="I49" s="32" t="str">
        <f>IFERROR(VLOOKUP(VLOOKUP($G49, dados!$G:$I, 3, FALSE), dados!$B:$C, 2, FALSE), "")</f>
        <v/>
      </c>
      <c r="J49" s="32" t="str">
        <f>IFERROR(VLOOKUP($K49, dados!$K:$O, 5, FALSE), "")</f>
        <v/>
      </c>
      <c r="K49" s="32"/>
      <c r="L49" s="32"/>
      <c r="M49" s="32" t="str">
        <f>IFERROR(VLOOKUP($K49, dados!$K:$R, 6, FALSE), "")</f>
        <v/>
      </c>
      <c r="N49" s="32" t="str">
        <f>IFERROR(VLOOKUP($K49, dados!$K:$R, 7, FALSE), "")</f>
        <v/>
      </c>
      <c r="O49" s="32" t="str">
        <f>IF(D49="",IFERROR(VLOOKUP(VLOOKUP($G49,dados!$G:$I,3,FALSE),dados!$B:$C,2,FALSE),""),IFERROR(VLOOKUP(VLOOKUP(K49,dados!$K:$M,3,FALSE),dados!$B:$C,2,FALSE),""))</f>
        <v/>
      </c>
      <c r="P49" s="33" t="str">
        <f>IFERROR(VLOOKUP($K49,dados!$K:$R,8,FALSE),"")</f>
        <v/>
      </c>
      <c r="Q49" s="33"/>
    </row>
    <row r="50" spans="1:17" s="41" customFormat="1" x14ac:dyDescent="0.25">
      <c r="A50" s="39" t="str">
        <f>IFERROR(VLOOKUP($H50, dados!$A:$B, 2, FALSE), "")</f>
        <v/>
      </c>
      <c r="B50" s="39" t="str">
        <f>IFERROR(VLOOKUP($N50, dados!$A:$B, 2, FALSE), "")</f>
        <v/>
      </c>
      <c r="C50" s="39" t="str">
        <f>IFERROR(VLOOKUP($G50, dados!$G:$H, 2, FALSE), "")</f>
        <v/>
      </c>
      <c r="D50" s="39" t="str">
        <f>IFERROR(VLOOKUP($K50, dados!$K:$L, 2, FALSE), "")</f>
        <v/>
      </c>
      <c r="E50" s="39" t="b">
        <f>AND(F50=IFERROR(VLOOKUP($G50, dados!$G:$J, 4, FALSE), ""),H50="",I50=IFERROR(VLOOKUP(VLOOKUP($G50, dados!$G:$I, 3, FALSE), dados!$B:$C, 2, FALSE), ""),J50=IFERROR(VLOOKUP($K50, dados!$K:$O, 5, FALSE), ""),L50="",M50=IFERROR(VLOOKUP($K50, dados!$K:$R, 6, FALSE), ""),N50=IFERROR(VLOOKUP($K50, dados!$K:$R, 7, FALSE), ""),O50=IFERROR(VLOOKUP(VLOOKUP(K50,dados!$K:$M,3,FALSE),dados!$B:$C,2,FALSE),""),P50=IFERROR(VLOOKUP($K50,dados!$K:$R,8,FALSE),""))</f>
        <v>1</v>
      </c>
      <c r="F50" s="36" t="str">
        <f>IFERROR(VLOOKUP($G50, dados!$G:$J, 4, FALSE), "")</f>
        <v/>
      </c>
      <c r="G50" s="32"/>
      <c r="H50" s="32"/>
      <c r="I50" s="32" t="str">
        <f>IFERROR(VLOOKUP(VLOOKUP($G50, dados!$G:$I, 3, FALSE), dados!$B:$C, 2, FALSE), "")</f>
        <v/>
      </c>
      <c r="J50" s="32" t="str">
        <f>IFERROR(VLOOKUP($K50, dados!$K:$O, 5, FALSE), "")</f>
        <v/>
      </c>
      <c r="K50" s="32"/>
      <c r="L50" s="32"/>
      <c r="M50" s="32" t="str">
        <f>IFERROR(VLOOKUP($K50, dados!$K:$R, 6, FALSE), "")</f>
        <v/>
      </c>
      <c r="N50" s="32" t="str">
        <f>IFERROR(VLOOKUP($K50, dados!$K:$R, 7, FALSE), "")</f>
        <v/>
      </c>
      <c r="O50" s="32" t="str">
        <f>IF(D50="",IFERROR(VLOOKUP(VLOOKUP($G50,dados!$G:$I,3,FALSE),dados!$B:$C,2,FALSE),""),IFERROR(VLOOKUP(VLOOKUP(K50,dados!$K:$M,3,FALSE),dados!$B:$C,2,FALSE),""))</f>
        <v/>
      </c>
      <c r="P50" s="33" t="str">
        <f>IFERROR(VLOOKUP($K50,dados!$K:$R,8,FALSE),"")</f>
        <v/>
      </c>
      <c r="Q50" s="33"/>
    </row>
    <row r="51" spans="1:17" s="41" customFormat="1" x14ac:dyDescent="0.25">
      <c r="A51" s="39" t="str">
        <f>IFERROR(VLOOKUP($H51, dados!$A:$B, 2, FALSE), "")</f>
        <v/>
      </c>
      <c r="B51" s="39" t="str">
        <f>IFERROR(VLOOKUP($N51, dados!$A:$B, 2, FALSE), "")</f>
        <v/>
      </c>
      <c r="C51" s="39" t="str">
        <f>IFERROR(VLOOKUP($G51, dados!$G:$H, 2, FALSE), "")</f>
        <v/>
      </c>
      <c r="D51" s="39" t="str">
        <f>IFERROR(VLOOKUP($K51, dados!$K:$L, 2, FALSE), "")</f>
        <v/>
      </c>
      <c r="E51" s="39" t="b">
        <f>AND(F51=IFERROR(VLOOKUP($G51, dados!$G:$J, 4, FALSE), ""),H51="",I51=IFERROR(VLOOKUP(VLOOKUP($G51, dados!$G:$I, 3, FALSE), dados!$B:$C, 2, FALSE), ""),J51=IFERROR(VLOOKUP($K51, dados!$K:$O, 5, FALSE), ""),L51="",M51=IFERROR(VLOOKUP($K51, dados!$K:$R, 6, FALSE), ""),N51=IFERROR(VLOOKUP($K51, dados!$K:$R, 7, FALSE), ""),O51=IFERROR(VLOOKUP(VLOOKUP(K51,dados!$K:$M,3,FALSE),dados!$B:$C,2,FALSE),""),P51=IFERROR(VLOOKUP($K51,dados!$K:$R,8,FALSE),""))</f>
        <v>1</v>
      </c>
      <c r="F51" s="36" t="str">
        <f>IFERROR(VLOOKUP($G51, dados!$G:$J, 4, FALSE), "")</f>
        <v/>
      </c>
      <c r="G51" s="32"/>
      <c r="H51" s="32"/>
      <c r="I51" s="32" t="str">
        <f>IFERROR(VLOOKUP(VLOOKUP($G51, dados!$G:$I, 3, FALSE), dados!$B:$C, 2, FALSE), "")</f>
        <v/>
      </c>
      <c r="J51" s="32" t="str">
        <f>IFERROR(VLOOKUP($K51, dados!$K:$O, 5, FALSE), "")</f>
        <v/>
      </c>
      <c r="K51" s="32"/>
      <c r="L51" s="32"/>
      <c r="M51" s="32" t="str">
        <f>IFERROR(VLOOKUP($K51, dados!$K:$R, 6, FALSE), "")</f>
        <v/>
      </c>
      <c r="N51" s="32" t="str">
        <f>IFERROR(VLOOKUP($K51, dados!$K:$R, 7, FALSE), "")</f>
        <v/>
      </c>
      <c r="O51" s="32" t="str">
        <f>IF(D51="",IFERROR(VLOOKUP(VLOOKUP($G51,dados!$G:$I,3,FALSE),dados!$B:$C,2,FALSE),""),IFERROR(VLOOKUP(VLOOKUP(K51,dados!$K:$M,3,FALSE),dados!$B:$C,2,FALSE),""))</f>
        <v/>
      </c>
      <c r="P51" s="33" t="str">
        <f>IFERROR(VLOOKUP($K51,dados!$K:$R,8,FALSE),"")</f>
        <v/>
      </c>
      <c r="Q51" s="33"/>
    </row>
    <row r="52" spans="1:17" s="41" customFormat="1" x14ac:dyDescent="0.25">
      <c r="A52" s="39" t="str">
        <f>IFERROR(VLOOKUP($H52, dados!$A:$B, 2, FALSE), "")</f>
        <v/>
      </c>
      <c r="B52" s="39" t="str">
        <f>IFERROR(VLOOKUP($N52, dados!$A:$B, 2, FALSE), "")</f>
        <v/>
      </c>
      <c r="C52" s="39" t="str">
        <f>IFERROR(VLOOKUP($G52, dados!$G:$H, 2, FALSE), "")</f>
        <v/>
      </c>
      <c r="D52" s="39" t="str">
        <f>IFERROR(VLOOKUP($K52, dados!$K:$L, 2, FALSE), "")</f>
        <v/>
      </c>
      <c r="E52" s="39" t="b">
        <f>AND(F52=IFERROR(VLOOKUP($G52, dados!$G:$J, 4, FALSE), ""),H52="",I52=IFERROR(VLOOKUP(VLOOKUP($G52, dados!$G:$I, 3, FALSE), dados!$B:$C, 2, FALSE), ""),J52=IFERROR(VLOOKUP($K52, dados!$K:$O, 5, FALSE), ""),L52="",M52=IFERROR(VLOOKUP($K52, dados!$K:$R, 6, FALSE), ""),N52=IFERROR(VLOOKUP($K52, dados!$K:$R, 7, FALSE), ""),O52=IFERROR(VLOOKUP(VLOOKUP(K52,dados!$K:$M,3,FALSE),dados!$B:$C,2,FALSE),""),P52=IFERROR(VLOOKUP($K52,dados!$K:$R,8,FALSE),""))</f>
        <v>1</v>
      </c>
      <c r="F52" s="36" t="str">
        <f>IFERROR(VLOOKUP($G52, dados!$G:$J, 4, FALSE), "")</f>
        <v/>
      </c>
      <c r="G52" s="32"/>
      <c r="H52" s="32"/>
      <c r="I52" s="32" t="str">
        <f>IFERROR(VLOOKUP(VLOOKUP($G52, dados!$G:$I, 3, FALSE), dados!$B:$C, 2, FALSE), "")</f>
        <v/>
      </c>
      <c r="J52" s="32" t="str">
        <f>IFERROR(VLOOKUP($K52, dados!$K:$O, 5, FALSE), "")</f>
        <v/>
      </c>
      <c r="K52" s="32"/>
      <c r="L52" s="32"/>
      <c r="M52" s="32" t="str">
        <f>IFERROR(VLOOKUP($K52, dados!$K:$R, 6, FALSE), "")</f>
        <v/>
      </c>
      <c r="N52" s="32" t="str">
        <f>IFERROR(VLOOKUP($K52, dados!$K:$R, 7, FALSE), "")</f>
        <v/>
      </c>
      <c r="O52" s="32" t="str">
        <f>IF(D52="",IFERROR(VLOOKUP(VLOOKUP($G52,dados!$G:$I,3,FALSE),dados!$B:$C,2,FALSE),""),IFERROR(VLOOKUP(VLOOKUP(K52,dados!$K:$M,3,FALSE),dados!$B:$C,2,FALSE),""))</f>
        <v/>
      </c>
      <c r="P52" s="33" t="str">
        <f>IFERROR(VLOOKUP($K52,dados!$K:$R,8,FALSE),"")</f>
        <v/>
      </c>
      <c r="Q52" s="33"/>
    </row>
    <row r="53" spans="1:17" s="41" customFormat="1" x14ac:dyDescent="0.25">
      <c r="A53" s="39" t="str">
        <f>IFERROR(VLOOKUP($H53, dados!$A:$B, 2, FALSE), "")</f>
        <v/>
      </c>
      <c r="B53" s="39" t="str">
        <f>IFERROR(VLOOKUP($N53, dados!$A:$B, 2, FALSE), "")</f>
        <v/>
      </c>
      <c r="C53" s="39" t="str">
        <f>IFERROR(VLOOKUP($G53, dados!$G:$H, 2, FALSE), "")</f>
        <v/>
      </c>
      <c r="D53" s="39" t="str">
        <f>IFERROR(VLOOKUP($K53, dados!$K:$L, 2, FALSE), "")</f>
        <v/>
      </c>
      <c r="E53" s="39" t="b">
        <f>AND(F53=IFERROR(VLOOKUP($G53, dados!$G:$J, 4, FALSE), ""),H53="",I53=IFERROR(VLOOKUP(VLOOKUP($G53, dados!$G:$I, 3, FALSE), dados!$B:$C, 2, FALSE), ""),J53=IFERROR(VLOOKUP($K53, dados!$K:$O, 5, FALSE), ""),L53="",M53=IFERROR(VLOOKUP($K53, dados!$K:$R, 6, FALSE), ""),N53=IFERROR(VLOOKUP($K53, dados!$K:$R, 7, FALSE), ""),O53=IFERROR(VLOOKUP(VLOOKUP(K53,dados!$K:$M,3,FALSE),dados!$B:$C,2,FALSE),""),P53=IFERROR(VLOOKUP($K53,dados!$K:$R,8,FALSE),""))</f>
        <v>1</v>
      </c>
      <c r="F53" s="36" t="str">
        <f>IFERROR(VLOOKUP($G53, dados!$G:$J, 4, FALSE), "")</f>
        <v/>
      </c>
      <c r="G53" s="32"/>
      <c r="H53" s="32"/>
      <c r="I53" s="32" t="str">
        <f>IFERROR(VLOOKUP(VLOOKUP($G53, dados!$G:$I, 3, FALSE), dados!$B:$C, 2, FALSE), "")</f>
        <v/>
      </c>
      <c r="J53" s="32" t="str">
        <f>IFERROR(VLOOKUP($K53, dados!$K:$O, 5, FALSE), "")</f>
        <v/>
      </c>
      <c r="K53" s="32"/>
      <c r="L53" s="32"/>
      <c r="M53" s="32" t="str">
        <f>IFERROR(VLOOKUP($K53, dados!$K:$R, 6, FALSE), "")</f>
        <v/>
      </c>
      <c r="N53" s="32" t="str">
        <f>IFERROR(VLOOKUP($K53, dados!$K:$R, 7, FALSE), "")</f>
        <v/>
      </c>
      <c r="O53" s="32" t="str">
        <f>IF(D53="",IFERROR(VLOOKUP(VLOOKUP($G53,dados!$G:$I,3,FALSE),dados!$B:$C,2,FALSE),""),IFERROR(VLOOKUP(VLOOKUP(K53,dados!$K:$M,3,FALSE),dados!$B:$C,2,FALSE),""))</f>
        <v/>
      </c>
      <c r="P53" s="33" t="str">
        <f>IFERROR(VLOOKUP($K53,dados!$K:$R,8,FALSE),"")</f>
        <v/>
      </c>
      <c r="Q53" s="33"/>
    </row>
    <row r="54" spans="1:17" s="41" customFormat="1" x14ac:dyDescent="0.25">
      <c r="A54" s="39" t="str">
        <f>IFERROR(VLOOKUP($H54, dados!$A:$B, 2, FALSE), "")</f>
        <v/>
      </c>
      <c r="B54" s="39" t="str">
        <f>IFERROR(VLOOKUP($N54, dados!$A:$B, 2, FALSE), "")</f>
        <v/>
      </c>
      <c r="C54" s="39" t="str">
        <f>IFERROR(VLOOKUP($G54, dados!$G:$H, 2, FALSE), "")</f>
        <v/>
      </c>
      <c r="D54" s="39" t="str">
        <f>IFERROR(VLOOKUP($K54, dados!$K:$L, 2, FALSE), "")</f>
        <v/>
      </c>
      <c r="E54" s="39" t="b">
        <f>AND(F54=IFERROR(VLOOKUP($G54, dados!$G:$J, 4, FALSE), ""),H54="",I54=IFERROR(VLOOKUP(VLOOKUP($G54, dados!$G:$I, 3, FALSE), dados!$B:$C, 2, FALSE), ""),J54=IFERROR(VLOOKUP($K54, dados!$K:$O, 5, FALSE), ""),L54="",M54=IFERROR(VLOOKUP($K54, dados!$K:$R, 6, FALSE), ""),N54=IFERROR(VLOOKUP($K54, dados!$K:$R, 7, FALSE), ""),O54=IFERROR(VLOOKUP(VLOOKUP(K54,dados!$K:$M,3,FALSE),dados!$B:$C,2,FALSE),""),P54=IFERROR(VLOOKUP($K54,dados!$K:$R,8,FALSE),""))</f>
        <v>1</v>
      </c>
      <c r="F54" s="36" t="str">
        <f>IFERROR(VLOOKUP($G54, dados!$G:$J, 4, FALSE), "")</f>
        <v/>
      </c>
      <c r="G54" s="32"/>
      <c r="H54" s="32"/>
      <c r="I54" s="32" t="str">
        <f>IFERROR(VLOOKUP(VLOOKUP($G54, dados!$G:$I, 3, FALSE), dados!$B:$C, 2, FALSE), "")</f>
        <v/>
      </c>
      <c r="J54" s="32" t="str">
        <f>IFERROR(VLOOKUP($K54, dados!$K:$O, 5, FALSE), "")</f>
        <v/>
      </c>
      <c r="K54" s="32"/>
      <c r="L54" s="32"/>
      <c r="M54" s="32" t="str">
        <f>IFERROR(VLOOKUP($K54, dados!$K:$R, 6, FALSE), "")</f>
        <v/>
      </c>
      <c r="N54" s="32" t="str">
        <f>IFERROR(VLOOKUP($K54, dados!$K:$R, 7, FALSE), "")</f>
        <v/>
      </c>
      <c r="O54" s="32" t="str">
        <f>IF(D54="",IFERROR(VLOOKUP(VLOOKUP($G54,dados!$G:$I,3,FALSE),dados!$B:$C,2,FALSE),""),IFERROR(VLOOKUP(VLOOKUP(K54,dados!$K:$M,3,FALSE),dados!$B:$C,2,FALSE),""))</f>
        <v/>
      </c>
      <c r="P54" s="33" t="str">
        <f>IFERROR(VLOOKUP($K54,dados!$K:$R,8,FALSE),"")</f>
        <v/>
      </c>
      <c r="Q54" s="33"/>
    </row>
    <row r="55" spans="1:17" s="41" customFormat="1" x14ac:dyDescent="0.25">
      <c r="A55" s="39" t="str">
        <f>IFERROR(VLOOKUP($H55, dados!$A:$B, 2, FALSE), "")</f>
        <v/>
      </c>
      <c r="B55" s="39" t="str">
        <f>IFERROR(VLOOKUP($N55, dados!$A:$B, 2, FALSE), "")</f>
        <v/>
      </c>
      <c r="C55" s="39" t="str">
        <f>IFERROR(VLOOKUP($G55, dados!$G:$H, 2, FALSE), "")</f>
        <v/>
      </c>
      <c r="D55" s="39" t="str">
        <f>IFERROR(VLOOKUP($K55, dados!$K:$L, 2, FALSE), "")</f>
        <v/>
      </c>
      <c r="E55" s="39" t="b">
        <f>AND(F55=IFERROR(VLOOKUP($G55, dados!$G:$J, 4, FALSE), ""),H55="",I55=IFERROR(VLOOKUP(VLOOKUP($G55, dados!$G:$I, 3, FALSE), dados!$B:$C, 2, FALSE), ""),J55=IFERROR(VLOOKUP($K55, dados!$K:$O, 5, FALSE), ""),L55="",M55=IFERROR(VLOOKUP($K55, dados!$K:$R, 6, FALSE), ""),N55=IFERROR(VLOOKUP($K55, dados!$K:$R, 7, FALSE), ""),O55=IFERROR(VLOOKUP(VLOOKUP(K55,dados!$K:$M,3,FALSE),dados!$B:$C,2,FALSE),""),P55=IFERROR(VLOOKUP($K55,dados!$K:$R,8,FALSE),""))</f>
        <v>1</v>
      </c>
      <c r="F55" s="36" t="str">
        <f>IFERROR(VLOOKUP($G55, dados!$G:$J, 4, FALSE), "")</f>
        <v/>
      </c>
      <c r="G55" s="32"/>
      <c r="H55" s="32"/>
      <c r="I55" s="32" t="str">
        <f>IFERROR(VLOOKUP(VLOOKUP($G55, dados!$G:$I, 3, FALSE), dados!$B:$C, 2, FALSE), "")</f>
        <v/>
      </c>
      <c r="J55" s="32" t="str">
        <f>IFERROR(VLOOKUP($K55, dados!$K:$O, 5, FALSE), "")</f>
        <v/>
      </c>
      <c r="K55" s="32"/>
      <c r="L55" s="32"/>
      <c r="M55" s="32" t="str">
        <f>IFERROR(VLOOKUP($K55, dados!$K:$R, 6, FALSE), "")</f>
        <v/>
      </c>
      <c r="N55" s="32" t="str">
        <f>IFERROR(VLOOKUP($K55, dados!$K:$R, 7, FALSE), "")</f>
        <v/>
      </c>
      <c r="O55" s="32" t="str">
        <f>IF(D55="",IFERROR(VLOOKUP(VLOOKUP($G55,dados!$G:$I,3,FALSE),dados!$B:$C,2,FALSE),""),IFERROR(VLOOKUP(VLOOKUP(K55,dados!$K:$M,3,FALSE),dados!$B:$C,2,FALSE),""))</f>
        <v/>
      </c>
      <c r="P55" s="33" t="str">
        <f>IFERROR(VLOOKUP($K55,dados!$K:$R,8,FALSE),"")</f>
        <v/>
      </c>
      <c r="Q55" s="33"/>
    </row>
    <row r="56" spans="1:17" s="41" customFormat="1" x14ac:dyDescent="0.25">
      <c r="A56" s="39" t="str">
        <f>IFERROR(VLOOKUP($H56, dados!$A:$B, 2, FALSE), "")</f>
        <v/>
      </c>
      <c r="B56" s="39" t="str">
        <f>IFERROR(VLOOKUP($N56, dados!$A:$B, 2, FALSE), "")</f>
        <v/>
      </c>
      <c r="C56" s="39" t="str">
        <f>IFERROR(VLOOKUP($G56, dados!$G:$H, 2, FALSE), "")</f>
        <v/>
      </c>
      <c r="D56" s="39" t="str">
        <f>IFERROR(VLOOKUP($K56, dados!$K:$L, 2, FALSE), "")</f>
        <v/>
      </c>
      <c r="E56" s="39" t="b">
        <f>AND(F56=IFERROR(VLOOKUP($G56, dados!$G:$J, 4, FALSE), ""),H56="",I56=IFERROR(VLOOKUP(VLOOKUP($G56, dados!$G:$I, 3, FALSE), dados!$B:$C, 2, FALSE), ""),J56=IFERROR(VLOOKUP($K56, dados!$K:$O, 5, FALSE), ""),L56="",M56=IFERROR(VLOOKUP($K56, dados!$K:$R, 6, FALSE), ""),N56=IFERROR(VLOOKUP($K56, dados!$K:$R, 7, FALSE), ""),O56=IFERROR(VLOOKUP(VLOOKUP(K56,dados!$K:$M,3,FALSE),dados!$B:$C,2,FALSE),""),P56=IFERROR(VLOOKUP($K56,dados!$K:$R,8,FALSE),""))</f>
        <v>1</v>
      </c>
      <c r="F56" s="36" t="str">
        <f>IFERROR(VLOOKUP($G56, dados!$G:$J, 4, FALSE), "")</f>
        <v/>
      </c>
      <c r="G56" s="32"/>
      <c r="H56" s="32"/>
      <c r="I56" s="32" t="str">
        <f>IFERROR(VLOOKUP(VLOOKUP($G56, dados!$G:$I, 3, FALSE), dados!$B:$C, 2, FALSE), "")</f>
        <v/>
      </c>
      <c r="J56" s="32" t="str">
        <f>IFERROR(VLOOKUP($K56, dados!$K:$O, 5, FALSE), "")</f>
        <v/>
      </c>
      <c r="K56" s="32"/>
      <c r="L56" s="32"/>
      <c r="M56" s="32" t="str">
        <f>IFERROR(VLOOKUP($K56, dados!$K:$R, 6, FALSE), "")</f>
        <v/>
      </c>
      <c r="N56" s="32" t="str">
        <f>IFERROR(VLOOKUP($K56, dados!$K:$R, 7, FALSE), "")</f>
        <v/>
      </c>
      <c r="O56" s="32" t="str">
        <f>IF(D56="",IFERROR(VLOOKUP(VLOOKUP($G56,dados!$G:$I,3,FALSE),dados!$B:$C,2,FALSE),""),IFERROR(VLOOKUP(VLOOKUP(K56,dados!$K:$M,3,FALSE),dados!$B:$C,2,FALSE),""))</f>
        <v/>
      </c>
      <c r="P56" s="33" t="str">
        <f>IFERROR(VLOOKUP($K56,dados!$K:$R,8,FALSE),"")</f>
        <v/>
      </c>
      <c r="Q56" s="33"/>
    </row>
    <row r="57" spans="1:17" s="41" customFormat="1" x14ac:dyDescent="0.25">
      <c r="A57" s="39" t="str">
        <f>IFERROR(VLOOKUP($H57, dados!$A:$B, 2, FALSE), "")</f>
        <v/>
      </c>
      <c r="B57" s="39" t="str">
        <f>IFERROR(VLOOKUP($N57, dados!$A:$B, 2, FALSE), "")</f>
        <v/>
      </c>
      <c r="C57" s="39" t="str">
        <f>IFERROR(VLOOKUP($G57, dados!$G:$H, 2, FALSE), "")</f>
        <v/>
      </c>
      <c r="D57" s="39" t="str">
        <f>IFERROR(VLOOKUP($K57, dados!$K:$L, 2, FALSE), "")</f>
        <v/>
      </c>
      <c r="E57" s="39" t="b">
        <f>AND(F57=IFERROR(VLOOKUP($G57, dados!$G:$J, 4, FALSE), ""),H57="",I57=IFERROR(VLOOKUP(VLOOKUP($G57, dados!$G:$I, 3, FALSE), dados!$B:$C, 2, FALSE), ""),J57=IFERROR(VLOOKUP($K57, dados!$K:$O, 5, FALSE), ""),L57="",M57=IFERROR(VLOOKUP($K57, dados!$K:$R, 6, FALSE), ""),N57=IFERROR(VLOOKUP($K57, dados!$K:$R, 7, FALSE), ""),O57=IFERROR(VLOOKUP(VLOOKUP(K57,dados!$K:$M,3,FALSE),dados!$B:$C,2,FALSE),""),P57=IFERROR(VLOOKUP($K57,dados!$K:$R,8,FALSE),""))</f>
        <v>1</v>
      </c>
      <c r="F57" s="36" t="str">
        <f>IFERROR(VLOOKUP($G57, dados!$G:$J, 4, FALSE), "")</f>
        <v/>
      </c>
      <c r="G57" s="32"/>
      <c r="H57" s="32"/>
      <c r="I57" s="32" t="str">
        <f>IFERROR(VLOOKUP(VLOOKUP($G57, dados!$G:$I, 3, FALSE), dados!$B:$C, 2, FALSE), "")</f>
        <v/>
      </c>
      <c r="J57" s="32" t="str">
        <f>IFERROR(VLOOKUP($K57, dados!$K:$O, 5, FALSE), "")</f>
        <v/>
      </c>
      <c r="K57" s="32"/>
      <c r="L57" s="32"/>
      <c r="M57" s="32" t="str">
        <f>IFERROR(VLOOKUP($K57, dados!$K:$R, 6, FALSE), "")</f>
        <v/>
      </c>
      <c r="N57" s="32" t="str">
        <f>IFERROR(VLOOKUP($K57, dados!$K:$R, 7, FALSE), "")</f>
        <v/>
      </c>
      <c r="O57" s="32" t="str">
        <f>IF(D57="",IFERROR(VLOOKUP(VLOOKUP($G57,dados!$G:$I,3,FALSE),dados!$B:$C,2,FALSE),""),IFERROR(VLOOKUP(VLOOKUP(K57,dados!$K:$M,3,FALSE),dados!$B:$C,2,FALSE),""))</f>
        <v/>
      </c>
      <c r="P57" s="33" t="str">
        <f>IFERROR(VLOOKUP($K57,dados!$K:$R,8,FALSE),"")</f>
        <v/>
      </c>
      <c r="Q57" s="33"/>
    </row>
    <row r="58" spans="1:17" s="41" customFormat="1" x14ac:dyDescent="0.25">
      <c r="A58" s="39" t="str">
        <f>IFERROR(VLOOKUP($H58, dados!$A:$B, 2, FALSE), "")</f>
        <v/>
      </c>
      <c r="B58" s="39" t="str">
        <f>IFERROR(VLOOKUP($N58, dados!$A:$B, 2, FALSE), "")</f>
        <v/>
      </c>
      <c r="C58" s="39" t="str">
        <f>IFERROR(VLOOKUP($G58, dados!$G:$H, 2, FALSE), "")</f>
        <v/>
      </c>
      <c r="D58" s="39" t="str">
        <f>IFERROR(VLOOKUP($K58, dados!$K:$L, 2, FALSE), "")</f>
        <v/>
      </c>
      <c r="E58" s="39" t="b">
        <f>AND(F58=IFERROR(VLOOKUP($G58, dados!$G:$J, 4, FALSE), ""),H58="",I58=IFERROR(VLOOKUP(VLOOKUP($G58, dados!$G:$I, 3, FALSE), dados!$B:$C, 2, FALSE), ""),J58=IFERROR(VLOOKUP($K58, dados!$K:$O, 5, FALSE), ""),L58="",M58=IFERROR(VLOOKUP($K58, dados!$K:$R, 6, FALSE), ""),N58=IFERROR(VLOOKUP($K58, dados!$K:$R, 7, FALSE), ""),O58=IFERROR(VLOOKUP(VLOOKUP(K58,dados!$K:$M,3,FALSE),dados!$B:$C,2,FALSE),""),P58=IFERROR(VLOOKUP($K58,dados!$K:$R,8,FALSE),""))</f>
        <v>1</v>
      </c>
      <c r="F58" s="36" t="str">
        <f>IFERROR(VLOOKUP($G58, dados!$G:$J, 4, FALSE), "")</f>
        <v/>
      </c>
      <c r="G58" s="32"/>
      <c r="H58" s="32"/>
      <c r="I58" s="32" t="str">
        <f>IFERROR(VLOOKUP(VLOOKUP($G58, dados!$G:$I, 3, FALSE), dados!$B:$C, 2, FALSE), "")</f>
        <v/>
      </c>
      <c r="J58" s="32" t="str">
        <f>IFERROR(VLOOKUP($K58, dados!$K:$O, 5, FALSE), "")</f>
        <v/>
      </c>
      <c r="K58" s="32"/>
      <c r="L58" s="32"/>
      <c r="M58" s="32" t="str">
        <f>IFERROR(VLOOKUP($K58, dados!$K:$R, 6, FALSE), "")</f>
        <v/>
      </c>
      <c r="N58" s="32" t="str">
        <f>IFERROR(VLOOKUP($K58, dados!$K:$R, 7, FALSE), "")</f>
        <v/>
      </c>
      <c r="O58" s="32" t="str">
        <f>IF(D58="",IFERROR(VLOOKUP(VLOOKUP($G58,dados!$G:$I,3,FALSE),dados!$B:$C,2,FALSE),""),IFERROR(VLOOKUP(VLOOKUP(K58,dados!$K:$M,3,FALSE),dados!$B:$C,2,FALSE),""))</f>
        <v/>
      </c>
      <c r="P58" s="33" t="str">
        <f>IFERROR(VLOOKUP($K58,dados!$K:$R,8,FALSE),"")</f>
        <v/>
      </c>
      <c r="Q58" s="33"/>
    </row>
    <row r="59" spans="1:17" s="41" customFormat="1" x14ac:dyDescent="0.25">
      <c r="A59" s="39" t="str">
        <f>IFERROR(VLOOKUP($H59, dados!$A:$B, 2, FALSE), "")</f>
        <v/>
      </c>
      <c r="B59" s="39" t="str">
        <f>IFERROR(VLOOKUP($N59, dados!$A:$B, 2, FALSE), "")</f>
        <v/>
      </c>
      <c r="C59" s="39" t="str">
        <f>IFERROR(VLOOKUP($G59, dados!$G:$H, 2, FALSE), "")</f>
        <v/>
      </c>
      <c r="D59" s="39" t="str">
        <f>IFERROR(VLOOKUP($K59, dados!$K:$L, 2, FALSE), "")</f>
        <v/>
      </c>
      <c r="E59" s="39" t="b">
        <f>AND(F59=IFERROR(VLOOKUP($G59, dados!$G:$J, 4, FALSE), ""),H59="",I59=IFERROR(VLOOKUP(VLOOKUP($G59, dados!$G:$I, 3, FALSE), dados!$B:$C, 2, FALSE), ""),J59=IFERROR(VLOOKUP($K59, dados!$K:$O, 5, FALSE), ""),L59="",M59=IFERROR(VLOOKUP($K59, dados!$K:$R, 6, FALSE), ""),N59=IFERROR(VLOOKUP($K59, dados!$K:$R, 7, FALSE), ""),O59=IFERROR(VLOOKUP(VLOOKUP(K59,dados!$K:$M,3,FALSE),dados!$B:$C,2,FALSE),""),P59=IFERROR(VLOOKUP($K59,dados!$K:$R,8,FALSE),""))</f>
        <v>1</v>
      </c>
      <c r="F59" s="36" t="str">
        <f>IFERROR(VLOOKUP($G59, dados!$G:$J, 4, FALSE), "")</f>
        <v/>
      </c>
      <c r="G59" s="32"/>
      <c r="H59" s="32"/>
      <c r="I59" s="32" t="str">
        <f>IFERROR(VLOOKUP(VLOOKUP($G59, dados!$G:$I, 3, FALSE), dados!$B:$C, 2, FALSE), "")</f>
        <v/>
      </c>
      <c r="J59" s="32" t="str">
        <f>IFERROR(VLOOKUP($K59, dados!$K:$O, 5, FALSE), "")</f>
        <v/>
      </c>
      <c r="K59" s="32"/>
      <c r="L59" s="32"/>
      <c r="M59" s="32" t="str">
        <f>IFERROR(VLOOKUP($K59, dados!$K:$R, 6, FALSE), "")</f>
        <v/>
      </c>
      <c r="N59" s="32" t="str">
        <f>IFERROR(VLOOKUP($K59, dados!$K:$R, 7, FALSE), "")</f>
        <v/>
      </c>
      <c r="O59" s="32" t="str">
        <f>IF(D59="",IFERROR(VLOOKUP(VLOOKUP($G59,dados!$G:$I,3,FALSE),dados!$B:$C,2,FALSE),""),IFERROR(VLOOKUP(VLOOKUP(K59,dados!$K:$M,3,FALSE),dados!$B:$C,2,FALSE),""))</f>
        <v/>
      </c>
      <c r="P59" s="33" t="str">
        <f>IFERROR(VLOOKUP($K59,dados!$K:$R,8,FALSE),"")</f>
        <v/>
      </c>
      <c r="Q59" s="33"/>
    </row>
    <row r="60" spans="1:17" s="41" customFormat="1" x14ac:dyDescent="0.25">
      <c r="A60" s="39" t="str">
        <f>IFERROR(VLOOKUP($H60, dados!$A:$B, 2, FALSE), "")</f>
        <v/>
      </c>
      <c r="B60" s="39" t="str">
        <f>IFERROR(VLOOKUP($N60, dados!$A:$B, 2, FALSE), "")</f>
        <v/>
      </c>
      <c r="C60" s="39" t="str">
        <f>IFERROR(VLOOKUP($G60, dados!$G:$H, 2, FALSE), "")</f>
        <v/>
      </c>
      <c r="D60" s="39" t="str">
        <f>IFERROR(VLOOKUP($K60, dados!$K:$L, 2, FALSE), "")</f>
        <v/>
      </c>
      <c r="E60" s="39" t="b">
        <f>AND(F60=IFERROR(VLOOKUP($G60, dados!$G:$J, 4, FALSE), ""),H60="",I60=IFERROR(VLOOKUP(VLOOKUP($G60, dados!$G:$I, 3, FALSE), dados!$B:$C, 2, FALSE), ""),J60=IFERROR(VLOOKUP($K60, dados!$K:$O, 5, FALSE), ""),L60="",M60=IFERROR(VLOOKUP($K60, dados!$K:$R, 6, FALSE), ""),N60=IFERROR(VLOOKUP($K60, dados!$K:$R, 7, FALSE), ""),O60=IFERROR(VLOOKUP(VLOOKUP(K60,dados!$K:$M,3,FALSE),dados!$B:$C,2,FALSE),""),P60=IFERROR(VLOOKUP($K60,dados!$K:$R,8,FALSE),""))</f>
        <v>1</v>
      </c>
      <c r="F60" s="36" t="str">
        <f>IFERROR(VLOOKUP($G60, dados!$G:$J, 4, FALSE), "")</f>
        <v/>
      </c>
      <c r="G60" s="32"/>
      <c r="H60" s="32"/>
      <c r="I60" s="32" t="str">
        <f>IFERROR(VLOOKUP(VLOOKUP($G60, dados!$G:$I, 3, FALSE), dados!$B:$C, 2, FALSE), "")</f>
        <v/>
      </c>
      <c r="J60" s="32" t="str">
        <f>IFERROR(VLOOKUP($K60, dados!$K:$O, 5, FALSE), "")</f>
        <v/>
      </c>
      <c r="K60" s="32"/>
      <c r="L60" s="32"/>
      <c r="M60" s="32" t="str">
        <f>IFERROR(VLOOKUP($K60, dados!$K:$R, 6, FALSE), "")</f>
        <v/>
      </c>
      <c r="N60" s="32" t="str">
        <f>IFERROR(VLOOKUP($K60, dados!$K:$R, 7, FALSE), "")</f>
        <v/>
      </c>
      <c r="O60" s="32" t="str">
        <f>IF(D60="",IFERROR(VLOOKUP(VLOOKUP($G60,dados!$G:$I,3,FALSE),dados!$B:$C,2,FALSE),""),IFERROR(VLOOKUP(VLOOKUP(K60,dados!$K:$M,3,FALSE),dados!$B:$C,2,FALSE),""))</f>
        <v/>
      </c>
      <c r="P60" s="33" t="str">
        <f>IFERROR(VLOOKUP($K60,dados!$K:$R,8,FALSE),"")</f>
        <v/>
      </c>
      <c r="Q60" s="33"/>
    </row>
    <row r="61" spans="1:17" s="41" customFormat="1" x14ac:dyDescent="0.25">
      <c r="A61" s="39" t="str">
        <f>IFERROR(VLOOKUP($H61, dados!$A:$B, 2, FALSE), "")</f>
        <v/>
      </c>
      <c r="B61" s="39" t="str">
        <f>IFERROR(VLOOKUP($N61, dados!$A:$B, 2, FALSE), "")</f>
        <v/>
      </c>
      <c r="C61" s="39" t="str">
        <f>IFERROR(VLOOKUP($G61, dados!$G:$H, 2, FALSE), "")</f>
        <v/>
      </c>
      <c r="D61" s="39" t="str">
        <f>IFERROR(VLOOKUP($K61, dados!$K:$L, 2, FALSE), "")</f>
        <v/>
      </c>
      <c r="E61" s="39" t="b">
        <f>AND(F61=IFERROR(VLOOKUP($G61, dados!$G:$J, 4, FALSE), ""),H61="",I61=IFERROR(VLOOKUP(VLOOKUP($G61, dados!$G:$I, 3, FALSE), dados!$B:$C, 2, FALSE), ""),J61=IFERROR(VLOOKUP($K61, dados!$K:$O, 5, FALSE), ""),L61="",M61=IFERROR(VLOOKUP($K61, dados!$K:$R, 6, FALSE), ""),N61=IFERROR(VLOOKUP($K61, dados!$K:$R, 7, FALSE), ""),O61=IFERROR(VLOOKUP(VLOOKUP(K61,dados!$K:$M,3,FALSE),dados!$B:$C,2,FALSE),""),P61=IFERROR(VLOOKUP($K61,dados!$K:$R,8,FALSE),""))</f>
        <v>1</v>
      </c>
      <c r="F61" s="36" t="str">
        <f>IFERROR(VLOOKUP($G61, dados!$G:$J, 4, FALSE), "")</f>
        <v/>
      </c>
      <c r="G61" s="32"/>
      <c r="H61" s="32"/>
      <c r="I61" s="32" t="str">
        <f>IFERROR(VLOOKUP(VLOOKUP($G61, dados!$G:$I, 3, FALSE), dados!$B:$C, 2, FALSE), "")</f>
        <v/>
      </c>
      <c r="J61" s="32" t="str">
        <f>IFERROR(VLOOKUP($K61, dados!$K:$O, 5, FALSE), "")</f>
        <v/>
      </c>
      <c r="K61" s="32"/>
      <c r="L61" s="32"/>
      <c r="M61" s="32" t="str">
        <f>IFERROR(VLOOKUP($K61, dados!$K:$R, 6, FALSE), "")</f>
        <v/>
      </c>
      <c r="N61" s="32" t="str">
        <f>IFERROR(VLOOKUP($K61, dados!$K:$R, 7, FALSE), "")</f>
        <v/>
      </c>
      <c r="O61" s="32" t="str">
        <f>IF(D61="",IFERROR(VLOOKUP(VLOOKUP($G61,dados!$G:$I,3,FALSE),dados!$B:$C,2,FALSE),""),IFERROR(VLOOKUP(VLOOKUP(K61,dados!$K:$M,3,FALSE),dados!$B:$C,2,FALSE),""))</f>
        <v/>
      </c>
      <c r="P61" s="33" t="str">
        <f>IFERROR(VLOOKUP($K61,dados!$K:$R,8,FALSE),"")</f>
        <v/>
      </c>
      <c r="Q61" s="33"/>
    </row>
    <row r="62" spans="1:17" s="41" customFormat="1" x14ac:dyDescent="0.25">
      <c r="A62" s="39" t="str">
        <f>IFERROR(VLOOKUP($H62, dados!$A:$B, 2, FALSE), "")</f>
        <v/>
      </c>
      <c r="B62" s="39" t="str">
        <f>IFERROR(VLOOKUP($N62, dados!$A:$B, 2, FALSE), "")</f>
        <v/>
      </c>
      <c r="C62" s="39" t="str">
        <f>IFERROR(VLOOKUP($G62, dados!$G:$H, 2, FALSE), "")</f>
        <v/>
      </c>
      <c r="D62" s="39" t="str">
        <f>IFERROR(VLOOKUP($K62, dados!$K:$L, 2, FALSE), "")</f>
        <v/>
      </c>
      <c r="E62" s="39" t="b">
        <f>AND(F62=IFERROR(VLOOKUP($G62, dados!$G:$J, 4, FALSE), ""),H62="",I62=IFERROR(VLOOKUP(VLOOKUP($G62, dados!$G:$I, 3, FALSE), dados!$B:$C, 2, FALSE), ""),J62=IFERROR(VLOOKUP($K62, dados!$K:$O, 5, FALSE), ""),L62="",M62=IFERROR(VLOOKUP($K62, dados!$K:$R, 6, FALSE), ""),N62=IFERROR(VLOOKUP($K62, dados!$K:$R, 7, FALSE), ""),O62=IFERROR(VLOOKUP(VLOOKUP(K62,dados!$K:$M,3,FALSE),dados!$B:$C,2,FALSE),""),P62=IFERROR(VLOOKUP($K62,dados!$K:$R,8,FALSE),""))</f>
        <v>1</v>
      </c>
      <c r="F62" s="36" t="str">
        <f>IFERROR(VLOOKUP($G62, dados!$G:$J, 4, FALSE), "")</f>
        <v/>
      </c>
      <c r="G62" s="32"/>
      <c r="H62" s="32"/>
      <c r="I62" s="32" t="str">
        <f>IFERROR(VLOOKUP(VLOOKUP($G62, dados!$G:$I, 3, FALSE), dados!$B:$C, 2, FALSE), "")</f>
        <v/>
      </c>
      <c r="J62" s="32" t="str">
        <f>IFERROR(VLOOKUP($K62, dados!$K:$O, 5, FALSE), "")</f>
        <v/>
      </c>
      <c r="K62" s="32"/>
      <c r="L62" s="32"/>
      <c r="M62" s="32" t="str">
        <f>IFERROR(VLOOKUP($K62, dados!$K:$R, 6, FALSE), "")</f>
        <v/>
      </c>
      <c r="N62" s="32" t="str">
        <f>IFERROR(VLOOKUP($K62, dados!$K:$R, 7, FALSE), "")</f>
        <v/>
      </c>
      <c r="O62" s="32" t="str">
        <f>IF(D62="",IFERROR(VLOOKUP(VLOOKUP($G62,dados!$G:$I,3,FALSE),dados!$B:$C,2,FALSE),""),IFERROR(VLOOKUP(VLOOKUP(K62,dados!$K:$M,3,FALSE),dados!$B:$C,2,FALSE),""))</f>
        <v/>
      </c>
      <c r="P62" s="33" t="str">
        <f>IFERROR(VLOOKUP($K62,dados!$K:$R,8,FALSE),"")</f>
        <v/>
      </c>
      <c r="Q62" s="33"/>
    </row>
    <row r="63" spans="1:17" s="41" customFormat="1" x14ac:dyDescent="0.25">
      <c r="A63" s="39" t="str">
        <f>IFERROR(VLOOKUP($H63, dados!$A:$B, 2, FALSE), "")</f>
        <v/>
      </c>
      <c r="B63" s="39" t="str">
        <f>IFERROR(VLOOKUP($N63, dados!$A:$B, 2, FALSE), "")</f>
        <v/>
      </c>
      <c r="C63" s="39" t="str">
        <f>IFERROR(VLOOKUP($G63, dados!$G:$H, 2, FALSE), "")</f>
        <v/>
      </c>
      <c r="D63" s="39" t="str">
        <f>IFERROR(VLOOKUP($K63, dados!$K:$L, 2, FALSE), "")</f>
        <v/>
      </c>
      <c r="E63" s="39" t="b">
        <f>AND(F63=IFERROR(VLOOKUP($G63, dados!$G:$J, 4, FALSE), ""),H63="",I63=IFERROR(VLOOKUP(VLOOKUP($G63, dados!$G:$I, 3, FALSE), dados!$B:$C, 2, FALSE), ""),J63=IFERROR(VLOOKUP($K63, dados!$K:$O, 5, FALSE), ""),L63="",M63=IFERROR(VLOOKUP($K63, dados!$K:$R, 6, FALSE), ""),N63=IFERROR(VLOOKUP($K63, dados!$K:$R, 7, FALSE), ""),O63=IFERROR(VLOOKUP(VLOOKUP(K63,dados!$K:$M,3,FALSE),dados!$B:$C,2,FALSE),""),P63=IFERROR(VLOOKUP($K63,dados!$K:$R,8,FALSE),""))</f>
        <v>1</v>
      </c>
      <c r="F63" s="36" t="str">
        <f>IFERROR(VLOOKUP($G63, dados!$G:$J, 4, FALSE), "")</f>
        <v/>
      </c>
      <c r="G63" s="32"/>
      <c r="H63" s="32"/>
      <c r="I63" s="32" t="str">
        <f>IFERROR(VLOOKUP(VLOOKUP($G63, dados!$G:$I, 3, FALSE), dados!$B:$C, 2, FALSE), "")</f>
        <v/>
      </c>
      <c r="J63" s="32" t="str">
        <f>IFERROR(VLOOKUP($K63, dados!$K:$O, 5, FALSE), "")</f>
        <v/>
      </c>
      <c r="K63" s="32"/>
      <c r="L63" s="32"/>
      <c r="M63" s="32" t="str">
        <f>IFERROR(VLOOKUP($K63, dados!$K:$R, 6, FALSE), "")</f>
        <v/>
      </c>
      <c r="N63" s="32" t="str">
        <f>IFERROR(VLOOKUP($K63, dados!$K:$R, 7, FALSE), "")</f>
        <v/>
      </c>
      <c r="O63" s="32" t="str">
        <f>IF(D63="",IFERROR(VLOOKUP(VLOOKUP($G63,dados!$G:$I,3,FALSE),dados!$B:$C,2,FALSE),""),IFERROR(VLOOKUP(VLOOKUP(K63,dados!$K:$M,3,FALSE),dados!$B:$C,2,FALSE),""))</f>
        <v/>
      </c>
      <c r="P63" s="33" t="str">
        <f>IFERROR(VLOOKUP($K63,dados!$K:$R,8,FALSE),"")</f>
        <v/>
      </c>
      <c r="Q63" s="33"/>
    </row>
    <row r="64" spans="1:17" s="41" customFormat="1" x14ac:dyDescent="0.25">
      <c r="A64" s="39" t="str">
        <f>IFERROR(VLOOKUP($H64, dados!$A:$B, 2, FALSE), "")</f>
        <v/>
      </c>
      <c r="B64" s="39" t="str">
        <f>IFERROR(VLOOKUP($N64, dados!$A:$B, 2, FALSE), "")</f>
        <v/>
      </c>
      <c r="C64" s="39" t="str">
        <f>IFERROR(VLOOKUP($G64, dados!$G:$H, 2, FALSE), "")</f>
        <v/>
      </c>
      <c r="D64" s="39" t="str">
        <f>IFERROR(VLOOKUP($K64, dados!$K:$L, 2, FALSE), "")</f>
        <v/>
      </c>
      <c r="E64" s="39" t="b">
        <f>AND(F64=IFERROR(VLOOKUP($G64, dados!$G:$J, 4, FALSE), ""),H64="",I64=IFERROR(VLOOKUP(VLOOKUP($G64, dados!$G:$I, 3, FALSE), dados!$B:$C, 2, FALSE), ""),J64=IFERROR(VLOOKUP($K64, dados!$K:$O, 5, FALSE), ""),L64="",M64=IFERROR(VLOOKUP($K64, dados!$K:$R, 6, FALSE), ""),N64=IFERROR(VLOOKUP($K64, dados!$K:$R, 7, FALSE), ""),O64=IFERROR(VLOOKUP(VLOOKUP(K64,dados!$K:$M,3,FALSE),dados!$B:$C,2,FALSE),""),P64=IFERROR(VLOOKUP($K64,dados!$K:$R,8,FALSE),""))</f>
        <v>1</v>
      </c>
      <c r="F64" s="36" t="str">
        <f>IFERROR(VLOOKUP($G64, dados!$G:$J, 4, FALSE), "")</f>
        <v/>
      </c>
      <c r="G64" s="32"/>
      <c r="H64" s="32"/>
      <c r="I64" s="32" t="str">
        <f>IFERROR(VLOOKUP(VLOOKUP($G64, dados!$G:$I, 3, FALSE), dados!$B:$C, 2, FALSE), "")</f>
        <v/>
      </c>
      <c r="J64" s="32" t="str">
        <f>IFERROR(VLOOKUP($K64, dados!$K:$O, 5, FALSE), "")</f>
        <v/>
      </c>
      <c r="K64" s="32"/>
      <c r="L64" s="32"/>
      <c r="M64" s="32" t="str">
        <f>IFERROR(VLOOKUP($K64, dados!$K:$R, 6, FALSE), "")</f>
        <v/>
      </c>
      <c r="N64" s="32" t="str">
        <f>IFERROR(VLOOKUP($K64, dados!$K:$R, 7, FALSE), "")</f>
        <v/>
      </c>
      <c r="O64" s="32" t="str">
        <f>IF(D64="",IFERROR(VLOOKUP(VLOOKUP($G64,dados!$G:$I,3,FALSE),dados!$B:$C,2,FALSE),""),IFERROR(VLOOKUP(VLOOKUP(K64,dados!$K:$M,3,FALSE),dados!$B:$C,2,FALSE),""))</f>
        <v/>
      </c>
      <c r="P64" s="33" t="str">
        <f>IFERROR(VLOOKUP($K64,dados!$K:$R,8,FALSE),"")</f>
        <v/>
      </c>
      <c r="Q64" s="33"/>
    </row>
    <row r="65" spans="1:17" s="41" customFormat="1" x14ac:dyDescent="0.25">
      <c r="A65" s="39" t="str">
        <f>IFERROR(VLOOKUP($H65, dados!$A:$B, 2, FALSE), "")</f>
        <v/>
      </c>
      <c r="B65" s="39" t="str">
        <f>IFERROR(VLOOKUP($N65, dados!$A:$B, 2, FALSE), "")</f>
        <v/>
      </c>
      <c r="C65" s="39" t="str">
        <f>IFERROR(VLOOKUP($G65, dados!$G:$H, 2, FALSE), "")</f>
        <v/>
      </c>
      <c r="D65" s="39" t="str">
        <f>IFERROR(VLOOKUP($K65, dados!$K:$L, 2, FALSE), "")</f>
        <v/>
      </c>
      <c r="E65" s="39" t="b">
        <f>AND(F65=IFERROR(VLOOKUP($G65, dados!$G:$J, 4, FALSE), ""),H65="",I65=IFERROR(VLOOKUP(VLOOKUP($G65, dados!$G:$I, 3, FALSE), dados!$B:$C, 2, FALSE), ""),J65=IFERROR(VLOOKUP($K65, dados!$K:$O, 5, FALSE), ""),L65="",M65=IFERROR(VLOOKUP($K65, dados!$K:$R, 6, FALSE), ""),N65=IFERROR(VLOOKUP($K65, dados!$K:$R, 7, FALSE), ""),O65=IFERROR(VLOOKUP(VLOOKUP(K65,dados!$K:$M,3,FALSE),dados!$B:$C,2,FALSE),""),P65=IFERROR(VLOOKUP($K65,dados!$K:$R,8,FALSE),""))</f>
        <v>1</v>
      </c>
      <c r="F65" s="36" t="str">
        <f>IFERROR(VLOOKUP($G65, dados!$G:$J, 4, FALSE), "")</f>
        <v/>
      </c>
      <c r="G65" s="32"/>
      <c r="H65" s="32"/>
      <c r="I65" s="32" t="str">
        <f>IFERROR(VLOOKUP(VLOOKUP($G65, dados!$G:$I, 3, FALSE), dados!$B:$C, 2, FALSE), "")</f>
        <v/>
      </c>
      <c r="J65" s="32" t="str">
        <f>IFERROR(VLOOKUP($K65, dados!$K:$O, 5, FALSE), "")</f>
        <v/>
      </c>
      <c r="K65" s="32"/>
      <c r="L65" s="32"/>
      <c r="M65" s="32" t="str">
        <f>IFERROR(VLOOKUP($K65, dados!$K:$R, 6, FALSE), "")</f>
        <v/>
      </c>
      <c r="N65" s="32" t="str">
        <f>IFERROR(VLOOKUP($K65, dados!$K:$R, 7, FALSE), "")</f>
        <v/>
      </c>
      <c r="O65" s="32" t="str">
        <f>IF(D65="",IFERROR(VLOOKUP(VLOOKUP($G65,dados!$G:$I,3,FALSE),dados!$B:$C,2,FALSE),""),IFERROR(VLOOKUP(VLOOKUP(K65,dados!$K:$M,3,FALSE),dados!$B:$C,2,FALSE),""))</f>
        <v/>
      </c>
      <c r="P65" s="33" t="str">
        <f>IFERROR(VLOOKUP($K65,dados!$K:$R,8,FALSE),"")</f>
        <v/>
      </c>
      <c r="Q65" s="33"/>
    </row>
    <row r="66" spans="1:17" s="41" customFormat="1" x14ac:dyDescent="0.25">
      <c r="A66" s="39" t="str">
        <f>IFERROR(VLOOKUP($H66, dados!$A:$B, 2, FALSE), "")</f>
        <v/>
      </c>
      <c r="B66" s="39" t="str">
        <f>IFERROR(VLOOKUP($N66, dados!$A:$B, 2, FALSE), "")</f>
        <v/>
      </c>
      <c r="C66" s="39" t="str">
        <f>IFERROR(VLOOKUP($G66, dados!$G:$H, 2, FALSE), "")</f>
        <v/>
      </c>
      <c r="D66" s="39" t="str">
        <f>IFERROR(VLOOKUP($K66, dados!$K:$L, 2, FALSE), "")</f>
        <v/>
      </c>
      <c r="E66" s="39" t="b">
        <f>AND(F66=IFERROR(VLOOKUP($G66, dados!$G:$J, 4, FALSE), ""),H66="",I66=IFERROR(VLOOKUP(VLOOKUP($G66, dados!$G:$I, 3, FALSE), dados!$B:$C, 2, FALSE), ""),J66=IFERROR(VLOOKUP($K66, dados!$K:$O, 5, FALSE), ""),L66="",M66=IFERROR(VLOOKUP($K66, dados!$K:$R, 6, FALSE), ""),N66=IFERROR(VLOOKUP($K66, dados!$K:$R, 7, FALSE), ""),O66=IFERROR(VLOOKUP(VLOOKUP(K66,dados!$K:$M,3,FALSE),dados!$B:$C,2,FALSE),""),P66=IFERROR(VLOOKUP($K66,dados!$K:$R,8,FALSE),""))</f>
        <v>1</v>
      </c>
      <c r="F66" s="36" t="str">
        <f>IFERROR(VLOOKUP($G66, dados!$G:$J, 4, FALSE), "")</f>
        <v/>
      </c>
      <c r="G66" s="32"/>
      <c r="H66" s="32"/>
      <c r="I66" s="32" t="str">
        <f>IFERROR(VLOOKUP(VLOOKUP($G66, dados!$G:$I, 3, FALSE), dados!$B:$C, 2, FALSE), "")</f>
        <v/>
      </c>
      <c r="J66" s="32" t="str">
        <f>IFERROR(VLOOKUP($K66, dados!$K:$O, 5, FALSE), "")</f>
        <v/>
      </c>
      <c r="K66" s="32"/>
      <c r="L66" s="32"/>
      <c r="M66" s="32" t="str">
        <f>IFERROR(VLOOKUP($K66, dados!$K:$R, 6, FALSE), "")</f>
        <v/>
      </c>
      <c r="N66" s="32" t="str">
        <f>IFERROR(VLOOKUP($K66, dados!$K:$R, 7, FALSE), "")</f>
        <v/>
      </c>
      <c r="O66" s="32" t="str">
        <f>IF(D66="",IFERROR(VLOOKUP(VLOOKUP($G66,dados!$G:$I,3,FALSE),dados!$B:$C,2,FALSE),""),IFERROR(VLOOKUP(VLOOKUP(K66,dados!$K:$M,3,FALSE),dados!$B:$C,2,FALSE),""))</f>
        <v/>
      </c>
      <c r="P66" s="33" t="str">
        <f>IFERROR(VLOOKUP($K66,dados!$K:$R,8,FALSE),"")</f>
        <v/>
      </c>
      <c r="Q66" s="33"/>
    </row>
    <row r="67" spans="1:17" s="41" customFormat="1" x14ac:dyDescent="0.25">
      <c r="A67" s="39" t="str">
        <f>IFERROR(VLOOKUP($H67, dados!$A:$B, 2, FALSE), "")</f>
        <v/>
      </c>
      <c r="B67" s="39" t="str">
        <f>IFERROR(VLOOKUP($N67, dados!$A:$B, 2, FALSE), "")</f>
        <v/>
      </c>
      <c r="C67" s="39" t="str">
        <f>IFERROR(VLOOKUP($G67, dados!$G:$H, 2, FALSE), "")</f>
        <v/>
      </c>
      <c r="D67" s="39" t="str">
        <f>IFERROR(VLOOKUP($K67, dados!$K:$L, 2, FALSE), "")</f>
        <v/>
      </c>
      <c r="E67" s="39" t="b">
        <f>AND(F67=IFERROR(VLOOKUP($G67, dados!$G:$J, 4, FALSE), ""),H67="",I67=IFERROR(VLOOKUP(VLOOKUP($G67, dados!$G:$I, 3, FALSE), dados!$B:$C, 2, FALSE), ""),J67=IFERROR(VLOOKUP($K67, dados!$K:$O, 5, FALSE), ""),L67="",M67=IFERROR(VLOOKUP($K67, dados!$K:$R, 6, FALSE), ""),N67=IFERROR(VLOOKUP($K67, dados!$K:$R, 7, FALSE), ""),O67=IFERROR(VLOOKUP(VLOOKUP(K67,dados!$K:$M,3,FALSE),dados!$B:$C,2,FALSE),""),P67=IFERROR(VLOOKUP($K67,dados!$K:$R,8,FALSE),""))</f>
        <v>1</v>
      </c>
      <c r="F67" s="36" t="str">
        <f>IFERROR(VLOOKUP($G67, dados!$G:$J, 4, FALSE), "")</f>
        <v/>
      </c>
      <c r="G67" s="32"/>
      <c r="H67" s="32"/>
      <c r="I67" s="32" t="str">
        <f>IFERROR(VLOOKUP(VLOOKUP($G67, dados!$G:$I, 3, FALSE), dados!$B:$C, 2, FALSE), "")</f>
        <v/>
      </c>
      <c r="J67" s="32" t="str">
        <f>IFERROR(VLOOKUP($K67, dados!$K:$O, 5, FALSE), "")</f>
        <v/>
      </c>
      <c r="K67" s="32"/>
      <c r="L67" s="32"/>
      <c r="M67" s="32" t="str">
        <f>IFERROR(VLOOKUP($K67, dados!$K:$R, 6, FALSE), "")</f>
        <v/>
      </c>
      <c r="N67" s="32" t="str">
        <f>IFERROR(VLOOKUP($K67, dados!$K:$R, 7, FALSE), "")</f>
        <v/>
      </c>
      <c r="O67" s="32" t="str">
        <f>IF(D67="",IFERROR(VLOOKUP(VLOOKUP($G67,dados!$G:$I,3,FALSE),dados!$B:$C,2,FALSE),""),IFERROR(VLOOKUP(VLOOKUP(K67,dados!$K:$M,3,FALSE),dados!$B:$C,2,FALSE),""))</f>
        <v/>
      </c>
      <c r="P67" s="33" t="str">
        <f>IFERROR(VLOOKUP($K67,dados!$K:$R,8,FALSE),"")</f>
        <v/>
      </c>
      <c r="Q67" s="33"/>
    </row>
    <row r="68" spans="1:17" s="41" customFormat="1" x14ac:dyDescent="0.25">
      <c r="A68" s="39" t="str">
        <f>IFERROR(VLOOKUP($H68, dados!$A:$B, 2, FALSE), "")</f>
        <v/>
      </c>
      <c r="B68" s="39" t="str">
        <f>IFERROR(VLOOKUP($N68, dados!$A:$B, 2, FALSE), "")</f>
        <v/>
      </c>
      <c r="C68" s="39" t="str">
        <f>IFERROR(VLOOKUP($G68, dados!$G:$H, 2, FALSE), "")</f>
        <v/>
      </c>
      <c r="D68" s="39" t="str">
        <f>IFERROR(VLOOKUP($K68, dados!$K:$L, 2, FALSE), "")</f>
        <v/>
      </c>
      <c r="E68" s="39" t="b">
        <f>AND(F68=IFERROR(VLOOKUP($G68, dados!$G:$J, 4, FALSE), ""),H68="",I68=IFERROR(VLOOKUP(VLOOKUP($G68, dados!$G:$I, 3, FALSE), dados!$B:$C, 2, FALSE), ""),J68=IFERROR(VLOOKUP($K68, dados!$K:$O, 5, FALSE), ""),L68="",M68=IFERROR(VLOOKUP($K68, dados!$K:$R, 6, FALSE), ""),N68=IFERROR(VLOOKUP($K68, dados!$K:$R, 7, FALSE), ""),O68=IFERROR(VLOOKUP(VLOOKUP(K68,dados!$K:$M,3,FALSE),dados!$B:$C,2,FALSE),""),P68=IFERROR(VLOOKUP($K68,dados!$K:$R,8,FALSE),""))</f>
        <v>1</v>
      </c>
      <c r="F68" s="36" t="str">
        <f>IFERROR(VLOOKUP($G68, dados!$G:$J, 4, FALSE), "")</f>
        <v/>
      </c>
      <c r="G68" s="32"/>
      <c r="H68" s="32"/>
      <c r="I68" s="32" t="str">
        <f>IFERROR(VLOOKUP(VLOOKUP($G68, dados!$G:$I, 3, FALSE), dados!$B:$C, 2, FALSE), "")</f>
        <v/>
      </c>
      <c r="J68" s="32" t="str">
        <f>IFERROR(VLOOKUP($K68, dados!$K:$O, 5, FALSE), "")</f>
        <v/>
      </c>
      <c r="K68" s="32"/>
      <c r="L68" s="32"/>
      <c r="M68" s="32" t="str">
        <f>IFERROR(VLOOKUP($K68, dados!$K:$R, 6, FALSE), "")</f>
        <v/>
      </c>
      <c r="N68" s="32" t="str">
        <f>IFERROR(VLOOKUP($K68, dados!$K:$R, 7, FALSE), "")</f>
        <v/>
      </c>
      <c r="O68" s="32" t="str">
        <f>IF(D68="",IFERROR(VLOOKUP(VLOOKUP($G68,dados!$G:$I,3,FALSE),dados!$B:$C,2,FALSE),""),IFERROR(VLOOKUP(VLOOKUP(K68,dados!$K:$M,3,FALSE),dados!$B:$C,2,FALSE),""))</f>
        <v/>
      </c>
      <c r="P68" s="33" t="str">
        <f>IFERROR(VLOOKUP($K68,dados!$K:$R,8,FALSE),"")</f>
        <v/>
      </c>
      <c r="Q68" s="33"/>
    </row>
    <row r="69" spans="1:17" s="41" customFormat="1" x14ac:dyDescent="0.25">
      <c r="A69" s="39" t="str">
        <f>IFERROR(VLOOKUP($H69, dados!$A:$B, 2, FALSE), "")</f>
        <v/>
      </c>
      <c r="B69" s="39" t="str">
        <f>IFERROR(VLOOKUP($N69, dados!$A:$B, 2, FALSE), "")</f>
        <v/>
      </c>
      <c r="C69" s="39" t="str">
        <f>IFERROR(VLOOKUP($G69, dados!$G:$H, 2, FALSE), "")</f>
        <v/>
      </c>
      <c r="D69" s="39" t="str">
        <f>IFERROR(VLOOKUP($K69, dados!$K:$L, 2, FALSE), "")</f>
        <v/>
      </c>
      <c r="E69" s="39" t="b">
        <f>AND(F69=IFERROR(VLOOKUP($G69, dados!$G:$J, 4, FALSE), ""),H69="",I69=IFERROR(VLOOKUP(VLOOKUP($G69, dados!$G:$I, 3, FALSE), dados!$B:$C, 2, FALSE), ""),J69=IFERROR(VLOOKUP($K69, dados!$K:$O, 5, FALSE), ""),L69="",M69=IFERROR(VLOOKUP($K69, dados!$K:$R, 6, FALSE), ""),N69=IFERROR(VLOOKUP($K69, dados!$K:$R, 7, FALSE), ""),O69=IFERROR(VLOOKUP(VLOOKUP(K69,dados!$K:$M,3,FALSE),dados!$B:$C,2,FALSE),""),P69=IFERROR(VLOOKUP($K69,dados!$K:$R,8,FALSE),""))</f>
        <v>1</v>
      </c>
      <c r="F69" s="36" t="str">
        <f>IFERROR(VLOOKUP($G69, dados!$G:$J, 4, FALSE), "")</f>
        <v/>
      </c>
      <c r="G69" s="32"/>
      <c r="H69" s="32"/>
      <c r="I69" s="32" t="str">
        <f>IFERROR(VLOOKUP(VLOOKUP($G69, dados!$G:$I, 3, FALSE), dados!$B:$C, 2, FALSE), "")</f>
        <v/>
      </c>
      <c r="J69" s="32" t="str">
        <f>IFERROR(VLOOKUP($K69, dados!$K:$O, 5, FALSE), "")</f>
        <v/>
      </c>
      <c r="K69" s="32"/>
      <c r="L69" s="32"/>
      <c r="M69" s="32" t="str">
        <f>IFERROR(VLOOKUP($K69, dados!$K:$R, 6, FALSE), "")</f>
        <v/>
      </c>
      <c r="N69" s="32" t="str">
        <f>IFERROR(VLOOKUP($K69, dados!$K:$R, 7, FALSE), "")</f>
        <v/>
      </c>
      <c r="O69" s="32" t="str">
        <f>IF(D69="",IFERROR(VLOOKUP(VLOOKUP($G69,dados!$G:$I,3,FALSE),dados!$B:$C,2,FALSE),""),IFERROR(VLOOKUP(VLOOKUP(K69,dados!$K:$M,3,FALSE),dados!$B:$C,2,FALSE),""))</f>
        <v/>
      </c>
      <c r="P69" s="33" t="str">
        <f>IFERROR(VLOOKUP($K69,dados!$K:$R,8,FALSE),"")</f>
        <v/>
      </c>
      <c r="Q69" s="33"/>
    </row>
    <row r="70" spans="1:17" s="41" customFormat="1" x14ac:dyDescent="0.25">
      <c r="A70" s="39" t="str">
        <f>IFERROR(VLOOKUP($H70, dados!$A:$B, 2, FALSE), "")</f>
        <v/>
      </c>
      <c r="B70" s="39" t="str">
        <f>IFERROR(VLOOKUP($N70, dados!$A:$B, 2, FALSE), "")</f>
        <v/>
      </c>
      <c r="C70" s="39" t="str">
        <f>IFERROR(VLOOKUP($G70, dados!$G:$H, 2, FALSE), "")</f>
        <v/>
      </c>
      <c r="D70" s="39" t="str">
        <f>IFERROR(VLOOKUP($K70, dados!$K:$L, 2, FALSE), "")</f>
        <v/>
      </c>
      <c r="E70" s="39" t="b">
        <f>AND(F70=IFERROR(VLOOKUP($G70, dados!$G:$J, 4, FALSE), ""),H70="",I70=IFERROR(VLOOKUP(VLOOKUP($G70, dados!$G:$I, 3, FALSE), dados!$B:$C, 2, FALSE), ""),J70=IFERROR(VLOOKUP($K70, dados!$K:$O, 5, FALSE), ""),L70="",M70=IFERROR(VLOOKUP($K70, dados!$K:$R, 6, FALSE), ""),N70=IFERROR(VLOOKUP($K70, dados!$K:$R, 7, FALSE), ""),O70=IFERROR(VLOOKUP(VLOOKUP(K70,dados!$K:$M,3,FALSE),dados!$B:$C,2,FALSE),""),P70=IFERROR(VLOOKUP($K70,dados!$K:$R,8,FALSE),""))</f>
        <v>1</v>
      </c>
      <c r="F70" s="36" t="str">
        <f>IFERROR(VLOOKUP($G70, dados!$G:$J, 4, FALSE), "")</f>
        <v/>
      </c>
      <c r="G70" s="32"/>
      <c r="H70" s="32"/>
      <c r="I70" s="32" t="str">
        <f>IFERROR(VLOOKUP(VLOOKUP($G70, dados!$G:$I, 3, FALSE), dados!$B:$C, 2, FALSE), "")</f>
        <v/>
      </c>
      <c r="J70" s="32" t="str">
        <f>IFERROR(VLOOKUP($K70, dados!$K:$O, 5, FALSE), "")</f>
        <v/>
      </c>
      <c r="K70" s="32"/>
      <c r="L70" s="32"/>
      <c r="M70" s="32" t="str">
        <f>IFERROR(VLOOKUP($K70, dados!$K:$R, 6, FALSE), "")</f>
        <v/>
      </c>
      <c r="N70" s="32" t="str">
        <f>IFERROR(VLOOKUP($K70, dados!$K:$R, 7, FALSE), "")</f>
        <v/>
      </c>
      <c r="O70" s="32" t="str">
        <f>IF(D70="",IFERROR(VLOOKUP(VLOOKUP($G70,dados!$G:$I,3,FALSE),dados!$B:$C,2,FALSE),""),IFERROR(VLOOKUP(VLOOKUP(K70,dados!$K:$M,3,FALSE),dados!$B:$C,2,FALSE),""))</f>
        <v/>
      </c>
      <c r="P70" s="33" t="str">
        <f>IFERROR(VLOOKUP($K70,dados!$K:$R,8,FALSE),"")</f>
        <v/>
      </c>
      <c r="Q70" s="33"/>
    </row>
    <row r="71" spans="1:17" s="41" customFormat="1" x14ac:dyDescent="0.25">
      <c r="A71" s="39" t="str">
        <f>IFERROR(VLOOKUP($H71, dados!$A:$B, 2, FALSE), "")</f>
        <v/>
      </c>
      <c r="B71" s="39" t="str">
        <f>IFERROR(VLOOKUP($N71, dados!$A:$B, 2, FALSE), "")</f>
        <v/>
      </c>
      <c r="C71" s="39" t="str">
        <f>IFERROR(VLOOKUP($G71, dados!$G:$H, 2, FALSE), "")</f>
        <v/>
      </c>
      <c r="D71" s="39" t="str">
        <f>IFERROR(VLOOKUP($K71, dados!$K:$L, 2, FALSE), "")</f>
        <v/>
      </c>
      <c r="E71" s="39" t="b">
        <f>AND(F71=IFERROR(VLOOKUP($G71, dados!$G:$J, 4, FALSE), ""),H71="",I71=IFERROR(VLOOKUP(VLOOKUP($G71, dados!$G:$I, 3, FALSE), dados!$B:$C, 2, FALSE), ""),J71=IFERROR(VLOOKUP($K71, dados!$K:$O, 5, FALSE), ""),L71="",M71=IFERROR(VLOOKUP($K71, dados!$K:$R, 6, FALSE), ""),N71=IFERROR(VLOOKUP($K71, dados!$K:$R, 7, FALSE), ""),O71=IFERROR(VLOOKUP(VLOOKUP(K71,dados!$K:$M,3,FALSE),dados!$B:$C,2,FALSE),""),P71=IFERROR(VLOOKUP($K71,dados!$K:$R,8,FALSE),""))</f>
        <v>1</v>
      </c>
      <c r="F71" s="36" t="str">
        <f>IFERROR(VLOOKUP($G71, dados!$G:$J, 4, FALSE), "")</f>
        <v/>
      </c>
      <c r="G71" s="32"/>
      <c r="H71" s="32"/>
      <c r="I71" s="32" t="str">
        <f>IFERROR(VLOOKUP(VLOOKUP($G71, dados!$G:$I, 3, FALSE), dados!$B:$C, 2, FALSE), "")</f>
        <v/>
      </c>
      <c r="J71" s="32" t="str">
        <f>IFERROR(VLOOKUP($K71, dados!$K:$O, 5, FALSE), "")</f>
        <v/>
      </c>
      <c r="K71" s="32"/>
      <c r="L71" s="32"/>
      <c r="M71" s="32" t="str">
        <f>IFERROR(VLOOKUP($K71, dados!$K:$R, 6, FALSE), "")</f>
        <v/>
      </c>
      <c r="N71" s="32" t="str">
        <f>IFERROR(VLOOKUP($K71, dados!$K:$R, 7, FALSE), "")</f>
        <v/>
      </c>
      <c r="O71" s="32" t="str">
        <f>IF(D71="",IFERROR(VLOOKUP(VLOOKUP($G71,dados!$G:$I,3,FALSE),dados!$B:$C,2,FALSE),""),IFERROR(VLOOKUP(VLOOKUP(K71,dados!$K:$M,3,FALSE),dados!$B:$C,2,FALSE),""))</f>
        <v/>
      </c>
      <c r="P71" s="33" t="str">
        <f>IFERROR(VLOOKUP($K71,dados!$K:$R,8,FALSE),"")</f>
        <v/>
      </c>
      <c r="Q71" s="33"/>
    </row>
    <row r="72" spans="1:17" s="41" customFormat="1" x14ac:dyDescent="0.25">
      <c r="A72" s="39" t="str">
        <f>IFERROR(VLOOKUP($H72, dados!$A:$B, 2, FALSE), "")</f>
        <v/>
      </c>
      <c r="B72" s="39" t="str">
        <f>IFERROR(VLOOKUP($N72, dados!$A:$B, 2, FALSE), "")</f>
        <v/>
      </c>
      <c r="C72" s="39" t="str">
        <f>IFERROR(VLOOKUP($G72, dados!$G:$H, 2, FALSE), "")</f>
        <v/>
      </c>
      <c r="D72" s="39" t="str">
        <f>IFERROR(VLOOKUP($K72, dados!$K:$L, 2, FALSE), "")</f>
        <v/>
      </c>
      <c r="E72" s="39" t="b">
        <f>AND(F72=IFERROR(VLOOKUP($G72, dados!$G:$J, 4, FALSE), ""),H72="",I72=IFERROR(VLOOKUP(VLOOKUP($G72, dados!$G:$I, 3, FALSE), dados!$B:$C, 2, FALSE), ""),J72=IFERROR(VLOOKUP($K72, dados!$K:$O, 5, FALSE), ""),L72="",M72=IFERROR(VLOOKUP($K72, dados!$K:$R, 6, FALSE), ""),N72=IFERROR(VLOOKUP($K72, dados!$K:$R, 7, FALSE), ""),O72=IFERROR(VLOOKUP(VLOOKUP(K72,dados!$K:$M,3,FALSE),dados!$B:$C,2,FALSE),""),P72=IFERROR(VLOOKUP($K72,dados!$K:$R,8,FALSE),""))</f>
        <v>1</v>
      </c>
      <c r="F72" s="36" t="str">
        <f>IFERROR(VLOOKUP($G72, dados!$G:$J, 4, FALSE), "")</f>
        <v/>
      </c>
      <c r="G72" s="32"/>
      <c r="H72" s="32"/>
      <c r="I72" s="32" t="str">
        <f>IFERROR(VLOOKUP(VLOOKUP($G72, dados!$G:$I, 3, FALSE), dados!$B:$C, 2, FALSE), "")</f>
        <v/>
      </c>
      <c r="J72" s="32" t="str">
        <f>IFERROR(VLOOKUP($K72, dados!$K:$O, 5, FALSE), "")</f>
        <v/>
      </c>
      <c r="K72" s="32"/>
      <c r="L72" s="32"/>
      <c r="M72" s="32" t="str">
        <f>IFERROR(VLOOKUP($K72, dados!$K:$R, 6, FALSE), "")</f>
        <v/>
      </c>
      <c r="N72" s="32" t="str">
        <f>IFERROR(VLOOKUP($K72, dados!$K:$R, 7, FALSE), "")</f>
        <v/>
      </c>
      <c r="O72" s="32" t="str">
        <f>IF(D72="",IFERROR(VLOOKUP(VLOOKUP($G72,dados!$G:$I,3,FALSE),dados!$B:$C,2,FALSE),""),IFERROR(VLOOKUP(VLOOKUP(K72,dados!$K:$M,3,FALSE),dados!$B:$C,2,FALSE),""))</f>
        <v/>
      </c>
      <c r="P72" s="33" t="str">
        <f>IFERROR(VLOOKUP($K72,dados!$K:$R,8,FALSE),"")</f>
        <v/>
      </c>
      <c r="Q72" s="33"/>
    </row>
    <row r="73" spans="1:17" s="41" customFormat="1" x14ac:dyDescent="0.25">
      <c r="A73" s="39" t="str">
        <f>IFERROR(VLOOKUP($H73, dados!$A:$B, 2, FALSE), "")</f>
        <v/>
      </c>
      <c r="B73" s="39" t="str">
        <f>IFERROR(VLOOKUP($N73, dados!$A:$B, 2, FALSE), "")</f>
        <v/>
      </c>
      <c r="C73" s="39" t="str">
        <f>IFERROR(VLOOKUP($G73, dados!$G:$H, 2, FALSE), "")</f>
        <v/>
      </c>
      <c r="D73" s="39" t="str">
        <f>IFERROR(VLOOKUP($K73, dados!$K:$L, 2, FALSE), "")</f>
        <v/>
      </c>
      <c r="E73" s="39" t="b">
        <f>AND(F73=IFERROR(VLOOKUP($G73, dados!$G:$J, 4, FALSE), ""),H73="",I73=IFERROR(VLOOKUP(VLOOKUP($G73, dados!$G:$I, 3, FALSE), dados!$B:$C, 2, FALSE), ""),J73=IFERROR(VLOOKUP($K73, dados!$K:$O, 5, FALSE), ""),L73="",M73=IFERROR(VLOOKUP($K73, dados!$K:$R, 6, FALSE), ""),N73=IFERROR(VLOOKUP($K73, dados!$K:$R, 7, FALSE), ""),O73=IFERROR(VLOOKUP(VLOOKUP(K73,dados!$K:$M,3,FALSE),dados!$B:$C,2,FALSE),""),P73=IFERROR(VLOOKUP($K73,dados!$K:$R,8,FALSE),""))</f>
        <v>1</v>
      </c>
      <c r="F73" s="36" t="str">
        <f>IFERROR(VLOOKUP($G73, dados!$G:$J, 4, FALSE), "")</f>
        <v/>
      </c>
      <c r="G73" s="32"/>
      <c r="H73" s="32"/>
      <c r="I73" s="32" t="str">
        <f>IFERROR(VLOOKUP(VLOOKUP($G73, dados!$G:$I, 3, FALSE), dados!$B:$C, 2, FALSE), "")</f>
        <v/>
      </c>
      <c r="J73" s="32" t="str">
        <f>IFERROR(VLOOKUP($K73, dados!$K:$O, 5, FALSE), "")</f>
        <v/>
      </c>
      <c r="K73" s="32"/>
      <c r="L73" s="32"/>
      <c r="M73" s="32" t="str">
        <f>IFERROR(VLOOKUP($K73, dados!$K:$R, 6, FALSE), "")</f>
        <v/>
      </c>
      <c r="N73" s="32" t="str">
        <f>IFERROR(VLOOKUP($K73, dados!$K:$R, 7, FALSE), "")</f>
        <v/>
      </c>
      <c r="O73" s="32" t="str">
        <f>IF(D73="",IFERROR(VLOOKUP(VLOOKUP($G73,dados!$G:$I,3,FALSE),dados!$B:$C,2,FALSE),""),IFERROR(VLOOKUP(VLOOKUP(K73,dados!$K:$M,3,FALSE),dados!$B:$C,2,FALSE),""))</f>
        <v/>
      </c>
      <c r="P73" s="33" t="str">
        <f>IFERROR(VLOOKUP($K73,dados!$K:$R,8,FALSE),"")</f>
        <v/>
      </c>
      <c r="Q73" s="33"/>
    </row>
    <row r="74" spans="1:17" s="41" customFormat="1" x14ac:dyDescent="0.25">
      <c r="A74" s="39" t="str">
        <f>IFERROR(VLOOKUP($H74, dados!$A:$B, 2, FALSE), "")</f>
        <v/>
      </c>
      <c r="B74" s="39" t="str">
        <f>IFERROR(VLOOKUP($N74, dados!$A:$B, 2, FALSE), "")</f>
        <v/>
      </c>
      <c r="C74" s="39" t="str">
        <f>IFERROR(VLOOKUP($G74, dados!$G:$H, 2, FALSE), "")</f>
        <v/>
      </c>
      <c r="D74" s="39" t="str">
        <f>IFERROR(VLOOKUP($K74, dados!$K:$L, 2, FALSE), "")</f>
        <v/>
      </c>
      <c r="E74" s="39" t="b">
        <f>AND(F74=IFERROR(VLOOKUP($G74, dados!$G:$J, 4, FALSE), ""),H74="",I74=IFERROR(VLOOKUP(VLOOKUP($G74, dados!$G:$I, 3, FALSE), dados!$B:$C, 2, FALSE), ""),J74=IFERROR(VLOOKUP($K74, dados!$K:$O, 5, FALSE), ""),L74="",M74=IFERROR(VLOOKUP($K74, dados!$K:$R, 6, FALSE), ""),N74=IFERROR(VLOOKUP($K74, dados!$K:$R, 7, FALSE), ""),O74=IFERROR(VLOOKUP(VLOOKUP(K74,dados!$K:$M,3,FALSE),dados!$B:$C,2,FALSE),""),P74=IFERROR(VLOOKUP($K74,dados!$K:$R,8,FALSE),""))</f>
        <v>1</v>
      </c>
      <c r="F74" s="36" t="str">
        <f>IFERROR(VLOOKUP($G74, dados!$G:$J, 4, FALSE), "")</f>
        <v/>
      </c>
      <c r="G74" s="32"/>
      <c r="H74" s="32"/>
      <c r="I74" s="32" t="str">
        <f>IFERROR(VLOOKUP(VLOOKUP($G74, dados!$G:$I, 3, FALSE), dados!$B:$C, 2, FALSE), "")</f>
        <v/>
      </c>
      <c r="J74" s="32" t="str">
        <f>IFERROR(VLOOKUP($K74, dados!$K:$O, 5, FALSE), "")</f>
        <v/>
      </c>
      <c r="K74" s="32"/>
      <c r="L74" s="32"/>
      <c r="M74" s="32" t="str">
        <f>IFERROR(VLOOKUP($K74, dados!$K:$R, 6, FALSE), "")</f>
        <v/>
      </c>
      <c r="N74" s="32" t="str">
        <f>IFERROR(VLOOKUP($K74, dados!$K:$R, 7, FALSE), "")</f>
        <v/>
      </c>
      <c r="O74" s="32" t="str">
        <f>IF(D74="",IFERROR(VLOOKUP(VLOOKUP($G74,dados!$G:$I,3,FALSE),dados!$B:$C,2,FALSE),""),IFERROR(VLOOKUP(VLOOKUP(K74,dados!$K:$M,3,FALSE),dados!$B:$C,2,FALSE),""))</f>
        <v/>
      </c>
      <c r="P74" s="33" t="str">
        <f>IFERROR(VLOOKUP($K74,dados!$K:$R,8,FALSE),"")</f>
        <v/>
      </c>
      <c r="Q74" s="33"/>
    </row>
    <row r="75" spans="1:17" s="41" customFormat="1" x14ac:dyDescent="0.25">
      <c r="A75" s="39" t="str">
        <f>IFERROR(VLOOKUP($H75, dados!$A:$B, 2, FALSE), "")</f>
        <v/>
      </c>
      <c r="B75" s="39" t="str">
        <f>IFERROR(VLOOKUP($N75, dados!$A:$B, 2, FALSE), "")</f>
        <v/>
      </c>
      <c r="C75" s="39" t="str">
        <f>IFERROR(VLOOKUP($G75, dados!$G:$H, 2, FALSE), "")</f>
        <v/>
      </c>
      <c r="D75" s="39" t="str">
        <f>IFERROR(VLOOKUP($K75, dados!$K:$L, 2, FALSE), "")</f>
        <v/>
      </c>
      <c r="E75" s="39" t="b">
        <f>AND(F75=IFERROR(VLOOKUP($G75, dados!$G:$J, 4, FALSE), ""),H75="",I75=IFERROR(VLOOKUP(VLOOKUP($G75, dados!$G:$I, 3, FALSE), dados!$B:$C, 2, FALSE), ""),J75=IFERROR(VLOOKUP($K75, dados!$K:$O, 5, FALSE), ""),L75="",M75=IFERROR(VLOOKUP($K75, dados!$K:$R, 6, FALSE), ""),N75=IFERROR(VLOOKUP($K75, dados!$K:$R, 7, FALSE), ""),O75=IFERROR(VLOOKUP(VLOOKUP(K75,dados!$K:$M,3,FALSE),dados!$B:$C,2,FALSE),""),P75=IFERROR(VLOOKUP($K75,dados!$K:$R,8,FALSE),""))</f>
        <v>1</v>
      </c>
      <c r="F75" s="36" t="str">
        <f>IFERROR(VLOOKUP($G75, dados!$G:$J, 4, FALSE), "")</f>
        <v/>
      </c>
      <c r="G75" s="32"/>
      <c r="H75" s="32"/>
      <c r="I75" s="32" t="str">
        <f>IFERROR(VLOOKUP(VLOOKUP($G75, dados!$G:$I, 3, FALSE), dados!$B:$C, 2, FALSE), "")</f>
        <v/>
      </c>
      <c r="J75" s="32" t="str">
        <f>IFERROR(VLOOKUP($K75, dados!$K:$O, 5, FALSE), "")</f>
        <v/>
      </c>
      <c r="K75" s="32"/>
      <c r="L75" s="32"/>
      <c r="M75" s="32" t="str">
        <f>IFERROR(VLOOKUP($K75, dados!$K:$R, 6, FALSE), "")</f>
        <v/>
      </c>
      <c r="N75" s="32" t="str">
        <f>IFERROR(VLOOKUP($K75, dados!$K:$R, 7, FALSE), "")</f>
        <v/>
      </c>
      <c r="O75" s="32" t="str">
        <f>IF(D75="",IFERROR(VLOOKUP(VLOOKUP($G75,dados!$G:$I,3,FALSE),dados!$B:$C,2,FALSE),""),IFERROR(VLOOKUP(VLOOKUP(K75,dados!$K:$M,3,FALSE),dados!$B:$C,2,FALSE),""))</f>
        <v/>
      </c>
      <c r="P75" s="33" t="str">
        <f>IFERROR(VLOOKUP($K75,dados!$K:$R,8,FALSE),"")</f>
        <v/>
      </c>
      <c r="Q75" s="33"/>
    </row>
    <row r="76" spans="1:17" s="41" customFormat="1" x14ac:dyDescent="0.25">
      <c r="A76" s="39" t="str">
        <f>IFERROR(VLOOKUP($H76, dados!$A:$B, 2, FALSE), "")</f>
        <v/>
      </c>
      <c r="B76" s="39" t="str">
        <f>IFERROR(VLOOKUP($N76, dados!$A:$B, 2, FALSE), "")</f>
        <v/>
      </c>
      <c r="C76" s="39" t="str">
        <f>IFERROR(VLOOKUP($G76, dados!$G:$H, 2, FALSE), "")</f>
        <v/>
      </c>
      <c r="D76" s="39" t="str">
        <f>IFERROR(VLOOKUP($K76, dados!$K:$L, 2, FALSE), "")</f>
        <v/>
      </c>
      <c r="E76" s="39" t="b">
        <f>AND(F76=IFERROR(VLOOKUP($G76, dados!$G:$J, 4, FALSE), ""),H76="",I76=IFERROR(VLOOKUP(VLOOKUP($G76, dados!$G:$I, 3, FALSE), dados!$B:$C, 2, FALSE), ""),J76=IFERROR(VLOOKUP($K76, dados!$K:$O, 5, FALSE), ""),L76="",M76=IFERROR(VLOOKUP($K76, dados!$K:$R, 6, FALSE), ""),N76=IFERROR(VLOOKUP($K76, dados!$K:$R, 7, FALSE), ""),O76=IFERROR(VLOOKUP(VLOOKUP(K76,dados!$K:$M,3,FALSE),dados!$B:$C,2,FALSE),""),P76=IFERROR(VLOOKUP($K76,dados!$K:$R,8,FALSE),""))</f>
        <v>1</v>
      </c>
      <c r="F76" s="36" t="str">
        <f>IFERROR(VLOOKUP($G76, dados!$G:$J, 4, FALSE), "")</f>
        <v/>
      </c>
      <c r="G76" s="32"/>
      <c r="H76" s="32"/>
      <c r="I76" s="32" t="str">
        <f>IFERROR(VLOOKUP(VLOOKUP($G76, dados!$G:$I, 3, FALSE), dados!$B:$C, 2, FALSE), "")</f>
        <v/>
      </c>
      <c r="J76" s="32" t="str">
        <f>IFERROR(VLOOKUP($K76, dados!$K:$O, 5, FALSE), "")</f>
        <v/>
      </c>
      <c r="K76" s="32"/>
      <c r="L76" s="32"/>
      <c r="M76" s="32" t="str">
        <f>IFERROR(VLOOKUP($K76, dados!$K:$R, 6, FALSE), "")</f>
        <v/>
      </c>
      <c r="N76" s="32" t="str">
        <f>IFERROR(VLOOKUP($K76, dados!$K:$R, 7, FALSE), "")</f>
        <v/>
      </c>
      <c r="O76" s="32" t="str">
        <f>IF(D76="",IFERROR(VLOOKUP(VLOOKUP($G76,dados!$G:$I,3,FALSE),dados!$B:$C,2,FALSE),""),IFERROR(VLOOKUP(VLOOKUP(K76,dados!$K:$M,3,FALSE),dados!$B:$C,2,FALSE),""))</f>
        <v/>
      </c>
      <c r="P76" s="33" t="str">
        <f>IFERROR(VLOOKUP($K76,dados!$K:$R,8,FALSE),"")</f>
        <v/>
      </c>
      <c r="Q76" s="33"/>
    </row>
    <row r="77" spans="1:17" s="41" customFormat="1" x14ac:dyDescent="0.25">
      <c r="A77" s="39" t="str">
        <f>IFERROR(VLOOKUP($H77, dados!$A:$B, 2, FALSE), "")</f>
        <v/>
      </c>
      <c r="B77" s="39" t="str">
        <f>IFERROR(VLOOKUP($N77, dados!$A:$B, 2, FALSE), "")</f>
        <v/>
      </c>
      <c r="C77" s="39" t="str">
        <f>IFERROR(VLOOKUP($G77, dados!$G:$H, 2, FALSE), "")</f>
        <v/>
      </c>
      <c r="D77" s="39" t="str">
        <f>IFERROR(VLOOKUP($K77, dados!$K:$L, 2, FALSE), "")</f>
        <v/>
      </c>
      <c r="E77" s="39" t="b">
        <f>AND(F77=IFERROR(VLOOKUP($G77, dados!$G:$J, 4, FALSE), ""),H77="",I77=IFERROR(VLOOKUP(VLOOKUP($G77, dados!$G:$I, 3, FALSE), dados!$B:$C, 2, FALSE), ""),J77=IFERROR(VLOOKUP($K77, dados!$K:$O, 5, FALSE), ""),L77="",M77=IFERROR(VLOOKUP($K77, dados!$K:$R, 6, FALSE), ""),N77=IFERROR(VLOOKUP($K77, dados!$K:$R, 7, FALSE), ""),O77=IFERROR(VLOOKUP(VLOOKUP(K77,dados!$K:$M,3,FALSE),dados!$B:$C,2,FALSE),""),P77=IFERROR(VLOOKUP($K77,dados!$K:$R,8,FALSE),""))</f>
        <v>1</v>
      </c>
      <c r="F77" s="36" t="str">
        <f>IFERROR(VLOOKUP($G77, dados!$G:$J, 4, FALSE), "")</f>
        <v/>
      </c>
      <c r="G77" s="32"/>
      <c r="H77" s="32"/>
      <c r="I77" s="32" t="str">
        <f>IFERROR(VLOOKUP(VLOOKUP($G77, dados!$G:$I, 3, FALSE), dados!$B:$C, 2, FALSE), "")</f>
        <v/>
      </c>
      <c r="J77" s="32" t="str">
        <f>IFERROR(VLOOKUP($K77, dados!$K:$O, 5, FALSE), "")</f>
        <v/>
      </c>
      <c r="K77" s="32"/>
      <c r="L77" s="32"/>
      <c r="M77" s="32" t="str">
        <f>IFERROR(VLOOKUP($K77, dados!$K:$R, 6, FALSE), "")</f>
        <v/>
      </c>
      <c r="N77" s="32" t="str">
        <f>IFERROR(VLOOKUP($K77, dados!$K:$R, 7, FALSE), "")</f>
        <v/>
      </c>
      <c r="O77" s="32" t="str">
        <f>IF(D77="",IFERROR(VLOOKUP(VLOOKUP($G77,dados!$G:$I,3,FALSE),dados!$B:$C,2,FALSE),""),IFERROR(VLOOKUP(VLOOKUP(K77,dados!$K:$M,3,FALSE),dados!$B:$C,2,FALSE),""))</f>
        <v/>
      </c>
      <c r="P77" s="33" t="str">
        <f>IFERROR(VLOOKUP($K77,dados!$K:$R,8,FALSE),"")</f>
        <v/>
      </c>
      <c r="Q77" s="33"/>
    </row>
    <row r="78" spans="1:17" s="41" customFormat="1" x14ac:dyDescent="0.25">
      <c r="A78" s="39" t="str">
        <f>IFERROR(VLOOKUP($H78, dados!$A:$B, 2, FALSE), "")</f>
        <v/>
      </c>
      <c r="B78" s="39" t="str">
        <f>IFERROR(VLOOKUP($N78, dados!$A:$B, 2, FALSE), "")</f>
        <v/>
      </c>
      <c r="C78" s="39" t="str">
        <f>IFERROR(VLOOKUP($G78, dados!$G:$H, 2, FALSE), "")</f>
        <v/>
      </c>
      <c r="D78" s="39" t="str">
        <f>IFERROR(VLOOKUP($K78, dados!$K:$L, 2, FALSE), "")</f>
        <v/>
      </c>
      <c r="E78" s="39" t="b">
        <f>AND(F78=IFERROR(VLOOKUP($G78, dados!$G:$J, 4, FALSE), ""),H78="",I78=IFERROR(VLOOKUP(VLOOKUP($G78, dados!$G:$I, 3, FALSE), dados!$B:$C, 2, FALSE), ""),J78=IFERROR(VLOOKUP($K78, dados!$K:$O, 5, FALSE), ""),L78="",M78=IFERROR(VLOOKUP($K78, dados!$K:$R, 6, FALSE), ""),N78=IFERROR(VLOOKUP($K78, dados!$K:$R, 7, FALSE), ""),O78=IFERROR(VLOOKUP(VLOOKUP(K78,dados!$K:$M,3,FALSE),dados!$B:$C,2,FALSE),""),P78=IFERROR(VLOOKUP($K78,dados!$K:$R,8,FALSE),""))</f>
        <v>1</v>
      </c>
      <c r="F78" s="36" t="str">
        <f>IFERROR(VLOOKUP($G78, dados!$G:$J, 4, FALSE), "")</f>
        <v/>
      </c>
      <c r="G78" s="32"/>
      <c r="H78" s="32"/>
      <c r="I78" s="32" t="str">
        <f>IFERROR(VLOOKUP(VLOOKUP($G78, dados!$G:$I, 3, FALSE), dados!$B:$C, 2, FALSE), "")</f>
        <v/>
      </c>
      <c r="J78" s="32" t="str">
        <f>IFERROR(VLOOKUP($K78, dados!$K:$O, 5, FALSE), "")</f>
        <v/>
      </c>
      <c r="K78" s="32"/>
      <c r="L78" s="32"/>
      <c r="M78" s="32" t="str">
        <f>IFERROR(VLOOKUP($K78, dados!$K:$R, 6, FALSE), "")</f>
        <v/>
      </c>
      <c r="N78" s="32" t="str">
        <f>IFERROR(VLOOKUP($K78, dados!$K:$R, 7, FALSE), "")</f>
        <v/>
      </c>
      <c r="O78" s="32" t="str">
        <f>IF(D78="",IFERROR(VLOOKUP(VLOOKUP($G78,dados!$G:$I,3,FALSE),dados!$B:$C,2,FALSE),""),IFERROR(VLOOKUP(VLOOKUP(K78,dados!$K:$M,3,FALSE),dados!$B:$C,2,FALSE),""))</f>
        <v/>
      </c>
      <c r="P78" s="33" t="str">
        <f>IFERROR(VLOOKUP($K78,dados!$K:$R,8,FALSE),"")</f>
        <v/>
      </c>
      <c r="Q78" s="33"/>
    </row>
    <row r="79" spans="1:17" s="41" customFormat="1" x14ac:dyDescent="0.25">
      <c r="A79" s="39" t="str">
        <f>IFERROR(VLOOKUP($H79, dados!$A:$B, 2, FALSE), "")</f>
        <v/>
      </c>
      <c r="B79" s="39" t="str">
        <f>IFERROR(VLOOKUP($N79, dados!$A:$B, 2, FALSE), "")</f>
        <v/>
      </c>
      <c r="C79" s="39" t="str">
        <f>IFERROR(VLOOKUP($G79, dados!$G:$H, 2, FALSE), "")</f>
        <v/>
      </c>
      <c r="D79" s="39" t="str">
        <f>IFERROR(VLOOKUP($K79, dados!$K:$L, 2, FALSE), "")</f>
        <v/>
      </c>
      <c r="E79" s="39" t="b">
        <f>AND(F79=IFERROR(VLOOKUP($G79, dados!$G:$J, 4, FALSE), ""),H79="",I79=IFERROR(VLOOKUP(VLOOKUP($G79, dados!$G:$I, 3, FALSE), dados!$B:$C, 2, FALSE), ""),J79=IFERROR(VLOOKUP($K79, dados!$K:$O, 5, FALSE), ""),L79="",M79=IFERROR(VLOOKUP($K79, dados!$K:$R, 6, FALSE), ""),N79=IFERROR(VLOOKUP($K79, dados!$K:$R, 7, FALSE), ""),O79=IFERROR(VLOOKUP(VLOOKUP(K79,dados!$K:$M,3,FALSE),dados!$B:$C,2,FALSE),""),P79=IFERROR(VLOOKUP($K79,dados!$K:$R,8,FALSE),""))</f>
        <v>1</v>
      </c>
      <c r="F79" s="36" t="str">
        <f>IFERROR(VLOOKUP($G79, dados!$G:$J, 4, FALSE), "")</f>
        <v/>
      </c>
      <c r="G79" s="32"/>
      <c r="H79" s="32"/>
      <c r="I79" s="32" t="str">
        <f>IFERROR(VLOOKUP(VLOOKUP($G79, dados!$G:$I, 3, FALSE), dados!$B:$C, 2, FALSE), "")</f>
        <v/>
      </c>
      <c r="J79" s="32" t="str">
        <f>IFERROR(VLOOKUP($K79, dados!$K:$O, 5, FALSE), "")</f>
        <v/>
      </c>
      <c r="K79" s="32"/>
      <c r="L79" s="32"/>
      <c r="M79" s="32" t="str">
        <f>IFERROR(VLOOKUP($K79, dados!$K:$R, 6, FALSE), "")</f>
        <v/>
      </c>
      <c r="N79" s="32" t="str">
        <f>IFERROR(VLOOKUP($K79, dados!$K:$R, 7, FALSE), "")</f>
        <v/>
      </c>
      <c r="O79" s="32" t="str">
        <f>IF(D79="",IFERROR(VLOOKUP(VLOOKUP($G79,dados!$G:$I,3,FALSE),dados!$B:$C,2,FALSE),""),IFERROR(VLOOKUP(VLOOKUP(K79,dados!$K:$M,3,FALSE),dados!$B:$C,2,FALSE),""))</f>
        <v/>
      </c>
      <c r="P79" s="33" t="str">
        <f>IFERROR(VLOOKUP($K79,dados!$K:$R,8,FALSE),"")</f>
        <v/>
      </c>
      <c r="Q79" s="33"/>
    </row>
    <row r="80" spans="1:17" s="41" customFormat="1" x14ac:dyDescent="0.25">
      <c r="A80" s="39" t="str">
        <f>IFERROR(VLOOKUP($H80, dados!$A:$B, 2, FALSE), "")</f>
        <v/>
      </c>
      <c r="B80" s="39" t="str">
        <f>IFERROR(VLOOKUP($N80, dados!$A:$B, 2, FALSE), "")</f>
        <v/>
      </c>
      <c r="C80" s="39" t="str">
        <f>IFERROR(VLOOKUP($G80, dados!$G:$H, 2, FALSE), "")</f>
        <v/>
      </c>
      <c r="D80" s="39" t="str">
        <f>IFERROR(VLOOKUP($K80, dados!$K:$L, 2, FALSE), "")</f>
        <v/>
      </c>
      <c r="E80" s="39" t="b">
        <f>AND(F80=IFERROR(VLOOKUP($G80, dados!$G:$J, 4, FALSE), ""),H80="",I80=IFERROR(VLOOKUP(VLOOKUP($G80, dados!$G:$I, 3, FALSE), dados!$B:$C, 2, FALSE), ""),J80=IFERROR(VLOOKUP($K80, dados!$K:$O, 5, FALSE), ""),L80="",M80=IFERROR(VLOOKUP($K80, dados!$K:$R, 6, FALSE), ""),N80=IFERROR(VLOOKUP($K80, dados!$K:$R, 7, FALSE), ""),O80=IFERROR(VLOOKUP(VLOOKUP(K80,dados!$K:$M,3,FALSE),dados!$B:$C,2,FALSE),""),P80=IFERROR(VLOOKUP($K80,dados!$K:$R,8,FALSE),""))</f>
        <v>1</v>
      </c>
      <c r="F80" s="36" t="str">
        <f>IFERROR(VLOOKUP($G80, dados!$G:$J, 4, FALSE), "")</f>
        <v/>
      </c>
      <c r="G80" s="32"/>
      <c r="H80" s="32"/>
      <c r="I80" s="32" t="str">
        <f>IFERROR(VLOOKUP(VLOOKUP($G80, dados!$G:$I, 3, FALSE), dados!$B:$C, 2, FALSE), "")</f>
        <v/>
      </c>
      <c r="J80" s="32" t="str">
        <f>IFERROR(VLOOKUP($K80, dados!$K:$O, 5, FALSE), "")</f>
        <v/>
      </c>
      <c r="K80" s="32"/>
      <c r="L80" s="32"/>
      <c r="M80" s="32" t="str">
        <f>IFERROR(VLOOKUP($K80, dados!$K:$R, 6, FALSE), "")</f>
        <v/>
      </c>
      <c r="N80" s="32" t="str">
        <f>IFERROR(VLOOKUP($K80, dados!$K:$R, 7, FALSE), "")</f>
        <v/>
      </c>
      <c r="O80" s="32" t="str">
        <f>IF(D80="",IFERROR(VLOOKUP(VLOOKUP($G80,dados!$G:$I,3,FALSE),dados!$B:$C,2,FALSE),""),IFERROR(VLOOKUP(VLOOKUP(K80,dados!$K:$M,3,FALSE),dados!$B:$C,2,FALSE),""))</f>
        <v/>
      </c>
      <c r="P80" s="33" t="str">
        <f>IFERROR(VLOOKUP($K80,dados!$K:$R,8,FALSE),"")</f>
        <v/>
      </c>
      <c r="Q80" s="33"/>
    </row>
    <row r="81" spans="1:17" s="41" customFormat="1" x14ac:dyDescent="0.25">
      <c r="A81" s="39" t="str">
        <f>IFERROR(VLOOKUP($H81, dados!$A:$B, 2, FALSE), "")</f>
        <v/>
      </c>
      <c r="B81" s="39" t="str">
        <f>IFERROR(VLOOKUP($N81, dados!$A:$B, 2, FALSE), "")</f>
        <v/>
      </c>
      <c r="C81" s="39" t="str">
        <f>IFERROR(VLOOKUP($G81, dados!$G:$H, 2, FALSE), "")</f>
        <v/>
      </c>
      <c r="D81" s="39" t="str">
        <f>IFERROR(VLOOKUP($K81, dados!$K:$L, 2, FALSE), "")</f>
        <v/>
      </c>
      <c r="E81" s="39" t="b">
        <f>AND(F81=IFERROR(VLOOKUP($G81, dados!$G:$J, 4, FALSE), ""),H81="",I81=IFERROR(VLOOKUP(VLOOKUP($G81, dados!$G:$I, 3, FALSE), dados!$B:$C, 2, FALSE), ""),J81=IFERROR(VLOOKUP($K81, dados!$K:$O, 5, FALSE), ""),L81="",M81=IFERROR(VLOOKUP($K81, dados!$K:$R, 6, FALSE), ""),N81=IFERROR(VLOOKUP($K81, dados!$K:$R, 7, FALSE), ""),O81=IFERROR(VLOOKUP(VLOOKUP(K81,dados!$K:$M,3,FALSE),dados!$B:$C,2,FALSE),""),P81=IFERROR(VLOOKUP($K81,dados!$K:$R,8,FALSE),""))</f>
        <v>1</v>
      </c>
      <c r="F81" s="36" t="str">
        <f>IFERROR(VLOOKUP($G81, dados!$G:$J, 4, FALSE), "")</f>
        <v/>
      </c>
      <c r="G81" s="32"/>
      <c r="H81" s="32"/>
      <c r="I81" s="32" t="str">
        <f>IFERROR(VLOOKUP(VLOOKUP($G81, dados!$G:$I, 3, FALSE), dados!$B:$C, 2, FALSE), "")</f>
        <v/>
      </c>
      <c r="J81" s="32" t="str">
        <f>IFERROR(VLOOKUP($K81, dados!$K:$O, 5, FALSE), "")</f>
        <v/>
      </c>
      <c r="K81" s="32"/>
      <c r="L81" s="32"/>
      <c r="M81" s="32" t="str">
        <f>IFERROR(VLOOKUP($K81, dados!$K:$R, 6, FALSE), "")</f>
        <v/>
      </c>
      <c r="N81" s="32" t="str">
        <f>IFERROR(VLOOKUP($K81, dados!$K:$R, 7, FALSE), "")</f>
        <v/>
      </c>
      <c r="O81" s="32" t="str">
        <f>IF(D81="",IFERROR(VLOOKUP(VLOOKUP($G81,dados!$G:$I,3,FALSE),dados!$B:$C,2,FALSE),""),IFERROR(VLOOKUP(VLOOKUP(K81,dados!$K:$M,3,FALSE),dados!$B:$C,2,FALSE),""))</f>
        <v/>
      </c>
      <c r="P81" s="33" t="str">
        <f>IFERROR(VLOOKUP($K81,dados!$K:$R,8,FALSE),"")</f>
        <v/>
      </c>
      <c r="Q81" s="33"/>
    </row>
    <row r="82" spans="1:17" s="41" customFormat="1" x14ac:dyDescent="0.25">
      <c r="A82" s="39" t="str">
        <f>IFERROR(VLOOKUP($H82, dados!$A:$B, 2, FALSE), "")</f>
        <v/>
      </c>
      <c r="B82" s="39" t="str">
        <f>IFERROR(VLOOKUP($N82, dados!$A:$B, 2, FALSE), "")</f>
        <v/>
      </c>
      <c r="C82" s="39" t="str">
        <f>IFERROR(VLOOKUP($G82, dados!$G:$H, 2, FALSE), "")</f>
        <v/>
      </c>
      <c r="D82" s="39" t="str">
        <f>IFERROR(VLOOKUP($K82, dados!$K:$L, 2, FALSE), "")</f>
        <v/>
      </c>
      <c r="E82" s="39" t="b">
        <f>AND(F82=IFERROR(VLOOKUP($G82, dados!$G:$J, 4, FALSE), ""),H82="",I82=IFERROR(VLOOKUP(VLOOKUP($G82, dados!$G:$I, 3, FALSE), dados!$B:$C, 2, FALSE), ""),J82=IFERROR(VLOOKUP($K82, dados!$K:$O, 5, FALSE), ""),L82="",M82=IFERROR(VLOOKUP($K82, dados!$K:$R, 6, FALSE), ""),N82=IFERROR(VLOOKUP($K82, dados!$K:$R, 7, FALSE), ""),O82=IFERROR(VLOOKUP(VLOOKUP(K82,dados!$K:$M,3,FALSE),dados!$B:$C,2,FALSE),""),P82=IFERROR(VLOOKUP($K82,dados!$K:$R,8,FALSE),""))</f>
        <v>1</v>
      </c>
      <c r="F82" s="36" t="str">
        <f>IFERROR(VLOOKUP($G82, dados!$G:$J, 4, FALSE), "")</f>
        <v/>
      </c>
      <c r="G82" s="32"/>
      <c r="H82" s="32"/>
      <c r="I82" s="32" t="str">
        <f>IFERROR(VLOOKUP(VLOOKUP($G82, dados!$G:$I, 3, FALSE), dados!$B:$C, 2, FALSE), "")</f>
        <v/>
      </c>
      <c r="J82" s="32" t="str">
        <f>IFERROR(VLOOKUP($K82, dados!$K:$O, 5, FALSE), "")</f>
        <v/>
      </c>
      <c r="K82" s="32"/>
      <c r="L82" s="32"/>
      <c r="M82" s="32" t="str">
        <f>IFERROR(VLOOKUP($K82, dados!$K:$R, 6, FALSE), "")</f>
        <v/>
      </c>
      <c r="N82" s="32" t="str">
        <f>IFERROR(VLOOKUP($K82, dados!$K:$R, 7, FALSE), "")</f>
        <v/>
      </c>
      <c r="O82" s="32" t="str">
        <f>IF(D82="",IFERROR(VLOOKUP(VLOOKUP($G82,dados!$G:$I,3,FALSE),dados!$B:$C,2,FALSE),""),IFERROR(VLOOKUP(VLOOKUP(K82,dados!$K:$M,3,FALSE),dados!$B:$C,2,FALSE),""))</f>
        <v/>
      </c>
      <c r="P82" s="33" t="str">
        <f>IFERROR(VLOOKUP($K82,dados!$K:$R,8,FALSE),"")</f>
        <v/>
      </c>
      <c r="Q82" s="33"/>
    </row>
    <row r="83" spans="1:17" s="41" customFormat="1" x14ac:dyDescent="0.25">
      <c r="A83" s="39" t="str">
        <f>IFERROR(VLOOKUP($H83, dados!$A:$B, 2, FALSE), "")</f>
        <v/>
      </c>
      <c r="B83" s="39" t="str">
        <f>IFERROR(VLOOKUP($N83, dados!$A:$B, 2, FALSE), "")</f>
        <v/>
      </c>
      <c r="C83" s="39" t="str">
        <f>IFERROR(VLOOKUP($G83, dados!$G:$H, 2, FALSE), "")</f>
        <v/>
      </c>
      <c r="D83" s="39" t="str">
        <f>IFERROR(VLOOKUP($K83, dados!$K:$L, 2, FALSE), "")</f>
        <v/>
      </c>
      <c r="E83" s="39" t="b">
        <f>AND(F83=IFERROR(VLOOKUP($G83, dados!$G:$J, 4, FALSE), ""),H83="",I83=IFERROR(VLOOKUP(VLOOKUP($G83, dados!$G:$I, 3, FALSE), dados!$B:$C, 2, FALSE), ""),J83=IFERROR(VLOOKUP($K83, dados!$K:$O, 5, FALSE), ""),L83="",M83=IFERROR(VLOOKUP($K83, dados!$K:$R, 6, FALSE), ""),N83=IFERROR(VLOOKUP($K83, dados!$K:$R, 7, FALSE), ""),O83=IFERROR(VLOOKUP(VLOOKUP(K83,dados!$K:$M,3,FALSE),dados!$B:$C,2,FALSE),""),P83=IFERROR(VLOOKUP($K83,dados!$K:$R,8,FALSE),""))</f>
        <v>1</v>
      </c>
      <c r="F83" s="36" t="str">
        <f>IFERROR(VLOOKUP($G83, dados!$G:$J, 4, FALSE), "")</f>
        <v/>
      </c>
      <c r="G83" s="32"/>
      <c r="H83" s="32"/>
      <c r="I83" s="32" t="str">
        <f>IFERROR(VLOOKUP(VLOOKUP($G83, dados!$G:$I, 3, FALSE), dados!$B:$C, 2, FALSE), "")</f>
        <v/>
      </c>
      <c r="J83" s="32" t="str">
        <f>IFERROR(VLOOKUP($K83, dados!$K:$O, 5, FALSE), "")</f>
        <v/>
      </c>
      <c r="K83" s="32"/>
      <c r="L83" s="32"/>
      <c r="M83" s="32" t="str">
        <f>IFERROR(VLOOKUP($K83, dados!$K:$R, 6, FALSE), "")</f>
        <v/>
      </c>
      <c r="N83" s="32" t="str">
        <f>IFERROR(VLOOKUP($K83, dados!$K:$R, 7, FALSE), "")</f>
        <v/>
      </c>
      <c r="O83" s="32" t="str">
        <f>IF(D83="",IFERROR(VLOOKUP(VLOOKUP($G83,dados!$G:$I,3,FALSE),dados!$B:$C,2,FALSE),""),IFERROR(VLOOKUP(VLOOKUP(K83,dados!$K:$M,3,FALSE),dados!$B:$C,2,FALSE),""))</f>
        <v/>
      </c>
      <c r="P83" s="33" t="str">
        <f>IFERROR(VLOOKUP($K83,dados!$K:$R,8,FALSE),"")</f>
        <v/>
      </c>
      <c r="Q83" s="33"/>
    </row>
    <row r="84" spans="1:17" s="41" customFormat="1" x14ac:dyDescent="0.25">
      <c r="A84" s="39" t="str">
        <f>IFERROR(VLOOKUP($H84, dados!$A:$B, 2, FALSE), "")</f>
        <v/>
      </c>
      <c r="B84" s="39" t="str">
        <f>IFERROR(VLOOKUP($N84, dados!$A:$B, 2, FALSE), "")</f>
        <v/>
      </c>
      <c r="C84" s="39" t="str">
        <f>IFERROR(VLOOKUP($G84, dados!$G:$H, 2, FALSE), "")</f>
        <v/>
      </c>
      <c r="D84" s="39" t="str">
        <f>IFERROR(VLOOKUP($K84, dados!$K:$L, 2, FALSE), "")</f>
        <v/>
      </c>
      <c r="E84" s="39" t="b">
        <f>AND(F84=IFERROR(VLOOKUP($G84, dados!$G:$J, 4, FALSE), ""),H84="",I84=IFERROR(VLOOKUP(VLOOKUP($G84, dados!$G:$I, 3, FALSE), dados!$B:$C, 2, FALSE), ""),J84=IFERROR(VLOOKUP($K84, dados!$K:$O, 5, FALSE), ""),L84="",M84=IFERROR(VLOOKUP($K84, dados!$K:$R, 6, FALSE), ""),N84=IFERROR(VLOOKUP($K84, dados!$K:$R, 7, FALSE), ""),O84=IFERROR(VLOOKUP(VLOOKUP(K84,dados!$K:$M,3,FALSE),dados!$B:$C,2,FALSE),""),P84=IFERROR(VLOOKUP($K84,dados!$K:$R,8,FALSE),""))</f>
        <v>1</v>
      </c>
      <c r="F84" s="36" t="str">
        <f>IFERROR(VLOOKUP($G84, dados!$G:$J, 4, FALSE), "")</f>
        <v/>
      </c>
      <c r="G84" s="32"/>
      <c r="H84" s="32"/>
      <c r="I84" s="32" t="str">
        <f>IFERROR(VLOOKUP(VLOOKUP($G84, dados!$G:$I, 3, FALSE), dados!$B:$C, 2, FALSE), "")</f>
        <v/>
      </c>
      <c r="J84" s="32" t="str">
        <f>IFERROR(VLOOKUP($K84, dados!$K:$O, 5, FALSE), "")</f>
        <v/>
      </c>
      <c r="K84" s="32"/>
      <c r="L84" s="32"/>
      <c r="M84" s="32" t="str">
        <f>IFERROR(VLOOKUP($K84, dados!$K:$R, 6, FALSE), "")</f>
        <v/>
      </c>
      <c r="N84" s="32" t="str">
        <f>IFERROR(VLOOKUP($K84, dados!$K:$R, 7, FALSE), "")</f>
        <v/>
      </c>
      <c r="O84" s="32" t="str">
        <f>IF(D84="",IFERROR(VLOOKUP(VLOOKUP($G84,dados!$G:$I,3,FALSE),dados!$B:$C,2,FALSE),""),IFERROR(VLOOKUP(VLOOKUP(K84,dados!$K:$M,3,FALSE),dados!$B:$C,2,FALSE),""))</f>
        <v/>
      </c>
      <c r="P84" s="33" t="str">
        <f>IFERROR(VLOOKUP($K84,dados!$K:$R,8,FALSE),"")</f>
        <v/>
      </c>
      <c r="Q84" s="33"/>
    </row>
    <row r="85" spans="1:17" s="41" customFormat="1" x14ac:dyDescent="0.25">
      <c r="A85" s="39" t="str">
        <f>IFERROR(VLOOKUP($H85, dados!$A:$B, 2, FALSE), "")</f>
        <v/>
      </c>
      <c r="B85" s="39" t="str">
        <f>IFERROR(VLOOKUP($N85, dados!$A:$B, 2, FALSE), "")</f>
        <v/>
      </c>
      <c r="C85" s="39" t="str">
        <f>IFERROR(VLOOKUP($G85, dados!$G:$H, 2, FALSE), "")</f>
        <v/>
      </c>
      <c r="D85" s="39" t="str">
        <f>IFERROR(VLOOKUP($K85, dados!$K:$L, 2, FALSE), "")</f>
        <v/>
      </c>
      <c r="E85" s="39" t="b">
        <f>AND(F85=IFERROR(VLOOKUP($G85, dados!$G:$J, 4, FALSE), ""),H85="",I85=IFERROR(VLOOKUP(VLOOKUP($G85, dados!$G:$I, 3, FALSE), dados!$B:$C, 2, FALSE), ""),J85=IFERROR(VLOOKUP($K85, dados!$K:$O, 5, FALSE), ""),L85="",M85=IFERROR(VLOOKUP($K85, dados!$K:$R, 6, FALSE), ""),N85=IFERROR(VLOOKUP($K85, dados!$K:$R, 7, FALSE), ""),O85=IFERROR(VLOOKUP(VLOOKUP(K85,dados!$K:$M,3,FALSE),dados!$B:$C,2,FALSE),""),P85=IFERROR(VLOOKUP($K85,dados!$K:$R,8,FALSE),""))</f>
        <v>1</v>
      </c>
      <c r="F85" s="36" t="str">
        <f>IFERROR(VLOOKUP($G85, dados!$G:$J, 4, FALSE), "")</f>
        <v/>
      </c>
      <c r="G85" s="32"/>
      <c r="H85" s="32"/>
      <c r="I85" s="32" t="str">
        <f>IFERROR(VLOOKUP(VLOOKUP($G85, dados!$G:$I, 3, FALSE), dados!$B:$C, 2, FALSE), "")</f>
        <v/>
      </c>
      <c r="J85" s="32" t="str">
        <f>IFERROR(VLOOKUP($K85, dados!$K:$O, 5, FALSE), "")</f>
        <v/>
      </c>
      <c r="K85" s="32"/>
      <c r="L85" s="32"/>
      <c r="M85" s="32" t="str">
        <f>IFERROR(VLOOKUP($K85, dados!$K:$R, 6, FALSE), "")</f>
        <v/>
      </c>
      <c r="N85" s="32" t="str">
        <f>IFERROR(VLOOKUP($K85, dados!$K:$R, 7, FALSE), "")</f>
        <v/>
      </c>
      <c r="O85" s="32" t="str">
        <f>IF(D85="",IFERROR(VLOOKUP(VLOOKUP($G85,dados!$G:$I,3,FALSE),dados!$B:$C,2,FALSE),""),IFERROR(VLOOKUP(VLOOKUP(K85,dados!$K:$M,3,FALSE),dados!$B:$C,2,FALSE),""))</f>
        <v/>
      </c>
      <c r="P85" s="33" t="str">
        <f>IFERROR(VLOOKUP($K85,dados!$K:$R,8,FALSE),"")</f>
        <v/>
      </c>
      <c r="Q85" s="33"/>
    </row>
    <row r="86" spans="1:17" s="41" customFormat="1" x14ac:dyDescent="0.25">
      <c r="A86" s="39" t="str">
        <f>IFERROR(VLOOKUP($H86, dados!$A:$B, 2, FALSE), "")</f>
        <v/>
      </c>
      <c r="B86" s="39" t="str">
        <f>IFERROR(VLOOKUP($N86, dados!$A:$B, 2, FALSE), "")</f>
        <v/>
      </c>
      <c r="C86" s="39" t="str">
        <f>IFERROR(VLOOKUP($G86, dados!$G:$H, 2, FALSE), "")</f>
        <v/>
      </c>
      <c r="D86" s="39" t="str">
        <f>IFERROR(VLOOKUP($K86, dados!$K:$L, 2, FALSE), "")</f>
        <v/>
      </c>
      <c r="E86" s="39" t="b">
        <f>AND(F86=IFERROR(VLOOKUP($G86, dados!$G:$J, 4, FALSE), ""),H86="",I86=IFERROR(VLOOKUP(VLOOKUP($G86, dados!$G:$I, 3, FALSE), dados!$B:$C, 2, FALSE), ""),J86=IFERROR(VLOOKUP($K86, dados!$K:$O, 5, FALSE), ""),L86="",M86=IFERROR(VLOOKUP($K86, dados!$K:$R, 6, FALSE), ""),N86=IFERROR(VLOOKUP($K86, dados!$K:$R, 7, FALSE), ""),O86=IFERROR(VLOOKUP(VLOOKUP(K86,dados!$K:$M,3,FALSE),dados!$B:$C,2,FALSE),""),P86=IFERROR(VLOOKUP($K86,dados!$K:$R,8,FALSE),""))</f>
        <v>1</v>
      </c>
      <c r="F86" s="36" t="str">
        <f>IFERROR(VLOOKUP($G86, dados!$G:$J, 4, FALSE), "")</f>
        <v/>
      </c>
      <c r="G86" s="32"/>
      <c r="H86" s="32"/>
      <c r="I86" s="32" t="str">
        <f>IFERROR(VLOOKUP(VLOOKUP($G86, dados!$G:$I, 3, FALSE), dados!$B:$C, 2, FALSE), "")</f>
        <v/>
      </c>
      <c r="J86" s="32" t="str">
        <f>IFERROR(VLOOKUP($K86, dados!$K:$O, 5, FALSE), "")</f>
        <v/>
      </c>
      <c r="K86" s="32"/>
      <c r="L86" s="32"/>
      <c r="M86" s="32" t="str">
        <f>IFERROR(VLOOKUP($K86, dados!$K:$R, 6, FALSE), "")</f>
        <v/>
      </c>
      <c r="N86" s="32" t="str">
        <f>IFERROR(VLOOKUP($K86, dados!$K:$R, 7, FALSE), "")</f>
        <v/>
      </c>
      <c r="O86" s="32" t="str">
        <f>IF(D86="",IFERROR(VLOOKUP(VLOOKUP($G86,dados!$G:$I,3,FALSE),dados!$B:$C,2,FALSE),""),IFERROR(VLOOKUP(VLOOKUP(K86,dados!$K:$M,3,FALSE),dados!$B:$C,2,FALSE),""))</f>
        <v/>
      </c>
      <c r="P86" s="33" t="str">
        <f>IFERROR(VLOOKUP($K86,dados!$K:$R,8,FALSE),"")</f>
        <v/>
      </c>
      <c r="Q86" s="33"/>
    </row>
    <row r="87" spans="1:17" s="41" customFormat="1" x14ac:dyDescent="0.25">
      <c r="A87" s="39" t="str">
        <f>IFERROR(VLOOKUP($H87, dados!$A:$B, 2, FALSE), "")</f>
        <v/>
      </c>
      <c r="B87" s="39" t="str">
        <f>IFERROR(VLOOKUP($N87, dados!$A:$B, 2, FALSE), "")</f>
        <v/>
      </c>
      <c r="C87" s="39" t="str">
        <f>IFERROR(VLOOKUP($G87, dados!$G:$H, 2, FALSE), "")</f>
        <v/>
      </c>
      <c r="D87" s="39" t="str">
        <f>IFERROR(VLOOKUP($K87, dados!$K:$L, 2, FALSE), "")</f>
        <v/>
      </c>
      <c r="E87" s="39" t="b">
        <f>AND(F87=IFERROR(VLOOKUP($G87, dados!$G:$J, 4, FALSE), ""),H87="",I87=IFERROR(VLOOKUP(VLOOKUP($G87, dados!$G:$I, 3, FALSE), dados!$B:$C, 2, FALSE), ""),J87=IFERROR(VLOOKUP($K87, dados!$K:$O, 5, FALSE), ""),L87="",M87=IFERROR(VLOOKUP($K87, dados!$K:$R, 6, FALSE), ""),N87=IFERROR(VLOOKUP($K87, dados!$K:$R, 7, FALSE), ""),O87=IFERROR(VLOOKUP(VLOOKUP(K87,dados!$K:$M,3,FALSE),dados!$B:$C,2,FALSE),""),P87=IFERROR(VLOOKUP($K87,dados!$K:$R,8,FALSE),""))</f>
        <v>1</v>
      </c>
      <c r="F87" s="36" t="str">
        <f>IFERROR(VLOOKUP($G87, dados!$G:$J, 4, FALSE), "")</f>
        <v/>
      </c>
      <c r="G87" s="32"/>
      <c r="H87" s="32"/>
      <c r="I87" s="32" t="str">
        <f>IFERROR(VLOOKUP(VLOOKUP($G87, dados!$G:$I, 3, FALSE), dados!$B:$C, 2, FALSE), "")</f>
        <v/>
      </c>
      <c r="J87" s="32" t="str">
        <f>IFERROR(VLOOKUP($K87, dados!$K:$O, 5, FALSE), "")</f>
        <v/>
      </c>
      <c r="K87" s="32"/>
      <c r="L87" s="32"/>
      <c r="M87" s="32" t="str">
        <f>IFERROR(VLOOKUP($K87, dados!$K:$R, 6, FALSE), "")</f>
        <v/>
      </c>
      <c r="N87" s="32" t="str">
        <f>IFERROR(VLOOKUP($K87, dados!$K:$R, 7, FALSE), "")</f>
        <v/>
      </c>
      <c r="O87" s="32" t="str">
        <f>IF(D87="",IFERROR(VLOOKUP(VLOOKUP($G87,dados!$G:$I,3,FALSE),dados!$B:$C,2,FALSE),""),IFERROR(VLOOKUP(VLOOKUP(K87,dados!$K:$M,3,FALSE),dados!$B:$C,2,FALSE),""))</f>
        <v/>
      </c>
      <c r="P87" s="33" t="str">
        <f>IFERROR(VLOOKUP($K87,dados!$K:$R,8,FALSE),"")</f>
        <v/>
      </c>
      <c r="Q87" s="33"/>
    </row>
    <row r="88" spans="1:17" s="41" customFormat="1" x14ac:dyDescent="0.25">
      <c r="A88" s="39" t="str">
        <f>IFERROR(VLOOKUP($H88, dados!$A:$B, 2, FALSE), "")</f>
        <v/>
      </c>
      <c r="B88" s="39" t="str">
        <f>IFERROR(VLOOKUP($N88, dados!$A:$B, 2, FALSE), "")</f>
        <v/>
      </c>
      <c r="C88" s="39" t="str">
        <f>IFERROR(VLOOKUP($G88, dados!$G:$H, 2, FALSE), "")</f>
        <v/>
      </c>
      <c r="D88" s="39" t="str">
        <f>IFERROR(VLOOKUP($K88, dados!$K:$L, 2, FALSE), "")</f>
        <v/>
      </c>
      <c r="E88" s="39" t="b">
        <f>AND(F88=IFERROR(VLOOKUP($G88, dados!$G:$J, 4, FALSE), ""),H88="",I88=IFERROR(VLOOKUP(VLOOKUP($G88, dados!$G:$I, 3, FALSE), dados!$B:$C, 2, FALSE), ""),J88=IFERROR(VLOOKUP($K88, dados!$K:$O, 5, FALSE), ""),L88="",M88=IFERROR(VLOOKUP($K88, dados!$K:$R, 6, FALSE), ""),N88=IFERROR(VLOOKUP($K88, dados!$K:$R, 7, FALSE), ""),O88=IFERROR(VLOOKUP(VLOOKUP(K88,dados!$K:$M,3,FALSE),dados!$B:$C,2,FALSE),""),P88=IFERROR(VLOOKUP($K88,dados!$K:$R,8,FALSE),""))</f>
        <v>1</v>
      </c>
      <c r="F88" s="36" t="str">
        <f>IFERROR(VLOOKUP($G88, dados!$G:$J, 4, FALSE), "")</f>
        <v/>
      </c>
      <c r="G88" s="32"/>
      <c r="H88" s="32"/>
      <c r="I88" s="32" t="str">
        <f>IFERROR(VLOOKUP(VLOOKUP($G88, dados!$G:$I, 3, FALSE), dados!$B:$C, 2, FALSE), "")</f>
        <v/>
      </c>
      <c r="J88" s="32" t="str">
        <f>IFERROR(VLOOKUP($K88, dados!$K:$O, 5, FALSE), "")</f>
        <v/>
      </c>
      <c r="K88" s="32"/>
      <c r="L88" s="32"/>
      <c r="M88" s="32" t="str">
        <f>IFERROR(VLOOKUP($K88, dados!$K:$R, 6, FALSE), "")</f>
        <v/>
      </c>
      <c r="N88" s="32" t="str">
        <f>IFERROR(VLOOKUP($K88, dados!$K:$R, 7, FALSE), "")</f>
        <v/>
      </c>
      <c r="O88" s="32" t="str">
        <f>IF(D88="",IFERROR(VLOOKUP(VLOOKUP($G88,dados!$G:$I,3,FALSE),dados!$B:$C,2,FALSE),""),IFERROR(VLOOKUP(VLOOKUP(K88,dados!$K:$M,3,FALSE),dados!$B:$C,2,FALSE),""))</f>
        <v/>
      </c>
      <c r="P88" s="33" t="str">
        <f>IFERROR(VLOOKUP($K88,dados!$K:$R,8,FALSE),"")</f>
        <v/>
      </c>
      <c r="Q88" s="33"/>
    </row>
    <row r="89" spans="1:17" s="41" customFormat="1" x14ac:dyDescent="0.25">
      <c r="A89" s="39" t="str">
        <f>IFERROR(VLOOKUP($H89, dados!$A:$B, 2, FALSE), "")</f>
        <v/>
      </c>
      <c r="B89" s="39" t="str">
        <f>IFERROR(VLOOKUP($N89, dados!$A:$B, 2, FALSE), "")</f>
        <v/>
      </c>
      <c r="C89" s="39" t="str">
        <f>IFERROR(VLOOKUP($G89, dados!$G:$H, 2, FALSE), "")</f>
        <v/>
      </c>
      <c r="D89" s="39" t="str">
        <f>IFERROR(VLOOKUP($K89, dados!$K:$L, 2, FALSE), "")</f>
        <v/>
      </c>
      <c r="E89" s="39" t="b">
        <f>AND(F89=IFERROR(VLOOKUP($G89, dados!$G:$J, 4, FALSE), ""),H89="",I89=IFERROR(VLOOKUP(VLOOKUP($G89, dados!$G:$I, 3, FALSE), dados!$B:$C, 2, FALSE), ""),J89=IFERROR(VLOOKUP($K89, dados!$K:$O, 5, FALSE), ""),L89="",M89=IFERROR(VLOOKUP($K89, dados!$K:$R, 6, FALSE), ""),N89=IFERROR(VLOOKUP($K89, dados!$K:$R, 7, FALSE), ""),O89=IFERROR(VLOOKUP(VLOOKUP(K89,dados!$K:$M,3,FALSE),dados!$B:$C,2,FALSE),""),P89=IFERROR(VLOOKUP($K89,dados!$K:$R,8,FALSE),""))</f>
        <v>1</v>
      </c>
      <c r="F89" s="36" t="str">
        <f>IFERROR(VLOOKUP($G89, dados!$G:$J, 4, FALSE), "")</f>
        <v/>
      </c>
      <c r="G89" s="32"/>
      <c r="H89" s="32"/>
      <c r="I89" s="32" t="str">
        <f>IFERROR(VLOOKUP(VLOOKUP($G89, dados!$G:$I, 3, FALSE), dados!$B:$C, 2, FALSE), "")</f>
        <v/>
      </c>
      <c r="J89" s="32" t="str">
        <f>IFERROR(VLOOKUP($K89, dados!$K:$O, 5, FALSE), "")</f>
        <v/>
      </c>
      <c r="K89" s="32"/>
      <c r="L89" s="32"/>
      <c r="M89" s="32" t="str">
        <f>IFERROR(VLOOKUP($K89, dados!$K:$R, 6, FALSE), "")</f>
        <v/>
      </c>
      <c r="N89" s="32" t="str">
        <f>IFERROR(VLOOKUP($K89, dados!$K:$R, 7, FALSE), "")</f>
        <v/>
      </c>
      <c r="O89" s="32" t="str">
        <f>IF(D89="",IFERROR(VLOOKUP(VLOOKUP($G89,dados!$G:$I,3,FALSE),dados!$B:$C,2,FALSE),""),IFERROR(VLOOKUP(VLOOKUP(K89,dados!$K:$M,3,FALSE),dados!$B:$C,2,FALSE),""))</f>
        <v/>
      </c>
      <c r="P89" s="33" t="str">
        <f>IFERROR(VLOOKUP($K89,dados!$K:$R,8,FALSE),"")</f>
        <v/>
      </c>
      <c r="Q89" s="33"/>
    </row>
    <row r="90" spans="1:17" s="41" customFormat="1" x14ac:dyDescent="0.25">
      <c r="A90" s="39" t="str">
        <f>IFERROR(VLOOKUP($H90, dados!$A:$B, 2, FALSE), "")</f>
        <v/>
      </c>
      <c r="B90" s="39" t="str">
        <f>IFERROR(VLOOKUP($N90, dados!$A:$B, 2, FALSE), "")</f>
        <v/>
      </c>
      <c r="C90" s="39" t="str">
        <f>IFERROR(VLOOKUP($G90, dados!$G:$H, 2, FALSE), "")</f>
        <v/>
      </c>
      <c r="D90" s="39" t="str">
        <f>IFERROR(VLOOKUP($K90, dados!$K:$L, 2, FALSE), "")</f>
        <v/>
      </c>
      <c r="E90" s="39" t="b">
        <f>AND(F90=IFERROR(VLOOKUP($G90, dados!$G:$J, 4, FALSE), ""),H90="",I90=IFERROR(VLOOKUP(VLOOKUP($G90, dados!$G:$I, 3, FALSE), dados!$B:$C, 2, FALSE), ""),J90=IFERROR(VLOOKUP($K90, dados!$K:$O, 5, FALSE), ""),L90="",M90=IFERROR(VLOOKUP($K90, dados!$K:$R, 6, FALSE), ""),N90=IFERROR(VLOOKUP($K90, dados!$K:$R, 7, FALSE), ""),O90=IFERROR(VLOOKUP(VLOOKUP(K90,dados!$K:$M,3,FALSE),dados!$B:$C,2,FALSE),""),P90=IFERROR(VLOOKUP($K90,dados!$K:$R,8,FALSE),""))</f>
        <v>1</v>
      </c>
      <c r="F90" s="36" t="str">
        <f>IFERROR(VLOOKUP($G90, dados!$G:$J, 4, FALSE), "")</f>
        <v/>
      </c>
      <c r="G90" s="32"/>
      <c r="H90" s="32"/>
      <c r="I90" s="32" t="str">
        <f>IFERROR(VLOOKUP(VLOOKUP($G90, dados!$G:$I, 3, FALSE), dados!$B:$C, 2, FALSE), "")</f>
        <v/>
      </c>
      <c r="J90" s="32" t="str">
        <f>IFERROR(VLOOKUP($K90, dados!$K:$O, 5, FALSE), "")</f>
        <v/>
      </c>
      <c r="K90" s="32"/>
      <c r="L90" s="32"/>
      <c r="M90" s="32" t="str">
        <f>IFERROR(VLOOKUP($K90, dados!$K:$R, 6, FALSE), "")</f>
        <v/>
      </c>
      <c r="N90" s="32" t="str">
        <f>IFERROR(VLOOKUP($K90, dados!$K:$R, 7, FALSE), "")</f>
        <v/>
      </c>
      <c r="O90" s="32" t="str">
        <f>IF(D90="",IFERROR(VLOOKUP(VLOOKUP($G90,dados!$G:$I,3,FALSE),dados!$B:$C,2,FALSE),""),IFERROR(VLOOKUP(VLOOKUP(K90,dados!$K:$M,3,FALSE),dados!$B:$C,2,FALSE),""))</f>
        <v/>
      </c>
      <c r="P90" s="33" t="str">
        <f>IFERROR(VLOOKUP($K90,dados!$K:$R,8,FALSE),"")</f>
        <v/>
      </c>
      <c r="Q90" s="33"/>
    </row>
    <row r="91" spans="1:17" s="41" customFormat="1" x14ac:dyDescent="0.25">
      <c r="A91" s="39" t="str">
        <f>IFERROR(VLOOKUP($H91, dados!$A:$B, 2, FALSE), "")</f>
        <v/>
      </c>
      <c r="B91" s="39" t="str">
        <f>IFERROR(VLOOKUP($N91, dados!$A:$B, 2, FALSE), "")</f>
        <v/>
      </c>
      <c r="C91" s="39" t="str">
        <f>IFERROR(VLOOKUP($G91, dados!$G:$H, 2, FALSE), "")</f>
        <v/>
      </c>
      <c r="D91" s="39" t="str">
        <f>IFERROR(VLOOKUP($K91, dados!$K:$L, 2, FALSE), "")</f>
        <v/>
      </c>
      <c r="E91" s="39" t="b">
        <f>AND(F91=IFERROR(VLOOKUP($G91, dados!$G:$J, 4, FALSE), ""),H91="",I91=IFERROR(VLOOKUP(VLOOKUP($G91, dados!$G:$I, 3, FALSE), dados!$B:$C, 2, FALSE), ""),J91=IFERROR(VLOOKUP($K91, dados!$K:$O, 5, FALSE), ""),L91="",M91=IFERROR(VLOOKUP($K91, dados!$K:$R, 6, FALSE), ""),N91=IFERROR(VLOOKUP($K91, dados!$K:$R, 7, FALSE), ""),O91=IFERROR(VLOOKUP(VLOOKUP(K91,dados!$K:$M,3,FALSE),dados!$B:$C,2,FALSE),""),P91=IFERROR(VLOOKUP($K91,dados!$K:$R,8,FALSE),""))</f>
        <v>1</v>
      </c>
      <c r="F91" s="36" t="str">
        <f>IFERROR(VLOOKUP($G91, dados!$G:$J, 4, FALSE), "")</f>
        <v/>
      </c>
      <c r="G91" s="32"/>
      <c r="H91" s="32"/>
      <c r="I91" s="32" t="str">
        <f>IFERROR(VLOOKUP(VLOOKUP($G91, dados!$G:$I, 3, FALSE), dados!$B:$C, 2, FALSE), "")</f>
        <v/>
      </c>
      <c r="J91" s="32" t="str">
        <f>IFERROR(VLOOKUP($K91, dados!$K:$O, 5, FALSE), "")</f>
        <v/>
      </c>
      <c r="K91" s="32"/>
      <c r="L91" s="32"/>
      <c r="M91" s="32" t="str">
        <f>IFERROR(VLOOKUP($K91, dados!$K:$R, 6, FALSE), "")</f>
        <v/>
      </c>
      <c r="N91" s="32" t="str">
        <f>IFERROR(VLOOKUP($K91, dados!$K:$R, 7, FALSE), "")</f>
        <v/>
      </c>
      <c r="O91" s="32" t="str">
        <f>IF(D91="",IFERROR(VLOOKUP(VLOOKUP($G91,dados!$G:$I,3,FALSE),dados!$B:$C,2,FALSE),""),IFERROR(VLOOKUP(VLOOKUP(K91,dados!$K:$M,3,FALSE),dados!$B:$C,2,FALSE),""))</f>
        <v/>
      </c>
      <c r="P91" s="33" t="str">
        <f>IFERROR(VLOOKUP($K91,dados!$K:$R,8,FALSE),"")</f>
        <v/>
      </c>
      <c r="Q91" s="33"/>
    </row>
    <row r="92" spans="1:17" s="41" customFormat="1" x14ac:dyDescent="0.25">
      <c r="A92" s="39" t="str">
        <f>IFERROR(VLOOKUP($H92, dados!$A:$B, 2, FALSE), "")</f>
        <v/>
      </c>
      <c r="B92" s="39" t="str">
        <f>IFERROR(VLOOKUP($N92, dados!$A:$B, 2, FALSE), "")</f>
        <v/>
      </c>
      <c r="C92" s="39" t="str">
        <f>IFERROR(VLOOKUP($G92, dados!$G:$H, 2, FALSE), "")</f>
        <v/>
      </c>
      <c r="D92" s="39" t="str">
        <f>IFERROR(VLOOKUP($K92, dados!$K:$L, 2, FALSE), "")</f>
        <v/>
      </c>
      <c r="E92" s="39" t="b">
        <f>AND(F92=IFERROR(VLOOKUP($G92, dados!$G:$J, 4, FALSE), ""),H92="",I92=IFERROR(VLOOKUP(VLOOKUP($G92, dados!$G:$I, 3, FALSE), dados!$B:$C, 2, FALSE), ""),J92=IFERROR(VLOOKUP($K92, dados!$K:$O, 5, FALSE), ""),L92="",M92=IFERROR(VLOOKUP($K92, dados!$K:$R, 6, FALSE), ""),N92=IFERROR(VLOOKUP($K92, dados!$K:$R, 7, FALSE), ""),O92=IFERROR(VLOOKUP(VLOOKUP(K92,dados!$K:$M,3,FALSE),dados!$B:$C,2,FALSE),""),P92=IFERROR(VLOOKUP($K92,dados!$K:$R,8,FALSE),""))</f>
        <v>1</v>
      </c>
      <c r="F92" s="36" t="str">
        <f>IFERROR(VLOOKUP($G92, dados!$G:$J, 4, FALSE), "")</f>
        <v/>
      </c>
      <c r="G92" s="32"/>
      <c r="H92" s="32"/>
      <c r="I92" s="32" t="str">
        <f>IFERROR(VLOOKUP(VLOOKUP($G92, dados!$G:$I, 3, FALSE), dados!$B:$C, 2, FALSE), "")</f>
        <v/>
      </c>
      <c r="J92" s="32" t="str">
        <f>IFERROR(VLOOKUP($K92, dados!$K:$O, 5, FALSE), "")</f>
        <v/>
      </c>
      <c r="K92" s="32"/>
      <c r="L92" s="32"/>
      <c r="M92" s="32" t="str">
        <f>IFERROR(VLOOKUP($K92, dados!$K:$R, 6, FALSE), "")</f>
        <v/>
      </c>
      <c r="N92" s="32" t="str">
        <f>IFERROR(VLOOKUP($K92, dados!$K:$R, 7, FALSE), "")</f>
        <v/>
      </c>
      <c r="O92" s="32" t="str">
        <f>IF(D92="",IFERROR(VLOOKUP(VLOOKUP($G92,dados!$G:$I,3,FALSE),dados!$B:$C,2,FALSE),""),IFERROR(VLOOKUP(VLOOKUP(K92,dados!$K:$M,3,FALSE),dados!$B:$C,2,FALSE),""))</f>
        <v/>
      </c>
      <c r="P92" s="33" t="str">
        <f>IFERROR(VLOOKUP($K92,dados!$K:$R,8,FALSE),"")</f>
        <v/>
      </c>
      <c r="Q92" s="33"/>
    </row>
    <row r="93" spans="1:17" s="41" customFormat="1" x14ac:dyDescent="0.25">
      <c r="A93" s="39" t="str">
        <f>IFERROR(VLOOKUP($H93, dados!$A:$B, 2, FALSE), "")</f>
        <v/>
      </c>
      <c r="B93" s="39" t="str">
        <f>IFERROR(VLOOKUP($N93, dados!$A:$B, 2, FALSE), "")</f>
        <v/>
      </c>
      <c r="C93" s="39" t="str">
        <f>IFERROR(VLOOKUP($G93, dados!$G:$H, 2, FALSE), "")</f>
        <v/>
      </c>
      <c r="D93" s="39" t="str">
        <f>IFERROR(VLOOKUP($K93, dados!$K:$L, 2, FALSE), "")</f>
        <v/>
      </c>
      <c r="E93" s="39" t="b">
        <f>AND(F93=IFERROR(VLOOKUP($G93, dados!$G:$J, 4, FALSE), ""),H93="",I93=IFERROR(VLOOKUP(VLOOKUP($G93, dados!$G:$I, 3, FALSE), dados!$B:$C, 2, FALSE), ""),J93=IFERROR(VLOOKUP($K93, dados!$K:$O, 5, FALSE), ""),L93="",M93=IFERROR(VLOOKUP($K93, dados!$K:$R, 6, FALSE), ""),N93=IFERROR(VLOOKUP($K93, dados!$K:$R, 7, FALSE), ""),O93=IFERROR(VLOOKUP(VLOOKUP(K93,dados!$K:$M,3,FALSE),dados!$B:$C,2,FALSE),""),P93=IFERROR(VLOOKUP($K93,dados!$K:$R,8,FALSE),""))</f>
        <v>1</v>
      </c>
      <c r="F93" s="36" t="str">
        <f>IFERROR(VLOOKUP($G93, dados!$G:$J, 4, FALSE), "")</f>
        <v/>
      </c>
      <c r="G93" s="32"/>
      <c r="H93" s="32"/>
      <c r="I93" s="32" t="str">
        <f>IFERROR(VLOOKUP(VLOOKUP($G93, dados!$G:$I, 3, FALSE), dados!$B:$C, 2, FALSE), "")</f>
        <v/>
      </c>
      <c r="J93" s="32" t="str">
        <f>IFERROR(VLOOKUP($K93, dados!$K:$O, 5, FALSE), "")</f>
        <v/>
      </c>
      <c r="K93" s="32"/>
      <c r="L93" s="32"/>
      <c r="M93" s="32" t="str">
        <f>IFERROR(VLOOKUP($K93, dados!$K:$R, 6, FALSE), "")</f>
        <v/>
      </c>
      <c r="N93" s="32" t="str">
        <f>IFERROR(VLOOKUP($K93, dados!$K:$R, 7, FALSE), "")</f>
        <v/>
      </c>
      <c r="O93" s="32" t="str">
        <f>IF(D93="",IFERROR(VLOOKUP(VLOOKUP($G93,dados!$G:$I,3,FALSE),dados!$B:$C,2,FALSE),""),IFERROR(VLOOKUP(VLOOKUP(K93,dados!$K:$M,3,FALSE),dados!$B:$C,2,FALSE),""))</f>
        <v/>
      </c>
      <c r="P93" s="33" t="str">
        <f>IFERROR(VLOOKUP($K93,dados!$K:$R,8,FALSE),"")</f>
        <v/>
      </c>
      <c r="Q93" s="33"/>
    </row>
    <row r="94" spans="1:17" s="41" customFormat="1" x14ac:dyDescent="0.25">
      <c r="A94" s="39" t="str">
        <f>IFERROR(VLOOKUP($H94, dados!$A:$B, 2, FALSE), "")</f>
        <v/>
      </c>
      <c r="B94" s="39" t="str">
        <f>IFERROR(VLOOKUP($N94, dados!$A:$B, 2, FALSE), "")</f>
        <v/>
      </c>
      <c r="C94" s="39" t="str">
        <f>IFERROR(VLOOKUP($G94, dados!$G:$H, 2, FALSE), "")</f>
        <v/>
      </c>
      <c r="D94" s="39" t="str">
        <f>IFERROR(VLOOKUP($K94, dados!$K:$L, 2, FALSE), "")</f>
        <v/>
      </c>
      <c r="E94" s="39" t="b">
        <f>AND(F94=IFERROR(VLOOKUP($G94, dados!$G:$J, 4, FALSE), ""),H94="",I94=IFERROR(VLOOKUP(VLOOKUP($G94, dados!$G:$I, 3, FALSE), dados!$B:$C, 2, FALSE), ""),J94=IFERROR(VLOOKUP($K94, dados!$K:$O, 5, FALSE), ""),L94="",M94=IFERROR(VLOOKUP($K94, dados!$K:$R, 6, FALSE), ""),N94=IFERROR(VLOOKUP($K94, dados!$K:$R, 7, FALSE), ""),O94=IFERROR(VLOOKUP(VLOOKUP(K94,dados!$K:$M,3,FALSE),dados!$B:$C,2,FALSE),""),P94=IFERROR(VLOOKUP($K94,dados!$K:$R,8,FALSE),""))</f>
        <v>1</v>
      </c>
      <c r="F94" s="36" t="str">
        <f>IFERROR(VLOOKUP($G94, dados!$G:$J, 4, FALSE), "")</f>
        <v/>
      </c>
      <c r="G94" s="32"/>
      <c r="H94" s="32"/>
      <c r="I94" s="32" t="str">
        <f>IFERROR(VLOOKUP(VLOOKUP($G94, dados!$G:$I, 3, FALSE), dados!$B:$C, 2, FALSE), "")</f>
        <v/>
      </c>
      <c r="J94" s="32" t="str">
        <f>IFERROR(VLOOKUP($K94, dados!$K:$O, 5, FALSE), "")</f>
        <v/>
      </c>
      <c r="K94" s="32"/>
      <c r="L94" s="32"/>
      <c r="M94" s="32" t="str">
        <f>IFERROR(VLOOKUP($K94, dados!$K:$R, 6, FALSE), "")</f>
        <v/>
      </c>
      <c r="N94" s="32" t="str">
        <f>IFERROR(VLOOKUP($K94, dados!$K:$R, 7, FALSE), "")</f>
        <v/>
      </c>
      <c r="O94" s="32" t="str">
        <f>IF(D94="",IFERROR(VLOOKUP(VLOOKUP($G94,dados!$G:$I,3,FALSE),dados!$B:$C,2,FALSE),""),IFERROR(VLOOKUP(VLOOKUP(K94,dados!$K:$M,3,FALSE),dados!$B:$C,2,FALSE),""))</f>
        <v/>
      </c>
      <c r="P94" s="33" t="str">
        <f>IFERROR(VLOOKUP($K94,dados!$K:$R,8,FALSE),"")</f>
        <v/>
      </c>
      <c r="Q94" s="33"/>
    </row>
    <row r="95" spans="1:17" s="41" customFormat="1" x14ac:dyDescent="0.25">
      <c r="A95" s="39" t="str">
        <f>IFERROR(VLOOKUP($H95, dados!$A:$B, 2, FALSE), "")</f>
        <v/>
      </c>
      <c r="B95" s="39" t="str">
        <f>IFERROR(VLOOKUP($N95, dados!$A:$B, 2, FALSE), "")</f>
        <v/>
      </c>
      <c r="C95" s="39" t="str">
        <f>IFERROR(VLOOKUP($G95, dados!$G:$H, 2, FALSE), "")</f>
        <v/>
      </c>
      <c r="D95" s="39" t="str">
        <f>IFERROR(VLOOKUP($K95, dados!$K:$L, 2, FALSE), "")</f>
        <v/>
      </c>
      <c r="E95" s="39" t="b">
        <f>AND(F95=IFERROR(VLOOKUP($G95, dados!$G:$J, 4, FALSE), ""),H95="",I95=IFERROR(VLOOKUP(VLOOKUP($G95, dados!$G:$I, 3, FALSE), dados!$B:$C, 2, FALSE), ""),J95=IFERROR(VLOOKUP($K95, dados!$K:$O, 5, FALSE), ""),L95="",M95=IFERROR(VLOOKUP($K95, dados!$K:$R, 6, FALSE), ""),N95=IFERROR(VLOOKUP($K95, dados!$K:$R, 7, FALSE), ""),O95=IFERROR(VLOOKUP(VLOOKUP(K95,dados!$K:$M,3,FALSE),dados!$B:$C,2,FALSE),""),P95=IFERROR(VLOOKUP($K95,dados!$K:$R,8,FALSE),""))</f>
        <v>1</v>
      </c>
      <c r="F95" s="36" t="str">
        <f>IFERROR(VLOOKUP($G95, dados!$G:$J, 4, FALSE), "")</f>
        <v/>
      </c>
      <c r="G95" s="32"/>
      <c r="H95" s="32"/>
      <c r="I95" s="32" t="str">
        <f>IFERROR(VLOOKUP(VLOOKUP($G95, dados!$G:$I, 3, FALSE), dados!$B:$C, 2, FALSE), "")</f>
        <v/>
      </c>
      <c r="J95" s="32" t="str">
        <f>IFERROR(VLOOKUP($K95, dados!$K:$O, 5, FALSE), "")</f>
        <v/>
      </c>
      <c r="K95" s="32"/>
      <c r="L95" s="32"/>
      <c r="M95" s="32" t="str">
        <f>IFERROR(VLOOKUP($K95, dados!$K:$R, 6, FALSE), "")</f>
        <v/>
      </c>
      <c r="N95" s="32" t="str">
        <f>IFERROR(VLOOKUP($K95, dados!$K:$R, 7, FALSE), "")</f>
        <v/>
      </c>
      <c r="O95" s="32" t="str">
        <f>IF(D95="",IFERROR(VLOOKUP(VLOOKUP($G95,dados!$G:$I,3,FALSE),dados!$B:$C,2,FALSE),""),IFERROR(VLOOKUP(VLOOKUP(K95,dados!$K:$M,3,FALSE),dados!$B:$C,2,FALSE),""))</f>
        <v/>
      </c>
      <c r="P95" s="33" t="str">
        <f>IFERROR(VLOOKUP($K95,dados!$K:$R,8,FALSE),"")</f>
        <v/>
      </c>
      <c r="Q95" s="33"/>
    </row>
    <row r="96" spans="1:17" s="41" customFormat="1" x14ac:dyDescent="0.25">
      <c r="A96" s="39" t="str">
        <f>IFERROR(VLOOKUP($H96, dados!$A:$B, 2, FALSE), "")</f>
        <v/>
      </c>
      <c r="B96" s="39" t="str">
        <f>IFERROR(VLOOKUP($N96, dados!$A:$B, 2, FALSE), "")</f>
        <v/>
      </c>
      <c r="C96" s="39" t="str">
        <f>IFERROR(VLOOKUP($G96, dados!$G:$H, 2, FALSE), "")</f>
        <v/>
      </c>
      <c r="D96" s="39" t="str">
        <f>IFERROR(VLOOKUP($K96, dados!$K:$L, 2, FALSE), "")</f>
        <v/>
      </c>
      <c r="E96" s="39" t="b">
        <f>AND(F96=IFERROR(VLOOKUP($G96, dados!$G:$J, 4, FALSE), ""),H96="",I96=IFERROR(VLOOKUP(VLOOKUP($G96, dados!$G:$I, 3, FALSE), dados!$B:$C, 2, FALSE), ""),J96=IFERROR(VLOOKUP($K96, dados!$K:$O, 5, FALSE), ""),L96="",M96=IFERROR(VLOOKUP($K96, dados!$K:$R, 6, FALSE), ""),N96=IFERROR(VLOOKUP($K96, dados!$K:$R, 7, FALSE), ""),O96=IFERROR(VLOOKUP(VLOOKUP(K96,dados!$K:$M,3,FALSE),dados!$B:$C,2,FALSE),""),P96=IFERROR(VLOOKUP($K96,dados!$K:$R,8,FALSE),""))</f>
        <v>1</v>
      </c>
      <c r="F96" s="36" t="str">
        <f>IFERROR(VLOOKUP($G96, dados!$G:$J, 4, FALSE), "")</f>
        <v/>
      </c>
      <c r="G96" s="32"/>
      <c r="H96" s="32"/>
      <c r="I96" s="32" t="str">
        <f>IFERROR(VLOOKUP(VLOOKUP($G96, dados!$G:$I, 3, FALSE), dados!$B:$C, 2, FALSE), "")</f>
        <v/>
      </c>
      <c r="J96" s="32" t="str">
        <f>IFERROR(VLOOKUP($K96, dados!$K:$O, 5, FALSE), "")</f>
        <v/>
      </c>
      <c r="K96" s="32"/>
      <c r="L96" s="32"/>
      <c r="M96" s="32" t="str">
        <f>IFERROR(VLOOKUP($K96, dados!$K:$R, 6, FALSE), "")</f>
        <v/>
      </c>
      <c r="N96" s="32" t="str">
        <f>IFERROR(VLOOKUP($K96, dados!$K:$R, 7, FALSE), "")</f>
        <v/>
      </c>
      <c r="O96" s="32" t="str">
        <f>IF(D96="",IFERROR(VLOOKUP(VLOOKUP($G96,dados!$G:$I,3,FALSE),dados!$B:$C,2,FALSE),""),IFERROR(VLOOKUP(VLOOKUP(K96,dados!$K:$M,3,FALSE),dados!$B:$C,2,FALSE),""))</f>
        <v/>
      </c>
      <c r="P96" s="33" t="str">
        <f>IFERROR(VLOOKUP($K96,dados!$K:$R,8,FALSE),"")</f>
        <v/>
      </c>
      <c r="Q96" s="33"/>
    </row>
    <row r="97" spans="1:17" s="41" customFormat="1" x14ac:dyDescent="0.25">
      <c r="A97" s="39" t="str">
        <f>IFERROR(VLOOKUP($H97, dados!$A:$B, 2, FALSE), "")</f>
        <v/>
      </c>
      <c r="B97" s="39" t="str">
        <f>IFERROR(VLOOKUP($N97, dados!$A:$B, 2, FALSE), "")</f>
        <v/>
      </c>
      <c r="C97" s="39" t="str">
        <f>IFERROR(VLOOKUP($G97, dados!$G:$H, 2, FALSE), "")</f>
        <v/>
      </c>
      <c r="D97" s="39" t="str">
        <f>IFERROR(VLOOKUP($K97, dados!$K:$L, 2, FALSE), "")</f>
        <v/>
      </c>
      <c r="E97" s="39" t="b">
        <f>AND(F97=IFERROR(VLOOKUP($G97, dados!$G:$J, 4, FALSE), ""),H97="",I97=IFERROR(VLOOKUP(VLOOKUP($G97, dados!$G:$I, 3, FALSE), dados!$B:$C, 2, FALSE), ""),J97=IFERROR(VLOOKUP($K97, dados!$K:$O, 5, FALSE), ""),L97="",M97=IFERROR(VLOOKUP($K97, dados!$K:$R, 6, FALSE), ""),N97=IFERROR(VLOOKUP($K97, dados!$K:$R, 7, FALSE), ""),O97=IFERROR(VLOOKUP(VLOOKUP(K97,dados!$K:$M,3,FALSE),dados!$B:$C,2,FALSE),""),P97=IFERROR(VLOOKUP($K97,dados!$K:$R,8,FALSE),""))</f>
        <v>1</v>
      </c>
      <c r="F97" s="36" t="str">
        <f>IFERROR(VLOOKUP($G97, dados!$G:$J, 4, FALSE), "")</f>
        <v/>
      </c>
      <c r="G97" s="32"/>
      <c r="H97" s="32"/>
      <c r="I97" s="32" t="str">
        <f>IFERROR(VLOOKUP(VLOOKUP($G97, dados!$G:$I, 3, FALSE), dados!$B:$C, 2, FALSE), "")</f>
        <v/>
      </c>
      <c r="J97" s="32" t="str">
        <f>IFERROR(VLOOKUP($K97, dados!$K:$O, 5, FALSE), "")</f>
        <v/>
      </c>
      <c r="K97" s="32"/>
      <c r="L97" s="32"/>
      <c r="M97" s="32" t="str">
        <f>IFERROR(VLOOKUP($K97, dados!$K:$R, 6, FALSE), "")</f>
        <v/>
      </c>
      <c r="N97" s="32" t="str">
        <f>IFERROR(VLOOKUP($K97, dados!$K:$R, 7, FALSE), "")</f>
        <v/>
      </c>
      <c r="O97" s="32" t="str">
        <f>IF(D97="",IFERROR(VLOOKUP(VLOOKUP($G97,dados!$G:$I,3,FALSE),dados!$B:$C,2,FALSE),""),IFERROR(VLOOKUP(VLOOKUP(K97,dados!$K:$M,3,FALSE),dados!$B:$C,2,FALSE),""))</f>
        <v/>
      </c>
      <c r="P97" s="33" t="str">
        <f>IFERROR(VLOOKUP($K97,dados!$K:$R,8,FALSE),"")</f>
        <v/>
      </c>
      <c r="Q97" s="33"/>
    </row>
    <row r="98" spans="1:17" s="41" customFormat="1" x14ac:dyDescent="0.25">
      <c r="A98" s="39" t="str">
        <f>IFERROR(VLOOKUP($H98, dados!$A:$B, 2, FALSE), "")</f>
        <v/>
      </c>
      <c r="B98" s="39" t="str">
        <f>IFERROR(VLOOKUP($N98, dados!$A:$B, 2, FALSE), "")</f>
        <v/>
      </c>
      <c r="C98" s="39" t="str">
        <f>IFERROR(VLOOKUP($G98, dados!$G:$H, 2, FALSE), "")</f>
        <v/>
      </c>
      <c r="D98" s="39" t="str">
        <f>IFERROR(VLOOKUP($K98, dados!$K:$L, 2, FALSE), "")</f>
        <v/>
      </c>
      <c r="E98" s="39" t="b">
        <f>AND(F98=IFERROR(VLOOKUP($G98, dados!$G:$J, 4, FALSE), ""),H98="",I98=IFERROR(VLOOKUP(VLOOKUP($G98, dados!$G:$I, 3, FALSE), dados!$B:$C, 2, FALSE), ""),J98=IFERROR(VLOOKUP($K98, dados!$K:$O, 5, FALSE), ""),L98="",M98=IFERROR(VLOOKUP($K98, dados!$K:$R, 6, FALSE), ""),N98=IFERROR(VLOOKUP($K98, dados!$K:$R, 7, FALSE), ""),O98=IFERROR(VLOOKUP(VLOOKUP(K98,dados!$K:$M,3,FALSE),dados!$B:$C,2,FALSE),""),P98=IFERROR(VLOOKUP($K98,dados!$K:$R,8,FALSE),""))</f>
        <v>1</v>
      </c>
      <c r="F98" s="36" t="str">
        <f>IFERROR(VLOOKUP($G98, dados!$G:$J, 4, FALSE), "")</f>
        <v/>
      </c>
      <c r="G98" s="32"/>
      <c r="H98" s="32"/>
      <c r="I98" s="32" t="str">
        <f>IFERROR(VLOOKUP(VLOOKUP($G98, dados!$G:$I, 3, FALSE), dados!$B:$C, 2, FALSE), "")</f>
        <v/>
      </c>
      <c r="J98" s="32" t="str">
        <f>IFERROR(VLOOKUP($K98, dados!$K:$O, 5, FALSE), "")</f>
        <v/>
      </c>
      <c r="K98" s="32"/>
      <c r="L98" s="32"/>
      <c r="M98" s="32" t="str">
        <f>IFERROR(VLOOKUP($K98, dados!$K:$R, 6, FALSE), "")</f>
        <v/>
      </c>
      <c r="N98" s="32" t="str">
        <f>IFERROR(VLOOKUP($K98, dados!$K:$R, 7, FALSE), "")</f>
        <v/>
      </c>
      <c r="O98" s="32" t="str">
        <f>IF(D98="",IFERROR(VLOOKUP(VLOOKUP($G98,dados!$G:$I,3,FALSE),dados!$B:$C,2,FALSE),""),IFERROR(VLOOKUP(VLOOKUP(K98,dados!$K:$M,3,FALSE),dados!$B:$C,2,FALSE),""))</f>
        <v/>
      </c>
      <c r="P98" s="33" t="str">
        <f>IFERROR(VLOOKUP($K98,dados!$K:$R,8,FALSE),"")</f>
        <v/>
      </c>
      <c r="Q98" s="33"/>
    </row>
    <row r="99" spans="1:17" s="41" customFormat="1" x14ac:dyDescent="0.25">
      <c r="A99" s="39" t="str">
        <f>IFERROR(VLOOKUP($H99, dados!$A:$B, 2, FALSE), "")</f>
        <v/>
      </c>
      <c r="B99" s="39" t="str">
        <f>IFERROR(VLOOKUP($N99, dados!$A:$B, 2, FALSE), "")</f>
        <v/>
      </c>
      <c r="C99" s="39" t="str">
        <f>IFERROR(VLOOKUP($G99, dados!$G:$H, 2, FALSE), "")</f>
        <v/>
      </c>
      <c r="D99" s="39" t="str">
        <f>IFERROR(VLOOKUP($K99, dados!$K:$L, 2, FALSE), "")</f>
        <v/>
      </c>
      <c r="E99" s="39" t="b">
        <f>AND(F99=IFERROR(VLOOKUP($G99, dados!$G:$J, 4, FALSE), ""),H99="",I99=IFERROR(VLOOKUP(VLOOKUP($G99, dados!$G:$I, 3, FALSE), dados!$B:$C, 2, FALSE), ""),J99=IFERROR(VLOOKUP($K99, dados!$K:$O, 5, FALSE), ""),L99="",M99=IFERROR(VLOOKUP($K99, dados!$K:$R, 6, FALSE), ""),N99=IFERROR(VLOOKUP($K99, dados!$K:$R, 7, FALSE), ""),O99=IFERROR(VLOOKUP(VLOOKUP(K99,dados!$K:$M,3,FALSE),dados!$B:$C,2,FALSE),""),P99=IFERROR(VLOOKUP($K99,dados!$K:$R,8,FALSE),""))</f>
        <v>1</v>
      </c>
      <c r="F99" s="36" t="str">
        <f>IFERROR(VLOOKUP($G99, dados!$G:$J, 4, FALSE), "")</f>
        <v/>
      </c>
      <c r="G99" s="32"/>
      <c r="H99" s="32"/>
      <c r="I99" s="32" t="str">
        <f>IFERROR(VLOOKUP(VLOOKUP($G99, dados!$G:$I, 3, FALSE), dados!$B:$C, 2, FALSE), "")</f>
        <v/>
      </c>
      <c r="J99" s="32" t="str">
        <f>IFERROR(VLOOKUP($K99, dados!$K:$O, 5, FALSE), "")</f>
        <v/>
      </c>
      <c r="K99" s="32"/>
      <c r="L99" s="32"/>
      <c r="M99" s="32" t="str">
        <f>IFERROR(VLOOKUP($K99, dados!$K:$R, 6, FALSE), "")</f>
        <v/>
      </c>
      <c r="N99" s="32" t="str">
        <f>IFERROR(VLOOKUP($K99, dados!$K:$R, 7, FALSE), "")</f>
        <v/>
      </c>
      <c r="O99" s="32" t="str">
        <f>IF(D99="",IFERROR(VLOOKUP(VLOOKUP($G99,dados!$G:$I,3,FALSE),dados!$B:$C,2,FALSE),""),IFERROR(VLOOKUP(VLOOKUP(K99,dados!$K:$M,3,FALSE),dados!$B:$C,2,FALSE),""))</f>
        <v/>
      </c>
      <c r="P99" s="33" t="str">
        <f>IFERROR(VLOOKUP($K99,dados!$K:$R,8,FALSE),"")</f>
        <v/>
      </c>
      <c r="Q99" s="33"/>
    </row>
    <row r="100" spans="1:17" s="41" customFormat="1" x14ac:dyDescent="0.25">
      <c r="A100" s="39" t="str">
        <f>IFERROR(VLOOKUP($H100, dados!$A:$B, 2, FALSE), "")</f>
        <v/>
      </c>
      <c r="B100" s="39" t="str">
        <f>IFERROR(VLOOKUP($N100, dados!$A:$B, 2, FALSE), "")</f>
        <v/>
      </c>
      <c r="C100" s="39" t="str">
        <f>IFERROR(VLOOKUP($G100, dados!$G:$H, 2, FALSE), "")</f>
        <v/>
      </c>
      <c r="D100" s="39" t="str">
        <f>IFERROR(VLOOKUP($K100, dados!$K:$L, 2, FALSE), "")</f>
        <v/>
      </c>
      <c r="E100" s="39" t="b">
        <f>AND(F100=IFERROR(VLOOKUP($G100, dados!$G:$J, 4, FALSE), ""),H100="",I100=IFERROR(VLOOKUP(VLOOKUP($G100, dados!$G:$I, 3, FALSE), dados!$B:$C, 2, FALSE), ""),J100=IFERROR(VLOOKUP($K100, dados!$K:$O, 5, FALSE), ""),L100="",M100=IFERROR(VLOOKUP($K100, dados!$K:$R, 6, FALSE), ""),N100=IFERROR(VLOOKUP($K100, dados!$K:$R, 7, FALSE), ""),O100=IFERROR(VLOOKUP(VLOOKUP(K100,dados!$K:$M,3,FALSE),dados!$B:$C,2,FALSE),""),P100=IFERROR(VLOOKUP($K100,dados!$K:$R,8,FALSE),""))</f>
        <v>1</v>
      </c>
      <c r="F100" s="36" t="str">
        <f>IFERROR(VLOOKUP($G100, dados!$G:$J, 4, FALSE), "")</f>
        <v/>
      </c>
      <c r="G100" s="32"/>
      <c r="H100" s="32"/>
      <c r="I100" s="32" t="str">
        <f>IFERROR(VLOOKUP(VLOOKUP($G100, dados!$G:$I, 3, FALSE), dados!$B:$C, 2, FALSE), "")</f>
        <v/>
      </c>
      <c r="J100" s="32" t="str">
        <f>IFERROR(VLOOKUP($K100, dados!$K:$O, 5, FALSE), "")</f>
        <v/>
      </c>
      <c r="K100" s="32"/>
      <c r="L100" s="32"/>
      <c r="M100" s="32" t="str">
        <f>IFERROR(VLOOKUP($K100, dados!$K:$R, 6, FALSE), "")</f>
        <v/>
      </c>
      <c r="N100" s="32" t="str">
        <f>IFERROR(VLOOKUP($K100, dados!$K:$R, 7, FALSE), "")</f>
        <v/>
      </c>
      <c r="O100" s="32" t="str">
        <f>IF(D100="",IFERROR(VLOOKUP(VLOOKUP($G100,dados!$G:$I,3,FALSE),dados!$B:$C,2,FALSE),""),IFERROR(VLOOKUP(VLOOKUP(K100,dados!$K:$M,3,FALSE),dados!$B:$C,2,FALSE),""))</f>
        <v/>
      </c>
      <c r="P100" s="33" t="str">
        <f>IFERROR(VLOOKUP($K100,dados!$K:$R,8,FALSE),"")</f>
        <v/>
      </c>
      <c r="Q100" s="33"/>
    </row>
  </sheetData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InputMessage="1" xr:uid="{00000000-0002-0000-0200-000000000000}">
          <x14:formula1>
            <xm:f>dados!$D:$D</xm:f>
          </x14:formula1>
          <xm:sqref>F3:F100</xm:sqref>
        </x14:dataValidation>
        <x14:dataValidation type="list" allowBlank="1" showInputMessage="1" xr:uid="{00000000-0002-0000-0200-000002000000}">
          <x14:formula1>
            <xm:f>dados!$G:$G</xm:f>
          </x14:formula1>
          <xm:sqref>G3:G100</xm:sqref>
        </x14:dataValidation>
        <x14:dataValidation type="list" showInputMessage="1" xr:uid="{00000000-0002-0000-0200-000004000000}">
          <x14:formula1>
            <xm:f>dados!$A:$A</xm:f>
          </x14:formula1>
          <xm:sqref>O3:O100 I3:I100</xm:sqref>
        </x14:dataValidation>
        <x14:dataValidation type="list" allowBlank="1" showInputMessage="1" showErrorMessage="1" xr:uid="{00000000-0002-0000-0200-000006000000}">
          <x14:formula1>
            <xm:f>dados!$K:$K</xm:f>
          </x14:formula1>
          <xm:sqref>K3:K100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2</vt:i4>
      </vt:variant>
    </vt:vector>
  </HeadingPairs>
  <TitlesOfParts>
    <vt:vector size="5" baseType="lpstr">
      <vt:lpstr>dados</vt:lpstr>
      <vt:lpstr>servidor</vt:lpstr>
      <vt:lpstr>PRODUTOS</vt:lpstr>
      <vt:lpstr>GRUPOS</vt:lpstr>
      <vt:lpstr>MOEDAS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2024-06-06T14:01:40Z</dcterms:created>
  <dcterms:modified xsi:type="dcterms:W3CDTF">2024-08-01T20:06:40Z</dcterms:modified>
</cp:coreProperties>
</file>