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-120" windowWidth="20496" windowHeight="8196" activeTab="1"/>
  </bookViews>
  <sheets>
    <sheet name="Hoja1" sheetId="1" r:id="rId1"/>
    <sheet name="Hoja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3" i="2"/>
  <c r="J4" i="2"/>
  <c r="J5" i="2"/>
  <c r="J6" i="2"/>
  <c r="J7" i="2"/>
  <c r="J8" i="2"/>
  <c r="J9" i="2"/>
  <c r="J10" i="2"/>
  <c r="J11" i="2"/>
  <c r="J12" i="2"/>
  <c r="J13" i="2"/>
  <c r="J3" i="2"/>
  <c r="I13" i="2"/>
  <c r="I12" i="2" l="1"/>
  <c r="I11" i="2"/>
  <c r="I8" i="2" l="1"/>
  <c r="I10" i="2" l="1"/>
  <c r="I9" i="2"/>
  <c r="I7" i="2" l="1"/>
  <c r="I4" i="2"/>
  <c r="I5" i="2"/>
  <c r="I6" i="2"/>
  <c r="I3" i="2"/>
  <c r="M3" i="2" l="1"/>
</calcChain>
</file>

<file path=xl/sharedStrings.xml><?xml version="1.0" encoding="utf-8"?>
<sst xmlns="http://schemas.openxmlformats.org/spreadsheetml/2006/main" count="96" uniqueCount="54">
  <si>
    <t>Tabla1</t>
  </si>
  <si>
    <t>Tabla2</t>
  </si>
  <si>
    <t>Tabla3</t>
  </si>
  <si>
    <t>Tabla4</t>
  </si>
  <si>
    <t>Tabla5</t>
  </si>
  <si>
    <t>Tabla6</t>
  </si>
  <si>
    <t>Tabla7</t>
  </si>
  <si>
    <t>Tabla8</t>
  </si>
  <si>
    <t>Primary Key</t>
  </si>
  <si>
    <t>Column</t>
  </si>
  <si>
    <t>cine_id</t>
  </si>
  <si>
    <t>cine_nombre</t>
  </si>
  <si>
    <t>cine_ubicacion</t>
  </si>
  <si>
    <t>sala_nro</t>
  </si>
  <si>
    <t>usuario_DNI</t>
  </si>
  <si>
    <t>usuario_nombre</t>
  </si>
  <si>
    <t>usuario_tlfs</t>
  </si>
  <si>
    <t>pelicula_nombre</t>
  </si>
  <si>
    <t>pelicula_categoria</t>
  </si>
  <si>
    <t>pelicula_actores</t>
  </si>
  <si>
    <t>funcion_fecha_hora</t>
  </si>
  <si>
    <t>reservacion_confirmado</t>
  </si>
  <si>
    <t>reservacion_nro</t>
  </si>
  <si>
    <t>tipo_boleto_nombre</t>
  </si>
  <si>
    <t>tipo_boleto_descuento</t>
  </si>
  <si>
    <t>tarjeta_nro</t>
  </si>
  <si>
    <t>PK</t>
  </si>
  <si>
    <t>CK</t>
  </si>
  <si>
    <t>Tipo_boleto_nro_boletos</t>
  </si>
  <si>
    <t>porcentaje_ocupacion</t>
  </si>
  <si>
    <t>Cine_ubicacion</t>
  </si>
  <si>
    <t>Cine_id</t>
  </si>
  <si>
    <t>Ciudad_nombre</t>
  </si>
  <si>
    <t>Cine_nombre</t>
  </si>
  <si>
    <t>TesTEvaluacion</t>
  </si>
  <si>
    <t>Foro</t>
  </si>
  <si>
    <t>Actividad 1</t>
  </si>
  <si>
    <t>Actividad 2</t>
  </si>
  <si>
    <t>Examen Final</t>
  </si>
  <si>
    <t>Promedio Final</t>
  </si>
  <si>
    <t>Sistemas Almacenamiento</t>
  </si>
  <si>
    <t>Cursos</t>
  </si>
  <si>
    <t>Fundamentos</t>
  </si>
  <si>
    <t>Procesamiento Datos</t>
  </si>
  <si>
    <t>Mineria de Datos</t>
  </si>
  <si>
    <t>Total Nota</t>
  </si>
  <si>
    <t>Riesgo, Seguridad en SI</t>
  </si>
  <si>
    <t>Machine Learning</t>
  </si>
  <si>
    <t>Visualizacion</t>
  </si>
  <si>
    <t>Estadistica</t>
  </si>
  <si>
    <t>Inteligencia de negocio</t>
  </si>
  <si>
    <t>Trabajo Practico</t>
  </si>
  <si>
    <t>Ciencia de Datos</t>
  </si>
  <si>
    <t>Cloud Computing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</si>
</sst>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DDEE"/>
        <bgColor indexed="64"/>
      </patternFill>
    </fill>
    <fill>
      <patternFill patternType="solid">
        <fgColor rgb="FFFFEBEB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3" borderId="2" xfId="0" applyFill="1" applyBorder="1"/>
    <xf numFmtId="0" fontId="1" fillId="2" borderId="2" xfId="0" applyFont="1" applyFill="1" applyBorder="1"/>
    <xf numFmtId="0" fontId="0" fillId="3" borderId="4" xfId="0" applyFill="1" applyBorder="1"/>
    <xf numFmtId="0" fontId="0" fillId="4" borderId="4" xfId="0" applyFill="1" applyBorder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3" borderId="5" xfId="0" applyFont="1" applyFill="1" applyBorder="1" applyAlignment="1">
      <alignment vertical="center"/>
    </xf>
    <xf numFmtId="0" fontId="3" fillId="4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2" fontId="0" fillId="0" borderId="0" xfId="0" applyNumberFormat="1"/>
    <xf numFmtId="0" fontId="4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2" fontId="4" fillId="5" borderId="0" xfId="0" applyNumberFormat="1" applyFont="1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EBEB"/>
      <color rgb="FFFFDDEE"/>
      <color rgb="FFFFE1E1"/>
      <color rgb="FFFFCD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59"/>
  <sheetViews>
    <sheetView topLeftCell="A31" zoomScaleNormal="100" workbookViewId="0">
      <selection activeCell="B41" sqref="B41:C46"/>
    </sheetView>
  </sheetViews>
  <sheetFormatPr baseColWidth="10" defaultRowHeight="14.4" x14ac:dyDescent="0.3"/>
  <cols>
    <col min="1" max="1" width="4" customWidth="1"/>
    <col min="2" max="2" width="26" bestFit="1" customWidth="1"/>
    <col min="3" max="3" width="16.33203125" customWidth="1"/>
    <col min="4" max="4" width="27.33203125" bestFit="1" customWidth="1"/>
    <col min="5" max="5" width="12.109375" bestFit="1" customWidth="1"/>
    <col min="6" max="6" width="13.77734375" bestFit="1" customWidth="1"/>
    <col min="7" max="7" width="13" bestFit="1" customWidth="1"/>
    <col min="8" max="8" width="15.109375" bestFit="1" customWidth="1"/>
    <col min="9" max="9" width="13" bestFit="1" customWidth="1"/>
    <col min="10" max="10" width="16.77734375" bestFit="1" customWidth="1"/>
    <col min="11" max="11" width="13" bestFit="1" customWidth="1"/>
    <col min="12" max="12" width="27.88671875" bestFit="1" customWidth="1"/>
    <col min="13" max="13" width="13" bestFit="1" customWidth="1"/>
    <col min="14" max="14" width="22.109375" bestFit="1" customWidth="1"/>
    <col min="15" max="15" width="13" bestFit="1" customWidth="1"/>
    <col min="16" max="16" width="21.33203125" bestFit="1" customWidth="1"/>
    <col min="17" max="17" width="12.109375" bestFit="1" customWidth="1"/>
    <col min="18" max="18" width="12.77734375" bestFit="1" customWidth="1"/>
    <col min="19" max="19" width="13" bestFit="1" customWidth="1"/>
  </cols>
  <sheetData>
    <row r="3" spans="2:3" x14ac:dyDescent="0.3">
      <c r="B3" s="16" t="s">
        <v>0</v>
      </c>
      <c r="C3" s="16"/>
    </row>
    <row r="4" spans="2:3" x14ac:dyDescent="0.3">
      <c r="B4" s="2" t="s">
        <v>9</v>
      </c>
      <c r="C4" s="6" t="s">
        <v>8</v>
      </c>
    </row>
    <row r="5" spans="2:3" x14ac:dyDescent="0.3">
      <c r="B5" s="3" t="s">
        <v>11</v>
      </c>
      <c r="C5" s="7" t="s">
        <v>26</v>
      </c>
    </row>
    <row r="6" spans="2:3" x14ac:dyDescent="0.3">
      <c r="B6" s="4" t="s">
        <v>10</v>
      </c>
      <c r="C6" s="8" t="s">
        <v>27</v>
      </c>
    </row>
    <row r="7" spans="2:3" x14ac:dyDescent="0.3">
      <c r="B7" s="3" t="s">
        <v>12</v>
      </c>
      <c r="C7" s="7"/>
    </row>
    <row r="10" spans="2:3" x14ac:dyDescent="0.3">
      <c r="B10" s="16" t="s">
        <v>1</v>
      </c>
      <c r="C10" s="16"/>
    </row>
    <row r="11" spans="2:3" x14ac:dyDescent="0.3">
      <c r="B11" s="2" t="s">
        <v>9</v>
      </c>
      <c r="C11" s="6" t="s">
        <v>8</v>
      </c>
    </row>
    <row r="12" spans="2:3" x14ac:dyDescent="0.3">
      <c r="B12" s="3" t="s">
        <v>23</v>
      </c>
      <c r="C12" s="7" t="s">
        <v>26</v>
      </c>
    </row>
    <row r="13" spans="2:3" x14ac:dyDescent="0.3">
      <c r="B13" s="4" t="s">
        <v>22</v>
      </c>
      <c r="C13" s="8" t="s">
        <v>26</v>
      </c>
    </row>
    <row r="14" spans="2:3" x14ac:dyDescent="0.3">
      <c r="B14" s="3" t="s">
        <v>25</v>
      </c>
      <c r="C14" s="7" t="s">
        <v>27</v>
      </c>
    </row>
    <row r="15" spans="2:3" x14ac:dyDescent="0.3">
      <c r="B15" s="4" t="s">
        <v>24</v>
      </c>
      <c r="C15" s="8"/>
    </row>
    <row r="18" spans="2:3" x14ac:dyDescent="0.3">
      <c r="B18" s="16" t="s">
        <v>2</v>
      </c>
      <c r="C18" s="16"/>
    </row>
    <row r="19" spans="2:3" x14ac:dyDescent="0.3">
      <c r="B19" s="2" t="s">
        <v>9</v>
      </c>
      <c r="C19" s="6" t="s">
        <v>8</v>
      </c>
    </row>
    <row r="20" spans="2:3" x14ac:dyDescent="0.3">
      <c r="B20" s="3" t="s">
        <v>15</v>
      </c>
      <c r="C20" s="7" t="s">
        <v>26</v>
      </c>
    </row>
    <row r="21" spans="2:3" x14ac:dyDescent="0.3">
      <c r="B21" s="4" t="s">
        <v>14</v>
      </c>
      <c r="C21" s="8" t="s">
        <v>26</v>
      </c>
    </row>
    <row r="22" spans="2:3" x14ac:dyDescent="0.3">
      <c r="B22" s="3" t="s">
        <v>22</v>
      </c>
      <c r="C22" s="7" t="s">
        <v>27</v>
      </c>
    </row>
    <row r="23" spans="2:3" x14ac:dyDescent="0.3">
      <c r="B23" s="4" t="s">
        <v>16</v>
      </c>
      <c r="C23" s="8"/>
    </row>
    <row r="24" spans="2:3" x14ac:dyDescent="0.3">
      <c r="C24" s="5"/>
    </row>
    <row r="25" spans="2:3" x14ac:dyDescent="0.3">
      <c r="B25" s="16" t="s">
        <v>3</v>
      </c>
      <c r="C25" s="16"/>
    </row>
    <row r="26" spans="2:3" x14ac:dyDescent="0.3">
      <c r="B26" s="2" t="s">
        <v>9</v>
      </c>
      <c r="C26" s="6" t="s">
        <v>8</v>
      </c>
    </row>
    <row r="27" spans="2:3" x14ac:dyDescent="0.3">
      <c r="B27" s="3" t="s">
        <v>11</v>
      </c>
      <c r="C27" s="7" t="s">
        <v>26</v>
      </c>
    </row>
    <row r="28" spans="2:3" x14ac:dyDescent="0.3">
      <c r="B28" s="4" t="s">
        <v>17</v>
      </c>
      <c r="C28" s="8" t="s">
        <v>27</v>
      </c>
    </row>
    <row r="29" spans="2:3" x14ac:dyDescent="0.3">
      <c r="B29" s="3" t="s">
        <v>13</v>
      </c>
      <c r="C29" s="7" t="s">
        <v>27</v>
      </c>
    </row>
    <row r="30" spans="2:3" x14ac:dyDescent="0.3">
      <c r="B30" s="4" t="s">
        <v>18</v>
      </c>
      <c r="C30" s="8"/>
    </row>
    <row r="33" spans="2:3" x14ac:dyDescent="0.3">
      <c r="B33" s="16" t="s">
        <v>4</v>
      </c>
      <c r="C33" s="16"/>
    </row>
    <row r="34" spans="2:3" x14ac:dyDescent="0.3">
      <c r="B34" s="2" t="s">
        <v>9</v>
      </c>
      <c r="C34" s="6" t="s">
        <v>8</v>
      </c>
    </row>
    <row r="35" spans="2:3" x14ac:dyDescent="0.3">
      <c r="B35" s="3" t="s">
        <v>11</v>
      </c>
      <c r="C35" s="7" t="s">
        <v>26</v>
      </c>
    </row>
    <row r="36" spans="2:3" x14ac:dyDescent="0.3">
      <c r="B36" s="4" t="s">
        <v>23</v>
      </c>
      <c r="C36" s="8" t="s">
        <v>27</v>
      </c>
    </row>
    <row r="37" spans="2:3" x14ac:dyDescent="0.3">
      <c r="B37" s="3" t="s">
        <v>20</v>
      </c>
      <c r="C37" s="7" t="s">
        <v>27</v>
      </c>
    </row>
    <row r="38" spans="2:3" x14ac:dyDescent="0.3">
      <c r="B38" s="4" t="s">
        <v>29</v>
      </c>
      <c r="C38" s="8"/>
    </row>
    <row r="39" spans="2:3" x14ac:dyDescent="0.3">
      <c r="C39" s="5"/>
    </row>
    <row r="41" spans="2:3" x14ac:dyDescent="0.3">
      <c r="B41" s="16" t="s">
        <v>5</v>
      </c>
      <c r="C41" s="16"/>
    </row>
    <row r="42" spans="2:3" x14ac:dyDescent="0.3">
      <c r="B42" s="2" t="s">
        <v>9</v>
      </c>
      <c r="C42" s="6" t="s">
        <v>8</v>
      </c>
    </row>
    <row r="43" spans="2:3" ht="15" thickBot="1" x14ac:dyDescent="0.35">
      <c r="B43" s="10" t="s">
        <v>30</v>
      </c>
      <c r="C43" s="9" t="s">
        <v>26</v>
      </c>
    </row>
    <row r="44" spans="2:3" ht="15" thickBot="1" x14ac:dyDescent="0.35">
      <c r="B44" s="11" t="s">
        <v>31</v>
      </c>
      <c r="C44" s="8" t="s">
        <v>27</v>
      </c>
    </row>
    <row r="45" spans="2:3" x14ac:dyDescent="0.3">
      <c r="B45" s="12" t="s">
        <v>32</v>
      </c>
      <c r="C45" s="7" t="s">
        <v>27</v>
      </c>
    </row>
    <row r="46" spans="2:3" x14ac:dyDescent="0.3">
      <c r="B46" s="4" t="s">
        <v>33</v>
      </c>
      <c r="C46" s="8"/>
    </row>
    <row r="48" spans="2:3" x14ac:dyDescent="0.3">
      <c r="B48" s="16" t="s">
        <v>6</v>
      </c>
      <c r="C48" s="16"/>
    </row>
    <row r="49" spans="2:3" x14ac:dyDescent="0.3">
      <c r="B49" s="2" t="s">
        <v>9</v>
      </c>
      <c r="C49" s="6" t="s">
        <v>8</v>
      </c>
    </row>
    <row r="50" spans="2:3" x14ac:dyDescent="0.3">
      <c r="B50" s="1" t="s">
        <v>19</v>
      </c>
      <c r="C50" s="9" t="s">
        <v>26</v>
      </c>
    </row>
    <row r="51" spans="2:3" x14ac:dyDescent="0.3">
      <c r="B51" s="4" t="s">
        <v>17</v>
      </c>
      <c r="C51" s="8" t="s">
        <v>27</v>
      </c>
    </row>
    <row r="52" spans="2:3" x14ac:dyDescent="0.3">
      <c r="B52" s="1" t="s">
        <v>18</v>
      </c>
      <c r="C52" s="9"/>
    </row>
    <row r="54" spans="2:3" x14ac:dyDescent="0.3">
      <c r="B54" s="16" t="s">
        <v>7</v>
      </c>
      <c r="C54" s="16"/>
    </row>
    <row r="55" spans="2:3" x14ac:dyDescent="0.3">
      <c r="B55" s="2" t="s">
        <v>9</v>
      </c>
      <c r="C55" s="6" t="s">
        <v>8</v>
      </c>
    </row>
    <row r="56" spans="2:3" x14ac:dyDescent="0.3">
      <c r="B56" s="1" t="s">
        <v>28</v>
      </c>
      <c r="C56" s="9" t="s">
        <v>26</v>
      </c>
    </row>
    <row r="57" spans="2:3" x14ac:dyDescent="0.3">
      <c r="B57" s="4" t="s">
        <v>23</v>
      </c>
      <c r="C57" s="8" t="s">
        <v>27</v>
      </c>
    </row>
    <row r="58" spans="2:3" x14ac:dyDescent="0.3">
      <c r="B58" s="3" t="s">
        <v>22</v>
      </c>
      <c r="C58" s="7" t="s">
        <v>27</v>
      </c>
    </row>
    <row r="59" spans="2:3" x14ac:dyDescent="0.3">
      <c r="B59" s="4" t="s">
        <v>21</v>
      </c>
      <c r="C59" s="8"/>
    </row>
  </sheetData>
  <mergeCells count="8">
    <mergeCell ref="B41:C41"/>
    <mergeCell ref="B48:C48"/>
    <mergeCell ref="B54:C54"/>
    <mergeCell ref="B3:C3"/>
    <mergeCell ref="B10:C10"/>
    <mergeCell ref="B18:C18"/>
    <mergeCell ref="B25:C25"/>
    <mergeCell ref="B33:C33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5"/>
  <sheetViews>
    <sheetView tabSelected="1" workbookViewId="0">
      <selection activeCell="J17" sqref="J17"/>
    </sheetView>
  </sheetViews>
  <sheetFormatPr baseColWidth="10" defaultRowHeight="14.4" x14ac:dyDescent="0.3"/>
  <cols>
    <col min="2" max="2" width="22.5546875" bestFit="1" customWidth="1"/>
    <col min="3" max="3" width="14.6640625" customWidth="1"/>
    <col min="6" max="6" width="13.109375" customWidth="1"/>
    <col min="7" max="8" width="13.88671875" customWidth="1"/>
    <col min="9" max="10" width="16.88671875" customWidth="1"/>
  </cols>
  <sheetData>
    <row r="2" spans="2:13" x14ac:dyDescent="0.3">
      <c r="B2" t="s">
        <v>41</v>
      </c>
      <c r="C2" t="s">
        <v>34</v>
      </c>
      <c r="D2" t="s">
        <v>35</v>
      </c>
      <c r="E2" t="s">
        <v>36</v>
      </c>
      <c r="F2" t="s">
        <v>37</v>
      </c>
      <c r="G2" t="s">
        <v>38</v>
      </c>
      <c r="H2" t="s">
        <v>51</v>
      </c>
      <c r="I2" t="s">
        <v>39</v>
      </c>
      <c r="K2" s="14" t="s">
        <v>45</v>
      </c>
    </row>
    <row r="3" spans="2:13" x14ac:dyDescent="0.3">
      <c r="B3" t="s">
        <v>40</v>
      </c>
      <c r="C3" s="13">
        <v>9</v>
      </c>
      <c r="D3" s="13">
        <v>10</v>
      </c>
      <c r="E3" s="13">
        <v>9.5</v>
      </c>
      <c r="F3" s="13">
        <v>4.25</v>
      </c>
      <c r="G3" s="13">
        <v>6.7</v>
      </c>
      <c r="H3" s="13"/>
      <c r="I3" s="13">
        <f>((E3*20%)+(F3*20%)+(C3*10%)+(D3*10%))+G3*40%</f>
        <v>7.33</v>
      </c>
      <c r="J3" s="13">
        <f>I3*2</f>
        <v>14.66</v>
      </c>
      <c r="K3" s="17">
        <f>ROUND(J3,0)</f>
        <v>15</v>
      </c>
      <c r="M3">
        <f>(E3*20%)+(F3*20%)+(C3*10%)+(D3*10%)+G3*40%</f>
        <v>7.33</v>
      </c>
    </row>
    <row r="4" spans="2:13" x14ac:dyDescent="0.3">
      <c r="B4" t="s">
        <v>42</v>
      </c>
      <c r="C4" s="13">
        <v>7</v>
      </c>
      <c r="D4" s="13">
        <v>8.5</v>
      </c>
      <c r="E4" s="13">
        <v>9.5</v>
      </c>
      <c r="F4" s="13">
        <v>0</v>
      </c>
      <c r="G4" s="13">
        <v>7.5</v>
      </c>
      <c r="H4" s="13"/>
      <c r="I4" s="13">
        <f>((E4*20%)+(F4*20%)+(C4*10%)+(D4*10%))+G4*40%</f>
        <v>6.45</v>
      </c>
      <c r="J4" s="13">
        <f t="shared" ref="J4:J13" si="0">I4*2</f>
        <v>12.9</v>
      </c>
      <c r="K4" s="17">
        <f t="shared" ref="K4:K13" si="1">ROUND(J4,0)</f>
        <v>13</v>
      </c>
    </row>
    <row r="5" spans="2:13" x14ac:dyDescent="0.3">
      <c r="B5" t="s">
        <v>43</v>
      </c>
      <c r="C5" s="13">
        <v>8</v>
      </c>
      <c r="D5" s="13">
        <v>7</v>
      </c>
      <c r="E5" s="13">
        <v>5</v>
      </c>
      <c r="F5" s="13">
        <v>7</v>
      </c>
      <c r="G5" s="15">
        <v>8.875</v>
      </c>
      <c r="H5" s="15"/>
      <c r="I5" s="13">
        <f>((E5*20%)+(F5*20%)+(C5*10%)+(D5*10%))+G5*40%</f>
        <v>7.4500000000000011</v>
      </c>
      <c r="J5" s="13">
        <f t="shared" si="0"/>
        <v>14.900000000000002</v>
      </c>
      <c r="K5" s="17">
        <f t="shared" si="1"/>
        <v>15</v>
      </c>
    </row>
    <row r="6" spans="2:13" x14ac:dyDescent="0.3">
      <c r="B6" t="s">
        <v>44</v>
      </c>
      <c r="C6" s="13">
        <v>9</v>
      </c>
      <c r="D6" s="13">
        <v>10</v>
      </c>
      <c r="E6" s="13">
        <v>8.5</v>
      </c>
      <c r="F6" s="13">
        <v>7</v>
      </c>
      <c r="G6" s="13">
        <v>5.33</v>
      </c>
      <c r="H6" s="13"/>
      <c r="I6" s="13">
        <f>((E6*20%)+(F6*20%)+(C6*10%)+(D6*10%))+G6*40%</f>
        <v>7.1320000000000014</v>
      </c>
      <c r="J6" s="13">
        <f t="shared" si="0"/>
        <v>14.264000000000003</v>
      </c>
      <c r="K6" s="17">
        <f t="shared" si="1"/>
        <v>14</v>
      </c>
    </row>
    <row r="7" spans="2:13" x14ac:dyDescent="0.3">
      <c r="B7" t="s">
        <v>46</v>
      </c>
      <c r="C7" s="13">
        <v>10</v>
      </c>
      <c r="D7" s="13">
        <v>10</v>
      </c>
      <c r="E7" s="13">
        <v>9</v>
      </c>
      <c r="G7" s="13">
        <v>7</v>
      </c>
      <c r="H7" s="13"/>
      <c r="I7" s="13">
        <f>((E7*40%)+(C7*10%)+(D7*10%))+G7*40%</f>
        <v>8.4</v>
      </c>
      <c r="J7" s="13">
        <f t="shared" si="0"/>
        <v>16.8</v>
      </c>
      <c r="K7" s="17">
        <f t="shared" si="1"/>
        <v>17</v>
      </c>
    </row>
    <row r="8" spans="2:13" x14ac:dyDescent="0.3">
      <c r="B8" t="s">
        <v>49</v>
      </c>
      <c r="C8" s="13">
        <v>6</v>
      </c>
      <c r="D8" s="13">
        <v>6</v>
      </c>
      <c r="E8" s="13">
        <v>7</v>
      </c>
      <c r="F8" s="13">
        <v>7.5</v>
      </c>
      <c r="G8" s="13">
        <v>4</v>
      </c>
      <c r="I8" s="13">
        <f>((E8*20%+F8*20%+C8*10%+D8*10%)*60%+G8*40%)</f>
        <v>4.0600000000000005</v>
      </c>
      <c r="J8" s="13">
        <f t="shared" si="0"/>
        <v>8.120000000000001</v>
      </c>
      <c r="K8" s="17">
        <f t="shared" si="1"/>
        <v>8</v>
      </c>
    </row>
    <row r="9" spans="2:13" x14ac:dyDescent="0.3">
      <c r="B9" t="s">
        <v>47</v>
      </c>
      <c r="C9" s="13">
        <v>7.34</v>
      </c>
      <c r="D9" s="13">
        <v>10</v>
      </c>
      <c r="E9" s="13">
        <v>10</v>
      </c>
      <c r="F9" s="13">
        <v>9</v>
      </c>
      <c r="G9" s="13">
        <v>9.3350000000000009</v>
      </c>
      <c r="I9" s="13">
        <f>((E9*20%)+(F9*20%)+(C9*10%)+(D9*10%))+G9*40%</f>
        <v>9.2680000000000007</v>
      </c>
      <c r="J9" s="13">
        <f t="shared" si="0"/>
        <v>18.536000000000001</v>
      </c>
      <c r="K9" s="17">
        <f t="shared" si="1"/>
        <v>19</v>
      </c>
    </row>
    <row r="10" spans="2:13" x14ac:dyDescent="0.3">
      <c r="B10" t="s">
        <v>48</v>
      </c>
      <c r="C10" s="13">
        <v>10</v>
      </c>
      <c r="D10" s="13">
        <v>10</v>
      </c>
      <c r="E10" s="13">
        <v>10</v>
      </c>
      <c r="F10">
        <v>10</v>
      </c>
      <c r="G10" s="13">
        <v>5.51</v>
      </c>
      <c r="H10" s="13">
        <v>8</v>
      </c>
      <c r="I10" s="13">
        <f>((E10*5%)+(F10*5%)+(C10*10%)+(D10*10%)+(H10*30%))+G10*40%</f>
        <v>7.604000000000001</v>
      </c>
      <c r="J10" s="13">
        <f t="shared" si="0"/>
        <v>15.208000000000002</v>
      </c>
      <c r="K10" s="17">
        <f t="shared" si="1"/>
        <v>15</v>
      </c>
    </row>
    <row r="11" spans="2:13" x14ac:dyDescent="0.3">
      <c r="B11" t="s">
        <v>50</v>
      </c>
      <c r="C11" s="13">
        <v>10</v>
      </c>
      <c r="D11" s="13">
        <v>10</v>
      </c>
      <c r="E11" s="13">
        <v>9.5</v>
      </c>
      <c r="F11" s="13">
        <v>9</v>
      </c>
      <c r="G11" s="13">
        <v>7.5</v>
      </c>
      <c r="I11" s="13">
        <f>((E11*20%)+(F11*20%)+(C11*10%)+(D11*10%))+G11*40%</f>
        <v>8.6999999999999993</v>
      </c>
      <c r="J11" s="13">
        <f t="shared" si="0"/>
        <v>17.399999999999999</v>
      </c>
      <c r="K11" s="17">
        <f t="shared" si="1"/>
        <v>17</v>
      </c>
    </row>
    <row r="12" spans="2:13" x14ac:dyDescent="0.3">
      <c r="B12" t="s">
        <v>52</v>
      </c>
      <c r="C12" s="13">
        <v>10</v>
      </c>
      <c r="D12" s="13">
        <v>10</v>
      </c>
      <c r="E12" s="13">
        <v>10</v>
      </c>
      <c r="F12" s="13">
        <v>10</v>
      </c>
      <c r="G12" s="13">
        <v>8.25</v>
      </c>
      <c r="I12" s="13">
        <f t="shared" ref="I12:I13" si="2">((E12*20%)+(F12*20%)+(C12*10%)+(D12*10%))+G12*40%</f>
        <v>9.3000000000000007</v>
      </c>
      <c r="J12" s="13">
        <f t="shared" si="0"/>
        <v>18.600000000000001</v>
      </c>
      <c r="K12" s="17">
        <f t="shared" si="1"/>
        <v>19</v>
      </c>
    </row>
    <row r="13" spans="2:13" x14ac:dyDescent="0.3">
      <c r="B13" t="s">
        <v>53</v>
      </c>
      <c r="C13" s="13">
        <v>8</v>
      </c>
      <c r="D13" s="13">
        <v>10</v>
      </c>
      <c r="E13" s="13">
        <v>7</v>
      </c>
      <c r="F13" s="13">
        <v>10</v>
      </c>
      <c r="G13" s="13">
        <v>5</v>
      </c>
      <c r="I13" s="13">
        <f t="shared" si="2"/>
        <v>7.2</v>
      </c>
      <c r="J13" s="13">
        <f t="shared" si="0"/>
        <v>14.4</v>
      </c>
      <c r="K13" s="17">
        <f t="shared" si="1"/>
        <v>14</v>
      </c>
    </row>
    <row r="14" spans="2:13" x14ac:dyDescent="0.3">
      <c r="C14" s="13"/>
      <c r="D14" s="13"/>
      <c r="E14" s="13"/>
      <c r="F14" s="13"/>
      <c r="G14" s="13"/>
      <c r="I14" s="13"/>
      <c r="J14" s="13"/>
    </row>
    <row r="15" spans="2:13" x14ac:dyDescent="0.3">
      <c r="G15" s="13"/>
    </row>
  </sheetData>
  <conditionalFormatting sqref="K3:K13">
    <cfRule type="cellIs" dxfId="3" priority="1" operator="lessThan">
      <formula>10</formula>
    </cfRule>
    <cfRule type="cellIs" dxfId="2" priority="2" operator="lessThan">
      <formula>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Sagastegui</dc:creator>
  <cp:lastModifiedBy>Carlos Sagastegui</cp:lastModifiedBy>
  <dcterms:created xsi:type="dcterms:W3CDTF">2023-05-08T17:02:35Z</dcterms:created>
  <dcterms:modified xsi:type="dcterms:W3CDTF">2024-04-03T04:46:24Z</dcterms:modified>
</cp:coreProperties>
</file>