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carlo\Escritorio\"/>
    </mc:Choice>
  </mc:AlternateContent>
  <xr:revisionPtr revIDLastSave="0" documentId="13_ncr:1_{B67DD3E3-88E5-4400-A367-CFDF2E57D9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ados_con_score" sheetId="1" r:id="rId1"/>
    <sheet name="Análisis" sheetId="3" r:id="rId2"/>
    <sheet name="Tablas_para_TFM" sheetId="4" r:id="rId3"/>
  </sheets>
  <definedNames>
    <definedName name="_xlnm._FilterDatabase" localSheetId="1" hidden="1">Análisis!$D$3:$E$3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L3" i="1" s="1"/>
  <c r="H4" i="1"/>
  <c r="I4" i="1"/>
  <c r="J4" i="1"/>
  <c r="K4" i="1"/>
  <c r="L4" i="1" s="1"/>
  <c r="H5" i="1"/>
  <c r="I5" i="1"/>
  <c r="J5" i="1"/>
  <c r="K5" i="1"/>
  <c r="L5" i="1" s="1"/>
  <c r="H6" i="1"/>
  <c r="I6" i="1"/>
  <c r="J6" i="1"/>
  <c r="K6" i="1"/>
  <c r="L6" i="1" s="1"/>
  <c r="H7" i="1"/>
  <c r="I7" i="1"/>
  <c r="J7" i="1"/>
  <c r="K7" i="1"/>
  <c r="L7" i="1" s="1"/>
  <c r="H8" i="1"/>
  <c r="I8" i="1"/>
  <c r="J8" i="1"/>
  <c r="K8" i="1"/>
  <c r="L8" i="1" s="1"/>
  <c r="H9" i="1"/>
  <c r="I9" i="1"/>
  <c r="J9" i="1"/>
  <c r="K9" i="1"/>
  <c r="L9" i="1" s="1"/>
  <c r="H10" i="1"/>
  <c r="I10" i="1"/>
  <c r="J10" i="1"/>
  <c r="K10" i="1"/>
  <c r="L10" i="1" s="1"/>
  <c r="H11" i="1"/>
  <c r="I11" i="1"/>
  <c r="J11" i="1"/>
  <c r="K11" i="1"/>
  <c r="L11" i="1" s="1"/>
  <c r="H12" i="1"/>
  <c r="I12" i="1"/>
  <c r="J12" i="1"/>
  <c r="K12" i="1"/>
  <c r="L12" i="1" s="1"/>
  <c r="H13" i="1"/>
  <c r="I13" i="1"/>
  <c r="J13" i="1"/>
  <c r="K13" i="1"/>
  <c r="L13" i="1" s="1"/>
  <c r="H14" i="1"/>
  <c r="I14" i="1"/>
  <c r="J14" i="1"/>
  <c r="K14" i="1"/>
  <c r="L14" i="1" s="1"/>
  <c r="H15" i="1"/>
  <c r="I15" i="1"/>
  <c r="J15" i="1"/>
  <c r="K15" i="1"/>
  <c r="L15" i="1" s="1"/>
  <c r="H16" i="1"/>
  <c r="I16" i="1"/>
  <c r="J16" i="1"/>
  <c r="K16" i="1"/>
  <c r="L16" i="1" s="1"/>
  <c r="H17" i="1"/>
  <c r="I17" i="1"/>
  <c r="J17" i="1"/>
  <c r="K17" i="1"/>
  <c r="L17" i="1" s="1"/>
  <c r="H18" i="1"/>
  <c r="I18" i="1"/>
  <c r="J18" i="1"/>
  <c r="K18" i="1"/>
  <c r="L18" i="1" s="1"/>
  <c r="H19" i="1"/>
  <c r="I19" i="1"/>
  <c r="J19" i="1"/>
  <c r="K19" i="1"/>
  <c r="L19" i="1" s="1"/>
  <c r="H20" i="1"/>
  <c r="I20" i="1"/>
  <c r="J20" i="1"/>
  <c r="K20" i="1"/>
  <c r="L20" i="1" s="1"/>
  <c r="H21" i="1"/>
  <c r="I21" i="1"/>
  <c r="J21" i="1"/>
  <c r="K21" i="1"/>
  <c r="L21" i="1" s="1"/>
  <c r="H22" i="1"/>
  <c r="I22" i="1"/>
  <c r="J22" i="1"/>
  <c r="K22" i="1"/>
  <c r="L22" i="1" s="1"/>
  <c r="H23" i="1"/>
  <c r="I23" i="1"/>
  <c r="J23" i="1"/>
  <c r="K23" i="1"/>
  <c r="L23" i="1" s="1"/>
  <c r="H24" i="1"/>
  <c r="I24" i="1"/>
  <c r="J24" i="1"/>
  <c r="K24" i="1"/>
  <c r="L24" i="1" s="1"/>
  <c r="H25" i="1"/>
  <c r="I25" i="1"/>
  <c r="J25" i="1"/>
  <c r="K25" i="1"/>
  <c r="L25" i="1" s="1"/>
  <c r="H26" i="1"/>
  <c r="I26" i="1"/>
  <c r="J26" i="1"/>
  <c r="K26" i="1"/>
  <c r="L26" i="1" s="1"/>
  <c r="H27" i="1"/>
  <c r="I27" i="1"/>
  <c r="J27" i="1"/>
  <c r="K27" i="1"/>
  <c r="L27" i="1" s="1"/>
  <c r="H28" i="1"/>
  <c r="I28" i="1"/>
  <c r="J28" i="1"/>
  <c r="K28" i="1"/>
  <c r="L28" i="1" s="1"/>
  <c r="H29" i="1"/>
  <c r="I29" i="1"/>
  <c r="J29" i="1"/>
  <c r="K29" i="1"/>
  <c r="L29" i="1" s="1"/>
  <c r="H30" i="1"/>
  <c r="I30" i="1"/>
  <c r="J30" i="1"/>
  <c r="K30" i="1"/>
  <c r="L30" i="1" s="1"/>
  <c r="H31" i="1"/>
  <c r="I31" i="1"/>
  <c r="J31" i="1"/>
  <c r="K31" i="1"/>
  <c r="L31" i="1" s="1"/>
  <c r="H32" i="1"/>
  <c r="I32" i="1"/>
  <c r="J32" i="1"/>
  <c r="K32" i="1"/>
  <c r="L32" i="1" s="1"/>
  <c r="H33" i="1"/>
  <c r="I33" i="1"/>
  <c r="J33" i="1"/>
  <c r="K33" i="1"/>
  <c r="L33" i="1" s="1"/>
  <c r="H34" i="1"/>
  <c r="I34" i="1"/>
  <c r="J34" i="1"/>
  <c r="K34" i="1"/>
  <c r="L34" i="1" s="1"/>
  <c r="H35" i="1"/>
  <c r="I35" i="1"/>
  <c r="J35" i="1"/>
  <c r="K35" i="1"/>
  <c r="L35" i="1" s="1"/>
  <c r="H36" i="1"/>
  <c r="I36" i="1"/>
  <c r="J36" i="1"/>
  <c r="K36" i="1"/>
  <c r="L36" i="1" s="1"/>
  <c r="H37" i="1"/>
  <c r="I37" i="1"/>
  <c r="J37" i="1"/>
  <c r="K37" i="1"/>
  <c r="L37" i="1" s="1"/>
  <c r="H38" i="1"/>
  <c r="I38" i="1"/>
  <c r="J38" i="1"/>
  <c r="K38" i="1"/>
  <c r="L38" i="1" s="1"/>
  <c r="H39" i="1"/>
  <c r="I39" i="1"/>
  <c r="J39" i="1"/>
  <c r="K39" i="1"/>
  <c r="L39" i="1" s="1"/>
  <c r="H40" i="1"/>
  <c r="I40" i="1"/>
  <c r="J40" i="1"/>
  <c r="K40" i="1"/>
  <c r="L40" i="1" s="1"/>
  <c r="H41" i="1"/>
  <c r="I41" i="1"/>
  <c r="J41" i="1"/>
  <c r="K41" i="1"/>
  <c r="L41" i="1" s="1"/>
  <c r="H42" i="1"/>
  <c r="I42" i="1"/>
  <c r="J42" i="1"/>
  <c r="K42" i="1"/>
  <c r="L42" i="1" s="1"/>
  <c r="H43" i="1"/>
  <c r="I43" i="1"/>
  <c r="J43" i="1"/>
  <c r="K43" i="1"/>
  <c r="L43" i="1" s="1"/>
  <c r="H44" i="1"/>
  <c r="I44" i="1"/>
  <c r="J44" i="1"/>
  <c r="K44" i="1"/>
  <c r="L44" i="1" s="1"/>
  <c r="H45" i="1"/>
  <c r="I45" i="1"/>
  <c r="J45" i="1"/>
  <c r="K45" i="1"/>
  <c r="L45" i="1" s="1"/>
  <c r="H46" i="1"/>
  <c r="I46" i="1"/>
  <c r="J46" i="1"/>
  <c r="K46" i="1"/>
  <c r="L46" i="1" s="1"/>
  <c r="H47" i="1"/>
  <c r="I47" i="1"/>
  <c r="J47" i="1"/>
  <c r="K47" i="1"/>
  <c r="L47" i="1" s="1"/>
  <c r="H48" i="1"/>
  <c r="I48" i="1"/>
  <c r="J48" i="1"/>
  <c r="K48" i="1"/>
  <c r="L48" i="1" s="1"/>
  <c r="H49" i="1"/>
  <c r="I49" i="1"/>
  <c r="J49" i="1"/>
  <c r="K49" i="1"/>
  <c r="L49" i="1" s="1"/>
  <c r="H50" i="1"/>
  <c r="I50" i="1"/>
  <c r="J50" i="1"/>
  <c r="K50" i="1"/>
  <c r="L50" i="1" s="1"/>
  <c r="H51" i="1"/>
  <c r="I51" i="1"/>
  <c r="J51" i="1"/>
  <c r="K51" i="1"/>
  <c r="L51" i="1" s="1"/>
  <c r="H52" i="1"/>
  <c r="I52" i="1"/>
  <c r="J52" i="1"/>
  <c r="K52" i="1"/>
  <c r="L52" i="1" s="1"/>
  <c r="H53" i="1"/>
  <c r="I53" i="1"/>
  <c r="J53" i="1"/>
  <c r="K53" i="1"/>
  <c r="L53" i="1" s="1"/>
  <c r="H54" i="1"/>
  <c r="I54" i="1"/>
  <c r="J54" i="1"/>
  <c r="K54" i="1"/>
  <c r="L54" i="1" s="1"/>
  <c r="H55" i="1"/>
  <c r="I55" i="1"/>
  <c r="J55" i="1"/>
  <c r="K55" i="1"/>
  <c r="L55" i="1" s="1"/>
  <c r="H56" i="1"/>
  <c r="I56" i="1"/>
  <c r="J56" i="1"/>
  <c r="K56" i="1"/>
  <c r="L56" i="1" s="1"/>
  <c r="H57" i="1"/>
  <c r="I57" i="1"/>
  <c r="J57" i="1"/>
  <c r="K57" i="1"/>
  <c r="L57" i="1" s="1"/>
  <c r="H58" i="1"/>
  <c r="I58" i="1"/>
  <c r="J58" i="1"/>
  <c r="K58" i="1"/>
  <c r="L58" i="1" s="1"/>
  <c r="H59" i="1"/>
  <c r="I59" i="1"/>
  <c r="J59" i="1"/>
  <c r="K59" i="1"/>
  <c r="L59" i="1" s="1"/>
  <c r="H60" i="1"/>
  <c r="I60" i="1"/>
  <c r="J60" i="1"/>
  <c r="K60" i="1"/>
  <c r="L60" i="1" s="1"/>
  <c r="H61" i="1"/>
  <c r="I61" i="1"/>
  <c r="J61" i="1"/>
  <c r="K61" i="1"/>
  <c r="L61" i="1" s="1"/>
  <c r="H62" i="1"/>
  <c r="I62" i="1"/>
  <c r="J62" i="1"/>
  <c r="K62" i="1"/>
  <c r="L62" i="1" s="1"/>
  <c r="H63" i="1"/>
  <c r="I63" i="1"/>
  <c r="J63" i="1"/>
  <c r="K63" i="1"/>
  <c r="L63" i="1" s="1"/>
  <c r="H64" i="1"/>
  <c r="I64" i="1"/>
  <c r="J64" i="1"/>
  <c r="K64" i="1"/>
  <c r="L64" i="1" s="1"/>
  <c r="H65" i="1"/>
  <c r="I65" i="1"/>
  <c r="J65" i="1"/>
  <c r="K65" i="1"/>
  <c r="L65" i="1" s="1"/>
  <c r="H66" i="1"/>
  <c r="I66" i="1"/>
  <c r="J66" i="1"/>
  <c r="K66" i="1"/>
  <c r="L66" i="1" s="1"/>
  <c r="H67" i="1"/>
  <c r="I67" i="1"/>
  <c r="J67" i="1"/>
  <c r="K67" i="1"/>
  <c r="L67" i="1" s="1"/>
  <c r="H68" i="1"/>
  <c r="I68" i="1"/>
  <c r="J68" i="1"/>
  <c r="K68" i="1"/>
  <c r="L68" i="1" s="1"/>
  <c r="H69" i="1"/>
  <c r="I69" i="1"/>
  <c r="J69" i="1"/>
  <c r="K69" i="1"/>
  <c r="L69" i="1" s="1"/>
  <c r="H70" i="1"/>
  <c r="I70" i="1"/>
  <c r="J70" i="1"/>
  <c r="K70" i="1"/>
  <c r="L70" i="1" s="1"/>
  <c r="H71" i="1"/>
  <c r="I71" i="1"/>
  <c r="J71" i="1"/>
  <c r="K71" i="1"/>
  <c r="L71" i="1" s="1"/>
  <c r="H72" i="1"/>
  <c r="I72" i="1"/>
  <c r="J72" i="1"/>
  <c r="K72" i="1"/>
  <c r="L72" i="1" s="1"/>
  <c r="H73" i="1"/>
  <c r="I73" i="1"/>
  <c r="J73" i="1"/>
  <c r="K73" i="1"/>
  <c r="L73" i="1" s="1"/>
  <c r="H74" i="1"/>
  <c r="I74" i="1"/>
  <c r="J74" i="1"/>
  <c r="K74" i="1"/>
  <c r="L74" i="1" s="1"/>
  <c r="H75" i="1"/>
  <c r="I75" i="1"/>
  <c r="J75" i="1"/>
  <c r="K75" i="1"/>
  <c r="L75" i="1" s="1"/>
  <c r="H76" i="1"/>
  <c r="I76" i="1"/>
  <c r="J76" i="1"/>
  <c r="K76" i="1"/>
  <c r="L76" i="1" s="1"/>
  <c r="H77" i="1"/>
  <c r="I77" i="1"/>
  <c r="J77" i="1"/>
  <c r="K77" i="1"/>
  <c r="L77" i="1" s="1"/>
  <c r="H78" i="1"/>
  <c r="I78" i="1"/>
  <c r="J78" i="1"/>
  <c r="K78" i="1"/>
  <c r="L78" i="1" s="1"/>
  <c r="H79" i="1"/>
  <c r="I79" i="1"/>
  <c r="J79" i="1"/>
  <c r="K79" i="1"/>
  <c r="L79" i="1" s="1"/>
  <c r="H80" i="1"/>
  <c r="I80" i="1"/>
  <c r="J80" i="1"/>
  <c r="K80" i="1"/>
  <c r="L80" i="1" s="1"/>
  <c r="H81" i="1"/>
  <c r="I81" i="1"/>
  <c r="J81" i="1"/>
  <c r="K81" i="1"/>
  <c r="L81" i="1" s="1"/>
  <c r="H82" i="1"/>
  <c r="I82" i="1"/>
  <c r="J82" i="1"/>
  <c r="K82" i="1"/>
  <c r="L82" i="1" s="1"/>
  <c r="H83" i="1"/>
  <c r="I83" i="1"/>
  <c r="J83" i="1"/>
  <c r="K83" i="1"/>
  <c r="L83" i="1" s="1"/>
  <c r="H84" i="1"/>
  <c r="I84" i="1"/>
  <c r="J84" i="1"/>
  <c r="K84" i="1"/>
  <c r="L84" i="1" s="1"/>
  <c r="H85" i="1"/>
  <c r="I85" i="1"/>
  <c r="J85" i="1"/>
  <c r="K85" i="1"/>
  <c r="L85" i="1" s="1"/>
  <c r="H86" i="1"/>
  <c r="I86" i="1"/>
  <c r="J86" i="1"/>
  <c r="K86" i="1"/>
  <c r="L86" i="1" s="1"/>
  <c r="H87" i="1"/>
  <c r="I87" i="1"/>
  <c r="J87" i="1"/>
  <c r="K87" i="1"/>
  <c r="L87" i="1" s="1"/>
  <c r="H88" i="1"/>
  <c r="I88" i="1"/>
  <c r="J88" i="1"/>
  <c r="K88" i="1"/>
  <c r="L88" i="1" s="1"/>
  <c r="H89" i="1"/>
  <c r="I89" i="1"/>
  <c r="J89" i="1"/>
  <c r="K89" i="1"/>
  <c r="L89" i="1" s="1"/>
  <c r="H90" i="1"/>
  <c r="I90" i="1"/>
  <c r="J90" i="1"/>
  <c r="K90" i="1"/>
  <c r="L90" i="1" s="1"/>
  <c r="H91" i="1"/>
  <c r="I91" i="1"/>
  <c r="J91" i="1"/>
  <c r="K91" i="1"/>
  <c r="L91" i="1" s="1"/>
  <c r="H92" i="1"/>
  <c r="I92" i="1"/>
  <c r="J92" i="1"/>
  <c r="K92" i="1"/>
  <c r="L92" i="1" s="1"/>
  <c r="H93" i="1"/>
  <c r="I93" i="1"/>
  <c r="J93" i="1"/>
  <c r="K93" i="1"/>
  <c r="L93" i="1" s="1"/>
  <c r="H94" i="1"/>
  <c r="I94" i="1"/>
  <c r="J94" i="1"/>
  <c r="K94" i="1"/>
  <c r="L94" i="1" s="1"/>
  <c r="H95" i="1"/>
  <c r="I95" i="1"/>
  <c r="J95" i="1"/>
  <c r="K95" i="1"/>
  <c r="L95" i="1" s="1"/>
  <c r="H96" i="1"/>
  <c r="I96" i="1"/>
  <c r="J96" i="1"/>
  <c r="K96" i="1"/>
  <c r="L96" i="1" s="1"/>
  <c r="H97" i="1"/>
  <c r="I97" i="1"/>
  <c r="J97" i="1"/>
  <c r="K97" i="1"/>
  <c r="L97" i="1" s="1"/>
  <c r="H98" i="1"/>
  <c r="I98" i="1"/>
  <c r="J98" i="1"/>
  <c r="K98" i="1"/>
  <c r="L98" i="1" s="1"/>
  <c r="H99" i="1"/>
  <c r="I99" i="1"/>
  <c r="J99" i="1"/>
  <c r="K99" i="1"/>
  <c r="L99" i="1" s="1"/>
  <c r="H100" i="1"/>
  <c r="I100" i="1"/>
  <c r="J100" i="1"/>
  <c r="K100" i="1"/>
  <c r="L100" i="1" s="1"/>
  <c r="H101" i="1"/>
  <c r="I101" i="1"/>
  <c r="J101" i="1"/>
  <c r="K101" i="1"/>
  <c r="L101" i="1" s="1"/>
  <c r="H102" i="1"/>
  <c r="I102" i="1"/>
  <c r="J102" i="1"/>
  <c r="K102" i="1"/>
  <c r="L102" i="1" s="1"/>
  <c r="H103" i="1"/>
  <c r="I103" i="1"/>
  <c r="J103" i="1"/>
  <c r="K103" i="1"/>
  <c r="L103" i="1" s="1"/>
  <c r="H104" i="1"/>
  <c r="I104" i="1"/>
  <c r="J104" i="1"/>
  <c r="K104" i="1"/>
  <c r="L104" i="1" s="1"/>
  <c r="H105" i="1"/>
  <c r="I105" i="1"/>
  <c r="J105" i="1"/>
  <c r="K105" i="1"/>
  <c r="L105" i="1" s="1"/>
  <c r="H106" i="1"/>
  <c r="I106" i="1"/>
  <c r="J106" i="1"/>
  <c r="K106" i="1"/>
  <c r="L106" i="1" s="1"/>
  <c r="H107" i="1"/>
  <c r="I107" i="1"/>
  <c r="J107" i="1"/>
  <c r="K107" i="1"/>
  <c r="L107" i="1"/>
  <c r="H108" i="1"/>
  <c r="I108" i="1"/>
  <c r="J108" i="1"/>
  <c r="K108" i="1"/>
  <c r="L108" i="1" s="1"/>
  <c r="H109" i="1"/>
  <c r="I109" i="1"/>
  <c r="J109" i="1"/>
  <c r="K109" i="1"/>
  <c r="L109" i="1" s="1"/>
  <c r="H110" i="1"/>
  <c r="I110" i="1"/>
  <c r="J110" i="1"/>
  <c r="K110" i="1"/>
  <c r="L110" i="1" s="1"/>
  <c r="H111" i="1"/>
  <c r="I111" i="1"/>
  <c r="J111" i="1"/>
  <c r="K111" i="1"/>
  <c r="L111" i="1" s="1"/>
  <c r="H112" i="1"/>
  <c r="I112" i="1"/>
  <c r="J112" i="1"/>
  <c r="K112" i="1"/>
  <c r="L112" i="1" s="1"/>
  <c r="H113" i="1"/>
  <c r="I113" i="1"/>
  <c r="J113" i="1"/>
  <c r="K113" i="1"/>
  <c r="L113" i="1" s="1"/>
  <c r="H114" i="1"/>
  <c r="I114" i="1"/>
  <c r="J114" i="1"/>
  <c r="K114" i="1"/>
  <c r="L114" i="1" s="1"/>
  <c r="H115" i="1"/>
  <c r="I115" i="1"/>
  <c r="J115" i="1"/>
  <c r="K115" i="1"/>
  <c r="L115" i="1" s="1"/>
  <c r="H116" i="1"/>
  <c r="I116" i="1"/>
  <c r="J116" i="1"/>
  <c r="K116" i="1"/>
  <c r="L116" i="1" s="1"/>
  <c r="H117" i="1"/>
  <c r="I117" i="1"/>
  <c r="J117" i="1"/>
  <c r="K117" i="1"/>
  <c r="L117" i="1" s="1"/>
  <c r="H118" i="1"/>
  <c r="I118" i="1"/>
  <c r="J118" i="1"/>
  <c r="K118" i="1"/>
  <c r="L118" i="1" s="1"/>
  <c r="H119" i="1"/>
  <c r="I119" i="1"/>
  <c r="J119" i="1"/>
  <c r="K119" i="1"/>
  <c r="L119" i="1" s="1"/>
  <c r="H120" i="1"/>
  <c r="I120" i="1"/>
  <c r="J120" i="1"/>
  <c r="K120" i="1"/>
  <c r="L120" i="1" s="1"/>
  <c r="H121" i="1"/>
  <c r="I121" i="1"/>
  <c r="J121" i="1"/>
  <c r="K121" i="1"/>
  <c r="L121" i="1" s="1"/>
  <c r="H122" i="1"/>
  <c r="I122" i="1"/>
  <c r="J122" i="1"/>
  <c r="K122" i="1"/>
  <c r="L122" i="1" s="1"/>
  <c r="H123" i="1"/>
  <c r="I123" i="1"/>
  <c r="J123" i="1"/>
  <c r="K123" i="1"/>
  <c r="L123" i="1" s="1"/>
  <c r="H124" i="1"/>
  <c r="I124" i="1"/>
  <c r="J124" i="1"/>
  <c r="K124" i="1"/>
  <c r="L124" i="1" s="1"/>
  <c r="H125" i="1"/>
  <c r="I125" i="1"/>
  <c r="J125" i="1"/>
  <c r="K125" i="1"/>
  <c r="L125" i="1" s="1"/>
  <c r="H126" i="1"/>
  <c r="I126" i="1"/>
  <c r="J126" i="1"/>
  <c r="K126" i="1"/>
  <c r="L126" i="1" s="1"/>
  <c r="H127" i="1"/>
  <c r="I127" i="1"/>
  <c r="J127" i="1"/>
  <c r="K127" i="1"/>
  <c r="L127" i="1" s="1"/>
  <c r="H128" i="1"/>
  <c r="I128" i="1"/>
  <c r="J128" i="1"/>
  <c r="K128" i="1"/>
  <c r="L128" i="1" s="1"/>
  <c r="H129" i="1"/>
  <c r="I129" i="1"/>
  <c r="J129" i="1"/>
  <c r="K129" i="1"/>
  <c r="L129" i="1" s="1"/>
  <c r="H130" i="1"/>
  <c r="I130" i="1"/>
  <c r="J130" i="1"/>
  <c r="K130" i="1"/>
  <c r="L130" i="1" s="1"/>
  <c r="H131" i="1"/>
  <c r="I131" i="1"/>
  <c r="J131" i="1"/>
  <c r="K131" i="1"/>
  <c r="L131" i="1"/>
  <c r="H132" i="1"/>
  <c r="I132" i="1"/>
  <c r="J132" i="1"/>
  <c r="K132" i="1"/>
  <c r="L132" i="1" s="1"/>
  <c r="H133" i="1"/>
  <c r="I133" i="1"/>
  <c r="J133" i="1"/>
  <c r="K133" i="1"/>
  <c r="L133" i="1" s="1"/>
  <c r="H134" i="1"/>
  <c r="I134" i="1"/>
  <c r="J134" i="1"/>
  <c r="K134" i="1"/>
  <c r="L134" i="1" s="1"/>
  <c r="H135" i="1"/>
  <c r="I135" i="1"/>
  <c r="J135" i="1"/>
  <c r="K135" i="1"/>
  <c r="L135" i="1" s="1"/>
  <c r="H136" i="1"/>
  <c r="I136" i="1"/>
  <c r="J136" i="1"/>
  <c r="K136" i="1"/>
  <c r="L136" i="1" s="1"/>
  <c r="H137" i="1"/>
  <c r="I137" i="1"/>
  <c r="J137" i="1"/>
  <c r="K137" i="1"/>
  <c r="L137" i="1" s="1"/>
  <c r="H138" i="1"/>
  <c r="I138" i="1"/>
  <c r="J138" i="1"/>
  <c r="K138" i="1"/>
  <c r="L138" i="1"/>
  <c r="H139" i="1"/>
  <c r="I139" i="1"/>
  <c r="J139" i="1"/>
  <c r="K139" i="1"/>
  <c r="L139" i="1" s="1"/>
  <c r="H140" i="1"/>
  <c r="I140" i="1"/>
  <c r="J140" i="1"/>
  <c r="K140" i="1"/>
  <c r="L140" i="1" s="1"/>
  <c r="H141" i="1"/>
  <c r="I141" i="1"/>
  <c r="J141" i="1"/>
  <c r="K141" i="1"/>
  <c r="L141" i="1" s="1"/>
  <c r="H142" i="1"/>
  <c r="I142" i="1"/>
  <c r="J142" i="1"/>
  <c r="K142" i="1"/>
  <c r="L142" i="1" s="1"/>
  <c r="H143" i="1"/>
  <c r="I143" i="1"/>
  <c r="J143" i="1"/>
  <c r="K143" i="1"/>
  <c r="L143" i="1" s="1"/>
  <c r="H144" i="1"/>
  <c r="I144" i="1"/>
  <c r="J144" i="1"/>
  <c r="K144" i="1"/>
  <c r="L144" i="1" s="1"/>
  <c r="H145" i="1"/>
  <c r="I145" i="1"/>
  <c r="J145" i="1"/>
  <c r="K145" i="1"/>
  <c r="L145" i="1" s="1"/>
  <c r="H146" i="1"/>
  <c r="I146" i="1"/>
  <c r="J146" i="1"/>
  <c r="K146" i="1"/>
  <c r="L146" i="1" s="1"/>
  <c r="H147" i="1"/>
  <c r="I147" i="1"/>
  <c r="J147" i="1"/>
  <c r="K147" i="1"/>
  <c r="L147" i="1" s="1"/>
  <c r="H148" i="1"/>
  <c r="I148" i="1"/>
  <c r="J148" i="1"/>
  <c r="K148" i="1"/>
  <c r="L148" i="1" s="1"/>
  <c r="H149" i="1"/>
  <c r="I149" i="1"/>
  <c r="J149" i="1"/>
  <c r="K149" i="1"/>
  <c r="L149" i="1" s="1"/>
  <c r="H150" i="1"/>
  <c r="I150" i="1"/>
  <c r="J150" i="1"/>
  <c r="K150" i="1"/>
  <c r="L150" i="1" s="1"/>
  <c r="H151" i="1"/>
  <c r="I151" i="1"/>
  <c r="J151" i="1"/>
  <c r="K151" i="1"/>
  <c r="L151" i="1" s="1"/>
  <c r="H152" i="1"/>
  <c r="I152" i="1"/>
  <c r="J152" i="1"/>
  <c r="K152" i="1"/>
  <c r="L152" i="1" s="1"/>
  <c r="H153" i="1"/>
  <c r="I153" i="1"/>
  <c r="J153" i="1"/>
  <c r="K153" i="1"/>
  <c r="L153" i="1" s="1"/>
  <c r="H154" i="1"/>
  <c r="I154" i="1"/>
  <c r="J154" i="1"/>
  <c r="K154" i="1"/>
  <c r="L154" i="1" s="1"/>
  <c r="H155" i="1"/>
  <c r="I155" i="1"/>
  <c r="J155" i="1"/>
  <c r="K155" i="1"/>
  <c r="L155" i="1" s="1"/>
  <c r="H156" i="1"/>
  <c r="I156" i="1"/>
  <c r="J156" i="1"/>
  <c r="K156" i="1"/>
  <c r="L156" i="1" s="1"/>
  <c r="K2" i="1"/>
  <c r="L2" i="1" s="1"/>
  <c r="J2" i="1"/>
  <c r="I2" i="1"/>
  <c r="H2" i="1"/>
  <c r="M2" i="1" l="1"/>
  <c r="M50" i="1"/>
  <c r="M74" i="1"/>
  <c r="M72" i="1"/>
  <c r="E4" i="3"/>
  <c r="M119" i="1"/>
  <c r="M154" i="1"/>
  <c r="M96" i="1"/>
  <c r="M89" i="1"/>
  <c r="M58" i="1"/>
  <c r="M122" i="1"/>
  <c r="M107" i="1"/>
  <c r="M18" i="1"/>
  <c r="M87" i="1"/>
  <c r="M44" i="1"/>
  <c r="M42" i="1"/>
  <c r="M40" i="1"/>
  <c r="M34" i="1"/>
  <c r="M112" i="1"/>
  <c r="M57" i="1"/>
  <c r="M55" i="1"/>
  <c r="M121" i="1"/>
  <c r="M138" i="1"/>
  <c r="M136" i="1"/>
  <c r="M90" i="1"/>
  <c r="M147" i="1"/>
  <c r="M94" i="1"/>
  <c r="M53" i="1"/>
  <c r="M38" i="1"/>
  <c r="E28" i="3" s="1"/>
  <c r="M15" i="1"/>
  <c r="M77" i="1"/>
  <c r="M28" i="1"/>
  <c r="M11" i="1"/>
  <c r="M5" i="1"/>
  <c r="M137" i="1"/>
  <c r="M92" i="1"/>
  <c r="M24" i="1"/>
  <c r="E8" i="3" s="1"/>
  <c r="M131" i="1"/>
  <c r="M120" i="1"/>
  <c r="M114" i="1"/>
  <c r="M113" i="1"/>
  <c r="M111" i="1"/>
  <c r="M106" i="1"/>
  <c r="M99" i="1"/>
  <c r="M97" i="1"/>
  <c r="M95" i="1"/>
  <c r="M86" i="1"/>
  <c r="M67" i="1"/>
  <c r="M56" i="1"/>
  <c r="M54" i="1"/>
  <c r="M45" i="1"/>
  <c r="M41" i="1"/>
  <c r="M39" i="1"/>
  <c r="M20" i="1"/>
  <c r="M10" i="1"/>
  <c r="M143" i="1"/>
  <c r="M83" i="1"/>
  <c r="M79" i="1"/>
  <c r="M64" i="1"/>
  <c r="M17" i="1"/>
  <c r="M139" i="1"/>
  <c r="M124" i="1"/>
  <c r="M47" i="1"/>
  <c r="M32" i="1"/>
  <c r="M9" i="1"/>
  <c r="M115" i="1"/>
  <c r="M150" i="1"/>
  <c r="M144" i="1"/>
  <c r="M129" i="1"/>
  <c r="M127" i="1"/>
  <c r="M104" i="1"/>
  <c r="M98" i="1"/>
  <c r="M80" i="1"/>
  <c r="M65" i="1"/>
  <c r="M63" i="1"/>
  <c r="M16" i="1"/>
  <c r="M14" i="1"/>
  <c r="M149" i="1"/>
  <c r="M126" i="1"/>
  <c r="M117" i="1"/>
  <c r="M110" i="1"/>
  <c r="M103" i="1"/>
  <c r="M62" i="1"/>
  <c r="M19" i="1"/>
  <c r="M141" i="1"/>
  <c r="M75" i="1"/>
  <c r="M60" i="1"/>
  <c r="M51" i="1"/>
  <c r="M30" i="1"/>
  <c r="M7" i="1"/>
  <c r="M156" i="1"/>
  <c r="M108" i="1"/>
  <c r="M88" i="1"/>
  <c r="M71" i="1"/>
  <c r="M22" i="1"/>
  <c r="M142" i="1"/>
  <c r="M116" i="1"/>
  <c r="M109" i="1"/>
  <c r="M102" i="1"/>
  <c r="M93" i="1"/>
  <c r="M78" i="1"/>
  <c r="E7" i="3" s="1"/>
  <c r="M52" i="1"/>
  <c r="M48" i="1"/>
  <c r="M33" i="1"/>
  <c r="M31" i="1"/>
  <c r="M8" i="1"/>
  <c r="M6" i="1"/>
  <c r="M4" i="1"/>
  <c r="M145" i="1"/>
  <c r="M128" i="1"/>
  <c r="M105" i="1"/>
  <c r="M85" i="1"/>
  <c r="M81" i="1"/>
  <c r="M36" i="1"/>
  <c r="M13" i="1"/>
  <c r="M49" i="1"/>
  <c r="E30" i="3" s="1"/>
  <c r="M3" i="1"/>
  <c r="M152" i="1"/>
  <c r="M135" i="1"/>
  <c r="M101" i="1"/>
  <c r="M73" i="1"/>
  <c r="M153" i="1"/>
  <c r="M151" i="1"/>
  <c r="M130" i="1"/>
  <c r="M123" i="1"/>
  <c r="E26" i="3" s="1"/>
  <c r="M66" i="1"/>
  <c r="M59" i="1"/>
  <c r="M46" i="1"/>
  <c r="M27" i="1"/>
  <c r="M25" i="1"/>
  <c r="M23" i="1"/>
  <c r="M133" i="1"/>
  <c r="M69" i="1"/>
  <c r="M118" i="1"/>
  <c r="E23" i="3" s="1"/>
  <c r="M43" i="1"/>
  <c r="M26" i="1"/>
  <c r="M148" i="1"/>
  <c r="M84" i="1"/>
  <c r="E18" i="3" s="1"/>
  <c r="M61" i="1"/>
  <c r="M37" i="1"/>
  <c r="M35" i="1"/>
  <c r="M12" i="1"/>
  <c r="M140" i="1"/>
  <c r="M76" i="1"/>
  <c r="M29" i="1"/>
  <c r="M146" i="1"/>
  <c r="M125" i="1"/>
  <c r="M82" i="1"/>
  <c r="M155" i="1"/>
  <c r="M134" i="1"/>
  <c r="M132" i="1"/>
  <c r="M100" i="1"/>
  <c r="M91" i="1"/>
  <c r="M70" i="1"/>
  <c r="M68" i="1"/>
  <c r="M21" i="1"/>
  <c r="E34" i="3" l="1"/>
  <c r="E33" i="3"/>
  <c r="E29" i="3"/>
  <c r="E27" i="3"/>
  <c r="E25" i="3"/>
  <c r="E13" i="3"/>
  <c r="E21" i="3"/>
  <c r="E12" i="3"/>
  <c r="E16" i="3"/>
  <c r="E5" i="3"/>
  <c r="E31" i="3"/>
  <c r="E6" i="3"/>
  <c r="E19" i="3"/>
  <c r="E20" i="3"/>
  <c r="E24" i="3"/>
  <c r="E15" i="3"/>
  <c r="E14" i="3"/>
  <c r="E22" i="3"/>
  <c r="E32" i="3"/>
  <c r="E17" i="3"/>
  <c r="E9" i="3"/>
  <c r="E10" i="3"/>
  <c r="E11" i="3"/>
</calcChain>
</file>

<file path=xl/sharedStrings.xml><?xml version="1.0" encoding="utf-8"?>
<sst xmlns="http://schemas.openxmlformats.org/spreadsheetml/2006/main" count="720" uniqueCount="62">
  <si>
    <t>ticker</t>
  </si>
  <si>
    <t>modelo</t>
  </si>
  <si>
    <t>R2_test</t>
  </si>
  <si>
    <t>retorno_strat</t>
  </si>
  <si>
    <t>n_trades</t>
  </si>
  <si>
    <t>sharpe</t>
  </si>
  <si>
    <t>max_drawdown</t>
  </si>
  <si>
    <t>retorno_norm</t>
  </si>
  <si>
    <t>sharpe_norm</t>
  </si>
  <si>
    <t>drawdown_norm</t>
  </si>
  <si>
    <t>drawdown_inv</t>
  </si>
  <si>
    <t>score</t>
  </si>
  <si>
    <t>ACS.MC</t>
  </si>
  <si>
    <t>RandomForest</t>
  </si>
  <si>
    <t>DecisionTree</t>
  </si>
  <si>
    <t>Ridge</t>
  </si>
  <si>
    <t>LinearRegression</t>
  </si>
  <si>
    <t>SVR</t>
  </si>
  <si>
    <t>ACX.MC</t>
  </si>
  <si>
    <t>AMS.MC</t>
  </si>
  <si>
    <t>ANA.MC</t>
  </si>
  <si>
    <t>BBVA.MC</t>
  </si>
  <si>
    <t>BKT.MC</t>
  </si>
  <si>
    <t>CABK.MC</t>
  </si>
  <si>
    <t>COL.MC</t>
  </si>
  <si>
    <t>ELE.MC</t>
  </si>
  <si>
    <t>ENG.MC</t>
  </si>
  <si>
    <t>FDR.MC</t>
  </si>
  <si>
    <t>FER.MC</t>
  </si>
  <si>
    <t>GRF.MC</t>
  </si>
  <si>
    <t>IAG.MC</t>
  </si>
  <si>
    <t>IBE.MC</t>
  </si>
  <si>
    <t>IDR.MC</t>
  </si>
  <si>
    <t>ITX.MC</t>
  </si>
  <si>
    <t>LOG.MC</t>
  </si>
  <si>
    <t>MAP.MC</t>
  </si>
  <si>
    <t>MEL.MC</t>
  </si>
  <si>
    <t>MRL.MC</t>
  </si>
  <si>
    <t>MTS.MC</t>
  </si>
  <si>
    <t>NTGY.MC</t>
  </si>
  <si>
    <t>RED.MC</t>
  </si>
  <si>
    <t>REP.MC</t>
  </si>
  <si>
    <t>ROVI.MC</t>
  </si>
  <si>
    <t>SAB.MC</t>
  </si>
  <si>
    <t>SAN.MC</t>
  </si>
  <si>
    <t>SCYR.MC</t>
  </si>
  <si>
    <t>SLR.MC</t>
  </si>
  <si>
    <t>TEF.MC</t>
  </si>
  <si>
    <t>R2_norm</t>
  </si>
  <si>
    <t>Etiquetas de fila</t>
  </si>
  <si>
    <t>Total general</t>
  </si>
  <si>
    <t>Promedio de score</t>
  </si>
  <si>
    <t>score_medio</t>
  </si>
  <si>
    <r>
      <rPr>
        <b/>
        <sz val="11"/>
        <color theme="1"/>
        <rFont val="Arial"/>
        <family val="2"/>
      </rPr>
      <t>Tabla 5.4-1</t>
    </r>
    <r>
      <rPr>
        <sz val="11"/>
        <color theme="1"/>
        <rFont val="Arial"/>
        <family val="2"/>
      </rPr>
      <t>: Activos seleccionados para la cartera final y métricas asociadas</t>
    </r>
  </si>
  <si>
    <r>
      <rPr>
        <b/>
        <sz val="11"/>
        <color theme="1"/>
        <rFont val="Arial"/>
        <family val="2"/>
      </rPr>
      <t>Tabla B.2</t>
    </r>
    <r>
      <rPr>
        <sz val="11"/>
        <color theme="1"/>
        <rFont val="Arial"/>
        <family val="2"/>
      </rPr>
      <t>: Activos, modelos y métricas asociadas</t>
    </r>
  </si>
  <si>
    <t>Ticker</t>
  </si>
  <si>
    <t>Modelo</t>
  </si>
  <si>
    <t>R2</t>
  </si>
  <si>
    <t>Retorno</t>
  </si>
  <si>
    <t>Nº Trades</t>
  </si>
  <si>
    <t>Max. Drawdown</t>
  </si>
  <si>
    <t>Sharpe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</si>
</sst>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 applyAlignment="1">
      <alignment horizontal="left"/>
    </xf>
    <xf numFmtId="0" fontId="0" fillId="6" borderId="0" xfId="0" applyNumberFormat="1" applyFill="1"/>
    <xf numFmtId="0" fontId="1" fillId="0" borderId="1" xfId="0" applyFont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2" fillId="0" borderId="0" xfId="0" applyFont="1"/>
    <xf numFmtId="0" fontId="0" fillId="6" borderId="0" xfId="0" applyFill="1"/>
    <xf numFmtId="0" fontId="0" fillId="0" borderId="0" xfId="0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2" xfId="0" applyFont="1" applyBorder="1"/>
    <xf numFmtId="0" fontId="3" fillId="0" borderId="0" xfId="0" applyFont="1"/>
    <xf numFmtId="0" fontId="4" fillId="0" borderId="2" xfId="0" applyFont="1" applyBorder="1" applyAlignment="1">
      <alignment horizontal="right"/>
    </xf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2" tint="-0.249977111117893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Torre Rivas" refreshedDate="45895.629238541667" createdVersion="8" refreshedVersion="8" minRefreshableVersion="3" recordCount="155" xr:uid="{478C4C58-7009-4672-8F5E-4A4157FB2826}">
  <cacheSource type="worksheet">
    <worksheetSource ref="A1:M156" sheet="Resultados_con_score"/>
  </cacheSource>
  <cacheFields count="13">
    <cacheField name="ticker" numFmtId="0">
      <sharedItems/>
    </cacheField>
    <cacheField name="modelo" numFmtId="0">
      <sharedItems count="5">
        <s v="RandomForest"/>
        <s v="DecisionTree"/>
        <s v="Ridge"/>
        <s v="LinearRegression"/>
        <s v="SVR"/>
      </sharedItems>
    </cacheField>
    <cacheField name="R2_test" numFmtId="0">
      <sharedItems containsSemiMixedTypes="0" containsString="0" containsNumber="1" minValue="-1.6091838518374101E-2" maxValue="0.27562952546023201"/>
    </cacheField>
    <cacheField name="retorno_strat" numFmtId="0">
      <sharedItems containsSemiMixedTypes="0" containsString="0" containsNumber="1" minValue="0.32614970860380399" maxValue="4.1195860346689397"/>
    </cacheField>
    <cacheField name="n_trades" numFmtId="0">
      <sharedItems containsSemiMixedTypes="0" containsString="0" containsNumber="1" containsInteger="1" minValue="60" maxValue="473"/>
    </cacheField>
    <cacheField name="sharpe" numFmtId="0">
      <sharedItems containsSemiMixedTypes="0" containsString="0" containsNumber="1" minValue="-1.1961773939089599" maxValue="1.5920283055587401"/>
    </cacheField>
    <cacheField name="max_drawdown" numFmtId="0">
      <sharedItems containsSemiMixedTypes="0" containsString="0" containsNumber="1" minValue="8.2319294581110605E-2" maxValue="0.71286131049632195"/>
    </cacheField>
    <cacheField name="R2_norm" numFmtId="0">
      <sharedItems containsSemiMixedTypes="0" containsString="0" containsNumber="1" minValue="0" maxValue="1"/>
    </cacheField>
    <cacheField name="retorno_norm" numFmtId="0">
      <sharedItems containsSemiMixedTypes="0" containsString="0" containsNumber="1" minValue="0" maxValue="1"/>
    </cacheField>
    <cacheField name="sharpe_norm" numFmtId="0">
      <sharedItems containsSemiMixedTypes="0" containsString="0" containsNumber="1" minValue="0" maxValue="1"/>
    </cacheField>
    <cacheField name="drawdown_norm" numFmtId="0">
      <sharedItems containsSemiMixedTypes="0" containsString="0" containsNumber="1" minValue="0" maxValue="1"/>
    </cacheField>
    <cacheField name="drawdown_inv" numFmtId="0">
      <sharedItems containsSemiMixedTypes="0" containsString="0" containsNumber="1" minValue="0" maxValue="1"/>
    </cacheField>
    <cacheField name="score" numFmtId="0">
      <sharedItems containsSemiMixedTypes="0" containsString="0" containsNumber="1" minValue="4.2575293168925103E-2" maxValue="0.820753983916207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s v="ACS.MC"/>
    <x v="0"/>
    <n v="0.17166113836691699"/>
    <n v="1.3513320416089101"/>
    <n v="338"/>
    <n v="0.73933458496141102"/>
    <n v="0.148321357672384"/>
    <n v="0.64360379481517949"/>
    <n v="0.27025162540912073"/>
    <n v="0.69417833097460557"/>
    <n v="0.10467512302962639"/>
    <n v="0.89532487697037366"/>
    <n v="0.59711472127222853"/>
  </r>
  <r>
    <s v="ACS.MC"/>
    <x v="1"/>
    <n v="0.14033182589361401"/>
    <n v="1.5149333194024299"/>
    <n v="362"/>
    <n v="0.94348543909136495"/>
    <n v="0.119012228374093"/>
    <n v="0.53620914930131658"/>
    <n v="0.31337908656337721"/>
    <n v="0.76739776889804467"/>
    <n v="5.8192686398104328E-2"/>
    <n v="0.94180731360189562"/>
    <n v="0.61983634921906894"/>
  </r>
  <r>
    <s v="ACS.MC"/>
    <x v="2"/>
    <n v="9.8565417675596498E-2"/>
    <n v="1.2070829485365"/>
    <n v="381"/>
    <n v="0.48067473290922003"/>
    <n v="0.12762844205468399"/>
    <n v="0.39303688502697115"/>
    <n v="0.23222565616291033"/>
    <n v="0.60140904494180969"/>
    <n v="7.1857459661603396E-2"/>
    <n v="0.9281425403383966"/>
    <n v="0.5143262954044896"/>
  </r>
  <r>
    <s v="ACS.MC"/>
    <x v="3"/>
    <n v="9.7233104801184606E-2"/>
    <n v="1.18935353871064"/>
    <n v="381"/>
    <n v="0.444069232556841"/>
    <n v="0.12762844205468399"/>
    <n v="0.3884698116517431"/>
    <n v="0.22755194918540311"/>
    <n v="0.58828035061363737"/>
    <n v="7.1857459661603396E-2"/>
    <n v="0.9281425403383966"/>
    <n v="0.50807216033774005"/>
  </r>
  <r>
    <s v="ACS.MC"/>
    <x v="4"/>
    <n v="5.2601562800074997E-2"/>
    <n v="1.4233449658535999"/>
    <n v="417"/>
    <n v="0.86049693902647695"/>
    <n v="0.13066084145529799"/>
    <n v="0.23547607340642646"/>
    <n v="0.2892351849194994"/>
    <n v="0.73763364493806138"/>
    <n v="7.6666654487760347E-2"/>
    <n v="0.92333334551223967"/>
    <n v="0.53982253274100145"/>
  </r>
  <r>
    <s v="ACX.MC"/>
    <x v="1"/>
    <n v="0.238420348238222"/>
    <n v="1.6167883058070101"/>
    <n v="328"/>
    <n v="0.72333700091012698"/>
    <n v="0.210480718162288"/>
    <n v="0.8724495980872391"/>
    <n v="0.34022940844824001"/>
    <n v="0.6884407399301794"/>
    <n v="0.20325596129411808"/>
    <n v="0.79674403870588195"/>
    <n v="0.64243977187215007"/>
  </r>
  <r>
    <s v="ACX.MC"/>
    <x v="4"/>
    <n v="0.23138153724852301"/>
    <n v="1.25075906934439"/>
    <n v="344"/>
    <n v="0.423218049751443"/>
    <n v="0.26955560072928297"/>
    <n v="0.84832105675004998"/>
    <n v="0.24373925941170782"/>
    <n v="0.58080199892338069"/>
    <n v="0.29694501146986207"/>
    <n v="0.70305498853013793"/>
    <n v="0.55763758655656415"/>
  </r>
  <r>
    <s v="ACX.MC"/>
    <x v="0"/>
    <n v="0.22839635495683899"/>
    <n v="1.2981685951905499"/>
    <n v="356"/>
    <n v="0.45029286395054102"/>
    <n v="0.20923591038433101"/>
    <n v="0.83808806506589306"/>
    <n v="0.25623703761887151"/>
    <n v="0.59051247839204635"/>
    <n v="0.20128177440960066"/>
    <n v="0.79871822559039929"/>
    <n v="0.58138611293453391"/>
  </r>
  <r>
    <s v="ACX.MC"/>
    <x v="2"/>
    <n v="0.205933049439045"/>
    <n v="1.1120253375904099"/>
    <n v="370"/>
    <n v="0.18737730590218801"/>
    <n v="0.24821155325239999"/>
    <n v="0.76108545815554896"/>
    <n v="0.20716721237332084"/>
    <n v="0.49621686810097404"/>
    <n v="0.26309469390473866"/>
    <n v="0.73690530609526128"/>
    <n v="0.51061337699245057"/>
  </r>
  <r>
    <s v="ACX.MC"/>
    <x v="3"/>
    <n v="0.205404798903397"/>
    <n v="1.1120253375904099"/>
    <n v="370"/>
    <n v="0.18737730590218801"/>
    <n v="0.24821155325239999"/>
    <n v="0.7592746530487734"/>
    <n v="0.20716721237332084"/>
    <n v="0.49621686810097404"/>
    <n v="0.26309469390473866"/>
    <n v="0.73690530609526128"/>
    <n v="0.51025121597109546"/>
  </r>
  <r>
    <s v="AMS.MC"/>
    <x v="2"/>
    <n v="0.19480409383511399"/>
    <n v="0.68887674506190699"/>
    <n v="464"/>
    <n v="-0.73946121558128397"/>
    <n v="0.37341489807739803"/>
    <n v="0.72293619321262503"/>
    <n v="9.561964542959743E-2"/>
    <n v="0.16380289962640426"/>
    <n v="0.46165932824281597"/>
    <n v="0.53834067175718403"/>
    <n v="0.33008213651076229"/>
  </r>
  <r>
    <s v="AMS.MC"/>
    <x v="3"/>
    <n v="0.19418865201507601"/>
    <n v="0.62890393578196202"/>
    <n v="458"/>
    <n v="-0.93968253193121198"/>
    <n v="0.42796466925871801"/>
    <n v="0.72082650261045467"/>
    <n v="7.9810019506034419E-2"/>
    <n v="9.1992804557682273E-2"/>
    <n v="0.54817183621921584"/>
    <n v="0.45182816378078416"/>
    <n v="0.28607178049736282"/>
  </r>
  <r>
    <s v="AMS.MC"/>
    <x v="1"/>
    <n v="0.189956678007385"/>
    <n v="0.89894479655795101"/>
    <n v="326"/>
    <n v="-0.25581138512085499"/>
    <n v="0.230725726483481"/>
    <n v="0.70631959797387356"/>
    <n v="0.15099636285401877"/>
    <n v="0.33726565043878626"/>
    <n v="0.23536327184630715"/>
    <n v="0.76463672815369288"/>
    <n v="0.44066986921335483"/>
  </r>
  <r>
    <s v="AMS.MC"/>
    <x v="0"/>
    <n v="0.183304150804455"/>
    <n v="1.0588919204359299"/>
    <n v="368"/>
    <n v="0.120697552884309"/>
    <n v="0.19218984476479201"/>
    <n v="0.68351520986804437"/>
    <n v="0.19316054069429617"/>
    <n v="0.4723019349127201"/>
    <n v="0.17424778588974418"/>
    <n v="0.82575221411025579"/>
    <n v="0.5014922274777649"/>
  </r>
  <r>
    <s v="AMS.MC"/>
    <x v="4"/>
    <n v="0.155639605892848"/>
    <n v="0.96393431173657096"/>
    <n v="382"/>
    <n v="-7.3953046592966795E-2"/>
    <n v="0.202303491993126"/>
    <n v="0.58868312580567916"/>
    <n v="0.16812845881990318"/>
    <n v="0.40248979748167019"/>
    <n v="0.19028739462803634"/>
    <n v="0.80971260537196366"/>
    <n v="0.45086462312600062"/>
  </r>
  <r>
    <s v="ANA.MC"/>
    <x v="1"/>
    <n v="0.13443582856414599"/>
    <n v="1.0226901151530201"/>
    <n v="391"/>
    <n v="3.6594560716157798E-2"/>
    <n v="0.339799615775981"/>
    <n v="0.51599809156781296"/>
    <n v="0.18361726589773161"/>
    <n v="0.4421380943523886"/>
    <n v="0.40834760364247269"/>
    <n v="0.59165239635752731"/>
    <n v="0.40925670566010414"/>
  </r>
  <r>
    <s v="ANA.MC"/>
    <x v="0"/>
    <n v="9.2125386482829405E-2"/>
    <n v="1.21706612047723"/>
    <n v="375"/>
    <n v="0.298071524779632"/>
    <n v="0.28763888946288202"/>
    <n v="0.37096091806680231"/>
    <n v="0.23485735235671079"/>
    <n v="0.53591774773785905"/>
    <n v="0.3256239706465186"/>
    <n v="0.6743760293534814"/>
    <n v="0.4402999195124277"/>
  </r>
  <r>
    <s v="ANA.MC"/>
    <x v="4"/>
    <n v="3.6119690591186103E-2"/>
    <n v="0.84428258562900405"/>
    <n v="429"/>
    <n v="-0.26103162922801698"/>
    <n v="0.41502711140938903"/>
    <n v="0.17897739266497201"/>
    <n v="0.13658668091119644"/>
    <n v="0.33539339111869426"/>
    <n v="0.52765368275318469"/>
    <n v="0.47234631724681531"/>
    <n v="0.27185876359132466"/>
  </r>
  <r>
    <s v="ANA.MC"/>
    <x v="2"/>
    <n v="3.3121615926016902E-2"/>
    <n v="0.96340817541778201"/>
    <n v="421"/>
    <n v="-5.8893574680585301E-2"/>
    <n v="0.34871454783612599"/>
    <n v="0.16870020684532436"/>
    <n v="0.16798976232586324"/>
    <n v="0.40789093123419662"/>
    <n v="0.42248612547785785"/>
    <n v="0.5775138745221422"/>
    <n v="0.32200702434151129"/>
  </r>
  <r>
    <s v="ANA.MC"/>
    <x v="3"/>
    <n v="3.2715844893593297E-2"/>
    <n v="0.97135018147774699"/>
    <n v="419"/>
    <n v="-4.5933972148392697E-2"/>
    <n v="0.34334557429008999"/>
    <n v="0.16730925272770489"/>
    <n v="0.17008338019032945"/>
    <n v="0.41253893928276586"/>
    <n v="0.41397127093919067"/>
    <n v="0.58602872906080927"/>
    <n v="0.32545429219963146"/>
  </r>
  <r>
    <s v="BBVA.MC"/>
    <x v="3"/>
    <n v="0.22179555394031"/>
    <n v="1.27918372917761"/>
    <n v="384"/>
    <n v="0.43277345396059502"/>
    <n v="0.22315609251878299"/>
    <n v="0.8154609906325887"/>
    <n v="0.25123237578166269"/>
    <n v="0.58422907900250687"/>
    <n v="0.22335830822193878"/>
    <n v="0.77664169177806119"/>
    <n v="0.56905897291738083"/>
  </r>
  <r>
    <s v="BBVA.MC"/>
    <x v="2"/>
    <n v="0.21997898398584501"/>
    <n v="1.1948547845086599"/>
    <n v="388"/>
    <n v="0.31498163870562002"/>
    <n v="0.2190576552496"/>
    <n v="0.80923391857420413"/>
    <n v="0.22900215035530813"/>
    <n v="0.54198262090314109"/>
    <n v="0.21685844434968871"/>
    <n v="0.78314155565031129"/>
    <n v="0.54977052622243783"/>
  </r>
  <r>
    <s v="BBVA.MC"/>
    <x v="0"/>
    <n v="0.21052846392827501"/>
    <n v="2.0502273834702902"/>
    <n v="358"/>
    <n v="1.1167334186612901"/>
    <n v="0.164099671066057"/>
    <n v="0.77683821080470716"/>
    <n v="0.45448968340924845"/>
    <n v="0.82953377973935372"/>
    <n v="0.12969853621291966"/>
    <n v="0.87030146378708029"/>
    <n v="0.71463497386293817"/>
  </r>
  <r>
    <s v="BBVA.MC"/>
    <x v="4"/>
    <n v="0.208151862978527"/>
    <n v="1.3463525610073199"/>
    <n v="384"/>
    <n v="0.55494673599645505"/>
    <n v="0.18471485752841901"/>
    <n v="0.76869139249378526"/>
    <n v="0.26893896844757492"/>
    <n v="0.62804696591780307"/>
    <n v="0.16239292602680025"/>
    <n v="0.83760707397319978"/>
    <n v="0.59035547360301044"/>
  </r>
  <r>
    <s v="BBVA.MC"/>
    <x v="1"/>
    <n v="0.16613789468421999"/>
    <n v="3.1811953857818001"/>
    <n v="287"/>
    <n v="1.5920283055587401"/>
    <n v="0.176801164561285"/>
    <n v="0.62467050995949069"/>
    <n v="0.75262781071627594"/>
    <n v="1"/>
    <n v="0.14984230645286503"/>
    <n v="0.850157693547135"/>
    <n v="0.82075398391620791"/>
  </r>
  <r>
    <s v="BKT.MC"/>
    <x v="0"/>
    <n v="0.100936756216796"/>
    <n v="1.4299204573014599"/>
    <n v="352"/>
    <n v="0.67680680351828904"/>
    <n v="0.151953457429953"/>
    <n v="0.40116566417724758"/>
    <n v="0.29096857145420379"/>
    <n v="0.67175251732138075"/>
    <n v="0.11043540492344617"/>
    <n v="0.88956459507655383"/>
    <n v="0.54696237848343565"/>
  </r>
  <r>
    <s v="BKT.MC"/>
    <x v="1"/>
    <n v="9.9728607702508798E-2"/>
    <n v="1.4844065346339701"/>
    <n v="378"/>
    <n v="0.73330489550297395"/>
    <n v="0.151953457429953"/>
    <n v="0.39702421736029181"/>
    <n v="0.30533182225088396"/>
    <n v="0.69201576116865904"/>
    <n v="0.11043540492344617"/>
    <n v="0.88956459507655383"/>
    <n v="0.55652203751323204"/>
  </r>
  <r>
    <s v="BKT.MC"/>
    <x v="4"/>
    <n v="8.8080139661690204E-2"/>
    <n v="1.2658013233304699"/>
    <n v="300"/>
    <n v="0.46857776028785503"/>
    <n v="0.15031430263930201"/>
    <n v="0.35709410088903859"/>
    <n v="0.24770459656069935"/>
    <n v="0.59707042221262052"/>
    <n v="0.10783580846630633"/>
    <n v="0.89216419153369364"/>
    <n v="0.50328416411654242"/>
  </r>
  <r>
    <s v="BKT.MC"/>
    <x v="2"/>
    <n v="5.7466161703449599E-2"/>
    <n v="1.1542088736640901"/>
    <n v="308"/>
    <n v="0.28502057021958299"/>
    <n v="0.166052264722166"/>
    <n v="0.25215157100121816"/>
    <n v="0.21828735054035223"/>
    <n v="0.5312369759560136"/>
    <n v="0.1327952270072276"/>
    <n v="0.86720477299277243"/>
    <n v="0.44872856674770789"/>
  </r>
  <r>
    <s v="BKT.MC"/>
    <x v="3"/>
    <n v="5.1361603452461102E-2"/>
    <n v="1.12792229614025"/>
    <n v="302"/>
    <n v="0.24036308270217199"/>
    <n v="0.16558170386229401"/>
    <n v="0.23122558132486321"/>
    <n v="0.21135786095244954"/>
    <n v="0.51522040747760589"/>
    <n v="0.13204894706394896"/>
    <n v="0.86795105293605102"/>
    <n v="0.43780880738119954"/>
  </r>
  <r>
    <s v="CABK.MC"/>
    <x v="0"/>
    <n v="0.141321476581978"/>
    <n v="1.38428933142748"/>
    <n v="392"/>
    <n v="0.54586524360679001"/>
    <n v="0.21616440760038"/>
    <n v="0.53960160117685541"/>
    <n v="0.27893960300666637"/>
    <n v="0.62478985601683745"/>
    <n v="0.21226993545386114"/>
    <n v="0.78773006454613892"/>
    <n v="0.53658517085165003"/>
  </r>
  <r>
    <s v="CABK.MC"/>
    <x v="1"/>
    <n v="9.8456544278877497E-2"/>
    <n v="0.97878890179076405"/>
    <n v="118"/>
    <n v="-7.5548868528899901E-2"/>
    <n v="0.173437495942762"/>
    <n v="0.39266367479912173"/>
    <n v="0.17204432527378974"/>
    <n v="0.40191745020605929"/>
    <n v="0.14450773947140744"/>
    <n v="0.85549226052859262"/>
    <n v="0.42181971970949761"/>
  </r>
  <r>
    <s v="CABK.MC"/>
    <x v="2"/>
    <n v="4.5907043248444301E-2"/>
    <n v="1.1280905603349101"/>
    <n v="371"/>
    <n v="0.16908842422161299"/>
    <n v="0.316042028024551"/>
    <n v="0.21252773852848572"/>
    <n v="0.21140221762017689"/>
    <n v="0.48965749492270877"/>
    <n v="0.37066956292230491"/>
    <n v="0.62933043707769509"/>
    <n v="0.37868954888410189"/>
  </r>
  <r>
    <s v="CABK.MC"/>
    <x v="3"/>
    <n v="4.5728789495281898E-2"/>
    <n v="1.1335866047630601"/>
    <n v="367"/>
    <n v="0.17577391136193801"/>
    <n v="0.316042028024551"/>
    <n v="0.21191669739412614"/>
    <n v="0.21285104764017382"/>
    <n v="0.49205526892539492"/>
    <n v="0.37066956292230491"/>
    <n v="0.62933043707769509"/>
    <n v="0.37972132186403484"/>
  </r>
  <r>
    <s v="CABK.MC"/>
    <x v="4"/>
    <n v="4.5262602672857401E-2"/>
    <n v="1.40182697724313"/>
    <n v="395"/>
    <n v="0.49638251089021201"/>
    <n v="0.30170708643760202"/>
    <n v="0.21031864226348207"/>
    <n v="0.28356275845418161"/>
    <n v="0.6070426959970352"/>
    <n v="0.34793524669098719"/>
    <n v="0.65206475330901281"/>
    <n v="0.439658315449864"/>
  </r>
  <r>
    <s v="COL.MC"/>
    <x v="1"/>
    <n v="0.14073078777977199"/>
    <n v="1.22166947059888"/>
    <n v="349"/>
    <n v="0.28475381875419797"/>
    <n v="0.27382166621377402"/>
    <n v="0.53757676215186956"/>
    <n v="0.23607085634780717"/>
    <n v="0.53114130458376307"/>
    <n v="0.30371072315411674"/>
    <n v="0.69628927684588326"/>
    <n v="0.4769368560790217"/>
  </r>
  <r>
    <s v="COL.MC"/>
    <x v="0"/>
    <n v="9.0041715999850003E-2"/>
    <n v="0.93978051441500399"/>
    <n v="369"/>
    <n v="-9.21173206450282E-2"/>
    <n v="0.34485947435424302"/>
    <n v="0.36381824447388639"/>
    <n v="0.16176119830847627"/>
    <n v="0.39597511527743784"/>
    <n v="0.41637222127388906"/>
    <n v="0.58362777872611094"/>
    <n v="0.35681009871577368"/>
  </r>
  <r>
    <s v="COL.MC"/>
    <x v="3"/>
    <n v="8.8594158483531096E-2"/>
    <n v="1.0242336985326499"/>
    <n v="427"/>
    <n v="3.7140147390599502E-2"/>
    <n v="0.29787664565808403"/>
    <n v="0.35885612069736017"/>
    <n v="0.18402417489710604"/>
    <n v="0.44233377097500859"/>
    <n v="0.34186040840450405"/>
    <n v="0.65813959159549595"/>
    <n v="0.39130652622020562"/>
  </r>
  <r>
    <s v="COL.MC"/>
    <x v="4"/>
    <n v="8.8020995247618403E-2"/>
    <n v="1.19390923548035"/>
    <n v="447"/>
    <n v="0.272701666416447"/>
    <n v="0.30274464051545902"/>
    <n v="0.35689135806189293"/>
    <n v="0.22875289112250835"/>
    <n v="0.52681875681045787"/>
    <n v="0.34958074223556407"/>
    <n v="0.65041925776443588"/>
    <n v="0.42813361754515566"/>
  </r>
  <r>
    <s v="COL.MC"/>
    <x v="2"/>
    <n v="8.7765731222024398E-2"/>
    <n v="0.99974582862359096"/>
    <n v="419"/>
    <n v="-3.8811576540382199E-4"/>
    <n v="0.292627571409037"/>
    <n v="0.35601633121396992"/>
    <n v="0.17756884843207485"/>
    <n v="0.42887412444922762"/>
    <n v="0.333535706613731"/>
    <n v="0.666464293386269"/>
    <n v="0.38642901678443853"/>
  </r>
  <r>
    <s v="ELE.MC"/>
    <x v="0"/>
    <n v="0.11976185716146399"/>
    <n v="1.1304689323301"/>
    <n v="396"/>
    <n v="0.24661214773637299"/>
    <n v="0.22601767716010099"/>
    <n v="0.46569676566369395"/>
    <n v="0.21202918794226927"/>
    <n v="0.51746165712263537"/>
    <n v="0.22789660157763925"/>
    <n v="0.77210339842236075"/>
    <n v="0.46640728633668233"/>
  </r>
  <r>
    <s v="ELE.MC"/>
    <x v="1"/>
    <n v="0.110761263648551"/>
    <n v="1.0270413379676"/>
    <n v="374"/>
    <n v="5.9606352268130498E-2"/>
    <n v="0.182769783649116"/>
    <n v="0.43484337395401768"/>
    <n v="0.18476430579522038"/>
    <n v="0.45039135613876469"/>
    <n v="0.1593081611257971"/>
    <n v="0.84069183887420285"/>
    <n v="0.44565374114583967"/>
  </r>
  <r>
    <s v="ELE.MC"/>
    <x v="2"/>
    <n v="0.10274107184035"/>
    <n v="1.2892574719223899"/>
    <n v="416"/>
    <n v="0.553019591607539"/>
    <n v="0.224619575069439"/>
    <n v="0.40735072926451465"/>
    <n v="0.25388794763759764"/>
    <n v="0.62735578865305397"/>
    <n v="0.22567929954958535"/>
    <n v="0.77432070045041468"/>
    <n v="0.50070740683018133"/>
  </r>
  <r>
    <s v="ELE.MC"/>
    <x v="4"/>
    <n v="0.100638359167701"/>
    <n v="1.31658625617206"/>
    <n v="424"/>
    <n v="0.58940768126672805"/>
    <n v="0.23217264582952299"/>
    <n v="0.40014278040546841"/>
    <n v="0.26109217670607859"/>
    <n v="0.64040650785434383"/>
    <n v="0.2376579949726349"/>
    <n v="0.76234200502736504"/>
    <n v="0.50294656245469338"/>
  </r>
  <r>
    <s v="ELE.MC"/>
    <x v="3"/>
    <n v="9.9318660750398705E-2"/>
    <n v="1.27233367553567"/>
    <n v="414"/>
    <n v="0.52950508300425503"/>
    <n v="0.22802230688092201"/>
    <n v="0.39561894848824525"/>
    <n v="0.24942661102033731"/>
    <n v="0.61892222558854504"/>
    <n v="0.23107581829948035"/>
    <n v="0.76892418170051968"/>
    <n v="0.49341327702041771"/>
  </r>
  <r>
    <s v="ENG.MC"/>
    <x v="1"/>
    <n v="0.115927884841543"/>
    <n v="1.2129984577817701"/>
    <n v="305"/>
    <n v="0.41243313505671497"/>
    <n v="0.169460404213682"/>
    <n v="0.45255418238617245"/>
    <n v="0.2337850626579196"/>
    <n v="0.57693395048750407"/>
    <n v="0.13820032199771634"/>
    <n v="0.86179967800228363"/>
    <n v="0.50608647602131829"/>
  </r>
  <r>
    <s v="ENG.MC"/>
    <x v="3"/>
    <n v="8.5770524170287396E-2"/>
    <n v="0.87619143943145605"/>
    <n v="425"/>
    <n v="-0.31537163624270198"/>
    <n v="0.28010549195213702"/>
    <n v="0.34917690394499784"/>
    <n v="0.14499827690483488"/>
    <n v="0.31590415220599172"/>
    <n v="0.31367647576021745"/>
    <n v="0.68632352423978249"/>
    <n v="0.34537081437020406"/>
  </r>
  <r>
    <s v="ENG.MC"/>
    <x v="2"/>
    <n v="8.5764100455654801E-2"/>
    <n v="0.88491655257188895"/>
    <n v="423"/>
    <n v="-0.28819383913986002"/>
    <n v="0.29343299106083498"/>
    <n v="0.34915488391004057"/>
    <n v="0.14729833215565896"/>
    <n v="0.32565156686339325"/>
    <n v="0.33481305155105279"/>
    <n v="0.66518694844894721"/>
    <n v="0.34475333617751325"/>
  </r>
  <r>
    <s v="ENG.MC"/>
    <x v="0"/>
    <n v="7.3992791051884305E-2"/>
    <n v="1.06319527753114"/>
    <n v="324"/>
    <n v="0.13584607606931001"/>
    <n v="0.18315238756147401"/>
    <n v="0.30880367602033054"/>
    <n v="0.19429496255492978"/>
    <n v="0.47773500722438383"/>
    <n v="0.15991494687948341"/>
    <n v="0.84008505312051662"/>
    <n v="0.43138673676196354"/>
  </r>
  <r>
    <s v="ENG.MC"/>
    <x v="4"/>
    <n v="5.3818256034012503E-2"/>
    <n v="0.90064820408852697"/>
    <n v="379"/>
    <n v="-0.247476095221491"/>
    <n v="0.30521811313070601"/>
    <n v="0.23964681091205092"/>
    <n v="0.15144540361394179"/>
    <n v="0.34025513213339559"/>
    <n v="0.35350351431548144"/>
    <n v="0.64649648568451856"/>
    <n v="0.32473882004351512"/>
  </r>
  <r>
    <s v="FDR.MC"/>
    <x v="1"/>
    <n v="0.16287412327822601"/>
    <n v="0.72632876908503696"/>
    <n v="181"/>
    <n v="-0.29804810754250399"/>
    <n v="0.51985167924160702"/>
    <n v="0.61348253468924852"/>
    <n v="0.10549249442558369"/>
    <n v="0.32211729806660927"/>
    <n v="0.69389885783492533"/>
    <n v="0.30610114216507467"/>
    <n v="0.31219967311852254"/>
  </r>
  <r>
    <s v="FDR.MC"/>
    <x v="3"/>
    <n v="0.13266063286798699"/>
    <n v="0.41708894360108301"/>
    <n v="365"/>
    <n v="-0.91758836237150498"/>
    <n v="0.64885739859414104"/>
    <n v="0.50991284751181298"/>
    <n v="2.3972785406314881E-2"/>
    <n v="9.99169579169287E-2"/>
    <n v="0.89849381914814774"/>
    <n v="0.10150618085185226"/>
    <n v="0.15945072866970611"/>
  </r>
  <r>
    <s v="FDR.MC"/>
    <x v="2"/>
    <n v="0.13222566818319401"/>
    <n v="0.41708894360108301"/>
    <n v="365"/>
    <n v="-0.91758836237150498"/>
    <n v="0.64885739859414104"/>
    <n v="0.50842181963897992"/>
    <n v="2.3972785406314881E-2"/>
    <n v="9.99169579169287E-2"/>
    <n v="0.89849381914814774"/>
    <n v="0.10150618085185226"/>
    <n v="0.1591525230951395"/>
  </r>
  <r>
    <s v="FDR.MC"/>
    <x v="4"/>
    <n v="0.118527016397853"/>
    <n v="0.46432722967805801"/>
    <n v="353"/>
    <n v="-0.78505965656468402"/>
    <n v="0.62544046090821903"/>
    <n v="0.46146381972250622"/>
    <n v="3.6425422544941757E-2"/>
    <n v="0.14744885480392028"/>
    <n v="0.86135602801787226"/>
    <n v="0.13864397198212774"/>
    <n v="0.17518384154558542"/>
  </r>
  <r>
    <s v="FDR.MC"/>
    <x v="0"/>
    <n v="0.103349184555961"/>
    <n v="0.62177709661032998"/>
    <n v="375"/>
    <n v="-0.51177769256179095"/>
    <n v="0.470288560481325"/>
    <n v="0.40943529622017849"/>
    <n v="7.793129041740765E-2"/>
    <n v="0.24546241386631859"/>
    <n v="0.61529486712648263"/>
    <n v="0.38470513287351737"/>
    <n v="0.25584619710385703"/>
  </r>
  <r>
    <s v="FER.MC"/>
    <x v="2"/>
    <n v="0.20915314921828099"/>
    <n v="1.1867302732156499"/>
    <n v="388"/>
    <n v="0.41120749208290602"/>
    <n v="0.14728120904466999"/>
    <n v="0.77212373020843894"/>
    <n v="0.22686042169699761"/>
    <n v="0.57649436922775599"/>
    <n v="0.10302551269207536"/>
    <n v="0.89697448730792462"/>
    <n v="0.57482608078069886"/>
  </r>
  <r>
    <s v="FER.MC"/>
    <x v="3"/>
    <n v="0.209108291572529"/>
    <n v="1.1867302732156499"/>
    <n v="388"/>
    <n v="0.41120749208290602"/>
    <n v="0.14728120904466999"/>
    <n v="0.7719699614026847"/>
    <n v="0.22686042169699761"/>
    <n v="0.57649436922775599"/>
    <n v="0.10302551269207536"/>
    <n v="0.89697448730792462"/>
    <n v="0.57479532701954794"/>
  </r>
  <r>
    <s v="FER.MC"/>
    <x v="0"/>
    <n v="0.19767829469138101"/>
    <n v="1.50834932880757"/>
    <n v="380"/>
    <n v="0.99477332224994097"/>
    <n v="9.0602035309725604E-2"/>
    <n v="0.73278874846283903"/>
    <n v="0.31164345954108597"/>
    <n v="0.78579235261486557"/>
    <n v="1.3135906124499679E-2"/>
    <n v="0.98686409387550034"/>
    <n v="0.67316131211445329"/>
  </r>
  <r>
    <s v="FER.MC"/>
    <x v="1"/>
    <n v="0.151254111412994"/>
    <n v="1.46947743765775"/>
    <n v="362"/>
    <n v="0.84394155962178996"/>
    <n v="0.109052104194916"/>
    <n v="0.57364996395547052"/>
    <n v="0.30139631478667772"/>
    <n v="0.73169599858440559"/>
    <n v="4.2396555564982591E-2"/>
    <n v="0.95760344443501744"/>
    <n v="0.61617837568942257"/>
  </r>
  <r>
    <s v="FER.MC"/>
    <x v="4"/>
    <n v="0.123295761603057"/>
    <n v="1.1341792503278501"/>
    <n v="386"/>
    <n v="0.31228165799688401"/>
    <n v="0.116660547472368"/>
    <n v="0.47781073768616178"/>
    <n v="0.21300727685132936"/>
    <n v="0.54101426311330814"/>
    <n v="5.4463068319741029E-2"/>
    <n v="0.94553693168025899"/>
    <n v="0.5108759958626754"/>
  </r>
  <r>
    <s v="GRF.MC"/>
    <x v="1"/>
    <n v="0.13534283765910399"/>
    <n v="0.725701696147935"/>
    <n v="364"/>
    <n v="-0.35733238246910698"/>
    <n v="0.45769467900797201"/>
    <n v="0.51910725396369606"/>
    <n v="0.10532718970363718"/>
    <n v="0.30085477968859969"/>
    <n v="0.59532176278850535"/>
    <n v="0.40467823721149465"/>
    <n v="0.30661168905270919"/>
  </r>
  <r>
    <s v="GRF.MC"/>
    <x v="3"/>
    <n v="0.11695510959046"/>
    <n v="0.81365070189672295"/>
    <n v="271"/>
    <n v="-0.17807501941684301"/>
    <n v="0.62570402921870305"/>
    <n v="0.45607543545762164"/>
    <n v="0.12851171112145571"/>
    <n v="0.36514607752451123"/>
    <n v="0.86177403078982306"/>
    <n v="0.13822596921017694"/>
    <n v="0.26695761752734981"/>
  </r>
  <r>
    <s v="GRF.MC"/>
    <x v="2"/>
    <n v="0.116647529564918"/>
    <n v="0.81365070189672295"/>
    <n v="271"/>
    <n v="-0.17807501941684301"/>
    <n v="0.62570402921870305"/>
    <n v="0.45502107309846107"/>
    <n v="0.12851171112145571"/>
    <n v="0.36514607752451123"/>
    <n v="0.86177403078982306"/>
    <n v="0.13822596921017694"/>
    <n v="0.26674674505551765"/>
  </r>
  <r>
    <s v="GRF.MC"/>
    <x v="0"/>
    <n v="6.96060464789241E-2"/>
    <n v="0.88531836982658796"/>
    <n v="356"/>
    <n v="-0.117085832519244"/>
    <n v="0.35861756051278698"/>
    <n v="0.29376622894023974"/>
    <n v="0.1474042564997525"/>
    <n v="0.3870200687114751"/>
    <n v="0.43819168105814232"/>
    <n v="0.56180831894185768"/>
    <n v="0.33144220713978778"/>
  </r>
  <r>
    <s v="GRF.MC"/>
    <x v="4"/>
    <n v="2.03202053383272E-2"/>
    <n v="0.90519363565474598"/>
    <n v="288"/>
    <n v="-8.9002727311161198E-2"/>
    <n v="0.52944722772824204"/>
    <n v="0.12481788567042228"/>
    <n v="0.15264363950760551"/>
    <n v="0.39709217537614633"/>
    <n v="0.70911679453769583"/>
    <n v="0.29088320546230417"/>
    <n v="0.24806096269167083"/>
  </r>
  <r>
    <s v="IAG.MC"/>
    <x v="0"/>
    <n v="0.156618441166611"/>
    <n v="1.41714288218225"/>
    <n v="377"/>
    <n v="0.46902913159846998"/>
    <n v="0.29275751497943198"/>
    <n v="0.59203850321243912"/>
    <n v="0.2876002336146008"/>
    <n v="0.59723230815622264"/>
    <n v="0.33374178894784218"/>
    <n v="0.66625821105215777"/>
    <n v="0.51710910538416632"/>
  </r>
  <r>
    <s v="IAG.MC"/>
    <x v="4"/>
    <n v="0.13699490190159599"/>
    <n v="1.26178404357569"/>
    <n v="411"/>
    <n v="0.27242610330070599"/>
    <n v="0.26295786054418102"/>
    <n v="0.52477041219098708"/>
    <n v="0.24664558847160167"/>
    <n v="0.52671992510812204"/>
    <n v="0.2864814102845778"/>
    <n v="0.71351858971542215"/>
    <n v="0.47966745445519898"/>
  </r>
  <r>
    <s v="IAG.MC"/>
    <x v="1"/>
    <n v="0.131286968531558"/>
    <n v="1.8455484985756101"/>
    <n v="293"/>
    <n v="0.65876909044640997"/>
    <n v="0.39077119165439"/>
    <n v="0.50520402427825062"/>
    <n v="0.40053362159576605"/>
    <n v="0.66528322666778139"/>
    <n v="0.48918531880158928"/>
    <n v="0.51081468119841067"/>
    <n v="0.52294879557439655"/>
  </r>
  <r>
    <s v="IAG.MC"/>
    <x v="2"/>
    <n v="0.100150762879736"/>
    <n v="1.3123392578547199"/>
    <n v="343"/>
    <n v="0.30383492644973198"/>
    <n v="0.31862699107866499"/>
    <n v="0.39847133515608735"/>
    <n v="0.25997261176487779"/>
    <n v="0.53798481247099561"/>
    <n v="0.37476915182973403"/>
    <n v="0.62523084817026597"/>
    <n v="0.44412766393603276"/>
  </r>
  <r>
    <s v="IAG.MC"/>
    <x v="3"/>
    <n v="9.3539251628775702E-2"/>
    <n v="1.39768539115971"/>
    <n v="329"/>
    <n v="0.36891435814743501"/>
    <n v="0.32373268984029102"/>
    <n v="0.37580754680411338"/>
    <n v="0.28247098157237055"/>
    <n v="0.56132578466330108"/>
    <n v="0.38286646911035216"/>
    <n v="0.61713353088964784"/>
    <n v="0.45172724540945369"/>
  </r>
  <r>
    <s v="IBE.MC"/>
    <x v="3"/>
    <n v="0.16872798601002201"/>
    <n v="1.43573128977757"/>
    <n v="380"/>
    <n v="0.87046377721997004"/>
    <n v="0.13534142187239401"/>
    <n v="0.63354915803132672"/>
    <n v="0.29250038376806375"/>
    <n v="0.74120828729511412"/>
    <n v="8.4089760797816937E-2"/>
    <n v="0.91591023920218306"/>
    <n v="0.62000448076565529"/>
  </r>
  <r>
    <s v="IBE.MC"/>
    <x v="2"/>
    <n v="0.16858373128846901"/>
    <n v="1.43573128977757"/>
    <n v="380"/>
    <n v="0.87046377721997004"/>
    <n v="0.13534142187239401"/>
    <n v="0.63305466314899927"/>
    <n v="0.29250038376806375"/>
    <n v="0.74120828729511412"/>
    <n v="8.4089760797816937E-2"/>
    <n v="0.91591023920218306"/>
    <n v="0.61990558178918986"/>
  </r>
  <r>
    <s v="IBE.MC"/>
    <x v="4"/>
    <n v="0.16512209425709601"/>
    <n v="1.2384441377495199"/>
    <n v="372"/>
    <n v="0.52012303526485504"/>
    <n v="0.13807924867766599"/>
    <n v="0.62118841864718466"/>
    <n v="0.2404928805255637"/>
    <n v="0.61555732043065403"/>
    <n v="8.8431782005235007E-2"/>
    <n v="0.91156821799476495"/>
    <n v="0.56336638761525526"/>
  </r>
  <r>
    <s v="IBE.MC"/>
    <x v="0"/>
    <n v="0.14581774785813501"/>
    <n v="1.41834876564587"/>
    <n v="368"/>
    <n v="0.89423982204437102"/>
    <n v="0.12949220836268899"/>
    <n v="0.55501449797274027"/>
    <n v="0.28791812044858672"/>
    <n v="0.74973565126576391"/>
    <n v="7.4813275865698539E-2"/>
    <n v="0.92518672413430147"/>
    <n v="0.60733637593571355"/>
  </r>
  <r>
    <s v="IBE.MC"/>
    <x v="1"/>
    <n v="0.115330108914989"/>
    <n v="1.34208260702538"/>
    <n v="356"/>
    <n v="0.78656630327293997"/>
    <n v="0.12689542505304699"/>
    <n v="0.45050504920510781"/>
    <n v="0.26781335208949858"/>
    <n v="0.7111181565837944"/>
    <n v="7.0694940776048959E-2"/>
    <n v="0.92930505922395101"/>
    <n v="0.56964147428779965"/>
  </r>
  <r>
    <s v="IDR.MC"/>
    <x v="1"/>
    <n v="0.197095869222704"/>
    <n v="1.38387066727537"/>
    <n v="382"/>
    <n v="0.48002659590042102"/>
    <n v="0.33348025414615301"/>
    <n v="0.73079223555499551"/>
    <n v="0.27882923759754291"/>
    <n v="0.6011765882730199"/>
    <n v="0.39832549334637191"/>
    <n v="0.60167450665362809"/>
    <n v="0.53049509620289359"/>
  </r>
  <r>
    <s v="IDR.MC"/>
    <x v="0"/>
    <n v="0.18932886624853301"/>
    <n v="1.52210581453823"/>
    <n v="372"/>
    <n v="0.64065719754213302"/>
    <n v="0.301700825893638"/>
    <n v="0.70416750410495133"/>
    <n v="0.31526985116815442"/>
    <n v="0.6587873311505551"/>
    <n v="0.34792531786181169"/>
    <n v="0.65207468213818831"/>
    <n v="0.56346559194424073"/>
  </r>
  <r>
    <s v="IDR.MC"/>
    <x v="3"/>
    <n v="4.6605839059096897E-2"/>
    <n v="1.05230510858691"/>
    <n v="334"/>
    <n v="8.5339577343542403E-2"/>
    <n v="0.31970562461788199"/>
    <n v="0.21492316065706124"/>
    <n v="0.19142416995208514"/>
    <n v="0.45962066984410738"/>
    <n v="0.37647979681768362"/>
    <n v="0.62352020318231638"/>
    <n v="0.36300212470673326"/>
  </r>
  <r>
    <s v="IDR.MC"/>
    <x v="2"/>
    <n v="4.6200537576561201E-2"/>
    <n v="0.97993296740631497"/>
    <n v="338"/>
    <n v="-3.4141261194758098E-2"/>
    <n v="0.325484755382275"/>
    <n v="0.21353381612292074"/>
    <n v="0.17234591610521871"/>
    <n v="0.41676843747075321"/>
    <n v="0.38564513492129088"/>
    <n v="0.61435486507870918"/>
    <n v="0.34231204231311757"/>
  </r>
  <r>
    <s v="IDR.MC"/>
    <x v="4"/>
    <n v="4.2392213908668402E-2"/>
    <n v="0.999303717937713"/>
    <n v="332"/>
    <n v="-1.167471104185E-3"/>
    <n v="0.325484755382275"/>
    <n v="0.2004791545926391"/>
    <n v="0.17745230220646929"/>
    <n v="0.42859460585455222"/>
    <n v="0.38564513492129088"/>
    <n v="0.61435486507870918"/>
    <n v="0.34478087635257615"/>
  </r>
  <r>
    <s v="ITX.MC"/>
    <x v="1"/>
    <n v="0.27562952546023201"/>
    <n v="1.18781622925903"/>
    <n v="376"/>
    <n v="0.31340564799948301"/>
    <n v="0.17950305700592301"/>
    <n v="1"/>
    <n v="0.22714669407645427"/>
    <n v="0.54141738616940616"/>
    <n v="0.15412733802322962"/>
    <n v="0.84587266197677036"/>
    <n v="0.59974375646911215"/>
  </r>
  <r>
    <s v="ITX.MC"/>
    <x v="4"/>
    <n v="0.20634246126536801"/>
    <n v="1.1248647740601601"/>
    <n v="418"/>
    <n v="0.23894921812394701"/>
    <n v="0.20829130995647999"/>
    <n v="0.76248889265461794"/>
    <n v="0.2105518576833077"/>
    <n v="0.51471331986262303"/>
    <n v="0.19978369751066485"/>
    <n v="0.80021630248933517"/>
    <n v="0.5301205922925698"/>
  </r>
  <r>
    <s v="ITX.MC"/>
    <x v="0"/>
    <n v="0.19640374438907399"/>
    <n v="1.2996420283394901"/>
    <n v="350"/>
    <n v="0.60294777950982104"/>
    <n v="0.124833963980385"/>
    <n v="0.72841968105918986"/>
    <n v="0.2566254540893988"/>
    <n v="0.64526271277698566"/>
    <n v="6.74255931027304E-2"/>
    <n v="0.93257440689726956"/>
    <n v="0.60276526765120719"/>
  </r>
  <r>
    <s v="ITX.MC"/>
    <x v="3"/>
    <n v="0.153287598474525"/>
    <n v="1.20262265884185"/>
    <n v="438"/>
    <n v="0.34877988678909"/>
    <n v="0.19931071148169699"/>
    <n v="0.5806206123639297"/>
    <n v="0.2310498647929583"/>
    <n v="0.55410448411069513"/>
    <n v="0.18554103286959733"/>
    <n v="0.81445896713040267"/>
    <n v="0.51456222056996248"/>
  </r>
  <r>
    <s v="ITX.MC"/>
    <x v="2"/>
    <n v="0.15161380244133099"/>
    <n v="1.15842961268417"/>
    <n v="440"/>
    <n v="0.28084917848484198"/>
    <n v="0.20152278663066001"/>
    <n v="0.57488295911026954"/>
    <n v="0.2193999931834035"/>
    <n v="0.52974089131077484"/>
    <n v="0.18904924500000114"/>
    <n v="0.8109507549999988"/>
    <n v="0.50190900817030726"/>
  </r>
  <r>
    <s v="LOG.MC"/>
    <x v="1"/>
    <n v="5.9302765630500603E-2"/>
    <n v="0.95814707599424698"/>
    <n v="60"/>
    <n v="-0.34839966034712999"/>
    <n v="8.2319294581110605E-2"/>
    <n v="0.25844731808673399"/>
    <n v="0.16660286691723719"/>
    <n v="0.30405853259810789"/>
    <n v="0"/>
    <n v="1"/>
    <n v="0.39288788347195036"/>
  </r>
  <r>
    <s v="LOG.MC"/>
    <x v="2"/>
    <n v="5.8330506614721202E-2"/>
    <n v="1.08015491511835"/>
    <n v="308"/>
    <n v="0.235449666439775"/>
    <n v="0.13925604828320401"/>
    <n v="0.25511448362264338"/>
    <n v="0.19876574738679278"/>
    <n v="0.51345819306733664"/>
    <n v="9.0298112203437461E-2"/>
    <n v="0.90970188779656258"/>
    <n v="0.44663045642008004"/>
  </r>
  <r>
    <s v="LOG.MC"/>
    <x v="3"/>
    <n v="5.4841686127469903E-2"/>
    <n v="1.045538108468"/>
    <n v="292"/>
    <n v="0.13859842012930301"/>
    <n v="0.15148747996451301"/>
    <n v="0.24315505617561159"/>
    <n v="0.18964029919816919"/>
    <n v="0.47872214531843427"/>
    <n v="0.10969639395561455"/>
    <n v="0.89030360604438541"/>
    <n v="0.42720046579898041"/>
  </r>
  <r>
    <s v="LOG.MC"/>
    <x v="0"/>
    <n v="5.3305395956971799E-2"/>
    <n v="1.08958001112693"/>
    <n v="339"/>
    <n v="0.240803810215274"/>
    <n v="9.5766275684434604E-2"/>
    <n v="0.23788876319814298"/>
    <n v="0.2012503273819331"/>
    <n v="0.5153784759849569"/>
    <n v="2.1326066723414364E-2"/>
    <n v="0.97867393327658558"/>
    <n v="0.45830118030501271"/>
  </r>
  <r>
    <s v="LOG.MC"/>
    <x v="4"/>
    <n v="3.0910875186116599E-2"/>
    <n v="1.1645827658386301"/>
    <n v="311"/>
    <n v="0.46806490640543302"/>
    <n v="9.0930112667904905E-2"/>
    <n v="0.16112194548746772"/>
    <n v="0.2210220457567342"/>
    <n v="0.5968864853235597"/>
    <n v="1.3656216190916282E-2"/>
    <n v="0.98634378380908372"/>
    <n v="0.47486570518339849"/>
  </r>
  <r>
    <s v="MAP.MC"/>
    <x v="1"/>
    <n v="0.15283597725433001"/>
    <n v="1.5884700261133"/>
    <n v="364"/>
    <n v="0.91595224825659105"/>
    <n v="0.145165213753741"/>
    <n v="0.57907248707740422"/>
    <n v="0.33276433529039312"/>
    <n v="0.75752289100075365"/>
    <n v="9.9669677176724827E-2"/>
    <n v="0.90033032282327519"/>
    <n v="0.62296672986747992"/>
  </r>
  <r>
    <s v="MAP.MC"/>
    <x v="0"/>
    <n v="0.13439379712514599"/>
    <n v="1.7529629157747499"/>
    <n v="364"/>
    <n v="1.1092961176527201"/>
    <n v="0.159536187818309"/>
    <n v="0.51585401079694737"/>
    <n v="0.37612683712842332"/>
    <n v="0.82686636498943422"/>
    <n v="0.12246113865246644"/>
    <n v="0.87753886134753356"/>
    <n v="0.63957653506425349"/>
  </r>
  <r>
    <s v="MAP.MC"/>
    <x v="3"/>
    <n v="0.107312324770862"/>
    <n v="1.49704582979691"/>
    <n v="436"/>
    <n v="0.84966307801810403"/>
    <n v="0.162136249601183"/>
    <n v="0.423020657816087"/>
    <n v="0.30866370766466933"/>
    <n v="0.733748041730794"/>
    <n v="0.12658467319457004"/>
    <n v="0.87341532680542999"/>
    <n v="0.57201072174294243"/>
  </r>
  <r>
    <s v="MAP.MC"/>
    <x v="2"/>
    <n v="0.106148639998261"/>
    <n v="1.5089232303165601"/>
    <n v="434"/>
    <n v="0.884594973759117"/>
    <n v="0.13368934510254099"/>
    <n v="0.41903162952988193"/>
    <n v="0.31179474757116227"/>
    <n v="0.74627649174711885"/>
    <n v="8.1469670893966395E-2"/>
    <n v="0.91853032910603361"/>
    <n v="0.58493376352266746"/>
  </r>
  <r>
    <s v="MAP.MC"/>
    <x v="4"/>
    <n v="5.6116438704572801E-2"/>
    <n v="1.14968630655176"/>
    <n v="375"/>
    <n v="0.32931634025777001"/>
    <n v="0.15938024894074701"/>
    <n v="0.24752481696281395"/>
    <n v="0.21709514201921398"/>
    <n v="0.54712381315982672"/>
    <n v="0.12221382939530988"/>
    <n v="0.87778617060469011"/>
    <n v="0.45432788406721303"/>
  </r>
  <r>
    <s v="MEL.MC"/>
    <x v="4"/>
    <n v="9.61963606997399E-2"/>
    <n v="1.24178650591634"/>
    <n v="351"/>
    <n v="0.32698035386414798"/>
    <n v="0.20899368122749901"/>
    <n v="0.38491592691973309"/>
    <n v="0.24137397299147759"/>
    <n v="0.54628600323996745"/>
    <n v="0.20089761419391639"/>
    <n v="0.79910238580608361"/>
    <n v="0.47310165541459687"/>
  </r>
  <r>
    <s v="MEL.MC"/>
    <x v="0"/>
    <n v="9.4156171681516104E-2"/>
    <n v="1.0306484280671599"/>
    <n v="318"/>
    <n v="5.8571263246997497E-2"/>
    <n v="0.26120574075778902"/>
    <n v="0.37792230468240728"/>
    <n v="0.18571518246468632"/>
    <n v="0.45002011773934147"/>
    <n v="0.28370265844541787"/>
    <n v="0.71629734155458213"/>
    <n v="0.40956451930860627"/>
  </r>
  <r>
    <s v="MEL.MC"/>
    <x v="2"/>
    <n v="9.1496632738491901E-2"/>
    <n v="1.04416250100137"/>
    <n v="341"/>
    <n v="6.66667182532827E-2"/>
    <n v="0.19697849870828901"/>
    <n v="0.36880559513891548"/>
    <n v="0.18927767087166267"/>
    <n v="0.45292358178714498"/>
    <n v="0.18184229001893598"/>
    <n v="0.81815770998106396"/>
    <n v="0.4300530368216382"/>
  </r>
  <r>
    <s v="MEL.MC"/>
    <x v="3"/>
    <n v="9.0037565977620901E-2"/>
    <n v="1.02058928306871"/>
    <n v="335"/>
    <n v="3.1402206399095398E-2"/>
    <n v="0.20737578199694701"/>
    <n v="0.36380401849409355"/>
    <n v="0.18306345876780167"/>
    <n v="0.44027583780580248"/>
    <n v="0.19833172771892285"/>
    <n v="0.80166827228107718"/>
    <n v="0.42009624712711541"/>
  </r>
  <r>
    <s v="MEL.MC"/>
    <x v="1"/>
    <n v="3.2725480408901803E-2"/>
    <n v="1.08723753255624"/>
    <n v="326"/>
    <n v="0.16127527264812899"/>
    <n v="0.24481379629129901"/>
    <n v="0.16734228258598163"/>
    <n v="0.20063281904138325"/>
    <n v="0.48685528001619172"/>
    <n v="0.25770606495481974"/>
    <n v="0.74229393504518026"/>
    <n v="0.38817367324350488"/>
  </r>
  <r>
    <s v="MRL.MC"/>
    <x v="1"/>
    <n v="0.122450676201173"/>
    <n v="1.0211366880058801"/>
    <n v="323"/>
    <n v="3.1356451755716302E-2"/>
    <n v="0.38893205762655803"/>
    <n v="0.47491384528733849"/>
    <n v="0.18320776195101549"/>
    <n v="0.44025942773842913"/>
    <n v="0.48626856784540984"/>
    <n v="0.51373143215459016"/>
    <n v="0.38476921239521916"/>
  </r>
  <r>
    <s v="MRL.MC"/>
    <x v="0"/>
    <n v="9.7576536414131804E-2"/>
    <n v="0.94129893801386499"/>
    <n v="361"/>
    <n v="-0.109375290158015"/>
    <n v="0.27422795851003201"/>
    <n v="0.38964707069188798"/>
    <n v="0.16216147485679414"/>
    <n v="0.38978548245505262"/>
    <n v="0.30435507719556515"/>
    <n v="0.6956449228044348"/>
    <n v="0.38264248589281857"/>
  </r>
  <r>
    <s v="MRL.MC"/>
    <x v="2"/>
    <n v="9.5339716676101305E-2"/>
    <n v="0.93024111604068604"/>
    <n v="354"/>
    <n v="-0.133215164747684"/>
    <n v="0.32693466056702702"/>
    <n v="0.38197941239109057"/>
    <n v="0.15924648669758887"/>
    <n v="0.38123522570956919"/>
    <n v="0.3879445934001165"/>
    <n v="0.61205540659988356"/>
    <n v="0.36095147752034229"/>
  </r>
  <r>
    <s v="MRL.MC"/>
    <x v="3"/>
    <n v="9.4277304227091505E-2"/>
    <n v="0.93970141110065097"/>
    <n v="354"/>
    <n v="-0.114655945627715"/>
    <n v="0.32819273315506298"/>
    <n v="0.37833753839694689"/>
    <n v="0.16174034562833253"/>
    <n v="0.38789155638255796"/>
    <n v="0.38993981743956435"/>
    <n v="0.6100601825604357"/>
    <n v="0.36256911479474363"/>
  </r>
  <r>
    <s v="MRL.MC"/>
    <x v="4"/>
    <n v="8.5045184507325497E-2"/>
    <n v="0.77987154956494897"/>
    <n v="344"/>
    <n v="-0.44076731985411399"/>
    <n v="0.28830202119662102"/>
    <n v="0.346690491386557"/>
    <n v="0.11960707969277624"/>
    <n v="0.27093053937844763"/>
    <n v="0.32667565589032665"/>
    <n v="0.67332434410967335"/>
    <n v="0.32116425282061323"/>
  </r>
  <r>
    <s v="MTS.MC"/>
    <x v="0"/>
    <n v="0.26079340068805701"/>
    <n v="0.87046334087898103"/>
    <n v="406"/>
    <n v="-0.188710058535554"/>
    <n v="0.41174527045859599"/>
    <n v="0.94914282392679672"/>
    <n v="0.14348827434775582"/>
    <n v="0.36133178250289888"/>
    <n v="0.52244888930888178"/>
    <n v="0.47755111069111822"/>
    <n v="0.43678480397877945"/>
  </r>
  <r>
    <s v="MTS.MC"/>
    <x v="1"/>
    <n v="0.256192876014674"/>
    <n v="0.73888481682012597"/>
    <n v="396"/>
    <n v="-0.448717625403804"/>
    <n v="0.373017921586418"/>
    <n v="0.93337255393134855"/>
    <n v="0.10880243471608361"/>
    <n v="0.26807913370518338"/>
    <n v="0.46102974848292666"/>
    <n v="0.53897025151707334"/>
    <n v="0.40753303161606447"/>
  </r>
  <r>
    <s v="MTS.MC"/>
    <x v="4"/>
    <n v="0.22583153821834101"/>
    <n v="0.73303965613942901"/>
    <n v="373"/>
    <n v="-0.42763748544659103"/>
    <n v="0.44934839457773001"/>
    <n v="0.8292960564741394"/>
    <n v="0.10726157303335701"/>
    <n v="0.27563960170122737"/>
    <n v="0.58208508034772044"/>
    <n v="0.41791491965227956"/>
    <n v="0.36431254764565912"/>
  </r>
  <r>
    <s v="MTS.MC"/>
    <x v="2"/>
    <n v="0.14227307071054701"/>
    <n v="0.70767403799243001"/>
    <n v="379"/>
    <n v="-0.49648990290405498"/>
    <n v="0.42772247732556901"/>
    <n v="0.54286359788354432"/>
    <n v="0.10057486052082347"/>
    <n v="0.25094543459920587"/>
    <n v="0.54778773503795286"/>
    <n v="0.45221226496204714"/>
    <n v="0.30447126110512712"/>
  </r>
  <r>
    <s v="MTS.MC"/>
    <x v="3"/>
    <n v="0.13981312311383101"/>
    <n v="0.74321071061861999"/>
    <n v="383"/>
    <n v="-0.43401387246058198"/>
    <n v="0.398984897758144"/>
    <n v="0.53443107321971339"/>
    <n v="0.10994279754984737"/>
    <n v="0.27335268757031933"/>
    <n v="0.50221174035072591"/>
    <n v="0.49778825964927409"/>
    <n v="0.32143251210984752"/>
  </r>
  <r>
    <s v="NTGY.MC"/>
    <x v="2"/>
    <n v="0.16635371791842299"/>
    <n v="1.3235401492290599"/>
    <n v="336"/>
    <n v="0.67960477578649203"/>
    <n v="0.17630302795533401"/>
    <n v="0.62541033659151901"/>
    <n v="0.26292531491093496"/>
    <n v="0.67275602013637659"/>
    <n v="0.14905229310977644"/>
    <n v="0.85094770689022359"/>
    <n v="0.57597600921054204"/>
  </r>
  <r>
    <s v="NTGY.MC"/>
    <x v="3"/>
    <n v="0.16613065532811899"/>
    <n v="1.3154011403290999"/>
    <n v="334"/>
    <n v="0.66489948954412204"/>
    <n v="0.18065044531564101"/>
    <n v="0.62464569396383562"/>
    <n v="0.26077976449163942"/>
    <n v="0.6674819163479877"/>
    <n v="0.15594702375511951"/>
    <n v="0.84405297624488052"/>
    <n v="0.57221823829363139"/>
  </r>
  <r>
    <s v="NTGY.MC"/>
    <x v="1"/>
    <n v="0.14165606531608799"/>
    <n v="1.28066006774744"/>
    <n v="216"/>
    <n v="0.85039629473897205"/>
    <n v="8.4583207571050895E-2"/>
    <n v="0.54074854745993439"/>
    <n v="0.25162155815957316"/>
    <n v="0.73401101254424872"/>
    <n v="3.5904236875544176E-3"/>
    <n v="0.99640957631244553"/>
    <n v="0.60312139596562253"/>
  </r>
  <r>
    <s v="NTGY.MC"/>
    <x v="0"/>
    <n v="9.8596205566630193E-2"/>
    <n v="1.0613069976507701"/>
    <n v="323"/>
    <n v="0.118726543617172"/>
    <n v="0.269317220096296"/>
    <n v="0.39314242371846014"/>
    <n v="0.19379718699787213"/>
    <n v="0.47159502535166681"/>
    <n v="0.29656695477106942"/>
    <n v="0.70343304522893058"/>
    <n v="0.41893275749433984"/>
  </r>
  <r>
    <s v="NTGY.MC"/>
    <x v="4"/>
    <n v="4.9092379583262402E-2"/>
    <n v="1.5685672018755099"/>
    <n v="349"/>
    <n v="1.09191831109856"/>
    <n v="0.15361103559268099"/>
    <n v="0.22344684397683301"/>
    <n v="0.32751768752118304"/>
    <n v="0.82063375218131984"/>
    <n v="0.11306421969056692"/>
    <n v="0.8869357803094331"/>
    <n v="0.5665219567680041"/>
  </r>
  <r>
    <s v="RED.MC"/>
    <x v="1"/>
    <n v="9.5190835286148495E-2"/>
    <n v="0.91523254352699601"/>
    <n v="351"/>
    <n v="-0.24271759286485201"/>
    <n v="0.23610082750174199"/>
    <n v="0.38146905761994077"/>
    <n v="0.15529002843030115"/>
    <n v="0.34196178611432226"/>
    <n v="0.24388784417073697"/>
    <n v="0.75611215582926306"/>
    <n v="0.37669178705322781"/>
  </r>
  <r>
    <s v="RED.MC"/>
    <x v="0"/>
    <n v="8.2735414482218106E-2"/>
    <n v="0.94608759826343103"/>
    <n v="343"/>
    <n v="-0.144966417388636"/>
    <n v="0.25316098408709697"/>
    <n v="0.33877276471201434"/>
    <n v="0.16342382904912961"/>
    <n v="0.37702059669450211"/>
    <n v="0.27094418007658888"/>
    <n v="0.72905581992341117"/>
    <n v="0.37569904465017462"/>
  </r>
  <r>
    <s v="RED.MC"/>
    <x v="4"/>
    <n v="4.3560145342258202E-2"/>
    <n v="0.88546731281676805"/>
    <n v="357"/>
    <n v="-0.268910545406641"/>
    <n v="0.334370945747334"/>
    <n v="0.20448274012940304"/>
    <n v="0.14744351984237319"/>
    <n v="0.33256758950006615"/>
    <n v="0.3997380742350351"/>
    <n v="0.60026192576496484"/>
    <n v="0.30495226598160541"/>
  </r>
  <r>
    <s v="RED.MC"/>
    <x v="2"/>
    <n v="2.7966440443486999E-2"/>
    <n v="0.90695405802093698"/>
    <n v="395"/>
    <n v="-0.23111740632795399"/>
    <n v="0.25768879232048902"/>
    <n v="0.15102863349114257"/>
    <n v="0.15310771013246216"/>
    <n v="0.34612223472796383"/>
    <n v="0.2781249993068825"/>
    <n v="0.7218750006931175"/>
    <n v="0.32434971029497983"/>
  </r>
  <r>
    <s v="RED.MC"/>
    <x v="3"/>
    <n v="2.7347292425970799E-2"/>
    <n v="0.87248527937514198"/>
    <n v="399"/>
    <n v="-0.34662318974859102"/>
    <n v="0.24930870919721501"/>
    <n v="0.14890623830872596"/>
    <n v="0.14402128408414389"/>
    <n v="0.30469567016614246"/>
    <n v="0.26483471426360805"/>
    <n v="0.73516528573639195"/>
    <n v="0.3114293910841095"/>
  </r>
  <r>
    <s v="REP.MC"/>
    <x v="1"/>
    <n v="0.176367558938783"/>
    <n v="1.23376732462622"/>
    <n v="377"/>
    <n v="0.33671364684791999"/>
    <n v="0.21220764922576399"/>
    <n v="0.65973706838718693"/>
    <n v="0.23926001071536943"/>
    <n v="0.54977688376776723"/>
    <n v="0.20599476540215109"/>
    <n v="0.79400523459784889"/>
    <n v="0.52745952894194814"/>
  </r>
  <r>
    <s v="REP.MC"/>
    <x v="0"/>
    <n v="0.17419807091856701"/>
    <n v="1.49149902575975"/>
    <n v="387"/>
    <n v="0.69297099748741497"/>
    <n v="0.14648870914512499"/>
    <n v="0.65230021840600039"/>
    <n v="0.30720149674022396"/>
    <n v="0.67754986361194025"/>
    <n v="0.10176865766966307"/>
    <n v="0.89823134233033697"/>
    <n v="0.60553172025291668"/>
  </r>
  <r>
    <s v="REP.MC"/>
    <x v="2"/>
    <n v="8.9126275474187597E-2"/>
    <n v="0.789059098729612"/>
    <n v="473"/>
    <n v="-0.39844102772066697"/>
    <n v="0.32245498291403202"/>
    <n v="0.36068017973574967"/>
    <n v="0.12202903919728521"/>
    <n v="0.28611101624983759"/>
    <n v="0.38084010624473968"/>
    <n v="0.61915989375526026"/>
    <n v="0.31841003133233886"/>
  </r>
  <r>
    <s v="REP.MC"/>
    <x v="3"/>
    <n v="8.8894173925459494E-2"/>
    <n v="0.78886381346595302"/>
    <n v="473"/>
    <n v="-0.39943049625536098"/>
    <n v="0.33504543632622502"/>
    <n v="0.35988455220418114"/>
    <n v="0.12197755941830034"/>
    <n v="0.28575613980191883"/>
    <n v="0.40080777389321254"/>
    <n v="0.59919222610678746"/>
    <n v="0.31413546542825949"/>
  </r>
  <r>
    <s v="REP.MC"/>
    <x v="4"/>
    <n v="8.7657040709420805E-2"/>
    <n v="0.63260530017102301"/>
    <n v="465"/>
    <n v="-0.75209684407141297"/>
    <n v="0.45768533367991299"/>
    <n v="0.35564374789980591"/>
    <n v="8.0785748125394255E-2"/>
    <n v="0.15927108603297344"/>
    <n v="0.59530694168567144"/>
    <n v="0.40469305831432856"/>
    <n v="0.2240844114903372"/>
  </r>
  <r>
    <s v="ROVI.MC"/>
    <x v="2"/>
    <n v="9.8040366175679003E-2"/>
    <n v="0.55515516598370296"/>
    <n v="339"/>
    <n v="-0.86951547954369202"/>
    <n v="0.47042367467923901"/>
    <n v="0.39123704598619385"/>
    <n v="6.0368868143739818E-2"/>
    <n v="0.11715847020455893"/>
    <n v="0.61550914975080206"/>
    <n v="0.38449085024919794"/>
    <n v="0.20840378075156799"/>
  </r>
  <r>
    <s v="ROVI.MC"/>
    <x v="3"/>
    <n v="9.8008999857533197E-2"/>
    <n v="0.50255910146121896"/>
    <n v="311"/>
    <n v="-1.1291078659523099"/>
    <n v="0.51860454103723896"/>
    <n v="0.39112952448787769"/>
    <n v="4.6503849727300241E-2"/>
    <n v="2.4054727371604731E-2"/>
    <n v="0.69192097504061556"/>
    <n v="0.30807902495938444"/>
    <n v="0.16100928301912393"/>
  </r>
  <r>
    <s v="ROVI.MC"/>
    <x v="4"/>
    <n v="9.2497297961678701E-2"/>
    <n v="0.46484418381152498"/>
    <n v="347"/>
    <n v="-1.1520180314019599"/>
    <n v="0.56208141327172401"/>
    <n v="0.37223580405313195"/>
    <n v="3.656169849345707E-2"/>
    <n v="1.5837914152255893E-2"/>
    <n v="0.76087256135382864"/>
    <n v="0.23912743864617136"/>
    <n v="0.13799253233357456"/>
  </r>
  <r>
    <s v="ROVI.MC"/>
    <x v="0"/>
    <n v="4.7943226324520902E-2"/>
    <n v="0.58349979075755298"/>
    <n v="177"/>
    <n v="-0.56704126238975505"/>
    <n v="0.54838066603475999"/>
    <n v="0.21950762868224877"/>
    <n v="6.7840886213238139E-2"/>
    <n v="0.22564193582966782"/>
    <n v="0.73914403749475188"/>
    <n v="0.26085596250524812"/>
    <n v="0.18411756485037117"/>
  </r>
  <r>
    <s v="ROVI.MC"/>
    <x v="1"/>
    <n v="-1.6091838518374101E-2"/>
    <n v="0.42284831263274603"/>
    <n v="181"/>
    <n v="-0.939753325831025"/>
    <n v="0.59923848513136602"/>
    <n v="0"/>
    <n v="2.5491031275393986E-2"/>
    <n v="9.1967414070952214E-2"/>
    <n v="0.81980134154892736"/>
    <n v="0.18019865845107264"/>
    <n v="7.1277265294118389E-2"/>
  </r>
  <r>
    <s v="SAB.MC"/>
    <x v="0"/>
    <n v="0.127545593388393"/>
    <n v="1.60645695695858"/>
    <n v="366"/>
    <n v="0.70918563592249695"/>
    <n v="0.192996741718337"/>
    <n v="0.49237885750904753"/>
    <n v="0.3375059282154384"/>
    <n v="0.68336530199160417"/>
    <n v="0.17552747373477035"/>
    <n v="0.82447252626522971"/>
    <n v="0.56963164581696824"/>
  </r>
  <r>
    <s v="SAB.MC"/>
    <x v="1"/>
    <n v="5.2885699454025499E-2"/>
    <n v="4.1195860346689397"/>
    <n v="137"/>
    <n v="1.4699345381226401"/>
    <n v="0.29202020620501801"/>
    <n v="0.23645007356217554"/>
    <n v="1"/>
    <n v="0.95621063128182793"/>
    <n v="0.33257246358045361"/>
    <n v="0.66742753641954633"/>
    <n v="0.76763871138089279"/>
  </r>
  <r>
    <s v="SAB.MC"/>
    <x v="4"/>
    <n v="3.6373571328879403E-2"/>
    <n v="0.896749390077622"/>
    <n v="360"/>
    <n v="-0.160502873450932"/>
    <n v="0.33188146780759797"/>
    <n v="0.17984767770077048"/>
    <n v="0.15041762466214662"/>
    <n v="0.3714483908614597"/>
    <n v="0.39578991871660762"/>
    <n v="0.60421008128339238"/>
    <n v="0.31337135645391445"/>
  </r>
  <r>
    <s v="SAB.MC"/>
    <x v="3"/>
    <n v="7.3941395741075003E-3"/>
    <n v="0.98565034025774001"/>
    <n v="386"/>
    <n v="-1.9997181232344698E-2"/>
    <n v="0.32151734655985198"/>
    <n v="8.0508255453666355E-2"/>
    <n v="0.17385309122560766"/>
    <n v="0.42184126260883881"/>
    <n v="0.37935307392886924"/>
    <n v="0.6206469260711307"/>
    <n v="0.31893934245529332"/>
  </r>
  <r>
    <s v="SAB.MC"/>
    <x v="2"/>
    <n v="2.2114669138121302E-3"/>
    <n v="1.0115245410550899"/>
    <n v="386"/>
    <n v="1.6825272364346999E-2"/>
    <n v="0.27062487075233799"/>
    <n v="6.2742423738045242E-2"/>
    <n v="0.18067387285295841"/>
    <n v="0.43504776799820855"/>
    <n v="0.29864080650978975"/>
    <n v="0.70135919349021025"/>
    <n v="0.33753681570100119"/>
  </r>
  <r>
    <s v="SAN.MC"/>
    <x v="0"/>
    <n v="0.193201829609985"/>
    <n v="1.0917066417271399"/>
    <n v="388"/>
    <n v="0.14353593823852701"/>
    <n v="0.18641406255477799"/>
    <n v="0.71744374588797"/>
    <n v="0.20181093534195013"/>
    <n v="0.48049300394273398"/>
    <n v="0.16508775838288461"/>
    <n v="0.83491224161711541"/>
    <n v="0.51516237928642239"/>
  </r>
  <r>
    <s v="SAN.MC"/>
    <x v="1"/>
    <n v="0.14754014628460099"/>
    <n v="1.2025181600080499"/>
    <n v="358"/>
    <n v="0.33393010026438902"/>
    <n v="0.16313578865065001"/>
    <n v="0.56091875675919067"/>
    <n v="0.23102231751792376"/>
    <n v="0.54877855477645132"/>
    <n v="0.12816987929382767"/>
    <n v="0.87183012070617227"/>
    <n v="0.52049003718138509"/>
  </r>
  <r>
    <s v="SAN.MC"/>
    <x v="4"/>
    <n v="8.5420778515154394E-2"/>
    <n v="1.6154775075249601"/>
    <n v="423"/>
    <n v="0.75480574345161999"/>
    <n v="0.24102263353778899"/>
    <n v="0.34797800081921015"/>
    <n v="0.33988386468016796"/>
    <n v="0.69972711759862072"/>
    <n v="0.25169351914848309"/>
    <n v="0.74830648085151696"/>
    <n v="0.53114019101778209"/>
  </r>
  <r>
    <s v="SAN.MC"/>
    <x v="2"/>
    <n v="7.9548312008010102E-2"/>
    <n v="1.2555401925341501"/>
    <n v="409"/>
    <n v="0.36022452275959799"/>
    <n v="0.27612500804620099"/>
    <n v="0.32784760506398203"/>
    <n v="0.24499962673536857"/>
    <n v="0.55820914395436905"/>
    <n v="0.30736367850727231"/>
    <n v="0.69263632149272769"/>
    <n v="0.4450594165182632"/>
  </r>
  <r>
    <s v="SAN.MC"/>
    <x v="3"/>
    <n v="7.9255889112988295E-2"/>
    <n v="1.32487843974465"/>
    <n v="403"/>
    <n v="0.43864684786713698"/>
    <n v="0.28076340507631797"/>
    <n v="0.32684520026567165"/>
    <n v="0.2632781059954708"/>
    <n v="0.58633559284675563"/>
    <n v="0.31471988461731959"/>
    <n v="0.68528011538268041"/>
    <n v="0.45730917278233835"/>
  </r>
  <r>
    <s v="SCYR.MC"/>
    <x v="1"/>
    <n v="0.120194234238529"/>
    <n v="1.0120254753281901"/>
    <n v="370"/>
    <n v="2.5117948057265999E-2"/>
    <n v="0.24559450511550099"/>
    <n v="0.46717892340205114"/>
    <n v="0.18080592575434973"/>
    <n v="0.43802196595444337"/>
    <n v="0.25894422007295054"/>
    <n v="0.74105577992704941"/>
    <n v="0.42729530817845807"/>
  </r>
  <r>
    <s v="SCYR.MC"/>
    <x v="0"/>
    <n v="9.5619572361925004E-2"/>
    <n v="1.5404213140857199"/>
    <n v="361"/>
    <n v="0.82891872645257303"/>
    <n v="0.186497099368507"/>
    <n v="0.38293873769386211"/>
    <n v="0.32009805914983114"/>
    <n v="0.72630800544886132"/>
    <n v="0.16521944954958423"/>
    <n v="0.83478055045041577"/>
    <n v="0.55746567700846339"/>
  </r>
  <r>
    <s v="SCYR.MC"/>
    <x v="2"/>
    <n v="9.0497871218520598E-2"/>
    <n v="1.14837942413202"/>
    <n v="343"/>
    <n v="0.26135171450344002"/>
    <n v="0.28484920861769197"/>
    <n v="0.3653819119833529"/>
    <n v="0.21675063052425092"/>
    <n v="0.52274805574447347"/>
    <n v="0.32119971219144816"/>
    <n v="0.67880028780855184"/>
    <n v="0.43068604583899828"/>
  </r>
  <r>
    <s v="SCYR.MC"/>
    <x v="3"/>
    <n v="9.0466033974799007E-2"/>
    <n v="1.19646667362694"/>
    <n v="337"/>
    <n v="0.33703320312694901"/>
    <n v="0.26682319176945501"/>
    <n v="0.36527277618579806"/>
    <n v="0.22942706565102688"/>
    <n v="0.54989149377630786"/>
    <n v="0.29261158262474068"/>
    <n v="0.70738841737525937"/>
    <n v="0.44832780654041193"/>
  </r>
  <r>
    <s v="SCYR.MC"/>
    <x v="4"/>
    <n v="7.5445817481647207E-2"/>
    <n v="1.4724894784217399"/>
    <n v="385"/>
    <n v="0.72326046884128403"/>
    <n v="0.26775901579677303"/>
    <n v="0.31378454684153467"/>
    <n v="0.30219032857921035"/>
    <n v="0.68841329142849328"/>
    <n v="0.2940957407041348"/>
    <n v="0.7059042592958652"/>
    <n v="0.50111884722979105"/>
  </r>
  <r>
    <s v="SLR.MC"/>
    <x v="1"/>
    <n v="7.07615193071892E-2"/>
    <n v="0.49430059281239302"/>
    <n v="365"/>
    <n v="-0.74863227677837496"/>
    <n v="0.58024690284915903"/>
    <n v="0.29772710726778601"/>
    <n v="4.4326797593307432E-2"/>
    <n v="0.160513665550582"/>
    <n v="0.78968188590148536"/>
    <n v="0.21031811409851464"/>
    <n v="0.16306118321642696"/>
  </r>
  <r>
    <s v="SLR.MC"/>
    <x v="0"/>
    <n v="6.2293093644891599E-2"/>
    <n v="0.40993653890317999"/>
    <n v="217"/>
    <n v="-0.79765583005141105"/>
    <n v="0.65454776343898002"/>
    <n v="0.26869794894080573"/>
    <n v="2.2087316906749452E-2"/>
    <n v="0.14293119188933268"/>
    <n v="0.90751838008336094"/>
    <n v="9.2481619916639057E-2"/>
    <n v="0.12174146641031361"/>
  </r>
  <r>
    <s v="SLR.MC"/>
    <x v="3"/>
    <n v="5.4111720089483797E-2"/>
    <n v="0.47306525661801302"/>
    <n v="291"/>
    <n v="-0.91722809709816999"/>
    <n v="0.58177497083141905"/>
    <n v="0.24065278473401902"/>
    <n v="3.8728882044160189E-2"/>
    <n v="0.10004616835265938"/>
    <n v="0.79210530566367532"/>
    <n v="0.20789469433632468"/>
    <n v="0.13134201093311459"/>
  </r>
  <r>
    <s v="SLR.MC"/>
    <x v="2"/>
    <n v="4.7617762246279401E-2"/>
    <n v="0.40748328608026502"/>
    <n v="277"/>
    <n v="-0.97131914591387503"/>
    <n v="0.65391499084317195"/>
    <n v="0.21839196106777342"/>
    <n v="2.1440607007848979E-2"/>
    <n v="8.0646219193229854E-2"/>
    <n v="0.90651484252387005"/>
    <n v="9.3485157476129954E-2"/>
    <n v="9.3001471569104321E-2"/>
  </r>
  <r>
    <s v="SLR.MC"/>
    <x v="4"/>
    <n v="4.6008774456765197E-2"/>
    <n v="0.32614970860380399"/>
    <n v="293"/>
    <n v="-1.1961773939089599"/>
    <n v="0.71286131049632195"/>
    <n v="0.2128764658446255"/>
    <n v="0"/>
    <n v="0"/>
    <n v="1"/>
    <n v="0"/>
    <n v="4.2575293168925103E-2"/>
  </r>
  <r>
    <s v="TEF.MC"/>
    <x v="0"/>
    <n v="0.129826014303944"/>
    <n v="1.0776148708975699"/>
    <n v="345"/>
    <n v="0.17527514847830999"/>
    <n v="0.17536350046020899"/>
    <n v="0.50019597753224287"/>
    <n v="0.19809615812722695"/>
    <n v="0.49187638582372012"/>
    <n v="0.14756226156324845"/>
    <n v="0.85243773843675152"/>
    <n v="0.477518506379083"/>
  </r>
  <r>
    <s v="TEF.MC"/>
    <x v="4"/>
    <n v="0.105919357232361"/>
    <n v="0.89838203509845105"/>
    <n v="327"/>
    <n v="-0.27689800358037697"/>
    <n v="0.20587171486029299"/>
    <n v="0.41824566458452117"/>
    <n v="0.15084801148836299"/>
    <n v="0.32970285890459361"/>
    <n v="0.19594637178911867"/>
    <n v="0.80405362821088133"/>
    <n v="0.38862511967696745"/>
  </r>
  <r>
    <s v="TEF.MC"/>
    <x v="1"/>
    <n v="3.2871966534665599E-2"/>
    <n v="1.01324381130918"/>
    <n v="148"/>
    <n v="6.7423806972008796E-2"/>
    <n v="0.101399911564352"/>
    <n v="0.16784442656256929"/>
    <n v="0.18112709523665224"/>
    <n v="0.45319511437847082"/>
    <n v="3.0260659086367943E-2"/>
    <n v="0.96973934091363201"/>
    <n v="0.4178134163797772"/>
  </r>
  <r>
    <s v="TEF.MC"/>
    <x v="2"/>
    <n v="1.01672334401179E-2"/>
    <n v="1.0429338427338199"/>
    <n v="319"/>
    <n v="0.11380910977806501"/>
    <n v="0.15805646304324"/>
    <n v="9.001422316268122E-2"/>
    <n v="0.18895378029806645"/>
    <n v="0.46983137002306391"/>
    <n v="0.12011438817792237"/>
    <n v="0.87988561182207758"/>
    <n v="0.39161551209329087"/>
  </r>
  <r>
    <s v="TEF.MC"/>
    <x v="3"/>
    <n v="9.55895106269577E-3"/>
    <n v="1.04371627690149"/>
    <n v="317"/>
    <n v="0.115827763978915"/>
    <n v="0.157424816659192"/>
    <n v="8.7929074618446595E-2"/>
    <n v="0.18916004029570865"/>
    <n v="0.47055536761091599"/>
    <n v="0.11911263671948676"/>
    <n v="0.8808873632805132"/>
    <n v="0.391677909951779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3A66E-C6BA-43EE-B4EE-2DC55AF4C0E4}" name="TablaDiná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9" firstHeaderRow="1" firstDataRow="1" firstDataCol="1"/>
  <pivotFields count="13">
    <pivotField showAll="0"/>
    <pivotField axis="axisRow"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romedio de score" fld="12" subtotal="average" baseField="1" baseItem="0"/>
  </dataFields>
  <formats count="2">
    <format dxfId="11">
      <pivotArea collapsedLevelsAreSubtotals="1" fieldPosition="0">
        <references count="1">
          <reference field="1" count="3">
            <x v="2"/>
            <x v="3"/>
            <x v="4"/>
          </reference>
        </references>
      </pivotArea>
    </format>
    <format dxfId="10">
      <pivotArea dataOnly="0" labelOnly="1" fieldPosition="0">
        <references count="1">
          <reference field="1" count="3"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D298B0-A736-45D0-B9EB-6042C29AFCAF}" name="Tabla1" displayName="Tabla1" ref="A1:M156" totalsRowShown="0" headerRowDxfId="0" dataDxfId="1" headerRowBorderDxfId="8" tableBorderDxfId="9">
  <autoFilter ref="A1:M156" xr:uid="{12D298B0-A736-45D0-B9EB-6042C29AFCAF}"/>
  <tableColumns count="13">
    <tableColumn id="1" xr3:uid="{0061A50F-1260-4369-8DCD-101ABF9F6DB0}" name="ticker"/>
    <tableColumn id="2" xr3:uid="{AB484780-3155-4428-AB3E-0DDEC379F800}" name="modelo"/>
    <tableColumn id="3" xr3:uid="{801B6D99-C19B-4586-BC3A-A9C293D98A0B}" name="R2_test"/>
    <tableColumn id="4" xr3:uid="{AA1F8113-A95A-463B-9201-EC4556CBAD3E}" name="retorno_strat"/>
    <tableColumn id="5" xr3:uid="{074FE641-A1CF-4F61-B73F-D4C304CB7E7A}" name="n_trades"/>
    <tableColumn id="6" xr3:uid="{B05C732E-6C81-4217-B578-A57B8BF2E08C}" name="sharpe"/>
    <tableColumn id="7" xr3:uid="{07B326F8-2D98-479E-899B-52D8216BCB8C}" name="max_drawdown"/>
    <tableColumn id="8" xr3:uid="{3337FEE1-265B-49FE-97B1-F562DD1D7213}" name="R2_norm" dataDxfId="7">
      <calculatedColumnFormula>(C2 - MIN($C:$C)) / (MAX($C:$C) - MIN($C:$C))</calculatedColumnFormula>
    </tableColumn>
    <tableColumn id="9" xr3:uid="{CFB4A1A6-4D0F-4E39-879F-BA1E71374375}" name="retorno_norm" dataDxfId="6">
      <calculatedColumnFormula>(D2 - MIN($D:$D)) / (MAX($D:$D) - MIN($D:$D))</calculatedColumnFormula>
    </tableColumn>
    <tableColumn id="10" xr3:uid="{64B11621-2EE4-4900-805A-257637D5B3C0}" name="sharpe_norm" dataDxfId="5">
      <calculatedColumnFormula>(F2 - MIN($F:$F)) / (MAX($F:$F) - MIN($F:$F))</calculatedColumnFormula>
    </tableColumn>
    <tableColumn id="11" xr3:uid="{FBC0318A-4CA0-4DC7-B8B3-B76999F15DD2}" name="drawdown_norm" dataDxfId="4">
      <calculatedColumnFormula>(G2 - MIN($G:$G)) / (MAX($G:$G) - MIN($G:$G))</calculatedColumnFormula>
    </tableColumn>
    <tableColumn id="12" xr3:uid="{DDB70A15-FD37-4053-844F-AF996333D10B}" name="drawdown_inv" dataDxfId="3">
      <calculatedColumnFormula>1 - K2</calculatedColumnFormula>
    </tableColumn>
    <tableColumn id="13" xr3:uid="{6EE7A24E-63E9-42CC-981E-FDCBE8789D07}" name="score" dataDxfId="2">
      <calculatedColumnFormula>0.2*H2+0.3*I2+0.3*J2+0.2*L2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6"/>
  <sheetViews>
    <sheetView tabSelected="1" workbookViewId="0">
      <selection activeCell="N13" sqref="N13"/>
    </sheetView>
  </sheetViews>
  <sheetFormatPr baseColWidth="10" defaultColWidth="8.88671875" defaultRowHeight="14.4" x14ac:dyDescent="0.3"/>
  <cols>
    <col min="2" max="2" width="12.33203125" customWidth="1"/>
    <col min="3" max="3" width="11.5546875" customWidth="1"/>
    <col min="4" max="4" width="14" customWidth="1"/>
    <col min="5" max="5" width="10.21875" customWidth="1"/>
    <col min="7" max="7" width="16.6640625" customWidth="1"/>
    <col min="8" max="8" width="14.109375" customWidth="1"/>
    <col min="9" max="9" width="14.77734375" customWidth="1"/>
    <col min="10" max="10" width="14.109375" customWidth="1"/>
    <col min="11" max="11" width="17.44140625" customWidth="1"/>
    <col min="12" max="12" width="15.44140625" customWidth="1"/>
    <col min="13" max="13" width="12" bestFit="1" customWidth="1"/>
  </cols>
  <sheetData>
    <row r="1" spans="1: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48</v>
      </c>
      <c r="I1" s="9" t="s">
        <v>7</v>
      </c>
      <c r="J1" s="9" t="s">
        <v>8</v>
      </c>
      <c r="K1" s="9" t="s">
        <v>9</v>
      </c>
      <c r="L1" s="9" t="s">
        <v>10</v>
      </c>
      <c r="M1" s="10" t="s">
        <v>11</v>
      </c>
    </row>
    <row r="2" spans="1:13" x14ac:dyDescent="0.3">
      <c r="A2" t="s">
        <v>12</v>
      </c>
      <c r="B2" t="s">
        <v>13</v>
      </c>
      <c r="C2">
        <v>0.17166113836691699</v>
      </c>
      <c r="D2">
        <v>1.3513320416089101</v>
      </c>
      <c r="E2">
        <v>338</v>
      </c>
      <c r="F2">
        <v>0.73933458496141102</v>
      </c>
      <c r="G2">
        <v>0.148321357672384</v>
      </c>
      <c r="H2" s="1">
        <f>(C2 - MIN($C:$C)) / (MAX($C:$C) - MIN($C:$C))</f>
        <v>0.64360379481517949</v>
      </c>
      <c r="I2" s="1">
        <f>(D2 - MIN($D:$D)) / (MAX($D:$D) - MIN($D:$D))</f>
        <v>0.27025162540912073</v>
      </c>
      <c r="J2" s="1">
        <f>(F2 - MIN($F:$F)) / (MAX($F:$F) - MIN($F:$F))</f>
        <v>0.69417833097460557</v>
      </c>
      <c r="K2" s="1">
        <f>(G2 - MIN($G:$G)) / (MAX($G:$G) - MIN($G:$G))</f>
        <v>0.10467512302962639</v>
      </c>
      <c r="L2" s="1">
        <f>1 - K2</f>
        <v>0.89532487697037366</v>
      </c>
      <c r="M2" s="2">
        <f>0.2*H2+0.3*I2+0.3*J2+0.2*L2</f>
        <v>0.59711472127222853</v>
      </c>
    </row>
    <row r="3" spans="1:13" x14ac:dyDescent="0.3">
      <c r="A3" t="s">
        <v>12</v>
      </c>
      <c r="B3" t="s">
        <v>14</v>
      </c>
      <c r="C3">
        <v>0.14033182589361401</v>
      </c>
      <c r="D3">
        <v>1.5149333194024299</v>
      </c>
      <c r="E3">
        <v>362</v>
      </c>
      <c r="F3">
        <v>0.94348543909136495</v>
      </c>
      <c r="G3">
        <v>0.119012228374093</v>
      </c>
      <c r="H3" s="1">
        <f t="shared" ref="H3:H66" si="0">(C3 - MIN($C:$C)) / (MAX($C:$C) - MIN($C:$C))</f>
        <v>0.53620914930131658</v>
      </c>
      <c r="I3" s="1">
        <f t="shared" ref="I3:I66" si="1">(D3 - MIN($D:$D)) / (MAX($D:$D) - MIN($D:$D))</f>
        <v>0.31337908656337721</v>
      </c>
      <c r="J3" s="1">
        <f t="shared" ref="J3:J66" si="2">(F3 - MIN($F:$F)) / (MAX($F:$F) - MIN($F:$F))</f>
        <v>0.76739776889804467</v>
      </c>
      <c r="K3" s="1">
        <f t="shared" ref="K3:K66" si="3">(G3 - MIN($G:$G)) / (MAX($G:$G) - MIN($G:$G))</f>
        <v>5.8192686398104328E-2</v>
      </c>
      <c r="L3" s="1">
        <f t="shared" ref="L3:L66" si="4">1 - K3</f>
        <v>0.94180731360189562</v>
      </c>
      <c r="M3" s="2">
        <f t="shared" ref="M3:M66" si="5">0.2*H3+0.3*I3+0.3*J3+0.2*L3</f>
        <v>0.61983634921906894</v>
      </c>
    </row>
    <row r="4" spans="1:13" x14ac:dyDescent="0.3">
      <c r="A4" t="s">
        <v>12</v>
      </c>
      <c r="B4" t="s">
        <v>15</v>
      </c>
      <c r="C4">
        <v>9.8565417675596498E-2</v>
      </c>
      <c r="D4">
        <v>1.2070829485365</v>
      </c>
      <c r="E4">
        <v>381</v>
      </c>
      <c r="F4">
        <v>0.48067473290922003</v>
      </c>
      <c r="G4">
        <v>0.12762844205468399</v>
      </c>
      <c r="H4" s="1">
        <f t="shared" si="0"/>
        <v>0.39303688502697115</v>
      </c>
      <c r="I4" s="1">
        <f t="shared" si="1"/>
        <v>0.23222565616291033</v>
      </c>
      <c r="J4" s="1">
        <f t="shared" si="2"/>
        <v>0.60140904494180969</v>
      </c>
      <c r="K4" s="1">
        <f t="shared" si="3"/>
        <v>7.1857459661603396E-2</v>
      </c>
      <c r="L4" s="1">
        <f t="shared" si="4"/>
        <v>0.9281425403383966</v>
      </c>
      <c r="M4" s="2">
        <f t="shared" si="5"/>
        <v>0.5143262954044896</v>
      </c>
    </row>
    <row r="5" spans="1:13" x14ac:dyDescent="0.3">
      <c r="A5" t="s">
        <v>12</v>
      </c>
      <c r="B5" t="s">
        <v>16</v>
      </c>
      <c r="C5">
        <v>9.7233104801184606E-2</v>
      </c>
      <c r="D5">
        <v>1.18935353871064</v>
      </c>
      <c r="E5">
        <v>381</v>
      </c>
      <c r="F5">
        <v>0.444069232556841</v>
      </c>
      <c r="G5">
        <v>0.12762844205468399</v>
      </c>
      <c r="H5" s="1">
        <f t="shared" si="0"/>
        <v>0.3884698116517431</v>
      </c>
      <c r="I5" s="1">
        <f t="shared" si="1"/>
        <v>0.22755194918540311</v>
      </c>
      <c r="J5" s="1">
        <f t="shared" si="2"/>
        <v>0.58828035061363737</v>
      </c>
      <c r="K5" s="1">
        <f t="shared" si="3"/>
        <v>7.1857459661603396E-2</v>
      </c>
      <c r="L5" s="1">
        <f t="shared" si="4"/>
        <v>0.9281425403383966</v>
      </c>
      <c r="M5" s="2">
        <f t="shared" si="5"/>
        <v>0.50807216033774005</v>
      </c>
    </row>
    <row r="6" spans="1:13" x14ac:dyDescent="0.3">
      <c r="A6" t="s">
        <v>12</v>
      </c>
      <c r="B6" t="s">
        <v>17</v>
      </c>
      <c r="C6">
        <v>5.2601562800074997E-2</v>
      </c>
      <c r="D6">
        <v>1.4233449658535999</v>
      </c>
      <c r="E6">
        <v>417</v>
      </c>
      <c r="F6">
        <v>0.86049693902647695</v>
      </c>
      <c r="G6">
        <v>0.13066084145529799</v>
      </c>
      <c r="H6" s="1">
        <f t="shared" si="0"/>
        <v>0.23547607340642646</v>
      </c>
      <c r="I6" s="1">
        <f t="shared" si="1"/>
        <v>0.2892351849194994</v>
      </c>
      <c r="J6" s="1">
        <f t="shared" si="2"/>
        <v>0.73763364493806138</v>
      </c>
      <c r="K6" s="1">
        <f t="shared" si="3"/>
        <v>7.6666654487760347E-2</v>
      </c>
      <c r="L6" s="1">
        <f t="shared" si="4"/>
        <v>0.92333334551223967</v>
      </c>
      <c r="M6" s="2">
        <f t="shared" si="5"/>
        <v>0.53982253274100145</v>
      </c>
    </row>
    <row r="7" spans="1:13" x14ac:dyDescent="0.3">
      <c r="A7" t="s">
        <v>18</v>
      </c>
      <c r="B7" t="s">
        <v>14</v>
      </c>
      <c r="C7">
        <v>0.238420348238222</v>
      </c>
      <c r="D7">
        <v>1.6167883058070101</v>
      </c>
      <c r="E7">
        <v>328</v>
      </c>
      <c r="F7">
        <v>0.72333700091012698</v>
      </c>
      <c r="G7">
        <v>0.210480718162288</v>
      </c>
      <c r="H7" s="1">
        <f t="shared" si="0"/>
        <v>0.8724495980872391</v>
      </c>
      <c r="I7" s="1">
        <f t="shared" si="1"/>
        <v>0.34022940844824001</v>
      </c>
      <c r="J7" s="1">
        <f t="shared" si="2"/>
        <v>0.6884407399301794</v>
      </c>
      <c r="K7" s="1">
        <f t="shared" si="3"/>
        <v>0.20325596129411808</v>
      </c>
      <c r="L7" s="1">
        <f t="shared" si="4"/>
        <v>0.79674403870588195</v>
      </c>
      <c r="M7" s="2">
        <f t="shared" si="5"/>
        <v>0.64243977187215007</v>
      </c>
    </row>
    <row r="8" spans="1:13" x14ac:dyDescent="0.3">
      <c r="A8" t="s">
        <v>18</v>
      </c>
      <c r="B8" t="s">
        <v>17</v>
      </c>
      <c r="C8">
        <v>0.23138153724852301</v>
      </c>
      <c r="D8">
        <v>1.25075906934439</v>
      </c>
      <c r="E8">
        <v>344</v>
      </c>
      <c r="F8">
        <v>0.423218049751443</v>
      </c>
      <c r="G8">
        <v>0.26955560072928297</v>
      </c>
      <c r="H8" s="1">
        <f t="shared" si="0"/>
        <v>0.84832105675004998</v>
      </c>
      <c r="I8" s="1">
        <f t="shared" si="1"/>
        <v>0.24373925941170782</v>
      </c>
      <c r="J8" s="1">
        <f t="shared" si="2"/>
        <v>0.58080199892338069</v>
      </c>
      <c r="K8" s="1">
        <f t="shared" si="3"/>
        <v>0.29694501146986207</v>
      </c>
      <c r="L8" s="1">
        <f t="shared" si="4"/>
        <v>0.70305498853013793</v>
      </c>
      <c r="M8" s="2">
        <f t="shared" si="5"/>
        <v>0.55763758655656415</v>
      </c>
    </row>
    <row r="9" spans="1:13" x14ac:dyDescent="0.3">
      <c r="A9" t="s">
        <v>18</v>
      </c>
      <c r="B9" t="s">
        <v>13</v>
      </c>
      <c r="C9">
        <v>0.22839635495683899</v>
      </c>
      <c r="D9">
        <v>1.2981685951905499</v>
      </c>
      <c r="E9">
        <v>356</v>
      </c>
      <c r="F9">
        <v>0.45029286395054102</v>
      </c>
      <c r="G9">
        <v>0.20923591038433101</v>
      </c>
      <c r="H9" s="1">
        <f t="shared" si="0"/>
        <v>0.83808806506589306</v>
      </c>
      <c r="I9" s="1">
        <f t="shared" si="1"/>
        <v>0.25623703761887151</v>
      </c>
      <c r="J9" s="1">
        <f t="shared" si="2"/>
        <v>0.59051247839204635</v>
      </c>
      <c r="K9" s="1">
        <f t="shared" si="3"/>
        <v>0.20128177440960066</v>
      </c>
      <c r="L9" s="1">
        <f t="shared" si="4"/>
        <v>0.79871822559039929</v>
      </c>
      <c r="M9" s="2">
        <f t="shared" si="5"/>
        <v>0.58138611293453391</v>
      </c>
    </row>
    <row r="10" spans="1:13" x14ac:dyDescent="0.3">
      <c r="A10" t="s">
        <v>18</v>
      </c>
      <c r="B10" t="s">
        <v>15</v>
      </c>
      <c r="C10">
        <v>0.205933049439045</v>
      </c>
      <c r="D10">
        <v>1.1120253375904099</v>
      </c>
      <c r="E10">
        <v>370</v>
      </c>
      <c r="F10">
        <v>0.18737730590218801</v>
      </c>
      <c r="G10">
        <v>0.24821155325239999</v>
      </c>
      <c r="H10" s="1">
        <f t="shared" si="0"/>
        <v>0.76108545815554896</v>
      </c>
      <c r="I10" s="1">
        <f t="shared" si="1"/>
        <v>0.20716721237332084</v>
      </c>
      <c r="J10" s="1">
        <f t="shared" si="2"/>
        <v>0.49621686810097404</v>
      </c>
      <c r="K10" s="1">
        <f t="shared" si="3"/>
        <v>0.26309469390473866</v>
      </c>
      <c r="L10" s="1">
        <f t="shared" si="4"/>
        <v>0.73690530609526128</v>
      </c>
      <c r="M10" s="2">
        <f t="shared" si="5"/>
        <v>0.51061337699245057</v>
      </c>
    </row>
    <row r="11" spans="1:13" x14ac:dyDescent="0.3">
      <c r="A11" t="s">
        <v>18</v>
      </c>
      <c r="B11" t="s">
        <v>16</v>
      </c>
      <c r="C11">
        <v>0.205404798903397</v>
      </c>
      <c r="D11">
        <v>1.1120253375904099</v>
      </c>
      <c r="E11">
        <v>370</v>
      </c>
      <c r="F11">
        <v>0.18737730590218801</v>
      </c>
      <c r="G11">
        <v>0.24821155325239999</v>
      </c>
      <c r="H11" s="1">
        <f t="shared" si="0"/>
        <v>0.7592746530487734</v>
      </c>
      <c r="I11" s="1">
        <f t="shared" si="1"/>
        <v>0.20716721237332084</v>
      </c>
      <c r="J11" s="1">
        <f t="shared" si="2"/>
        <v>0.49621686810097404</v>
      </c>
      <c r="K11" s="1">
        <f t="shared" si="3"/>
        <v>0.26309469390473866</v>
      </c>
      <c r="L11" s="1">
        <f t="shared" si="4"/>
        <v>0.73690530609526128</v>
      </c>
      <c r="M11" s="2">
        <f t="shared" si="5"/>
        <v>0.51025121597109546</v>
      </c>
    </row>
    <row r="12" spans="1:13" x14ac:dyDescent="0.3">
      <c r="A12" t="s">
        <v>19</v>
      </c>
      <c r="B12" t="s">
        <v>15</v>
      </c>
      <c r="C12">
        <v>0.19480409383511399</v>
      </c>
      <c r="D12">
        <v>0.68887674506190699</v>
      </c>
      <c r="E12">
        <v>464</v>
      </c>
      <c r="F12">
        <v>-0.73946121558128397</v>
      </c>
      <c r="G12">
        <v>0.37341489807739803</v>
      </c>
      <c r="H12" s="1">
        <f t="shared" si="0"/>
        <v>0.72293619321262503</v>
      </c>
      <c r="I12" s="1">
        <f t="shared" si="1"/>
        <v>9.561964542959743E-2</v>
      </c>
      <c r="J12" s="1">
        <f t="shared" si="2"/>
        <v>0.16380289962640426</v>
      </c>
      <c r="K12" s="1">
        <f t="shared" si="3"/>
        <v>0.46165932824281597</v>
      </c>
      <c r="L12" s="1">
        <f t="shared" si="4"/>
        <v>0.53834067175718403</v>
      </c>
      <c r="M12" s="2">
        <f t="shared" si="5"/>
        <v>0.33008213651076229</v>
      </c>
    </row>
    <row r="13" spans="1:13" x14ac:dyDescent="0.3">
      <c r="A13" t="s">
        <v>19</v>
      </c>
      <c r="B13" t="s">
        <v>16</v>
      </c>
      <c r="C13">
        <v>0.19418865201507601</v>
      </c>
      <c r="D13">
        <v>0.62890393578196202</v>
      </c>
      <c r="E13">
        <v>458</v>
      </c>
      <c r="F13">
        <v>-0.93968253193121198</v>
      </c>
      <c r="G13">
        <v>0.42796466925871801</v>
      </c>
      <c r="H13" s="1">
        <f t="shared" si="0"/>
        <v>0.72082650261045467</v>
      </c>
      <c r="I13" s="1">
        <f t="shared" si="1"/>
        <v>7.9810019506034419E-2</v>
      </c>
      <c r="J13" s="1">
        <f t="shared" si="2"/>
        <v>9.1992804557682273E-2</v>
      </c>
      <c r="K13" s="1">
        <f t="shared" si="3"/>
        <v>0.54817183621921584</v>
      </c>
      <c r="L13" s="1">
        <f t="shared" si="4"/>
        <v>0.45182816378078416</v>
      </c>
      <c r="M13" s="2">
        <f t="shared" si="5"/>
        <v>0.28607178049736282</v>
      </c>
    </row>
    <row r="14" spans="1:13" x14ac:dyDescent="0.3">
      <c r="A14" t="s">
        <v>19</v>
      </c>
      <c r="B14" t="s">
        <v>14</v>
      </c>
      <c r="C14">
        <v>0.189956678007385</v>
      </c>
      <c r="D14">
        <v>0.89894479655795101</v>
      </c>
      <c r="E14">
        <v>326</v>
      </c>
      <c r="F14">
        <v>-0.25581138512085499</v>
      </c>
      <c r="G14">
        <v>0.230725726483481</v>
      </c>
      <c r="H14" s="1">
        <f t="shared" si="0"/>
        <v>0.70631959797387356</v>
      </c>
      <c r="I14" s="1">
        <f t="shared" si="1"/>
        <v>0.15099636285401877</v>
      </c>
      <c r="J14" s="1">
        <f t="shared" si="2"/>
        <v>0.33726565043878626</v>
      </c>
      <c r="K14" s="1">
        <f t="shared" si="3"/>
        <v>0.23536327184630715</v>
      </c>
      <c r="L14" s="1">
        <f t="shared" si="4"/>
        <v>0.76463672815369288</v>
      </c>
      <c r="M14" s="2">
        <f t="shared" si="5"/>
        <v>0.44066986921335483</v>
      </c>
    </row>
    <row r="15" spans="1:13" x14ac:dyDescent="0.3">
      <c r="A15" t="s">
        <v>19</v>
      </c>
      <c r="B15" t="s">
        <v>13</v>
      </c>
      <c r="C15">
        <v>0.183304150804455</v>
      </c>
      <c r="D15">
        <v>1.0588919204359299</v>
      </c>
      <c r="E15">
        <v>368</v>
      </c>
      <c r="F15">
        <v>0.120697552884309</v>
      </c>
      <c r="G15">
        <v>0.19218984476479201</v>
      </c>
      <c r="H15" s="1">
        <f t="shared" si="0"/>
        <v>0.68351520986804437</v>
      </c>
      <c r="I15" s="1">
        <f t="shared" si="1"/>
        <v>0.19316054069429617</v>
      </c>
      <c r="J15" s="1">
        <f t="shared" si="2"/>
        <v>0.4723019349127201</v>
      </c>
      <c r="K15" s="1">
        <f t="shared" si="3"/>
        <v>0.17424778588974418</v>
      </c>
      <c r="L15" s="1">
        <f t="shared" si="4"/>
        <v>0.82575221411025579</v>
      </c>
      <c r="M15" s="2">
        <f t="shared" si="5"/>
        <v>0.5014922274777649</v>
      </c>
    </row>
    <row r="16" spans="1:13" x14ac:dyDescent="0.3">
      <c r="A16" t="s">
        <v>19</v>
      </c>
      <c r="B16" t="s">
        <v>17</v>
      </c>
      <c r="C16">
        <v>0.155639605892848</v>
      </c>
      <c r="D16">
        <v>0.96393431173657096</v>
      </c>
      <c r="E16">
        <v>382</v>
      </c>
      <c r="F16">
        <v>-7.3953046592966795E-2</v>
      </c>
      <c r="G16">
        <v>0.202303491993126</v>
      </c>
      <c r="H16" s="1">
        <f t="shared" si="0"/>
        <v>0.58868312580567916</v>
      </c>
      <c r="I16" s="1">
        <f t="shared" si="1"/>
        <v>0.16812845881990318</v>
      </c>
      <c r="J16" s="1">
        <f t="shared" si="2"/>
        <v>0.40248979748167019</v>
      </c>
      <c r="K16" s="1">
        <f t="shared" si="3"/>
        <v>0.19028739462803634</v>
      </c>
      <c r="L16" s="1">
        <f t="shared" si="4"/>
        <v>0.80971260537196366</v>
      </c>
      <c r="M16" s="2">
        <f t="shared" si="5"/>
        <v>0.45086462312600062</v>
      </c>
    </row>
    <row r="17" spans="1:13" x14ac:dyDescent="0.3">
      <c r="A17" t="s">
        <v>20</v>
      </c>
      <c r="B17" t="s">
        <v>14</v>
      </c>
      <c r="C17">
        <v>0.13443582856414599</v>
      </c>
      <c r="D17">
        <v>1.0226901151530201</v>
      </c>
      <c r="E17">
        <v>391</v>
      </c>
      <c r="F17">
        <v>3.6594560716157798E-2</v>
      </c>
      <c r="G17">
        <v>0.339799615775981</v>
      </c>
      <c r="H17" s="1">
        <f t="shared" si="0"/>
        <v>0.51599809156781296</v>
      </c>
      <c r="I17" s="1">
        <f t="shared" si="1"/>
        <v>0.18361726589773161</v>
      </c>
      <c r="J17" s="1">
        <f t="shared" si="2"/>
        <v>0.4421380943523886</v>
      </c>
      <c r="K17" s="1">
        <f t="shared" si="3"/>
        <v>0.40834760364247269</v>
      </c>
      <c r="L17" s="1">
        <f t="shared" si="4"/>
        <v>0.59165239635752731</v>
      </c>
      <c r="M17" s="2">
        <f t="shared" si="5"/>
        <v>0.40925670566010414</v>
      </c>
    </row>
    <row r="18" spans="1:13" x14ac:dyDescent="0.3">
      <c r="A18" t="s">
        <v>20</v>
      </c>
      <c r="B18" t="s">
        <v>13</v>
      </c>
      <c r="C18">
        <v>9.2125386482829405E-2</v>
      </c>
      <c r="D18">
        <v>1.21706612047723</v>
      </c>
      <c r="E18">
        <v>375</v>
      </c>
      <c r="F18">
        <v>0.298071524779632</v>
      </c>
      <c r="G18">
        <v>0.28763888946288202</v>
      </c>
      <c r="H18" s="1">
        <f t="shared" si="0"/>
        <v>0.37096091806680231</v>
      </c>
      <c r="I18" s="1">
        <f t="shared" si="1"/>
        <v>0.23485735235671079</v>
      </c>
      <c r="J18" s="1">
        <f t="shared" si="2"/>
        <v>0.53591774773785905</v>
      </c>
      <c r="K18" s="1">
        <f t="shared" si="3"/>
        <v>0.3256239706465186</v>
      </c>
      <c r="L18" s="1">
        <f t="shared" si="4"/>
        <v>0.6743760293534814</v>
      </c>
      <c r="M18" s="2">
        <f t="shared" si="5"/>
        <v>0.4402999195124277</v>
      </c>
    </row>
    <row r="19" spans="1:13" x14ac:dyDescent="0.3">
      <c r="A19" t="s">
        <v>20</v>
      </c>
      <c r="B19" t="s">
        <v>17</v>
      </c>
      <c r="C19">
        <v>3.6119690591186103E-2</v>
      </c>
      <c r="D19">
        <v>0.84428258562900405</v>
      </c>
      <c r="E19">
        <v>429</v>
      </c>
      <c r="F19">
        <v>-0.26103162922801698</v>
      </c>
      <c r="G19">
        <v>0.41502711140938903</v>
      </c>
      <c r="H19" s="1">
        <f t="shared" si="0"/>
        <v>0.17897739266497201</v>
      </c>
      <c r="I19" s="1">
        <f t="shared" si="1"/>
        <v>0.13658668091119644</v>
      </c>
      <c r="J19" s="1">
        <f t="shared" si="2"/>
        <v>0.33539339111869426</v>
      </c>
      <c r="K19" s="1">
        <f t="shared" si="3"/>
        <v>0.52765368275318469</v>
      </c>
      <c r="L19" s="1">
        <f t="shared" si="4"/>
        <v>0.47234631724681531</v>
      </c>
      <c r="M19" s="2">
        <f t="shared" si="5"/>
        <v>0.27185876359132466</v>
      </c>
    </row>
    <row r="20" spans="1:13" x14ac:dyDescent="0.3">
      <c r="A20" t="s">
        <v>20</v>
      </c>
      <c r="B20" t="s">
        <v>15</v>
      </c>
      <c r="C20">
        <v>3.3121615926016902E-2</v>
      </c>
      <c r="D20">
        <v>0.96340817541778201</v>
      </c>
      <c r="E20">
        <v>421</v>
      </c>
      <c r="F20">
        <v>-5.8893574680585301E-2</v>
      </c>
      <c r="G20">
        <v>0.34871454783612599</v>
      </c>
      <c r="H20" s="1">
        <f t="shared" si="0"/>
        <v>0.16870020684532436</v>
      </c>
      <c r="I20" s="1">
        <f t="shared" si="1"/>
        <v>0.16798976232586324</v>
      </c>
      <c r="J20" s="1">
        <f t="shared" si="2"/>
        <v>0.40789093123419662</v>
      </c>
      <c r="K20" s="1">
        <f t="shared" si="3"/>
        <v>0.42248612547785785</v>
      </c>
      <c r="L20" s="1">
        <f t="shared" si="4"/>
        <v>0.5775138745221422</v>
      </c>
      <c r="M20" s="2">
        <f t="shared" si="5"/>
        <v>0.32200702434151129</v>
      </c>
    </row>
    <row r="21" spans="1:13" x14ac:dyDescent="0.3">
      <c r="A21" t="s">
        <v>20</v>
      </c>
      <c r="B21" t="s">
        <v>16</v>
      </c>
      <c r="C21">
        <v>3.2715844893593297E-2</v>
      </c>
      <c r="D21">
        <v>0.97135018147774699</v>
      </c>
      <c r="E21">
        <v>419</v>
      </c>
      <c r="F21">
        <v>-4.5933972148392697E-2</v>
      </c>
      <c r="G21">
        <v>0.34334557429008999</v>
      </c>
      <c r="H21" s="1">
        <f t="shared" si="0"/>
        <v>0.16730925272770489</v>
      </c>
      <c r="I21" s="1">
        <f t="shared" si="1"/>
        <v>0.17008338019032945</v>
      </c>
      <c r="J21" s="1">
        <f t="shared" si="2"/>
        <v>0.41253893928276586</v>
      </c>
      <c r="K21" s="1">
        <f t="shared" si="3"/>
        <v>0.41397127093919067</v>
      </c>
      <c r="L21" s="1">
        <f t="shared" si="4"/>
        <v>0.58602872906080927</v>
      </c>
      <c r="M21" s="2">
        <f t="shared" si="5"/>
        <v>0.32545429219963146</v>
      </c>
    </row>
    <row r="22" spans="1:13" x14ac:dyDescent="0.3">
      <c r="A22" t="s">
        <v>21</v>
      </c>
      <c r="B22" t="s">
        <v>16</v>
      </c>
      <c r="C22">
        <v>0.22179555394031</v>
      </c>
      <c r="D22">
        <v>1.27918372917761</v>
      </c>
      <c r="E22">
        <v>384</v>
      </c>
      <c r="F22">
        <v>0.43277345396059502</v>
      </c>
      <c r="G22">
        <v>0.22315609251878299</v>
      </c>
      <c r="H22" s="1">
        <f t="shared" si="0"/>
        <v>0.8154609906325887</v>
      </c>
      <c r="I22" s="1">
        <f t="shared" si="1"/>
        <v>0.25123237578166269</v>
      </c>
      <c r="J22" s="1">
        <f t="shared" si="2"/>
        <v>0.58422907900250687</v>
      </c>
      <c r="K22" s="1">
        <f t="shared" si="3"/>
        <v>0.22335830822193878</v>
      </c>
      <c r="L22" s="1">
        <f t="shared" si="4"/>
        <v>0.77664169177806119</v>
      </c>
      <c r="M22" s="2">
        <f t="shared" si="5"/>
        <v>0.56905897291738083</v>
      </c>
    </row>
    <row r="23" spans="1:13" x14ac:dyDescent="0.3">
      <c r="A23" t="s">
        <v>21</v>
      </c>
      <c r="B23" t="s">
        <v>15</v>
      </c>
      <c r="C23">
        <v>0.21997898398584501</v>
      </c>
      <c r="D23">
        <v>1.1948547845086599</v>
      </c>
      <c r="E23">
        <v>388</v>
      </c>
      <c r="F23">
        <v>0.31498163870562002</v>
      </c>
      <c r="G23">
        <v>0.2190576552496</v>
      </c>
      <c r="H23" s="1">
        <f t="shared" si="0"/>
        <v>0.80923391857420413</v>
      </c>
      <c r="I23" s="1">
        <f t="shared" si="1"/>
        <v>0.22900215035530813</v>
      </c>
      <c r="J23" s="1">
        <f t="shared" si="2"/>
        <v>0.54198262090314109</v>
      </c>
      <c r="K23" s="1">
        <f t="shared" si="3"/>
        <v>0.21685844434968871</v>
      </c>
      <c r="L23" s="1">
        <f t="shared" si="4"/>
        <v>0.78314155565031129</v>
      </c>
      <c r="M23" s="2">
        <f t="shared" si="5"/>
        <v>0.54977052622243783</v>
      </c>
    </row>
    <row r="24" spans="1:13" x14ac:dyDescent="0.3">
      <c r="A24" t="s">
        <v>21</v>
      </c>
      <c r="B24" t="s">
        <v>13</v>
      </c>
      <c r="C24">
        <v>0.21052846392827501</v>
      </c>
      <c r="D24">
        <v>2.0502273834702902</v>
      </c>
      <c r="E24">
        <v>358</v>
      </c>
      <c r="F24">
        <v>1.1167334186612901</v>
      </c>
      <c r="G24">
        <v>0.164099671066057</v>
      </c>
      <c r="H24" s="1">
        <f t="shared" si="0"/>
        <v>0.77683821080470716</v>
      </c>
      <c r="I24" s="1">
        <f t="shared" si="1"/>
        <v>0.45448968340924845</v>
      </c>
      <c r="J24" s="1">
        <f t="shared" si="2"/>
        <v>0.82953377973935372</v>
      </c>
      <c r="K24" s="1">
        <f t="shared" si="3"/>
        <v>0.12969853621291966</v>
      </c>
      <c r="L24" s="1">
        <f t="shared" si="4"/>
        <v>0.87030146378708029</v>
      </c>
      <c r="M24" s="2">
        <f t="shared" si="5"/>
        <v>0.71463497386293817</v>
      </c>
    </row>
    <row r="25" spans="1:13" x14ac:dyDescent="0.3">
      <c r="A25" t="s">
        <v>21</v>
      </c>
      <c r="B25" t="s">
        <v>17</v>
      </c>
      <c r="C25">
        <v>0.208151862978527</v>
      </c>
      <c r="D25">
        <v>1.3463525610073199</v>
      </c>
      <c r="E25">
        <v>384</v>
      </c>
      <c r="F25">
        <v>0.55494673599645505</v>
      </c>
      <c r="G25">
        <v>0.18471485752841901</v>
      </c>
      <c r="H25" s="1">
        <f t="shared" si="0"/>
        <v>0.76869139249378526</v>
      </c>
      <c r="I25" s="1">
        <f t="shared" si="1"/>
        <v>0.26893896844757492</v>
      </c>
      <c r="J25" s="1">
        <f t="shared" si="2"/>
        <v>0.62804696591780307</v>
      </c>
      <c r="K25" s="1">
        <f t="shared" si="3"/>
        <v>0.16239292602680025</v>
      </c>
      <c r="L25" s="1">
        <f t="shared" si="4"/>
        <v>0.83760707397319978</v>
      </c>
      <c r="M25" s="2">
        <f t="shared" si="5"/>
        <v>0.59035547360301044</v>
      </c>
    </row>
    <row r="26" spans="1:13" x14ac:dyDescent="0.3">
      <c r="A26" t="s">
        <v>21</v>
      </c>
      <c r="B26" t="s">
        <v>14</v>
      </c>
      <c r="C26">
        <v>0.16613789468421999</v>
      </c>
      <c r="D26">
        <v>3.1811953857818001</v>
      </c>
      <c r="E26">
        <v>287</v>
      </c>
      <c r="F26">
        <v>1.5920283055587401</v>
      </c>
      <c r="G26">
        <v>0.176801164561285</v>
      </c>
      <c r="H26" s="1">
        <f t="shared" si="0"/>
        <v>0.62467050995949069</v>
      </c>
      <c r="I26" s="1">
        <f t="shared" si="1"/>
        <v>0.75262781071627594</v>
      </c>
      <c r="J26" s="1">
        <f t="shared" si="2"/>
        <v>1</v>
      </c>
      <c r="K26" s="1">
        <f t="shared" si="3"/>
        <v>0.14984230645286503</v>
      </c>
      <c r="L26" s="1">
        <f t="shared" si="4"/>
        <v>0.850157693547135</v>
      </c>
      <c r="M26" s="2">
        <f t="shared" si="5"/>
        <v>0.82075398391620791</v>
      </c>
    </row>
    <row r="27" spans="1:13" x14ac:dyDescent="0.3">
      <c r="A27" t="s">
        <v>22</v>
      </c>
      <c r="B27" t="s">
        <v>13</v>
      </c>
      <c r="C27">
        <v>0.100936756216796</v>
      </c>
      <c r="D27">
        <v>1.4299204573014599</v>
      </c>
      <c r="E27">
        <v>352</v>
      </c>
      <c r="F27">
        <v>0.67680680351828904</v>
      </c>
      <c r="G27">
        <v>0.151953457429953</v>
      </c>
      <c r="H27" s="1">
        <f t="shared" si="0"/>
        <v>0.40116566417724758</v>
      </c>
      <c r="I27" s="1">
        <f t="shared" si="1"/>
        <v>0.29096857145420379</v>
      </c>
      <c r="J27" s="1">
        <f t="shared" si="2"/>
        <v>0.67175251732138075</v>
      </c>
      <c r="K27" s="1">
        <f t="shared" si="3"/>
        <v>0.11043540492344617</v>
      </c>
      <c r="L27" s="1">
        <f t="shared" si="4"/>
        <v>0.88956459507655383</v>
      </c>
      <c r="M27" s="2">
        <f t="shared" si="5"/>
        <v>0.54696237848343565</v>
      </c>
    </row>
    <row r="28" spans="1:13" x14ac:dyDescent="0.3">
      <c r="A28" t="s">
        <v>22</v>
      </c>
      <c r="B28" t="s">
        <v>14</v>
      </c>
      <c r="C28">
        <v>9.9728607702508798E-2</v>
      </c>
      <c r="D28">
        <v>1.4844065346339701</v>
      </c>
      <c r="E28">
        <v>378</v>
      </c>
      <c r="F28">
        <v>0.73330489550297395</v>
      </c>
      <c r="G28">
        <v>0.151953457429953</v>
      </c>
      <c r="H28" s="1">
        <f t="shared" si="0"/>
        <v>0.39702421736029181</v>
      </c>
      <c r="I28" s="1">
        <f t="shared" si="1"/>
        <v>0.30533182225088396</v>
      </c>
      <c r="J28" s="1">
        <f t="shared" si="2"/>
        <v>0.69201576116865904</v>
      </c>
      <c r="K28" s="1">
        <f t="shared" si="3"/>
        <v>0.11043540492344617</v>
      </c>
      <c r="L28" s="1">
        <f t="shared" si="4"/>
        <v>0.88956459507655383</v>
      </c>
      <c r="M28" s="2">
        <f t="shared" si="5"/>
        <v>0.55652203751323204</v>
      </c>
    </row>
    <row r="29" spans="1:13" x14ac:dyDescent="0.3">
      <c r="A29" t="s">
        <v>22</v>
      </c>
      <c r="B29" t="s">
        <v>17</v>
      </c>
      <c r="C29">
        <v>8.8080139661690204E-2</v>
      </c>
      <c r="D29">
        <v>1.2658013233304699</v>
      </c>
      <c r="E29">
        <v>300</v>
      </c>
      <c r="F29">
        <v>0.46857776028785503</v>
      </c>
      <c r="G29">
        <v>0.15031430263930201</v>
      </c>
      <c r="H29" s="1">
        <f t="shared" si="0"/>
        <v>0.35709410088903859</v>
      </c>
      <c r="I29" s="1">
        <f t="shared" si="1"/>
        <v>0.24770459656069935</v>
      </c>
      <c r="J29" s="1">
        <f t="shared" si="2"/>
        <v>0.59707042221262052</v>
      </c>
      <c r="K29" s="1">
        <f t="shared" si="3"/>
        <v>0.10783580846630633</v>
      </c>
      <c r="L29" s="1">
        <f t="shared" si="4"/>
        <v>0.89216419153369364</v>
      </c>
      <c r="M29" s="2">
        <f t="shared" si="5"/>
        <v>0.50328416411654242</v>
      </c>
    </row>
    <row r="30" spans="1:13" x14ac:dyDescent="0.3">
      <c r="A30" t="s">
        <v>22</v>
      </c>
      <c r="B30" t="s">
        <v>15</v>
      </c>
      <c r="C30">
        <v>5.7466161703449599E-2</v>
      </c>
      <c r="D30">
        <v>1.1542088736640901</v>
      </c>
      <c r="E30">
        <v>308</v>
      </c>
      <c r="F30">
        <v>0.28502057021958299</v>
      </c>
      <c r="G30">
        <v>0.166052264722166</v>
      </c>
      <c r="H30" s="1">
        <f t="shared" si="0"/>
        <v>0.25215157100121816</v>
      </c>
      <c r="I30" s="1">
        <f t="shared" si="1"/>
        <v>0.21828735054035223</v>
      </c>
      <c r="J30" s="1">
        <f t="shared" si="2"/>
        <v>0.5312369759560136</v>
      </c>
      <c r="K30" s="1">
        <f t="shared" si="3"/>
        <v>0.1327952270072276</v>
      </c>
      <c r="L30" s="1">
        <f t="shared" si="4"/>
        <v>0.86720477299277243</v>
      </c>
      <c r="M30" s="2">
        <f t="shared" si="5"/>
        <v>0.44872856674770789</v>
      </c>
    </row>
    <row r="31" spans="1:13" x14ac:dyDescent="0.3">
      <c r="A31" t="s">
        <v>22</v>
      </c>
      <c r="B31" t="s">
        <v>16</v>
      </c>
      <c r="C31">
        <v>5.1361603452461102E-2</v>
      </c>
      <c r="D31">
        <v>1.12792229614025</v>
      </c>
      <c r="E31">
        <v>302</v>
      </c>
      <c r="F31">
        <v>0.24036308270217199</v>
      </c>
      <c r="G31">
        <v>0.16558170386229401</v>
      </c>
      <c r="H31" s="1">
        <f t="shared" si="0"/>
        <v>0.23122558132486321</v>
      </c>
      <c r="I31" s="1">
        <f t="shared" si="1"/>
        <v>0.21135786095244954</v>
      </c>
      <c r="J31" s="1">
        <f t="shared" si="2"/>
        <v>0.51522040747760589</v>
      </c>
      <c r="K31" s="1">
        <f t="shared" si="3"/>
        <v>0.13204894706394896</v>
      </c>
      <c r="L31" s="1">
        <f t="shared" si="4"/>
        <v>0.86795105293605102</v>
      </c>
      <c r="M31" s="2">
        <f t="shared" si="5"/>
        <v>0.43780880738119954</v>
      </c>
    </row>
    <row r="32" spans="1:13" x14ac:dyDescent="0.3">
      <c r="A32" t="s">
        <v>23</v>
      </c>
      <c r="B32" t="s">
        <v>13</v>
      </c>
      <c r="C32">
        <v>0.141321476581978</v>
      </c>
      <c r="D32">
        <v>1.38428933142748</v>
      </c>
      <c r="E32">
        <v>392</v>
      </c>
      <c r="F32">
        <v>0.54586524360679001</v>
      </c>
      <c r="G32">
        <v>0.21616440760038</v>
      </c>
      <c r="H32" s="1">
        <f t="shared" si="0"/>
        <v>0.53960160117685541</v>
      </c>
      <c r="I32" s="1">
        <f t="shared" si="1"/>
        <v>0.27893960300666637</v>
      </c>
      <c r="J32" s="1">
        <f t="shared" si="2"/>
        <v>0.62478985601683745</v>
      </c>
      <c r="K32" s="1">
        <f t="shared" si="3"/>
        <v>0.21226993545386114</v>
      </c>
      <c r="L32" s="1">
        <f t="shared" si="4"/>
        <v>0.78773006454613892</v>
      </c>
      <c r="M32" s="2">
        <f t="shared" si="5"/>
        <v>0.53658517085165003</v>
      </c>
    </row>
    <row r="33" spans="1:13" x14ac:dyDescent="0.3">
      <c r="A33" t="s">
        <v>23</v>
      </c>
      <c r="B33" t="s">
        <v>14</v>
      </c>
      <c r="C33">
        <v>9.8456544278877497E-2</v>
      </c>
      <c r="D33">
        <v>0.97878890179076405</v>
      </c>
      <c r="E33">
        <v>118</v>
      </c>
      <c r="F33">
        <v>-7.5548868528899901E-2</v>
      </c>
      <c r="G33">
        <v>0.173437495942762</v>
      </c>
      <c r="H33" s="1">
        <f t="shared" si="0"/>
        <v>0.39266367479912173</v>
      </c>
      <c r="I33" s="1">
        <f t="shared" si="1"/>
        <v>0.17204432527378974</v>
      </c>
      <c r="J33" s="1">
        <f t="shared" si="2"/>
        <v>0.40191745020605929</v>
      </c>
      <c r="K33" s="1">
        <f t="shared" si="3"/>
        <v>0.14450773947140744</v>
      </c>
      <c r="L33" s="1">
        <f t="shared" si="4"/>
        <v>0.85549226052859262</v>
      </c>
      <c r="M33" s="2">
        <f t="shared" si="5"/>
        <v>0.42181971970949761</v>
      </c>
    </row>
    <row r="34" spans="1:13" x14ac:dyDescent="0.3">
      <c r="A34" t="s">
        <v>23</v>
      </c>
      <c r="B34" t="s">
        <v>15</v>
      </c>
      <c r="C34">
        <v>4.5907043248444301E-2</v>
      </c>
      <c r="D34">
        <v>1.1280905603349101</v>
      </c>
      <c r="E34">
        <v>371</v>
      </c>
      <c r="F34">
        <v>0.16908842422161299</v>
      </c>
      <c r="G34">
        <v>0.316042028024551</v>
      </c>
      <c r="H34" s="1">
        <f t="shared" si="0"/>
        <v>0.21252773852848572</v>
      </c>
      <c r="I34" s="1">
        <f t="shared" si="1"/>
        <v>0.21140221762017689</v>
      </c>
      <c r="J34" s="1">
        <f t="shared" si="2"/>
        <v>0.48965749492270877</v>
      </c>
      <c r="K34" s="1">
        <f t="shared" si="3"/>
        <v>0.37066956292230491</v>
      </c>
      <c r="L34" s="1">
        <f t="shared" si="4"/>
        <v>0.62933043707769509</v>
      </c>
      <c r="M34" s="2">
        <f t="shared" si="5"/>
        <v>0.37868954888410189</v>
      </c>
    </row>
    <row r="35" spans="1:13" x14ac:dyDescent="0.3">
      <c r="A35" t="s">
        <v>23</v>
      </c>
      <c r="B35" t="s">
        <v>16</v>
      </c>
      <c r="C35">
        <v>4.5728789495281898E-2</v>
      </c>
      <c r="D35">
        <v>1.1335866047630601</v>
      </c>
      <c r="E35">
        <v>367</v>
      </c>
      <c r="F35">
        <v>0.17577391136193801</v>
      </c>
      <c r="G35">
        <v>0.316042028024551</v>
      </c>
      <c r="H35" s="1">
        <f t="shared" si="0"/>
        <v>0.21191669739412614</v>
      </c>
      <c r="I35" s="1">
        <f t="shared" si="1"/>
        <v>0.21285104764017382</v>
      </c>
      <c r="J35" s="1">
        <f t="shared" si="2"/>
        <v>0.49205526892539492</v>
      </c>
      <c r="K35" s="1">
        <f t="shared" si="3"/>
        <v>0.37066956292230491</v>
      </c>
      <c r="L35" s="1">
        <f t="shared" si="4"/>
        <v>0.62933043707769509</v>
      </c>
      <c r="M35" s="2">
        <f t="shared" si="5"/>
        <v>0.37972132186403484</v>
      </c>
    </row>
    <row r="36" spans="1:13" x14ac:dyDescent="0.3">
      <c r="A36" t="s">
        <v>23</v>
      </c>
      <c r="B36" t="s">
        <v>17</v>
      </c>
      <c r="C36">
        <v>4.5262602672857401E-2</v>
      </c>
      <c r="D36">
        <v>1.40182697724313</v>
      </c>
      <c r="E36">
        <v>395</v>
      </c>
      <c r="F36">
        <v>0.49638251089021201</v>
      </c>
      <c r="G36">
        <v>0.30170708643760202</v>
      </c>
      <c r="H36" s="1">
        <f t="shared" si="0"/>
        <v>0.21031864226348207</v>
      </c>
      <c r="I36" s="1">
        <f t="shared" si="1"/>
        <v>0.28356275845418161</v>
      </c>
      <c r="J36" s="1">
        <f t="shared" si="2"/>
        <v>0.6070426959970352</v>
      </c>
      <c r="K36" s="1">
        <f t="shared" si="3"/>
        <v>0.34793524669098719</v>
      </c>
      <c r="L36" s="1">
        <f t="shared" si="4"/>
        <v>0.65206475330901281</v>
      </c>
      <c r="M36" s="2">
        <f t="shared" si="5"/>
        <v>0.439658315449864</v>
      </c>
    </row>
    <row r="37" spans="1:13" x14ac:dyDescent="0.3">
      <c r="A37" t="s">
        <v>24</v>
      </c>
      <c r="B37" t="s">
        <v>14</v>
      </c>
      <c r="C37">
        <v>0.14073078777977199</v>
      </c>
      <c r="D37">
        <v>1.22166947059888</v>
      </c>
      <c r="E37">
        <v>349</v>
      </c>
      <c r="F37">
        <v>0.28475381875419797</v>
      </c>
      <c r="G37">
        <v>0.27382166621377402</v>
      </c>
      <c r="H37" s="1">
        <f t="shared" si="0"/>
        <v>0.53757676215186956</v>
      </c>
      <c r="I37" s="1">
        <f t="shared" si="1"/>
        <v>0.23607085634780717</v>
      </c>
      <c r="J37" s="1">
        <f t="shared" si="2"/>
        <v>0.53114130458376307</v>
      </c>
      <c r="K37" s="1">
        <f t="shared" si="3"/>
        <v>0.30371072315411674</v>
      </c>
      <c r="L37" s="1">
        <f t="shared" si="4"/>
        <v>0.69628927684588326</v>
      </c>
      <c r="M37" s="2">
        <f t="shared" si="5"/>
        <v>0.4769368560790217</v>
      </c>
    </row>
    <row r="38" spans="1:13" x14ac:dyDescent="0.3">
      <c r="A38" t="s">
        <v>24</v>
      </c>
      <c r="B38" t="s">
        <v>13</v>
      </c>
      <c r="C38">
        <v>9.0041715999850003E-2</v>
      </c>
      <c r="D38">
        <v>0.93978051441500399</v>
      </c>
      <c r="E38">
        <v>369</v>
      </c>
      <c r="F38">
        <v>-9.21173206450282E-2</v>
      </c>
      <c r="G38">
        <v>0.34485947435424302</v>
      </c>
      <c r="H38" s="1">
        <f t="shared" si="0"/>
        <v>0.36381824447388639</v>
      </c>
      <c r="I38" s="1">
        <f t="shared" si="1"/>
        <v>0.16176119830847627</v>
      </c>
      <c r="J38" s="1">
        <f t="shared" si="2"/>
        <v>0.39597511527743784</v>
      </c>
      <c r="K38" s="1">
        <f t="shared" si="3"/>
        <v>0.41637222127388906</v>
      </c>
      <c r="L38" s="1">
        <f t="shared" si="4"/>
        <v>0.58362777872611094</v>
      </c>
      <c r="M38" s="2">
        <f t="shared" si="5"/>
        <v>0.35681009871577368</v>
      </c>
    </row>
    <row r="39" spans="1:13" x14ac:dyDescent="0.3">
      <c r="A39" t="s">
        <v>24</v>
      </c>
      <c r="B39" t="s">
        <v>16</v>
      </c>
      <c r="C39">
        <v>8.8594158483531096E-2</v>
      </c>
      <c r="D39">
        <v>1.0242336985326499</v>
      </c>
      <c r="E39">
        <v>427</v>
      </c>
      <c r="F39">
        <v>3.7140147390599502E-2</v>
      </c>
      <c r="G39">
        <v>0.29787664565808403</v>
      </c>
      <c r="H39" s="1">
        <f t="shared" si="0"/>
        <v>0.35885612069736017</v>
      </c>
      <c r="I39" s="1">
        <f t="shared" si="1"/>
        <v>0.18402417489710604</v>
      </c>
      <c r="J39" s="1">
        <f t="shared" si="2"/>
        <v>0.44233377097500859</v>
      </c>
      <c r="K39" s="1">
        <f t="shared" si="3"/>
        <v>0.34186040840450405</v>
      </c>
      <c r="L39" s="1">
        <f t="shared" si="4"/>
        <v>0.65813959159549595</v>
      </c>
      <c r="M39" s="2">
        <f t="shared" si="5"/>
        <v>0.39130652622020562</v>
      </c>
    </row>
    <row r="40" spans="1:13" x14ac:dyDescent="0.3">
      <c r="A40" t="s">
        <v>24</v>
      </c>
      <c r="B40" t="s">
        <v>17</v>
      </c>
      <c r="C40">
        <v>8.8020995247618403E-2</v>
      </c>
      <c r="D40">
        <v>1.19390923548035</v>
      </c>
      <c r="E40">
        <v>447</v>
      </c>
      <c r="F40">
        <v>0.272701666416447</v>
      </c>
      <c r="G40">
        <v>0.30274464051545902</v>
      </c>
      <c r="H40" s="1">
        <f t="shared" si="0"/>
        <v>0.35689135806189293</v>
      </c>
      <c r="I40" s="1">
        <f t="shared" si="1"/>
        <v>0.22875289112250835</v>
      </c>
      <c r="J40" s="1">
        <f t="shared" si="2"/>
        <v>0.52681875681045787</v>
      </c>
      <c r="K40" s="1">
        <f t="shared" si="3"/>
        <v>0.34958074223556407</v>
      </c>
      <c r="L40" s="1">
        <f t="shared" si="4"/>
        <v>0.65041925776443588</v>
      </c>
      <c r="M40" s="2">
        <f t="shared" si="5"/>
        <v>0.42813361754515566</v>
      </c>
    </row>
    <row r="41" spans="1:13" x14ac:dyDescent="0.3">
      <c r="A41" t="s">
        <v>24</v>
      </c>
      <c r="B41" t="s">
        <v>15</v>
      </c>
      <c r="C41">
        <v>8.7765731222024398E-2</v>
      </c>
      <c r="D41">
        <v>0.99974582862359096</v>
      </c>
      <c r="E41">
        <v>419</v>
      </c>
      <c r="F41">
        <v>-3.8811576540382199E-4</v>
      </c>
      <c r="G41">
        <v>0.292627571409037</v>
      </c>
      <c r="H41" s="1">
        <f t="shared" si="0"/>
        <v>0.35601633121396992</v>
      </c>
      <c r="I41" s="1">
        <f t="shared" si="1"/>
        <v>0.17756884843207485</v>
      </c>
      <c r="J41" s="1">
        <f t="shared" si="2"/>
        <v>0.42887412444922762</v>
      </c>
      <c r="K41" s="1">
        <f t="shared" si="3"/>
        <v>0.333535706613731</v>
      </c>
      <c r="L41" s="1">
        <f t="shared" si="4"/>
        <v>0.666464293386269</v>
      </c>
      <c r="M41" s="2">
        <f t="shared" si="5"/>
        <v>0.38642901678443853</v>
      </c>
    </row>
    <row r="42" spans="1:13" x14ac:dyDescent="0.3">
      <c r="A42" t="s">
        <v>25</v>
      </c>
      <c r="B42" t="s">
        <v>13</v>
      </c>
      <c r="C42">
        <v>0.11976185716146399</v>
      </c>
      <c r="D42">
        <v>1.1304689323301</v>
      </c>
      <c r="E42">
        <v>396</v>
      </c>
      <c r="F42">
        <v>0.24661214773637299</v>
      </c>
      <c r="G42">
        <v>0.22601767716010099</v>
      </c>
      <c r="H42" s="1">
        <f t="shared" si="0"/>
        <v>0.46569676566369395</v>
      </c>
      <c r="I42" s="1">
        <f t="shared" si="1"/>
        <v>0.21202918794226927</v>
      </c>
      <c r="J42" s="1">
        <f t="shared" si="2"/>
        <v>0.51746165712263537</v>
      </c>
      <c r="K42" s="1">
        <f t="shared" si="3"/>
        <v>0.22789660157763925</v>
      </c>
      <c r="L42" s="1">
        <f t="shared" si="4"/>
        <v>0.77210339842236075</v>
      </c>
      <c r="M42" s="2">
        <f t="shared" si="5"/>
        <v>0.46640728633668233</v>
      </c>
    </row>
    <row r="43" spans="1:13" x14ac:dyDescent="0.3">
      <c r="A43" t="s">
        <v>25</v>
      </c>
      <c r="B43" t="s">
        <v>14</v>
      </c>
      <c r="C43">
        <v>0.110761263648551</v>
      </c>
      <c r="D43">
        <v>1.0270413379676</v>
      </c>
      <c r="E43">
        <v>374</v>
      </c>
      <c r="F43">
        <v>5.9606352268130498E-2</v>
      </c>
      <c r="G43">
        <v>0.182769783649116</v>
      </c>
      <c r="H43" s="1">
        <f t="shared" si="0"/>
        <v>0.43484337395401768</v>
      </c>
      <c r="I43" s="1">
        <f t="shared" si="1"/>
        <v>0.18476430579522038</v>
      </c>
      <c r="J43" s="1">
        <f t="shared" si="2"/>
        <v>0.45039135613876469</v>
      </c>
      <c r="K43" s="1">
        <f t="shared" si="3"/>
        <v>0.1593081611257971</v>
      </c>
      <c r="L43" s="1">
        <f t="shared" si="4"/>
        <v>0.84069183887420285</v>
      </c>
      <c r="M43" s="2">
        <f t="shared" si="5"/>
        <v>0.44565374114583967</v>
      </c>
    </row>
    <row r="44" spans="1:13" x14ac:dyDescent="0.3">
      <c r="A44" t="s">
        <v>25</v>
      </c>
      <c r="B44" t="s">
        <v>15</v>
      </c>
      <c r="C44">
        <v>0.10274107184035</v>
      </c>
      <c r="D44">
        <v>1.2892574719223899</v>
      </c>
      <c r="E44">
        <v>416</v>
      </c>
      <c r="F44">
        <v>0.553019591607539</v>
      </c>
      <c r="G44">
        <v>0.224619575069439</v>
      </c>
      <c r="H44" s="1">
        <f t="shared" si="0"/>
        <v>0.40735072926451465</v>
      </c>
      <c r="I44" s="1">
        <f t="shared" si="1"/>
        <v>0.25388794763759764</v>
      </c>
      <c r="J44" s="1">
        <f t="shared" si="2"/>
        <v>0.62735578865305397</v>
      </c>
      <c r="K44" s="1">
        <f t="shared" si="3"/>
        <v>0.22567929954958535</v>
      </c>
      <c r="L44" s="1">
        <f t="shared" si="4"/>
        <v>0.77432070045041468</v>
      </c>
      <c r="M44" s="2">
        <f t="shared" si="5"/>
        <v>0.50070740683018133</v>
      </c>
    </row>
    <row r="45" spans="1:13" x14ac:dyDescent="0.3">
      <c r="A45" t="s">
        <v>25</v>
      </c>
      <c r="B45" t="s">
        <v>17</v>
      </c>
      <c r="C45">
        <v>0.100638359167701</v>
      </c>
      <c r="D45">
        <v>1.31658625617206</v>
      </c>
      <c r="E45">
        <v>424</v>
      </c>
      <c r="F45">
        <v>0.58940768126672805</v>
      </c>
      <c r="G45">
        <v>0.23217264582952299</v>
      </c>
      <c r="H45" s="1">
        <f t="shared" si="0"/>
        <v>0.40014278040546841</v>
      </c>
      <c r="I45" s="1">
        <f t="shared" si="1"/>
        <v>0.26109217670607859</v>
      </c>
      <c r="J45" s="1">
        <f t="shared" si="2"/>
        <v>0.64040650785434383</v>
      </c>
      <c r="K45" s="1">
        <f t="shared" si="3"/>
        <v>0.2376579949726349</v>
      </c>
      <c r="L45" s="1">
        <f t="shared" si="4"/>
        <v>0.76234200502736504</v>
      </c>
      <c r="M45" s="2">
        <f t="shared" si="5"/>
        <v>0.50294656245469338</v>
      </c>
    </row>
    <row r="46" spans="1:13" x14ac:dyDescent="0.3">
      <c r="A46" t="s">
        <v>25</v>
      </c>
      <c r="B46" t="s">
        <v>16</v>
      </c>
      <c r="C46">
        <v>9.9318660750398705E-2</v>
      </c>
      <c r="D46">
        <v>1.27233367553567</v>
      </c>
      <c r="E46">
        <v>414</v>
      </c>
      <c r="F46">
        <v>0.52950508300425503</v>
      </c>
      <c r="G46">
        <v>0.22802230688092201</v>
      </c>
      <c r="H46" s="1">
        <f t="shared" si="0"/>
        <v>0.39561894848824525</v>
      </c>
      <c r="I46" s="1">
        <f t="shared" si="1"/>
        <v>0.24942661102033731</v>
      </c>
      <c r="J46" s="1">
        <f t="shared" si="2"/>
        <v>0.61892222558854504</v>
      </c>
      <c r="K46" s="1">
        <f t="shared" si="3"/>
        <v>0.23107581829948035</v>
      </c>
      <c r="L46" s="1">
        <f t="shared" si="4"/>
        <v>0.76892418170051968</v>
      </c>
      <c r="M46" s="2">
        <f t="shared" si="5"/>
        <v>0.49341327702041771</v>
      </c>
    </row>
    <row r="47" spans="1:13" x14ac:dyDescent="0.3">
      <c r="A47" t="s">
        <v>26</v>
      </c>
      <c r="B47" t="s">
        <v>14</v>
      </c>
      <c r="C47">
        <v>0.115927884841543</v>
      </c>
      <c r="D47">
        <v>1.2129984577817701</v>
      </c>
      <c r="E47">
        <v>305</v>
      </c>
      <c r="F47">
        <v>0.41243313505671497</v>
      </c>
      <c r="G47">
        <v>0.169460404213682</v>
      </c>
      <c r="H47" s="1">
        <f t="shared" si="0"/>
        <v>0.45255418238617245</v>
      </c>
      <c r="I47" s="1">
        <f t="shared" si="1"/>
        <v>0.2337850626579196</v>
      </c>
      <c r="J47" s="1">
        <f t="shared" si="2"/>
        <v>0.57693395048750407</v>
      </c>
      <c r="K47" s="1">
        <f t="shared" si="3"/>
        <v>0.13820032199771634</v>
      </c>
      <c r="L47" s="1">
        <f t="shared" si="4"/>
        <v>0.86179967800228363</v>
      </c>
      <c r="M47" s="2">
        <f t="shared" si="5"/>
        <v>0.50608647602131829</v>
      </c>
    </row>
    <row r="48" spans="1:13" x14ac:dyDescent="0.3">
      <c r="A48" t="s">
        <v>26</v>
      </c>
      <c r="B48" t="s">
        <v>16</v>
      </c>
      <c r="C48">
        <v>8.5770524170287396E-2</v>
      </c>
      <c r="D48">
        <v>0.87619143943145605</v>
      </c>
      <c r="E48">
        <v>425</v>
      </c>
      <c r="F48">
        <v>-0.31537163624270198</v>
      </c>
      <c r="G48">
        <v>0.28010549195213702</v>
      </c>
      <c r="H48" s="1">
        <f t="shared" si="0"/>
        <v>0.34917690394499784</v>
      </c>
      <c r="I48" s="1">
        <f t="shared" si="1"/>
        <v>0.14499827690483488</v>
      </c>
      <c r="J48" s="1">
        <f t="shared" si="2"/>
        <v>0.31590415220599172</v>
      </c>
      <c r="K48" s="1">
        <f t="shared" si="3"/>
        <v>0.31367647576021745</v>
      </c>
      <c r="L48" s="1">
        <f t="shared" si="4"/>
        <v>0.68632352423978249</v>
      </c>
      <c r="M48" s="2">
        <f t="shared" si="5"/>
        <v>0.34537081437020406</v>
      </c>
    </row>
    <row r="49" spans="1:13" x14ac:dyDescent="0.3">
      <c r="A49" t="s">
        <v>26</v>
      </c>
      <c r="B49" t="s">
        <v>15</v>
      </c>
      <c r="C49">
        <v>8.5764100455654801E-2</v>
      </c>
      <c r="D49">
        <v>0.88491655257188895</v>
      </c>
      <c r="E49">
        <v>423</v>
      </c>
      <c r="F49">
        <v>-0.28819383913986002</v>
      </c>
      <c r="G49">
        <v>0.29343299106083498</v>
      </c>
      <c r="H49" s="1">
        <f t="shared" si="0"/>
        <v>0.34915488391004057</v>
      </c>
      <c r="I49" s="1">
        <f t="shared" si="1"/>
        <v>0.14729833215565896</v>
      </c>
      <c r="J49" s="1">
        <f t="shared" si="2"/>
        <v>0.32565156686339325</v>
      </c>
      <c r="K49" s="1">
        <f t="shared" si="3"/>
        <v>0.33481305155105279</v>
      </c>
      <c r="L49" s="1">
        <f t="shared" si="4"/>
        <v>0.66518694844894721</v>
      </c>
      <c r="M49" s="2">
        <f t="shared" si="5"/>
        <v>0.34475333617751325</v>
      </c>
    </row>
    <row r="50" spans="1:13" x14ac:dyDescent="0.3">
      <c r="A50" t="s">
        <v>26</v>
      </c>
      <c r="B50" t="s">
        <v>13</v>
      </c>
      <c r="C50">
        <v>7.3992791051884305E-2</v>
      </c>
      <c r="D50">
        <v>1.06319527753114</v>
      </c>
      <c r="E50">
        <v>324</v>
      </c>
      <c r="F50">
        <v>0.13584607606931001</v>
      </c>
      <c r="G50">
        <v>0.18315238756147401</v>
      </c>
      <c r="H50" s="1">
        <f t="shared" si="0"/>
        <v>0.30880367602033054</v>
      </c>
      <c r="I50" s="1">
        <f t="shared" si="1"/>
        <v>0.19429496255492978</v>
      </c>
      <c r="J50" s="1">
        <f t="shared" si="2"/>
        <v>0.47773500722438383</v>
      </c>
      <c r="K50" s="1">
        <f t="shared" si="3"/>
        <v>0.15991494687948341</v>
      </c>
      <c r="L50" s="1">
        <f t="shared" si="4"/>
        <v>0.84008505312051662</v>
      </c>
      <c r="M50" s="2">
        <f t="shared" si="5"/>
        <v>0.43138673676196354</v>
      </c>
    </row>
    <row r="51" spans="1:13" x14ac:dyDescent="0.3">
      <c r="A51" t="s">
        <v>26</v>
      </c>
      <c r="B51" t="s">
        <v>17</v>
      </c>
      <c r="C51">
        <v>5.3818256034012503E-2</v>
      </c>
      <c r="D51">
        <v>0.90064820408852697</v>
      </c>
      <c r="E51">
        <v>379</v>
      </c>
      <c r="F51">
        <v>-0.247476095221491</v>
      </c>
      <c r="G51">
        <v>0.30521811313070601</v>
      </c>
      <c r="H51" s="1">
        <f t="shared" si="0"/>
        <v>0.23964681091205092</v>
      </c>
      <c r="I51" s="1">
        <f t="shared" si="1"/>
        <v>0.15144540361394179</v>
      </c>
      <c r="J51" s="1">
        <f t="shared" si="2"/>
        <v>0.34025513213339559</v>
      </c>
      <c r="K51" s="1">
        <f t="shared" si="3"/>
        <v>0.35350351431548144</v>
      </c>
      <c r="L51" s="1">
        <f t="shared" si="4"/>
        <v>0.64649648568451856</v>
      </c>
      <c r="M51" s="2">
        <f t="shared" si="5"/>
        <v>0.32473882004351512</v>
      </c>
    </row>
    <row r="52" spans="1:13" x14ac:dyDescent="0.3">
      <c r="A52" t="s">
        <v>27</v>
      </c>
      <c r="B52" t="s">
        <v>14</v>
      </c>
      <c r="C52">
        <v>0.16287412327822601</v>
      </c>
      <c r="D52">
        <v>0.72632876908503696</v>
      </c>
      <c r="E52">
        <v>181</v>
      </c>
      <c r="F52">
        <v>-0.29804810754250399</v>
      </c>
      <c r="G52">
        <v>0.51985167924160702</v>
      </c>
      <c r="H52" s="1">
        <f t="shared" si="0"/>
        <v>0.61348253468924852</v>
      </c>
      <c r="I52" s="1">
        <f t="shared" si="1"/>
        <v>0.10549249442558369</v>
      </c>
      <c r="J52" s="1">
        <f t="shared" si="2"/>
        <v>0.32211729806660927</v>
      </c>
      <c r="K52" s="1">
        <f t="shared" si="3"/>
        <v>0.69389885783492533</v>
      </c>
      <c r="L52" s="1">
        <f t="shared" si="4"/>
        <v>0.30610114216507467</v>
      </c>
      <c r="M52" s="2">
        <f t="shared" si="5"/>
        <v>0.31219967311852254</v>
      </c>
    </row>
    <row r="53" spans="1:13" x14ac:dyDescent="0.3">
      <c r="A53" t="s">
        <v>27</v>
      </c>
      <c r="B53" t="s">
        <v>16</v>
      </c>
      <c r="C53">
        <v>0.13266063286798699</v>
      </c>
      <c r="D53">
        <v>0.41708894360108301</v>
      </c>
      <c r="E53">
        <v>365</v>
      </c>
      <c r="F53">
        <v>-0.91758836237150498</v>
      </c>
      <c r="G53">
        <v>0.64885739859414104</v>
      </c>
      <c r="H53" s="1">
        <f t="shared" si="0"/>
        <v>0.50991284751181298</v>
      </c>
      <c r="I53" s="1">
        <f t="shared" si="1"/>
        <v>2.3972785406314881E-2</v>
      </c>
      <c r="J53" s="1">
        <f t="shared" si="2"/>
        <v>9.99169579169287E-2</v>
      </c>
      <c r="K53" s="1">
        <f t="shared" si="3"/>
        <v>0.89849381914814774</v>
      </c>
      <c r="L53" s="1">
        <f t="shared" si="4"/>
        <v>0.10150618085185226</v>
      </c>
      <c r="M53" s="2">
        <f t="shared" si="5"/>
        <v>0.15945072866970611</v>
      </c>
    </row>
    <row r="54" spans="1:13" x14ac:dyDescent="0.3">
      <c r="A54" t="s">
        <v>27</v>
      </c>
      <c r="B54" t="s">
        <v>15</v>
      </c>
      <c r="C54">
        <v>0.13222566818319401</v>
      </c>
      <c r="D54">
        <v>0.41708894360108301</v>
      </c>
      <c r="E54">
        <v>365</v>
      </c>
      <c r="F54">
        <v>-0.91758836237150498</v>
      </c>
      <c r="G54">
        <v>0.64885739859414104</v>
      </c>
      <c r="H54" s="1">
        <f t="shared" si="0"/>
        <v>0.50842181963897992</v>
      </c>
      <c r="I54" s="1">
        <f t="shared" si="1"/>
        <v>2.3972785406314881E-2</v>
      </c>
      <c r="J54" s="1">
        <f t="shared" si="2"/>
        <v>9.99169579169287E-2</v>
      </c>
      <c r="K54" s="1">
        <f t="shared" si="3"/>
        <v>0.89849381914814774</v>
      </c>
      <c r="L54" s="1">
        <f t="shared" si="4"/>
        <v>0.10150618085185226</v>
      </c>
      <c r="M54" s="2">
        <f t="shared" si="5"/>
        <v>0.1591525230951395</v>
      </c>
    </row>
    <row r="55" spans="1:13" x14ac:dyDescent="0.3">
      <c r="A55" t="s">
        <v>27</v>
      </c>
      <c r="B55" t="s">
        <v>17</v>
      </c>
      <c r="C55">
        <v>0.118527016397853</v>
      </c>
      <c r="D55">
        <v>0.46432722967805801</v>
      </c>
      <c r="E55">
        <v>353</v>
      </c>
      <c r="F55">
        <v>-0.78505965656468402</v>
      </c>
      <c r="G55">
        <v>0.62544046090821903</v>
      </c>
      <c r="H55" s="1">
        <f t="shared" si="0"/>
        <v>0.46146381972250622</v>
      </c>
      <c r="I55" s="1">
        <f t="shared" si="1"/>
        <v>3.6425422544941757E-2</v>
      </c>
      <c r="J55" s="1">
        <f t="shared" si="2"/>
        <v>0.14744885480392028</v>
      </c>
      <c r="K55" s="1">
        <f t="shared" si="3"/>
        <v>0.86135602801787226</v>
      </c>
      <c r="L55" s="1">
        <f t="shared" si="4"/>
        <v>0.13864397198212774</v>
      </c>
      <c r="M55" s="2">
        <f t="shared" si="5"/>
        <v>0.17518384154558542</v>
      </c>
    </row>
    <row r="56" spans="1:13" x14ac:dyDescent="0.3">
      <c r="A56" t="s">
        <v>27</v>
      </c>
      <c r="B56" t="s">
        <v>13</v>
      </c>
      <c r="C56">
        <v>0.103349184555961</v>
      </c>
      <c r="D56">
        <v>0.62177709661032998</v>
      </c>
      <c r="E56">
        <v>375</v>
      </c>
      <c r="F56">
        <v>-0.51177769256179095</v>
      </c>
      <c r="G56">
        <v>0.470288560481325</v>
      </c>
      <c r="H56" s="1">
        <f t="shared" si="0"/>
        <v>0.40943529622017849</v>
      </c>
      <c r="I56" s="1">
        <f t="shared" si="1"/>
        <v>7.793129041740765E-2</v>
      </c>
      <c r="J56" s="1">
        <f t="shared" si="2"/>
        <v>0.24546241386631859</v>
      </c>
      <c r="K56" s="1">
        <f t="shared" si="3"/>
        <v>0.61529486712648263</v>
      </c>
      <c r="L56" s="1">
        <f t="shared" si="4"/>
        <v>0.38470513287351737</v>
      </c>
      <c r="M56" s="2">
        <f t="shared" si="5"/>
        <v>0.25584619710385703</v>
      </c>
    </row>
    <row r="57" spans="1:13" x14ac:dyDescent="0.3">
      <c r="A57" t="s">
        <v>28</v>
      </c>
      <c r="B57" t="s">
        <v>15</v>
      </c>
      <c r="C57">
        <v>0.20915314921828099</v>
      </c>
      <c r="D57">
        <v>1.1867302732156499</v>
      </c>
      <c r="E57">
        <v>388</v>
      </c>
      <c r="F57">
        <v>0.41120749208290602</v>
      </c>
      <c r="G57">
        <v>0.14728120904466999</v>
      </c>
      <c r="H57" s="1">
        <f t="shared" si="0"/>
        <v>0.77212373020843894</v>
      </c>
      <c r="I57" s="1">
        <f t="shared" si="1"/>
        <v>0.22686042169699761</v>
      </c>
      <c r="J57" s="1">
        <f t="shared" si="2"/>
        <v>0.57649436922775599</v>
      </c>
      <c r="K57" s="1">
        <f t="shared" si="3"/>
        <v>0.10302551269207536</v>
      </c>
      <c r="L57" s="1">
        <f t="shared" si="4"/>
        <v>0.89697448730792462</v>
      </c>
      <c r="M57" s="2">
        <f t="shared" si="5"/>
        <v>0.57482608078069886</v>
      </c>
    </row>
    <row r="58" spans="1:13" x14ac:dyDescent="0.3">
      <c r="A58" t="s">
        <v>28</v>
      </c>
      <c r="B58" t="s">
        <v>16</v>
      </c>
      <c r="C58">
        <v>0.209108291572529</v>
      </c>
      <c r="D58">
        <v>1.1867302732156499</v>
      </c>
      <c r="E58">
        <v>388</v>
      </c>
      <c r="F58">
        <v>0.41120749208290602</v>
      </c>
      <c r="G58">
        <v>0.14728120904466999</v>
      </c>
      <c r="H58" s="1">
        <f t="shared" si="0"/>
        <v>0.7719699614026847</v>
      </c>
      <c r="I58" s="1">
        <f t="shared" si="1"/>
        <v>0.22686042169699761</v>
      </c>
      <c r="J58" s="1">
        <f t="shared" si="2"/>
        <v>0.57649436922775599</v>
      </c>
      <c r="K58" s="1">
        <f t="shared" si="3"/>
        <v>0.10302551269207536</v>
      </c>
      <c r="L58" s="1">
        <f t="shared" si="4"/>
        <v>0.89697448730792462</v>
      </c>
      <c r="M58" s="2">
        <f t="shared" si="5"/>
        <v>0.57479532701954794</v>
      </c>
    </row>
    <row r="59" spans="1:13" x14ac:dyDescent="0.3">
      <c r="A59" t="s">
        <v>28</v>
      </c>
      <c r="B59" t="s">
        <v>13</v>
      </c>
      <c r="C59">
        <v>0.19767829469138101</v>
      </c>
      <c r="D59">
        <v>1.50834932880757</v>
      </c>
      <c r="E59">
        <v>380</v>
      </c>
      <c r="F59">
        <v>0.99477332224994097</v>
      </c>
      <c r="G59">
        <v>9.0602035309725604E-2</v>
      </c>
      <c r="H59" s="1">
        <f t="shared" si="0"/>
        <v>0.73278874846283903</v>
      </c>
      <c r="I59" s="1">
        <f t="shared" si="1"/>
        <v>0.31164345954108597</v>
      </c>
      <c r="J59" s="1">
        <f t="shared" si="2"/>
        <v>0.78579235261486557</v>
      </c>
      <c r="K59" s="1">
        <f t="shared" si="3"/>
        <v>1.3135906124499679E-2</v>
      </c>
      <c r="L59" s="1">
        <f t="shared" si="4"/>
        <v>0.98686409387550034</v>
      </c>
      <c r="M59" s="2">
        <f t="shared" si="5"/>
        <v>0.67316131211445329</v>
      </c>
    </row>
    <row r="60" spans="1:13" x14ac:dyDescent="0.3">
      <c r="A60" t="s">
        <v>28</v>
      </c>
      <c r="B60" t="s">
        <v>14</v>
      </c>
      <c r="C60">
        <v>0.151254111412994</v>
      </c>
      <c r="D60">
        <v>1.46947743765775</v>
      </c>
      <c r="E60">
        <v>362</v>
      </c>
      <c r="F60">
        <v>0.84394155962178996</v>
      </c>
      <c r="G60">
        <v>0.109052104194916</v>
      </c>
      <c r="H60" s="1">
        <f t="shared" si="0"/>
        <v>0.57364996395547052</v>
      </c>
      <c r="I60" s="1">
        <f t="shared" si="1"/>
        <v>0.30139631478667772</v>
      </c>
      <c r="J60" s="1">
        <f t="shared" si="2"/>
        <v>0.73169599858440559</v>
      </c>
      <c r="K60" s="1">
        <f t="shared" si="3"/>
        <v>4.2396555564982591E-2</v>
      </c>
      <c r="L60" s="1">
        <f t="shared" si="4"/>
        <v>0.95760344443501744</v>
      </c>
      <c r="M60" s="2">
        <f t="shared" si="5"/>
        <v>0.61617837568942257</v>
      </c>
    </row>
    <row r="61" spans="1:13" x14ac:dyDescent="0.3">
      <c r="A61" t="s">
        <v>28</v>
      </c>
      <c r="B61" t="s">
        <v>17</v>
      </c>
      <c r="C61">
        <v>0.123295761603057</v>
      </c>
      <c r="D61">
        <v>1.1341792503278501</v>
      </c>
      <c r="E61">
        <v>386</v>
      </c>
      <c r="F61">
        <v>0.31228165799688401</v>
      </c>
      <c r="G61">
        <v>0.116660547472368</v>
      </c>
      <c r="H61" s="1">
        <f t="shared" si="0"/>
        <v>0.47781073768616178</v>
      </c>
      <c r="I61" s="1">
        <f t="shared" si="1"/>
        <v>0.21300727685132936</v>
      </c>
      <c r="J61" s="1">
        <f t="shared" si="2"/>
        <v>0.54101426311330814</v>
      </c>
      <c r="K61" s="1">
        <f t="shared" si="3"/>
        <v>5.4463068319741029E-2</v>
      </c>
      <c r="L61" s="1">
        <f t="shared" si="4"/>
        <v>0.94553693168025899</v>
      </c>
      <c r="M61" s="2">
        <f t="shared" si="5"/>
        <v>0.5108759958626754</v>
      </c>
    </row>
    <row r="62" spans="1:13" x14ac:dyDescent="0.3">
      <c r="A62" t="s">
        <v>29</v>
      </c>
      <c r="B62" t="s">
        <v>14</v>
      </c>
      <c r="C62">
        <v>0.13534283765910399</v>
      </c>
      <c r="D62">
        <v>0.725701696147935</v>
      </c>
      <c r="E62">
        <v>364</v>
      </c>
      <c r="F62">
        <v>-0.35733238246910698</v>
      </c>
      <c r="G62">
        <v>0.45769467900797201</v>
      </c>
      <c r="H62" s="1">
        <f t="shared" si="0"/>
        <v>0.51910725396369606</v>
      </c>
      <c r="I62" s="1">
        <f t="shared" si="1"/>
        <v>0.10532718970363718</v>
      </c>
      <c r="J62" s="1">
        <f t="shared" si="2"/>
        <v>0.30085477968859969</v>
      </c>
      <c r="K62" s="1">
        <f t="shared" si="3"/>
        <v>0.59532176278850535</v>
      </c>
      <c r="L62" s="1">
        <f t="shared" si="4"/>
        <v>0.40467823721149465</v>
      </c>
      <c r="M62" s="2">
        <f t="shared" si="5"/>
        <v>0.30661168905270919</v>
      </c>
    </row>
    <row r="63" spans="1:13" x14ac:dyDescent="0.3">
      <c r="A63" t="s">
        <v>29</v>
      </c>
      <c r="B63" t="s">
        <v>16</v>
      </c>
      <c r="C63">
        <v>0.11695510959046</v>
      </c>
      <c r="D63">
        <v>0.81365070189672295</v>
      </c>
      <c r="E63">
        <v>271</v>
      </c>
      <c r="F63">
        <v>-0.17807501941684301</v>
      </c>
      <c r="G63">
        <v>0.62570402921870305</v>
      </c>
      <c r="H63" s="1">
        <f t="shared" si="0"/>
        <v>0.45607543545762164</v>
      </c>
      <c r="I63" s="1">
        <f t="shared" si="1"/>
        <v>0.12851171112145571</v>
      </c>
      <c r="J63" s="1">
        <f t="shared" si="2"/>
        <v>0.36514607752451123</v>
      </c>
      <c r="K63" s="1">
        <f t="shared" si="3"/>
        <v>0.86177403078982306</v>
      </c>
      <c r="L63" s="1">
        <f t="shared" si="4"/>
        <v>0.13822596921017694</v>
      </c>
      <c r="M63" s="2">
        <f t="shared" si="5"/>
        <v>0.26695761752734981</v>
      </c>
    </row>
    <row r="64" spans="1:13" x14ac:dyDescent="0.3">
      <c r="A64" t="s">
        <v>29</v>
      </c>
      <c r="B64" t="s">
        <v>15</v>
      </c>
      <c r="C64">
        <v>0.116647529564918</v>
      </c>
      <c r="D64">
        <v>0.81365070189672295</v>
      </c>
      <c r="E64">
        <v>271</v>
      </c>
      <c r="F64">
        <v>-0.17807501941684301</v>
      </c>
      <c r="G64">
        <v>0.62570402921870305</v>
      </c>
      <c r="H64" s="1">
        <f t="shared" si="0"/>
        <v>0.45502107309846107</v>
      </c>
      <c r="I64" s="1">
        <f t="shared" si="1"/>
        <v>0.12851171112145571</v>
      </c>
      <c r="J64" s="1">
        <f t="shared" si="2"/>
        <v>0.36514607752451123</v>
      </c>
      <c r="K64" s="1">
        <f t="shared" si="3"/>
        <v>0.86177403078982306</v>
      </c>
      <c r="L64" s="1">
        <f t="shared" si="4"/>
        <v>0.13822596921017694</v>
      </c>
      <c r="M64" s="2">
        <f t="shared" si="5"/>
        <v>0.26674674505551765</v>
      </c>
    </row>
    <row r="65" spans="1:13" x14ac:dyDescent="0.3">
      <c r="A65" t="s">
        <v>29</v>
      </c>
      <c r="B65" t="s">
        <v>13</v>
      </c>
      <c r="C65">
        <v>6.96060464789241E-2</v>
      </c>
      <c r="D65">
        <v>0.88531836982658796</v>
      </c>
      <c r="E65">
        <v>356</v>
      </c>
      <c r="F65">
        <v>-0.117085832519244</v>
      </c>
      <c r="G65">
        <v>0.35861756051278698</v>
      </c>
      <c r="H65" s="1">
        <f t="shared" si="0"/>
        <v>0.29376622894023974</v>
      </c>
      <c r="I65" s="1">
        <f t="shared" si="1"/>
        <v>0.1474042564997525</v>
      </c>
      <c r="J65" s="1">
        <f t="shared" si="2"/>
        <v>0.3870200687114751</v>
      </c>
      <c r="K65" s="1">
        <f t="shared" si="3"/>
        <v>0.43819168105814232</v>
      </c>
      <c r="L65" s="1">
        <f t="shared" si="4"/>
        <v>0.56180831894185768</v>
      </c>
      <c r="M65" s="2">
        <f t="shared" si="5"/>
        <v>0.33144220713978778</v>
      </c>
    </row>
    <row r="66" spans="1:13" x14ac:dyDescent="0.3">
      <c r="A66" t="s">
        <v>29</v>
      </c>
      <c r="B66" t="s">
        <v>17</v>
      </c>
      <c r="C66">
        <v>2.03202053383272E-2</v>
      </c>
      <c r="D66">
        <v>0.90519363565474598</v>
      </c>
      <c r="E66">
        <v>288</v>
      </c>
      <c r="F66">
        <v>-8.9002727311161198E-2</v>
      </c>
      <c r="G66">
        <v>0.52944722772824204</v>
      </c>
      <c r="H66" s="1">
        <f t="shared" si="0"/>
        <v>0.12481788567042228</v>
      </c>
      <c r="I66" s="1">
        <f t="shared" si="1"/>
        <v>0.15264363950760551</v>
      </c>
      <c r="J66" s="1">
        <f t="shared" si="2"/>
        <v>0.39709217537614633</v>
      </c>
      <c r="K66" s="1">
        <f t="shared" si="3"/>
        <v>0.70911679453769583</v>
      </c>
      <c r="L66" s="1">
        <f t="shared" si="4"/>
        <v>0.29088320546230417</v>
      </c>
      <c r="M66" s="2">
        <f t="shared" si="5"/>
        <v>0.24806096269167083</v>
      </c>
    </row>
    <row r="67" spans="1:13" x14ac:dyDescent="0.3">
      <c r="A67" t="s">
        <v>30</v>
      </c>
      <c r="B67" t="s">
        <v>13</v>
      </c>
      <c r="C67">
        <v>0.156618441166611</v>
      </c>
      <c r="D67">
        <v>1.41714288218225</v>
      </c>
      <c r="E67">
        <v>377</v>
      </c>
      <c r="F67">
        <v>0.46902913159846998</v>
      </c>
      <c r="G67">
        <v>0.29275751497943198</v>
      </c>
      <c r="H67" s="1">
        <f t="shared" ref="H67:H130" si="6">(C67 - MIN($C:$C)) / (MAX($C:$C) - MIN($C:$C))</f>
        <v>0.59203850321243912</v>
      </c>
      <c r="I67" s="1">
        <f t="shared" ref="I67:I130" si="7">(D67 - MIN($D:$D)) / (MAX($D:$D) - MIN($D:$D))</f>
        <v>0.2876002336146008</v>
      </c>
      <c r="J67" s="1">
        <f t="shared" ref="J67:J130" si="8">(F67 - MIN($F:$F)) / (MAX($F:$F) - MIN($F:$F))</f>
        <v>0.59723230815622264</v>
      </c>
      <c r="K67" s="1">
        <f t="shared" ref="K67:K130" si="9">(G67 - MIN($G:$G)) / (MAX($G:$G) - MIN($G:$G))</f>
        <v>0.33374178894784218</v>
      </c>
      <c r="L67" s="1">
        <f t="shared" ref="L67:L130" si="10">1 - K67</f>
        <v>0.66625821105215777</v>
      </c>
      <c r="M67" s="2">
        <f t="shared" ref="M67:M130" si="11">0.2*H67+0.3*I67+0.3*J67+0.2*L67</f>
        <v>0.51710910538416632</v>
      </c>
    </row>
    <row r="68" spans="1:13" x14ac:dyDescent="0.3">
      <c r="A68" t="s">
        <v>30</v>
      </c>
      <c r="B68" t="s">
        <v>17</v>
      </c>
      <c r="C68">
        <v>0.13699490190159599</v>
      </c>
      <c r="D68">
        <v>1.26178404357569</v>
      </c>
      <c r="E68">
        <v>411</v>
      </c>
      <c r="F68">
        <v>0.27242610330070599</v>
      </c>
      <c r="G68">
        <v>0.26295786054418102</v>
      </c>
      <c r="H68" s="1">
        <f t="shared" si="6"/>
        <v>0.52477041219098708</v>
      </c>
      <c r="I68" s="1">
        <f t="shared" si="7"/>
        <v>0.24664558847160167</v>
      </c>
      <c r="J68" s="1">
        <f t="shared" si="8"/>
        <v>0.52671992510812204</v>
      </c>
      <c r="K68" s="1">
        <f t="shared" si="9"/>
        <v>0.2864814102845778</v>
      </c>
      <c r="L68" s="1">
        <f t="shared" si="10"/>
        <v>0.71351858971542215</v>
      </c>
      <c r="M68" s="2">
        <f t="shared" si="11"/>
        <v>0.47966745445519898</v>
      </c>
    </row>
    <row r="69" spans="1:13" x14ac:dyDescent="0.3">
      <c r="A69" t="s">
        <v>30</v>
      </c>
      <c r="B69" t="s">
        <v>14</v>
      </c>
      <c r="C69">
        <v>0.131286968531558</v>
      </c>
      <c r="D69">
        <v>1.8455484985756101</v>
      </c>
      <c r="E69">
        <v>293</v>
      </c>
      <c r="F69">
        <v>0.65876909044640997</v>
      </c>
      <c r="G69">
        <v>0.39077119165439</v>
      </c>
      <c r="H69" s="1">
        <f t="shared" si="6"/>
        <v>0.50520402427825062</v>
      </c>
      <c r="I69" s="1">
        <f t="shared" si="7"/>
        <v>0.40053362159576605</v>
      </c>
      <c r="J69" s="1">
        <f t="shared" si="8"/>
        <v>0.66528322666778139</v>
      </c>
      <c r="K69" s="1">
        <f t="shared" si="9"/>
        <v>0.48918531880158928</v>
      </c>
      <c r="L69" s="1">
        <f t="shared" si="10"/>
        <v>0.51081468119841067</v>
      </c>
      <c r="M69" s="2">
        <f t="shared" si="11"/>
        <v>0.52294879557439655</v>
      </c>
    </row>
    <row r="70" spans="1:13" x14ac:dyDescent="0.3">
      <c r="A70" t="s">
        <v>30</v>
      </c>
      <c r="B70" t="s">
        <v>15</v>
      </c>
      <c r="C70">
        <v>0.100150762879736</v>
      </c>
      <c r="D70">
        <v>1.3123392578547199</v>
      </c>
      <c r="E70">
        <v>343</v>
      </c>
      <c r="F70">
        <v>0.30383492644973198</v>
      </c>
      <c r="G70">
        <v>0.31862699107866499</v>
      </c>
      <c r="H70" s="1">
        <f t="shared" si="6"/>
        <v>0.39847133515608735</v>
      </c>
      <c r="I70" s="1">
        <f t="shared" si="7"/>
        <v>0.25997261176487779</v>
      </c>
      <c r="J70" s="1">
        <f t="shared" si="8"/>
        <v>0.53798481247099561</v>
      </c>
      <c r="K70" s="1">
        <f t="shared" si="9"/>
        <v>0.37476915182973403</v>
      </c>
      <c r="L70" s="1">
        <f t="shared" si="10"/>
        <v>0.62523084817026597</v>
      </c>
      <c r="M70" s="2">
        <f t="shared" si="11"/>
        <v>0.44412766393603276</v>
      </c>
    </row>
    <row r="71" spans="1:13" x14ac:dyDescent="0.3">
      <c r="A71" t="s">
        <v>30</v>
      </c>
      <c r="B71" t="s">
        <v>16</v>
      </c>
      <c r="C71">
        <v>9.3539251628775702E-2</v>
      </c>
      <c r="D71">
        <v>1.39768539115971</v>
      </c>
      <c r="E71">
        <v>329</v>
      </c>
      <c r="F71">
        <v>0.36891435814743501</v>
      </c>
      <c r="G71">
        <v>0.32373268984029102</v>
      </c>
      <c r="H71" s="1">
        <f t="shared" si="6"/>
        <v>0.37580754680411338</v>
      </c>
      <c r="I71" s="1">
        <f t="shared" si="7"/>
        <v>0.28247098157237055</v>
      </c>
      <c r="J71" s="1">
        <f t="shared" si="8"/>
        <v>0.56132578466330108</v>
      </c>
      <c r="K71" s="1">
        <f t="shared" si="9"/>
        <v>0.38286646911035216</v>
      </c>
      <c r="L71" s="1">
        <f t="shared" si="10"/>
        <v>0.61713353088964784</v>
      </c>
      <c r="M71" s="2">
        <f t="shared" si="11"/>
        <v>0.45172724540945369</v>
      </c>
    </row>
    <row r="72" spans="1:13" x14ac:dyDescent="0.3">
      <c r="A72" t="s">
        <v>31</v>
      </c>
      <c r="B72" t="s">
        <v>16</v>
      </c>
      <c r="C72">
        <v>0.16872798601002201</v>
      </c>
      <c r="D72">
        <v>1.43573128977757</v>
      </c>
      <c r="E72">
        <v>380</v>
      </c>
      <c r="F72">
        <v>0.87046377721997004</v>
      </c>
      <c r="G72">
        <v>0.13534142187239401</v>
      </c>
      <c r="H72" s="1">
        <f t="shared" si="6"/>
        <v>0.63354915803132672</v>
      </c>
      <c r="I72" s="1">
        <f t="shared" si="7"/>
        <v>0.29250038376806375</v>
      </c>
      <c r="J72" s="1">
        <f t="shared" si="8"/>
        <v>0.74120828729511412</v>
      </c>
      <c r="K72" s="1">
        <f t="shared" si="9"/>
        <v>8.4089760797816937E-2</v>
      </c>
      <c r="L72" s="1">
        <f t="shared" si="10"/>
        <v>0.91591023920218306</v>
      </c>
      <c r="M72" s="2">
        <f t="shared" si="11"/>
        <v>0.62000448076565529</v>
      </c>
    </row>
    <row r="73" spans="1:13" x14ac:dyDescent="0.3">
      <c r="A73" t="s">
        <v>31</v>
      </c>
      <c r="B73" t="s">
        <v>15</v>
      </c>
      <c r="C73">
        <v>0.16858373128846901</v>
      </c>
      <c r="D73">
        <v>1.43573128977757</v>
      </c>
      <c r="E73">
        <v>380</v>
      </c>
      <c r="F73">
        <v>0.87046377721997004</v>
      </c>
      <c r="G73">
        <v>0.13534142187239401</v>
      </c>
      <c r="H73" s="1">
        <f t="shared" si="6"/>
        <v>0.63305466314899927</v>
      </c>
      <c r="I73" s="1">
        <f t="shared" si="7"/>
        <v>0.29250038376806375</v>
      </c>
      <c r="J73" s="1">
        <f t="shared" si="8"/>
        <v>0.74120828729511412</v>
      </c>
      <c r="K73" s="1">
        <f t="shared" si="9"/>
        <v>8.4089760797816937E-2</v>
      </c>
      <c r="L73" s="1">
        <f t="shared" si="10"/>
        <v>0.91591023920218306</v>
      </c>
      <c r="M73" s="2">
        <f t="shared" si="11"/>
        <v>0.61990558178918986</v>
      </c>
    </row>
    <row r="74" spans="1:13" x14ac:dyDescent="0.3">
      <c r="A74" t="s">
        <v>31</v>
      </c>
      <c r="B74" t="s">
        <v>17</v>
      </c>
      <c r="C74">
        <v>0.16512209425709601</v>
      </c>
      <c r="D74">
        <v>1.2384441377495199</v>
      </c>
      <c r="E74">
        <v>372</v>
      </c>
      <c r="F74">
        <v>0.52012303526485504</v>
      </c>
      <c r="G74">
        <v>0.13807924867766599</v>
      </c>
      <c r="H74" s="1">
        <f t="shared" si="6"/>
        <v>0.62118841864718466</v>
      </c>
      <c r="I74" s="1">
        <f t="shared" si="7"/>
        <v>0.2404928805255637</v>
      </c>
      <c r="J74" s="1">
        <f t="shared" si="8"/>
        <v>0.61555732043065403</v>
      </c>
      <c r="K74" s="1">
        <f t="shared" si="9"/>
        <v>8.8431782005235007E-2</v>
      </c>
      <c r="L74" s="1">
        <f t="shared" si="10"/>
        <v>0.91156821799476495</v>
      </c>
      <c r="M74" s="2">
        <f t="shared" si="11"/>
        <v>0.56336638761525526</v>
      </c>
    </row>
    <row r="75" spans="1:13" x14ac:dyDescent="0.3">
      <c r="A75" t="s">
        <v>31</v>
      </c>
      <c r="B75" t="s">
        <v>13</v>
      </c>
      <c r="C75">
        <v>0.14581774785813501</v>
      </c>
      <c r="D75">
        <v>1.41834876564587</v>
      </c>
      <c r="E75">
        <v>368</v>
      </c>
      <c r="F75">
        <v>0.89423982204437102</v>
      </c>
      <c r="G75">
        <v>0.12949220836268899</v>
      </c>
      <c r="H75" s="1">
        <f t="shared" si="6"/>
        <v>0.55501449797274027</v>
      </c>
      <c r="I75" s="1">
        <f t="shared" si="7"/>
        <v>0.28791812044858672</v>
      </c>
      <c r="J75" s="1">
        <f t="shared" si="8"/>
        <v>0.74973565126576391</v>
      </c>
      <c r="K75" s="1">
        <f t="shared" si="9"/>
        <v>7.4813275865698539E-2</v>
      </c>
      <c r="L75" s="1">
        <f t="shared" si="10"/>
        <v>0.92518672413430147</v>
      </c>
      <c r="M75" s="2">
        <f t="shared" si="11"/>
        <v>0.60733637593571355</v>
      </c>
    </row>
    <row r="76" spans="1:13" x14ac:dyDescent="0.3">
      <c r="A76" t="s">
        <v>31</v>
      </c>
      <c r="B76" t="s">
        <v>14</v>
      </c>
      <c r="C76">
        <v>0.115330108914989</v>
      </c>
      <c r="D76">
        <v>1.34208260702538</v>
      </c>
      <c r="E76">
        <v>356</v>
      </c>
      <c r="F76">
        <v>0.78656630327293997</v>
      </c>
      <c r="G76">
        <v>0.12689542505304699</v>
      </c>
      <c r="H76" s="1">
        <f t="shared" si="6"/>
        <v>0.45050504920510781</v>
      </c>
      <c r="I76" s="1">
        <f t="shared" si="7"/>
        <v>0.26781335208949858</v>
      </c>
      <c r="J76" s="1">
        <f t="shared" si="8"/>
        <v>0.7111181565837944</v>
      </c>
      <c r="K76" s="1">
        <f t="shared" si="9"/>
        <v>7.0694940776048959E-2</v>
      </c>
      <c r="L76" s="1">
        <f t="shared" si="10"/>
        <v>0.92930505922395101</v>
      </c>
      <c r="M76" s="2">
        <f t="shared" si="11"/>
        <v>0.56964147428779965</v>
      </c>
    </row>
    <row r="77" spans="1:13" x14ac:dyDescent="0.3">
      <c r="A77" t="s">
        <v>32</v>
      </c>
      <c r="B77" t="s">
        <v>14</v>
      </c>
      <c r="C77">
        <v>0.197095869222704</v>
      </c>
      <c r="D77">
        <v>1.38387066727537</v>
      </c>
      <c r="E77">
        <v>382</v>
      </c>
      <c r="F77">
        <v>0.48002659590042102</v>
      </c>
      <c r="G77">
        <v>0.33348025414615301</v>
      </c>
      <c r="H77" s="1">
        <f t="shared" si="6"/>
        <v>0.73079223555499551</v>
      </c>
      <c r="I77" s="1">
        <f t="shared" si="7"/>
        <v>0.27882923759754291</v>
      </c>
      <c r="J77" s="1">
        <f t="shared" si="8"/>
        <v>0.6011765882730199</v>
      </c>
      <c r="K77" s="1">
        <f t="shared" si="9"/>
        <v>0.39832549334637191</v>
      </c>
      <c r="L77" s="1">
        <f t="shared" si="10"/>
        <v>0.60167450665362809</v>
      </c>
      <c r="M77" s="2">
        <f t="shared" si="11"/>
        <v>0.53049509620289359</v>
      </c>
    </row>
    <row r="78" spans="1:13" x14ac:dyDescent="0.3">
      <c r="A78" t="s">
        <v>32</v>
      </c>
      <c r="B78" t="s">
        <v>13</v>
      </c>
      <c r="C78">
        <v>0.18932886624853301</v>
      </c>
      <c r="D78">
        <v>1.52210581453823</v>
      </c>
      <c r="E78">
        <v>372</v>
      </c>
      <c r="F78">
        <v>0.64065719754213302</v>
      </c>
      <c r="G78">
        <v>0.301700825893638</v>
      </c>
      <c r="H78" s="1">
        <f t="shared" si="6"/>
        <v>0.70416750410495133</v>
      </c>
      <c r="I78" s="1">
        <f t="shared" si="7"/>
        <v>0.31526985116815442</v>
      </c>
      <c r="J78" s="1">
        <f t="shared" si="8"/>
        <v>0.6587873311505551</v>
      </c>
      <c r="K78" s="1">
        <f t="shared" si="9"/>
        <v>0.34792531786181169</v>
      </c>
      <c r="L78" s="1">
        <f t="shared" si="10"/>
        <v>0.65207468213818831</v>
      </c>
      <c r="M78" s="2">
        <f t="shared" si="11"/>
        <v>0.56346559194424073</v>
      </c>
    </row>
    <row r="79" spans="1:13" x14ac:dyDescent="0.3">
      <c r="A79" t="s">
        <v>32</v>
      </c>
      <c r="B79" t="s">
        <v>16</v>
      </c>
      <c r="C79">
        <v>4.6605839059096897E-2</v>
      </c>
      <c r="D79">
        <v>1.05230510858691</v>
      </c>
      <c r="E79">
        <v>334</v>
      </c>
      <c r="F79">
        <v>8.5339577343542403E-2</v>
      </c>
      <c r="G79">
        <v>0.31970562461788199</v>
      </c>
      <c r="H79" s="1">
        <f t="shared" si="6"/>
        <v>0.21492316065706124</v>
      </c>
      <c r="I79" s="1">
        <f t="shared" si="7"/>
        <v>0.19142416995208514</v>
      </c>
      <c r="J79" s="1">
        <f t="shared" si="8"/>
        <v>0.45962066984410738</v>
      </c>
      <c r="K79" s="1">
        <f t="shared" si="9"/>
        <v>0.37647979681768362</v>
      </c>
      <c r="L79" s="1">
        <f t="shared" si="10"/>
        <v>0.62352020318231638</v>
      </c>
      <c r="M79" s="2">
        <f t="shared" si="11"/>
        <v>0.36300212470673326</v>
      </c>
    </row>
    <row r="80" spans="1:13" x14ac:dyDescent="0.3">
      <c r="A80" t="s">
        <v>32</v>
      </c>
      <c r="B80" t="s">
        <v>15</v>
      </c>
      <c r="C80">
        <v>4.6200537576561201E-2</v>
      </c>
      <c r="D80">
        <v>0.97993296740631497</v>
      </c>
      <c r="E80">
        <v>338</v>
      </c>
      <c r="F80">
        <v>-3.4141261194758098E-2</v>
      </c>
      <c r="G80">
        <v>0.325484755382275</v>
      </c>
      <c r="H80" s="1">
        <f t="shared" si="6"/>
        <v>0.21353381612292074</v>
      </c>
      <c r="I80" s="1">
        <f t="shared" si="7"/>
        <v>0.17234591610521871</v>
      </c>
      <c r="J80" s="1">
        <f t="shared" si="8"/>
        <v>0.41676843747075321</v>
      </c>
      <c r="K80" s="1">
        <f t="shared" si="9"/>
        <v>0.38564513492129088</v>
      </c>
      <c r="L80" s="1">
        <f t="shared" si="10"/>
        <v>0.61435486507870918</v>
      </c>
      <c r="M80" s="2">
        <f t="shared" si="11"/>
        <v>0.34231204231311757</v>
      </c>
    </row>
    <row r="81" spans="1:13" x14ac:dyDescent="0.3">
      <c r="A81" t="s">
        <v>32</v>
      </c>
      <c r="B81" t="s">
        <v>17</v>
      </c>
      <c r="C81">
        <v>4.2392213908668402E-2</v>
      </c>
      <c r="D81">
        <v>0.999303717937713</v>
      </c>
      <c r="E81">
        <v>332</v>
      </c>
      <c r="F81">
        <v>-1.167471104185E-3</v>
      </c>
      <c r="G81">
        <v>0.325484755382275</v>
      </c>
      <c r="H81" s="1">
        <f t="shared" si="6"/>
        <v>0.2004791545926391</v>
      </c>
      <c r="I81" s="1">
        <f t="shared" si="7"/>
        <v>0.17745230220646929</v>
      </c>
      <c r="J81" s="1">
        <f t="shared" si="8"/>
        <v>0.42859460585455222</v>
      </c>
      <c r="K81" s="1">
        <f t="shared" si="9"/>
        <v>0.38564513492129088</v>
      </c>
      <c r="L81" s="1">
        <f t="shared" si="10"/>
        <v>0.61435486507870918</v>
      </c>
      <c r="M81" s="2">
        <f t="shared" si="11"/>
        <v>0.34478087635257615</v>
      </c>
    </row>
    <row r="82" spans="1:13" x14ac:dyDescent="0.3">
      <c r="A82" t="s">
        <v>33</v>
      </c>
      <c r="B82" t="s">
        <v>14</v>
      </c>
      <c r="C82">
        <v>0.27562952546023201</v>
      </c>
      <c r="D82">
        <v>1.18781622925903</v>
      </c>
      <c r="E82">
        <v>376</v>
      </c>
      <c r="F82">
        <v>0.31340564799948301</v>
      </c>
      <c r="G82">
        <v>0.17950305700592301</v>
      </c>
      <c r="H82" s="1">
        <f t="shared" si="6"/>
        <v>1</v>
      </c>
      <c r="I82" s="1">
        <f t="shared" si="7"/>
        <v>0.22714669407645427</v>
      </c>
      <c r="J82" s="1">
        <f t="shared" si="8"/>
        <v>0.54141738616940616</v>
      </c>
      <c r="K82" s="1">
        <f t="shared" si="9"/>
        <v>0.15412733802322962</v>
      </c>
      <c r="L82" s="1">
        <f t="shared" si="10"/>
        <v>0.84587266197677036</v>
      </c>
      <c r="M82" s="2">
        <f t="shared" si="11"/>
        <v>0.59974375646911215</v>
      </c>
    </row>
    <row r="83" spans="1:13" x14ac:dyDescent="0.3">
      <c r="A83" t="s">
        <v>33</v>
      </c>
      <c r="B83" t="s">
        <v>17</v>
      </c>
      <c r="C83">
        <v>0.20634246126536801</v>
      </c>
      <c r="D83">
        <v>1.1248647740601601</v>
      </c>
      <c r="E83">
        <v>418</v>
      </c>
      <c r="F83">
        <v>0.23894921812394701</v>
      </c>
      <c r="G83">
        <v>0.20829130995647999</v>
      </c>
      <c r="H83" s="1">
        <f t="shared" si="6"/>
        <v>0.76248889265461794</v>
      </c>
      <c r="I83" s="1">
        <f t="shared" si="7"/>
        <v>0.2105518576833077</v>
      </c>
      <c r="J83" s="1">
        <f t="shared" si="8"/>
        <v>0.51471331986262303</v>
      </c>
      <c r="K83" s="1">
        <f t="shared" si="9"/>
        <v>0.19978369751066485</v>
      </c>
      <c r="L83" s="1">
        <f t="shared" si="10"/>
        <v>0.80021630248933517</v>
      </c>
      <c r="M83" s="2">
        <f t="shared" si="11"/>
        <v>0.5301205922925698</v>
      </c>
    </row>
    <row r="84" spans="1:13" x14ac:dyDescent="0.3">
      <c r="A84" t="s">
        <v>33</v>
      </c>
      <c r="B84" t="s">
        <v>13</v>
      </c>
      <c r="C84">
        <v>0.19640374438907399</v>
      </c>
      <c r="D84">
        <v>1.2996420283394901</v>
      </c>
      <c r="E84">
        <v>350</v>
      </c>
      <c r="F84">
        <v>0.60294777950982104</v>
      </c>
      <c r="G84">
        <v>0.124833963980385</v>
      </c>
      <c r="H84" s="1">
        <f t="shared" si="6"/>
        <v>0.72841968105918986</v>
      </c>
      <c r="I84" s="1">
        <f t="shared" si="7"/>
        <v>0.2566254540893988</v>
      </c>
      <c r="J84" s="1">
        <f t="shared" si="8"/>
        <v>0.64526271277698566</v>
      </c>
      <c r="K84" s="1">
        <f t="shared" si="9"/>
        <v>6.74255931027304E-2</v>
      </c>
      <c r="L84" s="1">
        <f t="shared" si="10"/>
        <v>0.93257440689726956</v>
      </c>
      <c r="M84" s="2">
        <f t="shared" si="11"/>
        <v>0.60276526765120719</v>
      </c>
    </row>
    <row r="85" spans="1:13" x14ac:dyDescent="0.3">
      <c r="A85" t="s">
        <v>33</v>
      </c>
      <c r="B85" t="s">
        <v>16</v>
      </c>
      <c r="C85">
        <v>0.153287598474525</v>
      </c>
      <c r="D85">
        <v>1.20262265884185</v>
      </c>
      <c r="E85">
        <v>438</v>
      </c>
      <c r="F85">
        <v>0.34877988678909</v>
      </c>
      <c r="G85">
        <v>0.19931071148169699</v>
      </c>
      <c r="H85" s="1">
        <f t="shared" si="6"/>
        <v>0.5806206123639297</v>
      </c>
      <c r="I85" s="1">
        <f t="shared" si="7"/>
        <v>0.2310498647929583</v>
      </c>
      <c r="J85" s="1">
        <f t="shared" si="8"/>
        <v>0.55410448411069513</v>
      </c>
      <c r="K85" s="1">
        <f t="shared" si="9"/>
        <v>0.18554103286959733</v>
      </c>
      <c r="L85" s="1">
        <f t="shared" si="10"/>
        <v>0.81445896713040267</v>
      </c>
      <c r="M85" s="2">
        <f t="shared" si="11"/>
        <v>0.51456222056996248</v>
      </c>
    </row>
    <row r="86" spans="1:13" x14ac:dyDescent="0.3">
      <c r="A86" t="s">
        <v>33</v>
      </c>
      <c r="B86" t="s">
        <v>15</v>
      </c>
      <c r="C86">
        <v>0.15161380244133099</v>
      </c>
      <c r="D86">
        <v>1.15842961268417</v>
      </c>
      <c r="E86">
        <v>440</v>
      </c>
      <c r="F86">
        <v>0.28084917848484198</v>
      </c>
      <c r="G86">
        <v>0.20152278663066001</v>
      </c>
      <c r="H86" s="1">
        <f t="shared" si="6"/>
        <v>0.57488295911026954</v>
      </c>
      <c r="I86" s="1">
        <f t="shared" si="7"/>
        <v>0.2193999931834035</v>
      </c>
      <c r="J86" s="1">
        <f t="shared" si="8"/>
        <v>0.52974089131077484</v>
      </c>
      <c r="K86" s="1">
        <f t="shared" si="9"/>
        <v>0.18904924500000114</v>
      </c>
      <c r="L86" s="1">
        <f t="shared" si="10"/>
        <v>0.8109507549999988</v>
      </c>
      <c r="M86" s="2">
        <f t="shared" si="11"/>
        <v>0.50190900817030726</v>
      </c>
    </row>
    <row r="87" spans="1:13" x14ac:dyDescent="0.3">
      <c r="A87" t="s">
        <v>34</v>
      </c>
      <c r="B87" t="s">
        <v>14</v>
      </c>
      <c r="C87">
        <v>5.9302765630500603E-2</v>
      </c>
      <c r="D87">
        <v>0.95814707599424698</v>
      </c>
      <c r="E87">
        <v>60</v>
      </c>
      <c r="F87">
        <v>-0.34839966034712999</v>
      </c>
      <c r="G87">
        <v>8.2319294581110605E-2</v>
      </c>
      <c r="H87" s="1">
        <f t="shared" si="6"/>
        <v>0.25844731808673399</v>
      </c>
      <c r="I87" s="1">
        <f t="shared" si="7"/>
        <v>0.16660286691723719</v>
      </c>
      <c r="J87" s="1">
        <f t="shared" si="8"/>
        <v>0.30405853259810789</v>
      </c>
      <c r="K87" s="1">
        <f t="shared" si="9"/>
        <v>0</v>
      </c>
      <c r="L87" s="1">
        <f t="shared" si="10"/>
        <v>1</v>
      </c>
      <c r="M87" s="2">
        <f t="shared" si="11"/>
        <v>0.39288788347195036</v>
      </c>
    </row>
    <row r="88" spans="1:13" x14ac:dyDescent="0.3">
      <c r="A88" t="s">
        <v>34</v>
      </c>
      <c r="B88" t="s">
        <v>15</v>
      </c>
      <c r="C88">
        <v>5.8330506614721202E-2</v>
      </c>
      <c r="D88">
        <v>1.08015491511835</v>
      </c>
      <c r="E88">
        <v>308</v>
      </c>
      <c r="F88">
        <v>0.235449666439775</v>
      </c>
      <c r="G88">
        <v>0.13925604828320401</v>
      </c>
      <c r="H88" s="1">
        <f t="shared" si="6"/>
        <v>0.25511448362264338</v>
      </c>
      <c r="I88" s="1">
        <f t="shared" si="7"/>
        <v>0.19876574738679278</v>
      </c>
      <c r="J88" s="1">
        <f t="shared" si="8"/>
        <v>0.51345819306733664</v>
      </c>
      <c r="K88" s="1">
        <f t="shared" si="9"/>
        <v>9.0298112203437461E-2</v>
      </c>
      <c r="L88" s="1">
        <f t="shared" si="10"/>
        <v>0.90970188779656258</v>
      </c>
      <c r="M88" s="2">
        <f t="shared" si="11"/>
        <v>0.44663045642008004</v>
      </c>
    </row>
    <row r="89" spans="1:13" x14ac:dyDescent="0.3">
      <c r="A89" t="s">
        <v>34</v>
      </c>
      <c r="B89" t="s">
        <v>16</v>
      </c>
      <c r="C89">
        <v>5.4841686127469903E-2</v>
      </c>
      <c r="D89">
        <v>1.045538108468</v>
      </c>
      <c r="E89">
        <v>292</v>
      </c>
      <c r="F89">
        <v>0.13859842012930301</v>
      </c>
      <c r="G89">
        <v>0.15148747996451301</v>
      </c>
      <c r="H89" s="1">
        <f t="shared" si="6"/>
        <v>0.24315505617561159</v>
      </c>
      <c r="I89" s="1">
        <f t="shared" si="7"/>
        <v>0.18964029919816919</v>
      </c>
      <c r="J89" s="1">
        <f t="shared" si="8"/>
        <v>0.47872214531843427</v>
      </c>
      <c r="K89" s="1">
        <f t="shared" si="9"/>
        <v>0.10969639395561455</v>
      </c>
      <c r="L89" s="1">
        <f t="shared" si="10"/>
        <v>0.89030360604438541</v>
      </c>
      <c r="M89" s="2">
        <f t="shared" si="11"/>
        <v>0.42720046579898041</v>
      </c>
    </row>
    <row r="90" spans="1:13" x14ac:dyDescent="0.3">
      <c r="A90" t="s">
        <v>34</v>
      </c>
      <c r="B90" t="s">
        <v>13</v>
      </c>
      <c r="C90">
        <v>5.3305395956971799E-2</v>
      </c>
      <c r="D90">
        <v>1.08958001112693</v>
      </c>
      <c r="E90">
        <v>339</v>
      </c>
      <c r="F90">
        <v>0.240803810215274</v>
      </c>
      <c r="G90">
        <v>9.5766275684434604E-2</v>
      </c>
      <c r="H90" s="1">
        <f t="shared" si="6"/>
        <v>0.23788876319814298</v>
      </c>
      <c r="I90" s="1">
        <f t="shared" si="7"/>
        <v>0.2012503273819331</v>
      </c>
      <c r="J90" s="1">
        <f t="shared" si="8"/>
        <v>0.5153784759849569</v>
      </c>
      <c r="K90" s="1">
        <f t="shared" si="9"/>
        <v>2.1326066723414364E-2</v>
      </c>
      <c r="L90" s="1">
        <f t="shared" si="10"/>
        <v>0.97867393327658558</v>
      </c>
      <c r="M90" s="2">
        <f t="shared" si="11"/>
        <v>0.45830118030501271</v>
      </c>
    </row>
    <row r="91" spans="1:13" x14ac:dyDescent="0.3">
      <c r="A91" t="s">
        <v>34</v>
      </c>
      <c r="B91" t="s">
        <v>17</v>
      </c>
      <c r="C91">
        <v>3.0910875186116599E-2</v>
      </c>
      <c r="D91">
        <v>1.1645827658386301</v>
      </c>
      <c r="E91">
        <v>311</v>
      </c>
      <c r="F91">
        <v>0.46806490640543302</v>
      </c>
      <c r="G91">
        <v>9.0930112667904905E-2</v>
      </c>
      <c r="H91" s="1">
        <f t="shared" si="6"/>
        <v>0.16112194548746772</v>
      </c>
      <c r="I91" s="1">
        <f t="shared" si="7"/>
        <v>0.2210220457567342</v>
      </c>
      <c r="J91" s="1">
        <f t="shared" si="8"/>
        <v>0.5968864853235597</v>
      </c>
      <c r="K91" s="1">
        <f t="shared" si="9"/>
        <v>1.3656216190916282E-2</v>
      </c>
      <c r="L91" s="1">
        <f t="shared" si="10"/>
        <v>0.98634378380908372</v>
      </c>
      <c r="M91" s="2">
        <f t="shared" si="11"/>
        <v>0.47486570518339849</v>
      </c>
    </row>
    <row r="92" spans="1:13" x14ac:dyDescent="0.3">
      <c r="A92" t="s">
        <v>35</v>
      </c>
      <c r="B92" t="s">
        <v>14</v>
      </c>
      <c r="C92">
        <v>0.15283597725433001</v>
      </c>
      <c r="D92">
        <v>1.5884700261133</v>
      </c>
      <c r="E92">
        <v>364</v>
      </c>
      <c r="F92">
        <v>0.91595224825659105</v>
      </c>
      <c r="G92">
        <v>0.145165213753741</v>
      </c>
      <c r="H92" s="1">
        <f t="shared" si="6"/>
        <v>0.57907248707740422</v>
      </c>
      <c r="I92" s="1">
        <f t="shared" si="7"/>
        <v>0.33276433529039312</v>
      </c>
      <c r="J92" s="1">
        <f t="shared" si="8"/>
        <v>0.75752289100075365</v>
      </c>
      <c r="K92" s="1">
        <f t="shared" si="9"/>
        <v>9.9669677176724827E-2</v>
      </c>
      <c r="L92" s="1">
        <f t="shared" si="10"/>
        <v>0.90033032282327519</v>
      </c>
      <c r="M92" s="2">
        <f t="shared" si="11"/>
        <v>0.62296672986747992</v>
      </c>
    </row>
    <row r="93" spans="1:13" x14ac:dyDescent="0.3">
      <c r="A93" t="s">
        <v>35</v>
      </c>
      <c r="B93" t="s">
        <v>13</v>
      </c>
      <c r="C93">
        <v>0.13439379712514599</v>
      </c>
      <c r="D93">
        <v>1.7529629157747499</v>
      </c>
      <c r="E93">
        <v>364</v>
      </c>
      <c r="F93">
        <v>1.1092961176527201</v>
      </c>
      <c r="G93">
        <v>0.159536187818309</v>
      </c>
      <c r="H93" s="1">
        <f t="shared" si="6"/>
        <v>0.51585401079694737</v>
      </c>
      <c r="I93" s="1">
        <f t="shared" si="7"/>
        <v>0.37612683712842332</v>
      </c>
      <c r="J93" s="1">
        <f t="shared" si="8"/>
        <v>0.82686636498943422</v>
      </c>
      <c r="K93" s="1">
        <f t="shared" si="9"/>
        <v>0.12246113865246644</v>
      </c>
      <c r="L93" s="1">
        <f t="shared" si="10"/>
        <v>0.87753886134753356</v>
      </c>
      <c r="M93" s="2">
        <f t="shared" si="11"/>
        <v>0.63957653506425349</v>
      </c>
    </row>
    <row r="94" spans="1:13" x14ac:dyDescent="0.3">
      <c r="A94" t="s">
        <v>35</v>
      </c>
      <c r="B94" t="s">
        <v>16</v>
      </c>
      <c r="C94">
        <v>0.107312324770862</v>
      </c>
      <c r="D94">
        <v>1.49704582979691</v>
      </c>
      <c r="E94">
        <v>436</v>
      </c>
      <c r="F94">
        <v>0.84966307801810403</v>
      </c>
      <c r="G94">
        <v>0.162136249601183</v>
      </c>
      <c r="H94" s="1">
        <f t="shared" si="6"/>
        <v>0.423020657816087</v>
      </c>
      <c r="I94" s="1">
        <f t="shared" si="7"/>
        <v>0.30866370766466933</v>
      </c>
      <c r="J94" s="1">
        <f t="shared" si="8"/>
        <v>0.733748041730794</v>
      </c>
      <c r="K94" s="1">
        <f t="shared" si="9"/>
        <v>0.12658467319457004</v>
      </c>
      <c r="L94" s="1">
        <f t="shared" si="10"/>
        <v>0.87341532680542999</v>
      </c>
      <c r="M94" s="2">
        <f t="shared" si="11"/>
        <v>0.57201072174294243</v>
      </c>
    </row>
    <row r="95" spans="1:13" x14ac:dyDescent="0.3">
      <c r="A95" t="s">
        <v>35</v>
      </c>
      <c r="B95" t="s">
        <v>15</v>
      </c>
      <c r="C95">
        <v>0.106148639998261</v>
      </c>
      <c r="D95">
        <v>1.5089232303165601</v>
      </c>
      <c r="E95">
        <v>434</v>
      </c>
      <c r="F95">
        <v>0.884594973759117</v>
      </c>
      <c r="G95">
        <v>0.13368934510254099</v>
      </c>
      <c r="H95" s="1">
        <f t="shared" si="6"/>
        <v>0.41903162952988193</v>
      </c>
      <c r="I95" s="1">
        <f t="shared" si="7"/>
        <v>0.31179474757116227</v>
      </c>
      <c r="J95" s="1">
        <f t="shared" si="8"/>
        <v>0.74627649174711885</v>
      </c>
      <c r="K95" s="1">
        <f t="shared" si="9"/>
        <v>8.1469670893966395E-2</v>
      </c>
      <c r="L95" s="1">
        <f t="shared" si="10"/>
        <v>0.91853032910603361</v>
      </c>
      <c r="M95" s="2">
        <f t="shared" si="11"/>
        <v>0.58493376352266746</v>
      </c>
    </row>
    <row r="96" spans="1:13" x14ac:dyDescent="0.3">
      <c r="A96" t="s">
        <v>35</v>
      </c>
      <c r="B96" t="s">
        <v>17</v>
      </c>
      <c r="C96">
        <v>5.6116438704572801E-2</v>
      </c>
      <c r="D96">
        <v>1.14968630655176</v>
      </c>
      <c r="E96">
        <v>375</v>
      </c>
      <c r="F96">
        <v>0.32931634025777001</v>
      </c>
      <c r="G96">
        <v>0.15938024894074701</v>
      </c>
      <c r="H96" s="1">
        <f t="shared" si="6"/>
        <v>0.24752481696281395</v>
      </c>
      <c r="I96" s="1">
        <f t="shared" si="7"/>
        <v>0.21709514201921398</v>
      </c>
      <c r="J96" s="1">
        <f t="shared" si="8"/>
        <v>0.54712381315982672</v>
      </c>
      <c r="K96" s="1">
        <f t="shared" si="9"/>
        <v>0.12221382939530988</v>
      </c>
      <c r="L96" s="1">
        <f t="shared" si="10"/>
        <v>0.87778617060469011</v>
      </c>
      <c r="M96" s="2">
        <f t="shared" si="11"/>
        <v>0.45432788406721303</v>
      </c>
    </row>
    <row r="97" spans="1:13" x14ac:dyDescent="0.3">
      <c r="A97" t="s">
        <v>36</v>
      </c>
      <c r="B97" t="s">
        <v>17</v>
      </c>
      <c r="C97">
        <v>9.61963606997399E-2</v>
      </c>
      <c r="D97">
        <v>1.24178650591634</v>
      </c>
      <c r="E97">
        <v>351</v>
      </c>
      <c r="F97">
        <v>0.32698035386414798</v>
      </c>
      <c r="G97">
        <v>0.20899368122749901</v>
      </c>
      <c r="H97" s="1">
        <f t="shared" si="6"/>
        <v>0.38491592691973309</v>
      </c>
      <c r="I97" s="1">
        <f t="shared" si="7"/>
        <v>0.24137397299147759</v>
      </c>
      <c r="J97" s="1">
        <f t="shared" si="8"/>
        <v>0.54628600323996745</v>
      </c>
      <c r="K97" s="1">
        <f t="shared" si="9"/>
        <v>0.20089761419391639</v>
      </c>
      <c r="L97" s="1">
        <f t="shared" si="10"/>
        <v>0.79910238580608361</v>
      </c>
      <c r="M97" s="2">
        <f t="shared" si="11"/>
        <v>0.47310165541459687</v>
      </c>
    </row>
    <row r="98" spans="1:13" x14ac:dyDescent="0.3">
      <c r="A98" t="s">
        <v>36</v>
      </c>
      <c r="B98" t="s">
        <v>13</v>
      </c>
      <c r="C98">
        <v>9.4156171681516104E-2</v>
      </c>
      <c r="D98">
        <v>1.0306484280671599</v>
      </c>
      <c r="E98">
        <v>318</v>
      </c>
      <c r="F98">
        <v>5.8571263246997497E-2</v>
      </c>
      <c r="G98">
        <v>0.26120574075778902</v>
      </c>
      <c r="H98" s="1">
        <f t="shared" si="6"/>
        <v>0.37792230468240728</v>
      </c>
      <c r="I98" s="1">
        <f t="shared" si="7"/>
        <v>0.18571518246468632</v>
      </c>
      <c r="J98" s="1">
        <f t="shared" si="8"/>
        <v>0.45002011773934147</v>
      </c>
      <c r="K98" s="1">
        <f t="shared" si="9"/>
        <v>0.28370265844541787</v>
      </c>
      <c r="L98" s="1">
        <f t="shared" si="10"/>
        <v>0.71629734155458213</v>
      </c>
      <c r="M98" s="2">
        <f t="shared" si="11"/>
        <v>0.40956451930860627</v>
      </c>
    </row>
    <row r="99" spans="1:13" x14ac:dyDescent="0.3">
      <c r="A99" t="s">
        <v>36</v>
      </c>
      <c r="B99" t="s">
        <v>15</v>
      </c>
      <c r="C99">
        <v>9.1496632738491901E-2</v>
      </c>
      <c r="D99">
        <v>1.04416250100137</v>
      </c>
      <c r="E99">
        <v>341</v>
      </c>
      <c r="F99">
        <v>6.66667182532827E-2</v>
      </c>
      <c r="G99">
        <v>0.19697849870828901</v>
      </c>
      <c r="H99" s="1">
        <f t="shared" si="6"/>
        <v>0.36880559513891548</v>
      </c>
      <c r="I99" s="1">
        <f t="shared" si="7"/>
        <v>0.18927767087166267</v>
      </c>
      <c r="J99" s="1">
        <f t="shared" si="8"/>
        <v>0.45292358178714498</v>
      </c>
      <c r="K99" s="1">
        <f t="shared" si="9"/>
        <v>0.18184229001893598</v>
      </c>
      <c r="L99" s="1">
        <f t="shared" si="10"/>
        <v>0.81815770998106396</v>
      </c>
      <c r="M99" s="2">
        <f t="shared" si="11"/>
        <v>0.4300530368216382</v>
      </c>
    </row>
    <row r="100" spans="1:13" x14ac:dyDescent="0.3">
      <c r="A100" t="s">
        <v>36</v>
      </c>
      <c r="B100" t="s">
        <v>16</v>
      </c>
      <c r="C100">
        <v>9.0037565977620901E-2</v>
      </c>
      <c r="D100">
        <v>1.02058928306871</v>
      </c>
      <c r="E100">
        <v>335</v>
      </c>
      <c r="F100">
        <v>3.1402206399095398E-2</v>
      </c>
      <c r="G100">
        <v>0.20737578199694701</v>
      </c>
      <c r="H100" s="1">
        <f t="shared" si="6"/>
        <v>0.36380401849409355</v>
      </c>
      <c r="I100" s="1">
        <f t="shared" si="7"/>
        <v>0.18306345876780167</v>
      </c>
      <c r="J100" s="1">
        <f t="shared" si="8"/>
        <v>0.44027583780580248</v>
      </c>
      <c r="K100" s="1">
        <f t="shared" si="9"/>
        <v>0.19833172771892285</v>
      </c>
      <c r="L100" s="1">
        <f t="shared" si="10"/>
        <v>0.80166827228107718</v>
      </c>
      <c r="M100" s="2">
        <f t="shared" si="11"/>
        <v>0.42009624712711541</v>
      </c>
    </row>
    <row r="101" spans="1:13" x14ac:dyDescent="0.3">
      <c r="A101" t="s">
        <v>36</v>
      </c>
      <c r="B101" t="s">
        <v>14</v>
      </c>
      <c r="C101">
        <v>3.2725480408901803E-2</v>
      </c>
      <c r="D101">
        <v>1.08723753255624</v>
      </c>
      <c r="E101">
        <v>326</v>
      </c>
      <c r="F101">
        <v>0.16127527264812899</v>
      </c>
      <c r="G101">
        <v>0.24481379629129901</v>
      </c>
      <c r="H101" s="1">
        <f t="shared" si="6"/>
        <v>0.16734228258598163</v>
      </c>
      <c r="I101" s="1">
        <f t="shared" si="7"/>
        <v>0.20063281904138325</v>
      </c>
      <c r="J101" s="1">
        <f t="shared" si="8"/>
        <v>0.48685528001619172</v>
      </c>
      <c r="K101" s="1">
        <f t="shared" si="9"/>
        <v>0.25770606495481974</v>
      </c>
      <c r="L101" s="1">
        <f t="shared" si="10"/>
        <v>0.74229393504518026</v>
      </c>
      <c r="M101" s="2">
        <f t="shared" si="11"/>
        <v>0.38817367324350488</v>
      </c>
    </row>
    <row r="102" spans="1:13" x14ac:dyDescent="0.3">
      <c r="A102" t="s">
        <v>37</v>
      </c>
      <c r="B102" t="s">
        <v>14</v>
      </c>
      <c r="C102">
        <v>0.122450676201173</v>
      </c>
      <c r="D102">
        <v>1.0211366880058801</v>
      </c>
      <c r="E102">
        <v>323</v>
      </c>
      <c r="F102">
        <v>3.1356451755716302E-2</v>
      </c>
      <c r="G102">
        <v>0.38893205762655803</v>
      </c>
      <c r="H102" s="1">
        <f t="shared" si="6"/>
        <v>0.47491384528733849</v>
      </c>
      <c r="I102" s="1">
        <f t="shared" si="7"/>
        <v>0.18320776195101549</v>
      </c>
      <c r="J102" s="1">
        <f t="shared" si="8"/>
        <v>0.44025942773842913</v>
      </c>
      <c r="K102" s="1">
        <f t="shared" si="9"/>
        <v>0.48626856784540984</v>
      </c>
      <c r="L102" s="1">
        <f t="shared" si="10"/>
        <v>0.51373143215459016</v>
      </c>
      <c r="M102" s="2">
        <f t="shared" si="11"/>
        <v>0.38476921239521916</v>
      </c>
    </row>
    <row r="103" spans="1:13" x14ac:dyDescent="0.3">
      <c r="A103" t="s">
        <v>37</v>
      </c>
      <c r="B103" t="s">
        <v>13</v>
      </c>
      <c r="C103">
        <v>9.7576536414131804E-2</v>
      </c>
      <c r="D103">
        <v>0.94129893801386499</v>
      </c>
      <c r="E103">
        <v>361</v>
      </c>
      <c r="F103">
        <v>-0.109375290158015</v>
      </c>
      <c r="G103">
        <v>0.27422795851003201</v>
      </c>
      <c r="H103" s="1">
        <f t="shared" si="6"/>
        <v>0.38964707069188798</v>
      </c>
      <c r="I103" s="1">
        <f t="shared" si="7"/>
        <v>0.16216147485679414</v>
      </c>
      <c r="J103" s="1">
        <f t="shared" si="8"/>
        <v>0.38978548245505262</v>
      </c>
      <c r="K103" s="1">
        <f t="shared" si="9"/>
        <v>0.30435507719556515</v>
      </c>
      <c r="L103" s="1">
        <f t="shared" si="10"/>
        <v>0.6956449228044348</v>
      </c>
      <c r="M103" s="2">
        <f t="shared" si="11"/>
        <v>0.38264248589281857</v>
      </c>
    </row>
    <row r="104" spans="1:13" x14ac:dyDescent="0.3">
      <c r="A104" t="s">
        <v>37</v>
      </c>
      <c r="B104" t="s">
        <v>15</v>
      </c>
      <c r="C104">
        <v>9.5339716676101305E-2</v>
      </c>
      <c r="D104">
        <v>0.93024111604068604</v>
      </c>
      <c r="E104">
        <v>354</v>
      </c>
      <c r="F104">
        <v>-0.133215164747684</v>
      </c>
      <c r="G104">
        <v>0.32693466056702702</v>
      </c>
      <c r="H104" s="1">
        <f t="shared" si="6"/>
        <v>0.38197941239109057</v>
      </c>
      <c r="I104" s="1">
        <f t="shared" si="7"/>
        <v>0.15924648669758887</v>
      </c>
      <c r="J104" s="1">
        <f t="shared" si="8"/>
        <v>0.38123522570956919</v>
      </c>
      <c r="K104" s="1">
        <f t="shared" si="9"/>
        <v>0.3879445934001165</v>
      </c>
      <c r="L104" s="1">
        <f t="shared" si="10"/>
        <v>0.61205540659988356</v>
      </c>
      <c r="M104" s="2">
        <f t="shared" si="11"/>
        <v>0.36095147752034229</v>
      </c>
    </row>
    <row r="105" spans="1:13" x14ac:dyDescent="0.3">
      <c r="A105" t="s">
        <v>37</v>
      </c>
      <c r="B105" t="s">
        <v>16</v>
      </c>
      <c r="C105">
        <v>9.4277304227091505E-2</v>
      </c>
      <c r="D105">
        <v>0.93970141110065097</v>
      </c>
      <c r="E105">
        <v>354</v>
      </c>
      <c r="F105">
        <v>-0.114655945627715</v>
      </c>
      <c r="G105">
        <v>0.32819273315506298</v>
      </c>
      <c r="H105" s="1">
        <f t="shared" si="6"/>
        <v>0.37833753839694689</v>
      </c>
      <c r="I105" s="1">
        <f t="shared" si="7"/>
        <v>0.16174034562833253</v>
      </c>
      <c r="J105" s="1">
        <f t="shared" si="8"/>
        <v>0.38789155638255796</v>
      </c>
      <c r="K105" s="1">
        <f t="shared" si="9"/>
        <v>0.38993981743956435</v>
      </c>
      <c r="L105" s="1">
        <f t="shared" si="10"/>
        <v>0.6100601825604357</v>
      </c>
      <c r="M105" s="2">
        <f t="shared" si="11"/>
        <v>0.36256911479474363</v>
      </c>
    </row>
    <row r="106" spans="1:13" x14ac:dyDescent="0.3">
      <c r="A106" t="s">
        <v>37</v>
      </c>
      <c r="B106" t="s">
        <v>17</v>
      </c>
      <c r="C106">
        <v>8.5045184507325497E-2</v>
      </c>
      <c r="D106">
        <v>0.77987154956494897</v>
      </c>
      <c r="E106">
        <v>344</v>
      </c>
      <c r="F106">
        <v>-0.44076731985411399</v>
      </c>
      <c r="G106">
        <v>0.28830202119662102</v>
      </c>
      <c r="H106" s="1">
        <f t="shared" si="6"/>
        <v>0.346690491386557</v>
      </c>
      <c r="I106" s="1">
        <f t="shared" si="7"/>
        <v>0.11960707969277624</v>
      </c>
      <c r="J106" s="1">
        <f t="shared" si="8"/>
        <v>0.27093053937844763</v>
      </c>
      <c r="K106" s="1">
        <f t="shared" si="9"/>
        <v>0.32667565589032665</v>
      </c>
      <c r="L106" s="1">
        <f t="shared" si="10"/>
        <v>0.67332434410967335</v>
      </c>
      <c r="M106" s="2">
        <f t="shared" si="11"/>
        <v>0.32116425282061323</v>
      </c>
    </row>
    <row r="107" spans="1:13" x14ac:dyDescent="0.3">
      <c r="A107" t="s">
        <v>38</v>
      </c>
      <c r="B107" t="s">
        <v>13</v>
      </c>
      <c r="C107">
        <v>0.26079340068805701</v>
      </c>
      <c r="D107">
        <v>0.87046334087898103</v>
      </c>
      <c r="E107">
        <v>406</v>
      </c>
      <c r="F107">
        <v>-0.188710058535554</v>
      </c>
      <c r="G107">
        <v>0.41174527045859599</v>
      </c>
      <c r="H107" s="1">
        <f t="shared" si="6"/>
        <v>0.94914282392679672</v>
      </c>
      <c r="I107" s="1">
        <f t="shared" si="7"/>
        <v>0.14348827434775582</v>
      </c>
      <c r="J107" s="1">
        <f t="shared" si="8"/>
        <v>0.36133178250289888</v>
      </c>
      <c r="K107" s="1">
        <f t="shared" si="9"/>
        <v>0.52244888930888178</v>
      </c>
      <c r="L107" s="1">
        <f t="shared" si="10"/>
        <v>0.47755111069111822</v>
      </c>
      <c r="M107" s="2">
        <f t="shared" si="11"/>
        <v>0.43678480397877945</v>
      </c>
    </row>
    <row r="108" spans="1:13" x14ac:dyDescent="0.3">
      <c r="A108" t="s">
        <v>38</v>
      </c>
      <c r="B108" t="s">
        <v>14</v>
      </c>
      <c r="C108">
        <v>0.256192876014674</v>
      </c>
      <c r="D108">
        <v>0.73888481682012597</v>
      </c>
      <c r="E108">
        <v>396</v>
      </c>
      <c r="F108">
        <v>-0.448717625403804</v>
      </c>
      <c r="G108">
        <v>0.373017921586418</v>
      </c>
      <c r="H108" s="1">
        <f t="shared" si="6"/>
        <v>0.93337255393134855</v>
      </c>
      <c r="I108" s="1">
        <f t="shared" si="7"/>
        <v>0.10880243471608361</v>
      </c>
      <c r="J108" s="1">
        <f t="shared" si="8"/>
        <v>0.26807913370518338</v>
      </c>
      <c r="K108" s="1">
        <f t="shared" si="9"/>
        <v>0.46102974848292666</v>
      </c>
      <c r="L108" s="1">
        <f t="shared" si="10"/>
        <v>0.53897025151707334</v>
      </c>
      <c r="M108" s="2">
        <f t="shared" si="11"/>
        <v>0.40753303161606447</v>
      </c>
    </row>
    <row r="109" spans="1:13" x14ac:dyDescent="0.3">
      <c r="A109" t="s">
        <v>38</v>
      </c>
      <c r="B109" t="s">
        <v>17</v>
      </c>
      <c r="C109">
        <v>0.22583153821834101</v>
      </c>
      <c r="D109">
        <v>0.73303965613942901</v>
      </c>
      <c r="E109">
        <v>373</v>
      </c>
      <c r="F109">
        <v>-0.42763748544659103</v>
      </c>
      <c r="G109">
        <v>0.44934839457773001</v>
      </c>
      <c r="H109" s="1">
        <f t="shared" si="6"/>
        <v>0.8292960564741394</v>
      </c>
      <c r="I109" s="1">
        <f t="shared" si="7"/>
        <v>0.10726157303335701</v>
      </c>
      <c r="J109" s="1">
        <f t="shared" si="8"/>
        <v>0.27563960170122737</v>
      </c>
      <c r="K109" s="1">
        <f t="shared" si="9"/>
        <v>0.58208508034772044</v>
      </c>
      <c r="L109" s="1">
        <f t="shared" si="10"/>
        <v>0.41791491965227956</v>
      </c>
      <c r="M109" s="2">
        <f t="shared" si="11"/>
        <v>0.36431254764565912</v>
      </c>
    </row>
    <row r="110" spans="1:13" x14ac:dyDescent="0.3">
      <c r="A110" t="s">
        <v>38</v>
      </c>
      <c r="B110" t="s">
        <v>15</v>
      </c>
      <c r="C110">
        <v>0.14227307071054701</v>
      </c>
      <c r="D110">
        <v>0.70767403799243001</v>
      </c>
      <c r="E110">
        <v>379</v>
      </c>
      <c r="F110">
        <v>-0.49648990290405498</v>
      </c>
      <c r="G110">
        <v>0.42772247732556901</v>
      </c>
      <c r="H110" s="1">
        <f t="shared" si="6"/>
        <v>0.54286359788354432</v>
      </c>
      <c r="I110" s="1">
        <f t="shared" si="7"/>
        <v>0.10057486052082347</v>
      </c>
      <c r="J110" s="1">
        <f t="shared" si="8"/>
        <v>0.25094543459920587</v>
      </c>
      <c r="K110" s="1">
        <f t="shared" si="9"/>
        <v>0.54778773503795286</v>
      </c>
      <c r="L110" s="1">
        <f t="shared" si="10"/>
        <v>0.45221226496204714</v>
      </c>
      <c r="M110" s="2">
        <f t="shared" si="11"/>
        <v>0.30447126110512712</v>
      </c>
    </row>
    <row r="111" spans="1:13" x14ac:dyDescent="0.3">
      <c r="A111" t="s">
        <v>38</v>
      </c>
      <c r="B111" t="s">
        <v>16</v>
      </c>
      <c r="C111">
        <v>0.13981312311383101</v>
      </c>
      <c r="D111">
        <v>0.74321071061861999</v>
      </c>
      <c r="E111">
        <v>383</v>
      </c>
      <c r="F111">
        <v>-0.43401387246058198</v>
      </c>
      <c r="G111">
        <v>0.398984897758144</v>
      </c>
      <c r="H111" s="1">
        <f t="shared" si="6"/>
        <v>0.53443107321971339</v>
      </c>
      <c r="I111" s="1">
        <f t="shared" si="7"/>
        <v>0.10994279754984737</v>
      </c>
      <c r="J111" s="1">
        <f t="shared" si="8"/>
        <v>0.27335268757031933</v>
      </c>
      <c r="K111" s="1">
        <f t="shared" si="9"/>
        <v>0.50221174035072591</v>
      </c>
      <c r="L111" s="1">
        <f t="shared" si="10"/>
        <v>0.49778825964927409</v>
      </c>
      <c r="M111" s="2">
        <f t="shared" si="11"/>
        <v>0.32143251210984752</v>
      </c>
    </row>
    <row r="112" spans="1:13" x14ac:dyDescent="0.3">
      <c r="A112" t="s">
        <v>39</v>
      </c>
      <c r="B112" t="s">
        <v>15</v>
      </c>
      <c r="C112">
        <v>0.16635371791842299</v>
      </c>
      <c r="D112">
        <v>1.3235401492290599</v>
      </c>
      <c r="E112">
        <v>336</v>
      </c>
      <c r="F112">
        <v>0.67960477578649203</v>
      </c>
      <c r="G112">
        <v>0.17630302795533401</v>
      </c>
      <c r="H112" s="1">
        <f t="shared" si="6"/>
        <v>0.62541033659151901</v>
      </c>
      <c r="I112" s="1">
        <f t="shared" si="7"/>
        <v>0.26292531491093496</v>
      </c>
      <c r="J112" s="1">
        <f t="shared" si="8"/>
        <v>0.67275602013637659</v>
      </c>
      <c r="K112" s="1">
        <f t="shared" si="9"/>
        <v>0.14905229310977644</v>
      </c>
      <c r="L112" s="1">
        <f t="shared" si="10"/>
        <v>0.85094770689022359</v>
      </c>
      <c r="M112" s="2">
        <f t="shared" si="11"/>
        <v>0.57597600921054204</v>
      </c>
    </row>
    <row r="113" spans="1:13" x14ac:dyDescent="0.3">
      <c r="A113" t="s">
        <v>39</v>
      </c>
      <c r="B113" t="s">
        <v>16</v>
      </c>
      <c r="C113">
        <v>0.16613065532811899</v>
      </c>
      <c r="D113">
        <v>1.3154011403290999</v>
      </c>
      <c r="E113">
        <v>334</v>
      </c>
      <c r="F113">
        <v>0.66489948954412204</v>
      </c>
      <c r="G113">
        <v>0.18065044531564101</v>
      </c>
      <c r="H113" s="1">
        <f t="shared" si="6"/>
        <v>0.62464569396383562</v>
      </c>
      <c r="I113" s="1">
        <f t="shared" si="7"/>
        <v>0.26077976449163942</v>
      </c>
      <c r="J113" s="1">
        <f t="shared" si="8"/>
        <v>0.6674819163479877</v>
      </c>
      <c r="K113" s="1">
        <f t="shared" si="9"/>
        <v>0.15594702375511951</v>
      </c>
      <c r="L113" s="1">
        <f t="shared" si="10"/>
        <v>0.84405297624488052</v>
      </c>
      <c r="M113" s="2">
        <f t="shared" si="11"/>
        <v>0.57221823829363139</v>
      </c>
    </row>
    <row r="114" spans="1:13" x14ac:dyDescent="0.3">
      <c r="A114" t="s">
        <v>39</v>
      </c>
      <c r="B114" t="s">
        <v>14</v>
      </c>
      <c r="C114">
        <v>0.14165606531608799</v>
      </c>
      <c r="D114">
        <v>1.28066006774744</v>
      </c>
      <c r="E114">
        <v>216</v>
      </c>
      <c r="F114">
        <v>0.85039629473897205</v>
      </c>
      <c r="G114">
        <v>8.4583207571050895E-2</v>
      </c>
      <c r="H114" s="1">
        <f t="shared" si="6"/>
        <v>0.54074854745993439</v>
      </c>
      <c r="I114" s="1">
        <f t="shared" si="7"/>
        <v>0.25162155815957316</v>
      </c>
      <c r="J114" s="1">
        <f t="shared" si="8"/>
        <v>0.73401101254424872</v>
      </c>
      <c r="K114" s="1">
        <f t="shared" si="9"/>
        <v>3.5904236875544176E-3</v>
      </c>
      <c r="L114" s="1">
        <f t="shared" si="10"/>
        <v>0.99640957631244553</v>
      </c>
      <c r="M114" s="2">
        <f t="shared" si="11"/>
        <v>0.60312139596562253</v>
      </c>
    </row>
    <row r="115" spans="1:13" x14ac:dyDescent="0.3">
      <c r="A115" t="s">
        <v>39</v>
      </c>
      <c r="B115" t="s">
        <v>13</v>
      </c>
      <c r="C115">
        <v>9.8596205566630193E-2</v>
      </c>
      <c r="D115">
        <v>1.0613069976507701</v>
      </c>
      <c r="E115">
        <v>323</v>
      </c>
      <c r="F115">
        <v>0.118726543617172</v>
      </c>
      <c r="G115">
        <v>0.269317220096296</v>
      </c>
      <c r="H115" s="1">
        <f t="shared" si="6"/>
        <v>0.39314242371846014</v>
      </c>
      <c r="I115" s="1">
        <f t="shared" si="7"/>
        <v>0.19379718699787213</v>
      </c>
      <c r="J115" s="1">
        <f t="shared" si="8"/>
        <v>0.47159502535166681</v>
      </c>
      <c r="K115" s="1">
        <f t="shared" si="9"/>
        <v>0.29656695477106942</v>
      </c>
      <c r="L115" s="1">
        <f t="shared" si="10"/>
        <v>0.70343304522893058</v>
      </c>
      <c r="M115" s="2">
        <f t="shared" si="11"/>
        <v>0.41893275749433984</v>
      </c>
    </row>
    <row r="116" spans="1:13" x14ac:dyDescent="0.3">
      <c r="A116" t="s">
        <v>39</v>
      </c>
      <c r="B116" t="s">
        <v>17</v>
      </c>
      <c r="C116">
        <v>4.9092379583262402E-2</v>
      </c>
      <c r="D116">
        <v>1.5685672018755099</v>
      </c>
      <c r="E116">
        <v>349</v>
      </c>
      <c r="F116">
        <v>1.09191831109856</v>
      </c>
      <c r="G116">
        <v>0.15361103559268099</v>
      </c>
      <c r="H116" s="1">
        <f t="shared" si="6"/>
        <v>0.22344684397683301</v>
      </c>
      <c r="I116" s="1">
        <f t="shared" si="7"/>
        <v>0.32751768752118304</v>
      </c>
      <c r="J116" s="1">
        <f t="shared" si="8"/>
        <v>0.82063375218131984</v>
      </c>
      <c r="K116" s="1">
        <f t="shared" si="9"/>
        <v>0.11306421969056692</v>
      </c>
      <c r="L116" s="1">
        <f t="shared" si="10"/>
        <v>0.8869357803094331</v>
      </c>
      <c r="M116" s="2">
        <f t="shared" si="11"/>
        <v>0.5665219567680041</v>
      </c>
    </row>
    <row r="117" spans="1:13" x14ac:dyDescent="0.3">
      <c r="A117" t="s">
        <v>40</v>
      </c>
      <c r="B117" t="s">
        <v>14</v>
      </c>
      <c r="C117">
        <v>9.5190835286148495E-2</v>
      </c>
      <c r="D117">
        <v>0.91523254352699601</v>
      </c>
      <c r="E117">
        <v>351</v>
      </c>
      <c r="F117">
        <v>-0.24271759286485201</v>
      </c>
      <c r="G117">
        <v>0.23610082750174199</v>
      </c>
      <c r="H117" s="1">
        <f t="shared" si="6"/>
        <v>0.38146905761994077</v>
      </c>
      <c r="I117" s="1">
        <f t="shared" si="7"/>
        <v>0.15529002843030115</v>
      </c>
      <c r="J117" s="1">
        <f t="shared" si="8"/>
        <v>0.34196178611432226</v>
      </c>
      <c r="K117" s="1">
        <f t="shared" si="9"/>
        <v>0.24388784417073697</v>
      </c>
      <c r="L117" s="1">
        <f t="shared" si="10"/>
        <v>0.75611215582926306</v>
      </c>
      <c r="M117" s="2">
        <f t="shared" si="11"/>
        <v>0.37669178705322781</v>
      </c>
    </row>
    <row r="118" spans="1:13" x14ac:dyDescent="0.3">
      <c r="A118" t="s">
        <v>40</v>
      </c>
      <c r="B118" t="s">
        <v>13</v>
      </c>
      <c r="C118">
        <v>8.2735414482218106E-2</v>
      </c>
      <c r="D118">
        <v>0.94608759826343103</v>
      </c>
      <c r="E118">
        <v>343</v>
      </c>
      <c r="F118">
        <v>-0.144966417388636</v>
      </c>
      <c r="G118">
        <v>0.25316098408709697</v>
      </c>
      <c r="H118" s="1">
        <f t="shared" si="6"/>
        <v>0.33877276471201434</v>
      </c>
      <c r="I118" s="1">
        <f t="shared" si="7"/>
        <v>0.16342382904912961</v>
      </c>
      <c r="J118" s="1">
        <f t="shared" si="8"/>
        <v>0.37702059669450211</v>
      </c>
      <c r="K118" s="1">
        <f t="shared" si="9"/>
        <v>0.27094418007658888</v>
      </c>
      <c r="L118" s="1">
        <f t="shared" si="10"/>
        <v>0.72905581992341117</v>
      </c>
      <c r="M118" s="2">
        <f t="shared" si="11"/>
        <v>0.37569904465017462</v>
      </c>
    </row>
    <row r="119" spans="1:13" x14ac:dyDescent="0.3">
      <c r="A119" t="s">
        <v>40</v>
      </c>
      <c r="B119" t="s">
        <v>17</v>
      </c>
      <c r="C119">
        <v>4.3560145342258202E-2</v>
      </c>
      <c r="D119">
        <v>0.88546731281676805</v>
      </c>
      <c r="E119">
        <v>357</v>
      </c>
      <c r="F119">
        <v>-0.268910545406641</v>
      </c>
      <c r="G119">
        <v>0.334370945747334</v>
      </c>
      <c r="H119" s="1">
        <f t="shared" si="6"/>
        <v>0.20448274012940304</v>
      </c>
      <c r="I119" s="1">
        <f t="shared" si="7"/>
        <v>0.14744351984237319</v>
      </c>
      <c r="J119" s="1">
        <f t="shared" si="8"/>
        <v>0.33256758950006615</v>
      </c>
      <c r="K119" s="1">
        <f t="shared" si="9"/>
        <v>0.3997380742350351</v>
      </c>
      <c r="L119" s="1">
        <f t="shared" si="10"/>
        <v>0.60026192576496484</v>
      </c>
      <c r="M119" s="2">
        <f t="shared" si="11"/>
        <v>0.30495226598160541</v>
      </c>
    </row>
    <row r="120" spans="1:13" x14ac:dyDescent="0.3">
      <c r="A120" t="s">
        <v>40</v>
      </c>
      <c r="B120" t="s">
        <v>15</v>
      </c>
      <c r="C120">
        <v>2.7966440443486999E-2</v>
      </c>
      <c r="D120">
        <v>0.90695405802093698</v>
      </c>
      <c r="E120">
        <v>395</v>
      </c>
      <c r="F120">
        <v>-0.23111740632795399</v>
      </c>
      <c r="G120">
        <v>0.25768879232048902</v>
      </c>
      <c r="H120" s="1">
        <f t="shared" si="6"/>
        <v>0.15102863349114257</v>
      </c>
      <c r="I120" s="1">
        <f t="shared" si="7"/>
        <v>0.15310771013246216</v>
      </c>
      <c r="J120" s="1">
        <f t="shared" si="8"/>
        <v>0.34612223472796383</v>
      </c>
      <c r="K120" s="1">
        <f t="shared" si="9"/>
        <v>0.2781249993068825</v>
      </c>
      <c r="L120" s="1">
        <f t="shared" si="10"/>
        <v>0.7218750006931175</v>
      </c>
      <c r="M120" s="2">
        <f t="shared" si="11"/>
        <v>0.32434971029497983</v>
      </c>
    </row>
    <row r="121" spans="1:13" x14ac:dyDescent="0.3">
      <c r="A121" t="s">
        <v>40</v>
      </c>
      <c r="B121" t="s">
        <v>16</v>
      </c>
      <c r="C121">
        <v>2.7347292425970799E-2</v>
      </c>
      <c r="D121">
        <v>0.87248527937514198</v>
      </c>
      <c r="E121">
        <v>399</v>
      </c>
      <c r="F121">
        <v>-0.34662318974859102</v>
      </c>
      <c r="G121">
        <v>0.24930870919721501</v>
      </c>
      <c r="H121" s="1">
        <f t="shared" si="6"/>
        <v>0.14890623830872596</v>
      </c>
      <c r="I121" s="1">
        <f t="shared" si="7"/>
        <v>0.14402128408414389</v>
      </c>
      <c r="J121" s="1">
        <f t="shared" si="8"/>
        <v>0.30469567016614246</v>
      </c>
      <c r="K121" s="1">
        <f t="shared" si="9"/>
        <v>0.26483471426360805</v>
      </c>
      <c r="L121" s="1">
        <f t="shared" si="10"/>
        <v>0.73516528573639195</v>
      </c>
      <c r="M121" s="2">
        <f t="shared" si="11"/>
        <v>0.3114293910841095</v>
      </c>
    </row>
    <row r="122" spans="1:13" x14ac:dyDescent="0.3">
      <c r="A122" t="s">
        <v>41</v>
      </c>
      <c r="B122" t="s">
        <v>14</v>
      </c>
      <c r="C122">
        <v>0.176367558938783</v>
      </c>
      <c r="D122">
        <v>1.23376732462622</v>
      </c>
      <c r="E122">
        <v>377</v>
      </c>
      <c r="F122">
        <v>0.33671364684791999</v>
      </c>
      <c r="G122">
        <v>0.21220764922576399</v>
      </c>
      <c r="H122" s="1">
        <f t="shared" si="6"/>
        <v>0.65973706838718693</v>
      </c>
      <c r="I122" s="1">
        <f t="shared" si="7"/>
        <v>0.23926001071536943</v>
      </c>
      <c r="J122" s="1">
        <f t="shared" si="8"/>
        <v>0.54977688376776723</v>
      </c>
      <c r="K122" s="1">
        <f t="shared" si="9"/>
        <v>0.20599476540215109</v>
      </c>
      <c r="L122" s="1">
        <f t="shared" si="10"/>
        <v>0.79400523459784889</v>
      </c>
      <c r="M122" s="2">
        <f t="shared" si="11"/>
        <v>0.52745952894194814</v>
      </c>
    </row>
    <row r="123" spans="1:13" x14ac:dyDescent="0.3">
      <c r="A123" t="s">
        <v>41</v>
      </c>
      <c r="B123" t="s">
        <v>13</v>
      </c>
      <c r="C123">
        <v>0.17419807091856701</v>
      </c>
      <c r="D123">
        <v>1.49149902575975</v>
      </c>
      <c r="E123">
        <v>387</v>
      </c>
      <c r="F123">
        <v>0.69297099748741497</v>
      </c>
      <c r="G123">
        <v>0.14648870914512499</v>
      </c>
      <c r="H123" s="1">
        <f t="shared" si="6"/>
        <v>0.65230021840600039</v>
      </c>
      <c r="I123" s="1">
        <f t="shared" si="7"/>
        <v>0.30720149674022396</v>
      </c>
      <c r="J123" s="1">
        <f t="shared" si="8"/>
        <v>0.67754986361194025</v>
      </c>
      <c r="K123" s="1">
        <f t="shared" si="9"/>
        <v>0.10176865766966307</v>
      </c>
      <c r="L123" s="1">
        <f t="shared" si="10"/>
        <v>0.89823134233033697</v>
      </c>
      <c r="M123" s="2">
        <f t="shared" si="11"/>
        <v>0.60553172025291668</v>
      </c>
    </row>
    <row r="124" spans="1:13" x14ac:dyDescent="0.3">
      <c r="A124" t="s">
        <v>41</v>
      </c>
      <c r="B124" t="s">
        <v>15</v>
      </c>
      <c r="C124">
        <v>8.9126275474187597E-2</v>
      </c>
      <c r="D124">
        <v>0.789059098729612</v>
      </c>
      <c r="E124">
        <v>473</v>
      </c>
      <c r="F124">
        <v>-0.39844102772066697</v>
      </c>
      <c r="G124">
        <v>0.32245498291403202</v>
      </c>
      <c r="H124" s="1">
        <f t="shared" si="6"/>
        <v>0.36068017973574967</v>
      </c>
      <c r="I124" s="1">
        <f t="shared" si="7"/>
        <v>0.12202903919728521</v>
      </c>
      <c r="J124" s="1">
        <f t="shared" si="8"/>
        <v>0.28611101624983759</v>
      </c>
      <c r="K124" s="1">
        <f t="shared" si="9"/>
        <v>0.38084010624473968</v>
      </c>
      <c r="L124" s="1">
        <f t="shared" si="10"/>
        <v>0.61915989375526026</v>
      </c>
      <c r="M124" s="2">
        <f t="shared" si="11"/>
        <v>0.31841003133233886</v>
      </c>
    </row>
    <row r="125" spans="1:13" x14ac:dyDescent="0.3">
      <c r="A125" t="s">
        <v>41</v>
      </c>
      <c r="B125" t="s">
        <v>16</v>
      </c>
      <c r="C125">
        <v>8.8894173925459494E-2</v>
      </c>
      <c r="D125">
        <v>0.78886381346595302</v>
      </c>
      <c r="E125">
        <v>473</v>
      </c>
      <c r="F125">
        <v>-0.39943049625536098</v>
      </c>
      <c r="G125">
        <v>0.33504543632622502</v>
      </c>
      <c r="H125" s="1">
        <f t="shared" si="6"/>
        <v>0.35988455220418114</v>
      </c>
      <c r="I125" s="1">
        <f t="shared" si="7"/>
        <v>0.12197755941830034</v>
      </c>
      <c r="J125" s="1">
        <f t="shared" si="8"/>
        <v>0.28575613980191883</v>
      </c>
      <c r="K125" s="1">
        <f t="shared" si="9"/>
        <v>0.40080777389321254</v>
      </c>
      <c r="L125" s="1">
        <f t="shared" si="10"/>
        <v>0.59919222610678746</v>
      </c>
      <c r="M125" s="2">
        <f t="shared" si="11"/>
        <v>0.31413546542825949</v>
      </c>
    </row>
    <row r="126" spans="1:13" x14ac:dyDescent="0.3">
      <c r="A126" t="s">
        <v>41</v>
      </c>
      <c r="B126" t="s">
        <v>17</v>
      </c>
      <c r="C126">
        <v>8.7657040709420805E-2</v>
      </c>
      <c r="D126">
        <v>0.63260530017102301</v>
      </c>
      <c r="E126">
        <v>465</v>
      </c>
      <c r="F126">
        <v>-0.75209684407141297</v>
      </c>
      <c r="G126">
        <v>0.45768533367991299</v>
      </c>
      <c r="H126" s="1">
        <f t="shared" si="6"/>
        <v>0.35564374789980591</v>
      </c>
      <c r="I126" s="1">
        <f t="shared" si="7"/>
        <v>8.0785748125394255E-2</v>
      </c>
      <c r="J126" s="1">
        <f t="shared" si="8"/>
        <v>0.15927108603297344</v>
      </c>
      <c r="K126" s="1">
        <f t="shared" si="9"/>
        <v>0.59530694168567144</v>
      </c>
      <c r="L126" s="1">
        <f t="shared" si="10"/>
        <v>0.40469305831432856</v>
      </c>
      <c r="M126" s="2">
        <f t="shared" si="11"/>
        <v>0.2240844114903372</v>
      </c>
    </row>
    <row r="127" spans="1:13" x14ac:dyDescent="0.3">
      <c r="A127" t="s">
        <v>42</v>
      </c>
      <c r="B127" t="s">
        <v>15</v>
      </c>
      <c r="C127">
        <v>9.8040366175679003E-2</v>
      </c>
      <c r="D127">
        <v>0.55515516598370296</v>
      </c>
      <c r="E127">
        <v>339</v>
      </c>
      <c r="F127">
        <v>-0.86951547954369202</v>
      </c>
      <c r="G127">
        <v>0.47042367467923901</v>
      </c>
      <c r="H127" s="1">
        <f t="shared" si="6"/>
        <v>0.39123704598619385</v>
      </c>
      <c r="I127" s="1">
        <f t="shared" si="7"/>
        <v>6.0368868143739818E-2</v>
      </c>
      <c r="J127" s="1">
        <f t="shared" si="8"/>
        <v>0.11715847020455893</v>
      </c>
      <c r="K127" s="1">
        <f t="shared" si="9"/>
        <v>0.61550914975080206</v>
      </c>
      <c r="L127" s="1">
        <f t="shared" si="10"/>
        <v>0.38449085024919794</v>
      </c>
      <c r="M127" s="2">
        <f t="shared" si="11"/>
        <v>0.20840378075156799</v>
      </c>
    </row>
    <row r="128" spans="1:13" x14ac:dyDescent="0.3">
      <c r="A128" t="s">
        <v>42</v>
      </c>
      <c r="B128" t="s">
        <v>16</v>
      </c>
      <c r="C128">
        <v>9.8008999857533197E-2</v>
      </c>
      <c r="D128">
        <v>0.50255910146121896</v>
      </c>
      <c r="E128">
        <v>311</v>
      </c>
      <c r="F128">
        <v>-1.1291078659523099</v>
      </c>
      <c r="G128">
        <v>0.51860454103723896</v>
      </c>
      <c r="H128" s="1">
        <f t="shared" si="6"/>
        <v>0.39112952448787769</v>
      </c>
      <c r="I128" s="1">
        <f t="shared" si="7"/>
        <v>4.6503849727300241E-2</v>
      </c>
      <c r="J128" s="1">
        <f t="shared" si="8"/>
        <v>2.4054727371604731E-2</v>
      </c>
      <c r="K128" s="1">
        <f t="shared" si="9"/>
        <v>0.69192097504061556</v>
      </c>
      <c r="L128" s="1">
        <f t="shared" si="10"/>
        <v>0.30807902495938444</v>
      </c>
      <c r="M128" s="2">
        <f t="shared" si="11"/>
        <v>0.16100928301912393</v>
      </c>
    </row>
    <row r="129" spans="1:13" x14ac:dyDescent="0.3">
      <c r="A129" t="s">
        <v>42</v>
      </c>
      <c r="B129" t="s">
        <v>17</v>
      </c>
      <c r="C129">
        <v>9.2497297961678701E-2</v>
      </c>
      <c r="D129">
        <v>0.46484418381152498</v>
      </c>
      <c r="E129">
        <v>347</v>
      </c>
      <c r="F129">
        <v>-1.1520180314019599</v>
      </c>
      <c r="G129">
        <v>0.56208141327172401</v>
      </c>
      <c r="H129" s="1">
        <f t="shared" si="6"/>
        <v>0.37223580405313195</v>
      </c>
      <c r="I129" s="1">
        <f t="shared" si="7"/>
        <v>3.656169849345707E-2</v>
      </c>
      <c r="J129" s="1">
        <f t="shared" si="8"/>
        <v>1.5837914152255893E-2</v>
      </c>
      <c r="K129" s="1">
        <f t="shared" si="9"/>
        <v>0.76087256135382864</v>
      </c>
      <c r="L129" s="1">
        <f t="shared" si="10"/>
        <v>0.23912743864617136</v>
      </c>
      <c r="M129" s="2">
        <f t="shared" si="11"/>
        <v>0.13799253233357456</v>
      </c>
    </row>
    <row r="130" spans="1:13" x14ac:dyDescent="0.3">
      <c r="A130" t="s">
        <v>42</v>
      </c>
      <c r="B130" t="s">
        <v>13</v>
      </c>
      <c r="C130">
        <v>4.7943226324520902E-2</v>
      </c>
      <c r="D130">
        <v>0.58349979075755298</v>
      </c>
      <c r="E130">
        <v>177</v>
      </c>
      <c r="F130">
        <v>-0.56704126238975505</v>
      </c>
      <c r="G130">
        <v>0.54838066603475999</v>
      </c>
      <c r="H130" s="1">
        <f t="shared" si="6"/>
        <v>0.21950762868224877</v>
      </c>
      <c r="I130" s="1">
        <f t="shared" si="7"/>
        <v>6.7840886213238139E-2</v>
      </c>
      <c r="J130" s="1">
        <f t="shared" si="8"/>
        <v>0.22564193582966782</v>
      </c>
      <c r="K130" s="1">
        <f t="shared" si="9"/>
        <v>0.73914403749475188</v>
      </c>
      <c r="L130" s="1">
        <f t="shared" si="10"/>
        <v>0.26085596250524812</v>
      </c>
      <c r="M130" s="2">
        <f t="shared" si="11"/>
        <v>0.18411756485037117</v>
      </c>
    </row>
    <row r="131" spans="1:13" x14ac:dyDescent="0.3">
      <c r="A131" t="s">
        <v>42</v>
      </c>
      <c r="B131" t="s">
        <v>14</v>
      </c>
      <c r="C131">
        <v>-1.6091838518374101E-2</v>
      </c>
      <c r="D131">
        <v>0.42284831263274603</v>
      </c>
      <c r="E131">
        <v>181</v>
      </c>
      <c r="F131">
        <v>-0.939753325831025</v>
      </c>
      <c r="G131">
        <v>0.59923848513136602</v>
      </c>
      <c r="H131" s="1">
        <f t="shared" ref="H131:H156" si="12">(C131 - MIN($C:$C)) / (MAX($C:$C) - MIN($C:$C))</f>
        <v>0</v>
      </c>
      <c r="I131" s="1">
        <f t="shared" ref="I131:I156" si="13">(D131 - MIN($D:$D)) / (MAX($D:$D) - MIN($D:$D))</f>
        <v>2.5491031275393986E-2</v>
      </c>
      <c r="J131" s="1">
        <f t="shared" ref="J131:J156" si="14">(F131 - MIN($F:$F)) / (MAX($F:$F) - MIN($F:$F))</f>
        <v>9.1967414070952214E-2</v>
      </c>
      <c r="K131" s="1">
        <f t="shared" ref="K131:K156" si="15">(G131 - MIN($G:$G)) / (MAX($G:$G) - MIN($G:$G))</f>
        <v>0.81980134154892736</v>
      </c>
      <c r="L131" s="1">
        <f t="shared" ref="L131:L156" si="16">1 - K131</f>
        <v>0.18019865845107264</v>
      </c>
      <c r="M131" s="2">
        <f t="shared" ref="M131:M156" si="17">0.2*H131+0.3*I131+0.3*J131+0.2*L131</f>
        <v>7.1277265294118389E-2</v>
      </c>
    </row>
    <row r="132" spans="1:13" x14ac:dyDescent="0.3">
      <c r="A132" t="s">
        <v>43</v>
      </c>
      <c r="B132" t="s">
        <v>13</v>
      </c>
      <c r="C132">
        <v>0.127545593388393</v>
      </c>
      <c r="D132">
        <v>1.60645695695858</v>
      </c>
      <c r="E132">
        <v>366</v>
      </c>
      <c r="F132">
        <v>0.70918563592249695</v>
      </c>
      <c r="G132">
        <v>0.192996741718337</v>
      </c>
      <c r="H132" s="1">
        <f t="shared" si="12"/>
        <v>0.49237885750904753</v>
      </c>
      <c r="I132" s="1">
        <f t="shared" si="13"/>
        <v>0.3375059282154384</v>
      </c>
      <c r="J132" s="1">
        <f t="shared" si="14"/>
        <v>0.68336530199160417</v>
      </c>
      <c r="K132" s="1">
        <f t="shared" si="15"/>
        <v>0.17552747373477035</v>
      </c>
      <c r="L132" s="1">
        <f t="shared" si="16"/>
        <v>0.82447252626522971</v>
      </c>
      <c r="M132" s="2">
        <f t="shared" si="17"/>
        <v>0.56963164581696824</v>
      </c>
    </row>
    <row r="133" spans="1:13" x14ac:dyDescent="0.3">
      <c r="A133" t="s">
        <v>43</v>
      </c>
      <c r="B133" t="s">
        <v>14</v>
      </c>
      <c r="C133">
        <v>5.2885699454025499E-2</v>
      </c>
      <c r="D133">
        <v>4.1195860346689397</v>
      </c>
      <c r="E133">
        <v>137</v>
      </c>
      <c r="F133">
        <v>1.4699345381226401</v>
      </c>
      <c r="G133">
        <v>0.29202020620501801</v>
      </c>
      <c r="H133" s="1">
        <f t="shared" si="12"/>
        <v>0.23645007356217554</v>
      </c>
      <c r="I133" s="1">
        <f t="shared" si="13"/>
        <v>1</v>
      </c>
      <c r="J133" s="1">
        <f t="shared" si="14"/>
        <v>0.95621063128182793</v>
      </c>
      <c r="K133" s="1">
        <f t="shared" si="15"/>
        <v>0.33257246358045361</v>
      </c>
      <c r="L133" s="1">
        <f t="shared" si="16"/>
        <v>0.66742753641954633</v>
      </c>
      <c r="M133" s="2">
        <f t="shared" si="17"/>
        <v>0.76763871138089279</v>
      </c>
    </row>
    <row r="134" spans="1:13" x14ac:dyDescent="0.3">
      <c r="A134" t="s">
        <v>43</v>
      </c>
      <c r="B134" t="s">
        <v>17</v>
      </c>
      <c r="C134">
        <v>3.6373571328879403E-2</v>
      </c>
      <c r="D134">
        <v>0.896749390077622</v>
      </c>
      <c r="E134">
        <v>360</v>
      </c>
      <c r="F134">
        <v>-0.160502873450932</v>
      </c>
      <c r="G134">
        <v>0.33188146780759797</v>
      </c>
      <c r="H134" s="1">
        <f t="shared" si="12"/>
        <v>0.17984767770077048</v>
      </c>
      <c r="I134" s="1">
        <f t="shared" si="13"/>
        <v>0.15041762466214662</v>
      </c>
      <c r="J134" s="1">
        <f t="shared" si="14"/>
        <v>0.3714483908614597</v>
      </c>
      <c r="K134" s="1">
        <f t="shared" si="15"/>
        <v>0.39578991871660762</v>
      </c>
      <c r="L134" s="1">
        <f t="shared" si="16"/>
        <v>0.60421008128339238</v>
      </c>
      <c r="M134" s="2">
        <f t="shared" si="17"/>
        <v>0.31337135645391445</v>
      </c>
    </row>
    <row r="135" spans="1:13" x14ac:dyDescent="0.3">
      <c r="A135" t="s">
        <v>43</v>
      </c>
      <c r="B135" t="s">
        <v>16</v>
      </c>
      <c r="C135">
        <v>7.3941395741075003E-3</v>
      </c>
      <c r="D135">
        <v>0.98565034025774001</v>
      </c>
      <c r="E135">
        <v>386</v>
      </c>
      <c r="F135">
        <v>-1.9997181232344698E-2</v>
      </c>
      <c r="G135">
        <v>0.32151734655985198</v>
      </c>
      <c r="H135" s="1">
        <f t="shared" si="12"/>
        <v>8.0508255453666355E-2</v>
      </c>
      <c r="I135" s="1">
        <f t="shared" si="13"/>
        <v>0.17385309122560766</v>
      </c>
      <c r="J135" s="1">
        <f t="shared" si="14"/>
        <v>0.42184126260883881</v>
      </c>
      <c r="K135" s="1">
        <f t="shared" si="15"/>
        <v>0.37935307392886924</v>
      </c>
      <c r="L135" s="1">
        <f t="shared" si="16"/>
        <v>0.6206469260711307</v>
      </c>
      <c r="M135" s="2">
        <f t="shared" si="17"/>
        <v>0.31893934245529332</v>
      </c>
    </row>
    <row r="136" spans="1:13" x14ac:dyDescent="0.3">
      <c r="A136" t="s">
        <v>43</v>
      </c>
      <c r="B136" t="s">
        <v>15</v>
      </c>
      <c r="C136">
        <v>2.2114669138121302E-3</v>
      </c>
      <c r="D136">
        <v>1.0115245410550899</v>
      </c>
      <c r="E136">
        <v>386</v>
      </c>
      <c r="F136">
        <v>1.6825272364346999E-2</v>
      </c>
      <c r="G136">
        <v>0.27062487075233799</v>
      </c>
      <c r="H136" s="1">
        <f t="shared" si="12"/>
        <v>6.2742423738045242E-2</v>
      </c>
      <c r="I136" s="1">
        <f t="shared" si="13"/>
        <v>0.18067387285295841</v>
      </c>
      <c r="J136" s="1">
        <f t="shared" si="14"/>
        <v>0.43504776799820855</v>
      </c>
      <c r="K136" s="1">
        <f t="shared" si="15"/>
        <v>0.29864080650978975</v>
      </c>
      <c r="L136" s="1">
        <f t="shared" si="16"/>
        <v>0.70135919349021025</v>
      </c>
      <c r="M136" s="2">
        <f t="shared" si="17"/>
        <v>0.33753681570100119</v>
      </c>
    </row>
    <row r="137" spans="1:13" x14ac:dyDescent="0.3">
      <c r="A137" t="s">
        <v>44</v>
      </c>
      <c r="B137" t="s">
        <v>13</v>
      </c>
      <c r="C137">
        <v>0.193201829609985</v>
      </c>
      <c r="D137">
        <v>1.0917066417271399</v>
      </c>
      <c r="E137">
        <v>388</v>
      </c>
      <c r="F137">
        <v>0.14353593823852701</v>
      </c>
      <c r="G137">
        <v>0.18641406255477799</v>
      </c>
      <c r="H137" s="1">
        <f t="shared" si="12"/>
        <v>0.71744374588797</v>
      </c>
      <c r="I137" s="1">
        <f t="shared" si="13"/>
        <v>0.20181093534195013</v>
      </c>
      <c r="J137" s="1">
        <f t="shared" si="14"/>
        <v>0.48049300394273398</v>
      </c>
      <c r="K137" s="1">
        <f t="shared" si="15"/>
        <v>0.16508775838288461</v>
      </c>
      <c r="L137" s="1">
        <f t="shared" si="16"/>
        <v>0.83491224161711541</v>
      </c>
      <c r="M137" s="2">
        <f t="shared" si="17"/>
        <v>0.51516237928642239</v>
      </c>
    </row>
    <row r="138" spans="1:13" x14ac:dyDescent="0.3">
      <c r="A138" t="s">
        <v>44</v>
      </c>
      <c r="B138" t="s">
        <v>14</v>
      </c>
      <c r="C138">
        <v>0.14754014628460099</v>
      </c>
      <c r="D138">
        <v>1.2025181600080499</v>
      </c>
      <c r="E138">
        <v>358</v>
      </c>
      <c r="F138">
        <v>0.33393010026438902</v>
      </c>
      <c r="G138">
        <v>0.16313578865065001</v>
      </c>
      <c r="H138" s="1">
        <f t="shared" si="12"/>
        <v>0.56091875675919067</v>
      </c>
      <c r="I138" s="1">
        <f t="shared" si="13"/>
        <v>0.23102231751792376</v>
      </c>
      <c r="J138" s="1">
        <f t="shared" si="14"/>
        <v>0.54877855477645132</v>
      </c>
      <c r="K138" s="1">
        <f t="shared" si="15"/>
        <v>0.12816987929382767</v>
      </c>
      <c r="L138" s="1">
        <f t="shared" si="16"/>
        <v>0.87183012070617227</v>
      </c>
      <c r="M138" s="2">
        <f t="shared" si="17"/>
        <v>0.52049003718138509</v>
      </c>
    </row>
    <row r="139" spans="1:13" x14ac:dyDescent="0.3">
      <c r="A139" t="s">
        <v>44</v>
      </c>
      <c r="B139" t="s">
        <v>17</v>
      </c>
      <c r="C139">
        <v>8.5420778515154394E-2</v>
      </c>
      <c r="D139">
        <v>1.6154775075249601</v>
      </c>
      <c r="E139">
        <v>423</v>
      </c>
      <c r="F139">
        <v>0.75480574345161999</v>
      </c>
      <c r="G139">
        <v>0.24102263353778899</v>
      </c>
      <c r="H139" s="1">
        <f t="shared" si="12"/>
        <v>0.34797800081921015</v>
      </c>
      <c r="I139" s="1">
        <f t="shared" si="13"/>
        <v>0.33988386468016796</v>
      </c>
      <c r="J139" s="1">
        <f t="shared" si="14"/>
        <v>0.69972711759862072</v>
      </c>
      <c r="K139" s="1">
        <f t="shared" si="15"/>
        <v>0.25169351914848309</v>
      </c>
      <c r="L139" s="1">
        <f t="shared" si="16"/>
        <v>0.74830648085151696</v>
      </c>
      <c r="M139" s="2">
        <f t="shared" si="17"/>
        <v>0.53114019101778209</v>
      </c>
    </row>
    <row r="140" spans="1:13" x14ac:dyDescent="0.3">
      <c r="A140" t="s">
        <v>44</v>
      </c>
      <c r="B140" t="s">
        <v>15</v>
      </c>
      <c r="C140">
        <v>7.9548312008010102E-2</v>
      </c>
      <c r="D140">
        <v>1.2555401925341501</v>
      </c>
      <c r="E140">
        <v>409</v>
      </c>
      <c r="F140">
        <v>0.36022452275959799</v>
      </c>
      <c r="G140">
        <v>0.27612500804620099</v>
      </c>
      <c r="H140" s="1">
        <f t="shared" si="12"/>
        <v>0.32784760506398203</v>
      </c>
      <c r="I140" s="1">
        <f t="shared" si="13"/>
        <v>0.24499962673536857</v>
      </c>
      <c r="J140" s="1">
        <f t="shared" si="14"/>
        <v>0.55820914395436905</v>
      </c>
      <c r="K140" s="1">
        <f t="shared" si="15"/>
        <v>0.30736367850727231</v>
      </c>
      <c r="L140" s="1">
        <f t="shared" si="16"/>
        <v>0.69263632149272769</v>
      </c>
      <c r="M140" s="2">
        <f t="shared" si="17"/>
        <v>0.4450594165182632</v>
      </c>
    </row>
    <row r="141" spans="1:13" x14ac:dyDescent="0.3">
      <c r="A141" t="s">
        <v>44</v>
      </c>
      <c r="B141" t="s">
        <v>16</v>
      </c>
      <c r="C141">
        <v>7.9255889112988295E-2</v>
      </c>
      <c r="D141">
        <v>1.32487843974465</v>
      </c>
      <c r="E141">
        <v>403</v>
      </c>
      <c r="F141">
        <v>0.43864684786713698</v>
      </c>
      <c r="G141">
        <v>0.28076340507631797</v>
      </c>
      <c r="H141" s="1">
        <f t="shared" si="12"/>
        <v>0.32684520026567165</v>
      </c>
      <c r="I141" s="1">
        <f t="shared" si="13"/>
        <v>0.2632781059954708</v>
      </c>
      <c r="J141" s="1">
        <f t="shared" si="14"/>
        <v>0.58633559284675563</v>
      </c>
      <c r="K141" s="1">
        <f t="shared" si="15"/>
        <v>0.31471988461731959</v>
      </c>
      <c r="L141" s="1">
        <f t="shared" si="16"/>
        <v>0.68528011538268041</v>
      </c>
      <c r="M141" s="2">
        <f t="shared" si="17"/>
        <v>0.45730917278233835</v>
      </c>
    </row>
    <row r="142" spans="1:13" x14ac:dyDescent="0.3">
      <c r="A142" t="s">
        <v>45</v>
      </c>
      <c r="B142" t="s">
        <v>14</v>
      </c>
      <c r="C142">
        <v>0.120194234238529</v>
      </c>
      <c r="D142">
        <v>1.0120254753281901</v>
      </c>
      <c r="E142">
        <v>370</v>
      </c>
      <c r="F142">
        <v>2.5117948057265999E-2</v>
      </c>
      <c r="G142">
        <v>0.24559450511550099</v>
      </c>
      <c r="H142" s="1">
        <f t="shared" si="12"/>
        <v>0.46717892340205114</v>
      </c>
      <c r="I142" s="1">
        <f t="shared" si="13"/>
        <v>0.18080592575434973</v>
      </c>
      <c r="J142" s="1">
        <f t="shared" si="14"/>
        <v>0.43802196595444337</v>
      </c>
      <c r="K142" s="1">
        <f t="shared" si="15"/>
        <v>0.25894422007295054</v>
      </c>
      <c r="L142" s="1">
        <f t="shared" si="16"/>
        <v>0.74105577992704941</v>
      </c>
      <c r="M142" s="2">
        <f t="shared" si="17"/>
        <v>0.42729530817845807</v>
      </c>
    </row>
    <row r="143" spans="1:13" x14ac:dyDescent="0.3">
      <c r="A143" t="s">
        <v>45</v>
      </c>
      <c r="B143" t="s">
        <v>13</v>
      </c>
      <c r="C143">
        <v>9.5619572361925004E-2</v>
      </c>
      <c r="D143">
        <v>1.5404213140857199</v>
      </c>
      <c r="E143">
        <v>361</v>
      </c>
      <c r="F143">
        <v>0.82891872645257303</v>
      </c>
      <c r="G143">
        <v>0.186497099368507</v>
      </c>
      <c r="H143" s="1">
        <f t="shared" si="12"/>
        <v>0.38293873769386211</v>
      </c>
      <c r="I143" s="1">
        <f t="shared" si="13"/>
        <v>0.32009805914983114</v>
      </c>
      <c r="J143" s="1">
        <f t="shared" si="14"/>
        <v>0.72630800544886132</v>
      </c>
      <c r="K143" s="1">
        <f t="shared" si="15"/>
        <v>0.16521944954958423</v>
      </c>
      <c r="L143" s="1">
        <f t="shared" si="16"/>
        <v>0.83478055045041577</v>
      </c>
      <c r="M143" s="2">
        <f t="shared" si="17"/>
        <v>0.55746567700846339</v>
      </c>
    </row>
    <row r="144" spans="1:13" x14ac:dyDescent="0.3">
      <c r="A144" t="s">
        <v>45</v>
      </c>
      <c r="B144" t="s">
        <v>15</v>
      </c>
      <c r="C144">
        <v>9.0497871218520598E-2</v>
      </c>
      <c r="D144">
        <v>1.14837942413202</v>
      </c>
      <c r="E144">
        <v>343</v>
      </c>
      <c r="F144">
        <v>0.26135171450344002</v>
      </c>
      <c r="G144">
        <v>0.28484920861769197</v>
      </c>
      <c r="H144" s="1">
        <f t="shared" si="12"/>
        <v>0.3653819119833529</v>
      </c>
      <c r="I144" s="1">
        <f t="shared" si="13"/>
        <v>0.21675063052425092</v>
      </c>
      <c r="J144" s="1">
        <f t="shared" si="14"/>
        <v>0.52274805574447347</v>
      </c>
      <c r="K144" s="1">
        <f t="shared" si="15"/>
        <v>0.32119971219144816</v>
      </c>
      <c r="L144" s="1">
        <f t="shared" si="16"/>
        <v>0.67880028780855184</v>
      </c>
      <c r="M144" s="2">
        <f t="shared" si="17"/>
        <v>0.43068604583899828</v>
      </c>
    </row>
    <row r="145" spans="1:13" x14ac:dyDescent="0.3">
      <c r="A145" t="s">
        <v>45</v>
      </c>
      <c r="B145" t="s">
        <v>16</v>
      </c>
      <c r="C145">
        <v>9.0466033974799007E-2</v>
      </c>
      <c r="D145">
        <v>1.19646667362694</v>
      </c>
      <c r="E145">
        <v>337</v>
      </c>
      <c r="F145">
        <v>0.33703320312694901</v>
      </c>
      <c r="G145">
        <v>0.26682319176945501</v>
      </c>
      <c r="H145" s="1">
        <f t="shared" si="12"/>
        <v>0.36527277618579806</v>
      </c>
      <c r="I145" s="1">
        <f t="shared" si="13"/>
        <v>0.22942706565102688</v>
      </c>
      <c r="J145" s="1">
        <f t="shared" si="14"/>
        <v>0.54989149377630786</v>
      </c>
      <c r="K145" s="1">
        <f t="shared" si="15"/>
        <v>0.29261158262474068</v>
      </c>
      <c r="L145" s="1">
        <f t="shared" si="16"/>
        <v>0.70738841737525937</v>
      </c>
      <c r="M145" s="2">
        <f t="shared" si="17"/>
        <v>0.44832780654041193</v>
      </c>
    </row>
    <row r="146" spans="1:13" x14ac:dyDescent="0.3">
      <c r="A146" t="s">
        <v>45</v>
      </c>
      <c r="B146" t="s">
        <v>17</v>
      </c>
      <c r="C146">
        <v>7.5445817481647207E-2</v>
      </c>
      <c r="D146">
        <v>1.4724894784217399</v>
      </c>
      <c r="E146">
        <v>385</v>
      </c>
      <c r="F146">
        <v>0.72326046884128403</v>
      </c>
      <c r="G146">
        <v>0.26775901579677303</v>
      </c>
      <c r="H146" s="1">
        <f t="shared" si="12"/>
        <v>0.31378454684153467</v>
      </c>
      <c r="I146" s="1">
        <f t="shared" si="13"/>
        <v>0.30219032857921035</v>
      </c>
      <c r="J146" s="1">
        <f t="shared" si="14"/>
        <v>0.68841329142849328</v>
      </c>
      <c r="K146" s="1">
        <f t="shared" si="15"/>
        <v>0.2940957407041348</v>
      </c>
      <c r="L146" s="1">
        <f t="shared" si="16"/>
        <v>0.7059042592958652</v>
      </c>
      <c r="M146" s="2">
        <f t="shared" si="17"/>
        <v>0.50111884722979105</v>
      </c>
    </row>
    <row r="147" spans="1:13" x14ac:dyDescent="0.3">
      <c r="A147" t="s">
        <v>46</v>
      </c>
      <c r="B147" t="s">
        <v>14</v>
      </c>
      <c r="C147">
        <v>7.07615193071892E-2</v>
      </c>
      <c r="D147">
        <v>0.49430059281239302</v>
      </c>
      <c r="E147">
        <v>365</v>
      </c>
      <c r="F147">
        <v>-0.74863227677837496</v>
      </c>
      <c r="G147">
        <v>0.58024690284915903</v>
      </c>
      <c r="H147" s="1">
        <f t="shared" si="12"/>
        <v>0.29772710726778601</v>
      </c>
      <c r="I147" s="1">
        <f t="shared" si="13"/>
        <v>4.4326797593307432E-2</v>
      </c>
      <c r="J147" s="1">
        <f t="shared" si="14"/>
        <v>0.160513665550582</v>
      </c>
      <c r="K147" s="1">
        <f t="shared" si="15"/>
        <v>0.78968188590148536</v>
      </c>
      <c r="L147" s="1">
        <f t="shared" si="16"/>
        <v>0.21031811409851464</v>
      </c>
      <c r="M147" s="2">
        <f t="shared" si="17"/>
        <v>0.16306118321642696</v>
      </c>
    </row>
    <row r="148" spans="1:13" x14ac:dyDescent="0.3">
      <c r="A148" t="s">
        <v>46</v>
      </c>
      <c r="B148" t="s">
        <v>13</v>
      </c>
      <c r="C148">
        <v>6.2293093644891599E-2</v>
      </c>
      <c r="D148">
        <v>0.40993653890317999</v>
      </c>
      <c r="E148">
        <v>217</v>
      </c>
      <c r="F148">
        <v>-0.79765583005141105</v>
      </c>
      <c r="G148">
        <v>0.65454776343898002</v>
      </c>
      <c r="H148" s="1">
        <f t="shared" si="12"/>
        <v>0.26869794894080573</v>
      </c>
      <c r="I148" s="1">
        <f t="shared" si="13"/>
        <v>2.2087316906749452E-2</v>
      </c>
      <c r="J148" s="1">
        <f t="shared" si="14"/>
        <v>0.14293119188933268</v>
      </c>
      <c r="K148" s="1">
        <f t="shared" si="15"/>
        <v>0.90751838008336094</v>
      </c>
      <c r="L148" s="1">
        <f t="shared" si="16"/>
        <v>9.2481619916639057E-2</v>
      </c>
      <c r="M148" s="2">
        <f t="shared" si="17"/>
        <v>0.12174146641031361</v>
      </c>
    </row>
    <row r="149" spans="1:13" x14ac:dyDescent="0.3">
      <c r="A149" t="s">
        <v>46</v>
      </c>
      <c r="B149" t="s">
        <v>16</v>
      </c>
      <c r="C149">
        <v>5.4111720089483797E-2</v>
      </c>
      <c r="D149">
        <v>0.47306525661801302</v>
      </c>
      <c r="E149">
        <v>291</v>
      </c>
      <c r="F149">
        <v>-0.91722809709816999</v>
      </c>
      <c r="G149">
        <v>0.58177497083141905</v>
      </c>
      <c r="H149" s="1">
        <f t="shared" si="12"/>
        <v>0.24065278473401902</v>
      </c>
      <c r="I149" s="1">
        <f t="shared" si="13"/>
        <v>3.8728882044160189E-2</v>
      </c>
      <c r="J149" s="1">
        <f t="shared" si="14"/>
        <v>0.10004616835265938</v>
      </c>
      <c r="K149" s="1">
        <f t="shared" si="15"/>
        <v>0.79210530566367532</v>
      </c>
      <c r="L149" s="1">
        <f t="shared" si="16"/>
        <v>0.20789469433632468</v>
      </c>
      <c r="M149" s="2">
        <f t="shared" si="17"/>
        <v>0.13134201093311459</v>
      </c>
    </row>
    <row r="150" spans="1:13" x14ac:dyDescent="0.3">
      <c r="A150" t="s">
        <v>46</v>
      </c>
      <c r="B150" t="s">
        <v>15</v>
      </c>
      <c r="C150">
        <v>4.7617762246279401E-2</v>
      </c>
      <c r="D150">
        <v>0.40748328608026502</v>
      </c>
      <c r="E150">
        <v>277</v>
      </c>
      <c r="F150">
        <v>-0.97131914591387503</v>
      </c>
      <c r="G150">
        <v>0.65391499084317195</v>
      </c>
      <c r="H150" s="1">
        <f t="shared" si="12"/>
        <v>0.21839196106777342</v>
      </c>
      <c r="I150" s="1">
        <f t="shared" si="13"/>
        <v>2.1440607007848979E-2</v>
      </c>
      <c r="J150" s="1">
        <f t="shared" si="14"/>
        <v>8.0646219193229854E-2</v>
      </c>
      <c r="K150" s="1">
        <f t="shared" si="15"/>
        <v>0.90651484252387005</v>
      </c>
      <c r="L150" s="1">
        <f t="shared" si="16"/>
        <v>9.3485157476129954E-2</v>
      </c>
      <c r="M150" s="2">
        <f t="shared" si="17"/>
        <v>9.3001471569104321E-2</v>
      </c>
    </row>
    <row r="151" spans="1:13" x14ac:dyDescent="0.3">
      <c r="A151" t="s">
        <v>46</v>
      </c>
      <c r="B151" t="s">
        <v>17</v>
      </c>
      <c r="C151">
        <v>4.6008774456765197E-2</v>
      </c>
      <c r="D151">
        <v>0.32614970860380399</v>
      </c>
      <c r="E151">
        <v>293</v>
      </c>
      <c r="F151">
        <v>-1.1961773939089599</v>
      </c>
      <c r="G151">
        <v>0.71286131049632195</v>
      </c>
      <c r="H151" s="1">
        <f t="shared" si="12"/>
        <v>0.2128764658446255</v>
      </c>
      <c r="I151" s="1">
        <f t="shared" si="13"/>
        <v>0</v>
      </c>
      <c r="J151" s="1">
        <f t="shared" si="14"/>
        <v>0</v>
      </c>
      <c r="K151" s="1">
        <f t="shared" si="15"/>
        <v>1</v>
      </c>
      <c r="L151" s="1">
        <f t="shared" si="16"/>
        <v>0</v>
      </c>
      <c r="M151" s="2">
        <f t="shared" si="17"/>
        <v>4.2575293168925103E-2</v>
      </c>
    </row>
    <row r="152" spans="1:13" x14ac:dyDescent="0.3">
      <c r="A152" t="s">
        <v>47</v>
      </c>
      <c r="B152" t="s">
        <v>13</v>
      </c>
      <c r="C152">
        <v>0.129826014303944</v>
      </c>
      <c r="D152">
        <v>1.0776148708975699</v>
      </c>
      <c r="E152">
        <v>345</v>
      </c>
      <c r="F152">
        <v>0.17527514847830999</v>
      </c>
      <c r="G152">
        <v>0.17536350046020899</v>
      </c>
      <c r="H152" s="1">
        <f t="shared" si="12"/>
        <v>0.50019597753224287</v>
      </c>
      <c r="I152" s="1">
        <f t="shared" si="13"/>
        <v>0.19809615812722695</v>
      </c>
      <c r="J152" s="1">
        <f t="shared" si="14"/>
        <v>0.49187638582372012</v>
      </c>
      <c r="K152" s="1">
        <f t="shared" si="15"/>
        <v>0.14756226156324845</v>
      </c>
      <c r="L152" s="1">
        <f t="shared" si="16"/>
        <v>0.85243773843675152</v>
      </c>
      <c r="M152" s="2">
        <f t="shared" si="17"/>
        <v>0.477518506379083</v>
      </c>
    </row>
    <row r="153" spans="1:13" x14ac:dyDescent="0.3">
      <c r="A153" t="s">
        <v>47</v>
      </c>
      <c r="B153" t="s">
        <v>17</v>
      </c>
      <c r="C153">
        <v>0.105919357232361</v>
      </c>
      <c r="D153">
        <v>0.89838203509845105</v>
      </c>
      <c r="E153">
        <v>327</v>
      </c>
      <c r="F153">
        <v>-0.27689800358037697</v>
      </c>
      <c r="G153">
        <v>0.20587171486029299</v>
      </c>
      <c r="H153" s="1">
        <f t="shared" si="12"/>
        <v>0.41824566458452117</v>
      </c>
      <c r="I153" s="1">
        <f t="shared" si="13"/>
        <v>0.15084801148836299</v>
      </c>
      <c r="J153" s="1">
        <f t="shared" si="14"/>
        <v>0.32970285890459361</v>
      </c>
      <c r="K153" s="1">
        <f t="shared" si="15"/>
        <v>0.19594637178911867</v>
      </c>
      <c r="L153" s="1">
        <f t="shared" si="16"/>
        <v>0.80405362821088133</v>
      </c>
      <c r="M153" s="2">
        <f t="shared" si="17"/>
        <v>0.38862511967696745</v>
      </c>
    </row>
    <row r="154" spans="1:13" x14ac:dyDescent="0.3">
      <c r="A154" t="s">
        <v>47</v>
      </c>
      <c r="B154" t="s">
        <v>14</v>
      </c>
      <c r="C154">
        <v>3.2871966534665599E-2</v>
      </c>
      <c r="D154">
        <v>1.01324381130918</v>
      </c>
      <c r="E154">
        <v>148</v>
      </c>
      <c r="F154">
        <v>6.7423806972008796E-2</v>
      </c>
      <c r="G154">
        <v>0.101399911564352</v>
      </c>
      <c r="H154" s="1">
        <f t="shared" si="12"/>
        <v>0.16784442656256929</v>
      </c>
      <c r="I154" s="1">
        <f t="shared" si="13"/>
        <v>0.18112709523665224</v>
      </c>
      <c r="J154" s="1">
        <f t="shared" si="14"/>
        <v>0.45319511437847082</v>
      </c>
      <c r="K154" s="1">
        <f t="shared" si="15"/>
        <v>3.0260659086367943E-2</v>
      </c>
      <c r="L154" s="1">
        <f t="shared" si="16"/>
        <v>0.96973934091363201</v>
      </c>
      <c r="M154" s="2">
        <f t="shared" si="17"/>
        <v>0.4178134163797772</v>
      </c>
    </row>
    <row r="155" spans="1:13" x14ac:dyDescent="0.3">
      <c r="A155" t="s">
        <v>47</v>
      </c>
      <c r="B155" t="s">
        <v>15</v>
      </c>
      <c r="C155">
        <v>1.01672334401179E-2</v>
      </c>
      <c r="D155">
        <v>1.0429338427338199</v>
      </c>
      <c r="E155">
        <v>319</v>
      </c>
      <c r="F155">
        <v>0.11380910977806501</v>
      </c>
      <c r="G155">
        <v>0.15805646304324</v>
      </c>
      <c r="H155" s="1">
        <f t="shared" si="12"/>
        <v>9.001422316268122E-2</v>
      </c>
      <c r="I155" s="1">
        <f t="shared" si="13"/>
        <v>0.18895378029806645</v>
      </c>
      <c r="J155" s="1">
        <f t="shared" si="14"/>
        <v>0.46983137002306391</v>
      </c>
      <c r="K155" s="1">
        <f t="shared" si="15"/>
        <v>0.12011438817792237</v>
      </c>
      <c r="L155" s="1">
        <f t="shared" si="16"/>
        <v>0.87988561182207758</v>
      </c>
      <c r="M155" s="2">
        <f t="shared" si="17"/>
        <v>0.39161551209329087</v>
      </c>
    </row>
    <row r="156" spans="1:13" x14ac:dyDescent="0.3">
      <c r="A156" t="s">
        <v>47</v>
      </c>
      <c r="B156" t="s">
        <v>16</v>
      </c>
      <c r="C156">
        <v>9.55895106269577E-3</v>
      </c>
      <c r="D156">
        <v>1.04371627690149</v>
      </c>
      <c r="E156">
        <v>317</v>
      </c>
      <c r="F156">
        <v>0.115827763978915</v>
      </c>
      <c r="G156">
        <v>0.157424816659192</v>
      </c>
      <c r="H156" s="1">
        <f t="shared" si="12"/>
        <v>8.7929074618446595E-2</v>
      </c>
      <c r="I156" s="1">
        <f t="shared" si="13"/>
        <v>0.18916004029570865</v>
      </c>
      <c r="J156" s="1">
        <f t="shared" si="14"/>
        <v>0.47055536761091599</v>
      </c>
      <c r="K156" s="1">
        <f t="shared" si="15"/>
        <v>0.11911263671948676</v>
      </c>
      <c r="L156" s="1">
        <f t="shared" si="16"/>
        <v>0.8808873632805132</v>
      </c>
      <c r="M156" s="2">
        <f t="shared" si="17"/>
        <v>0.39167790995177931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36525-7A7F-4DD1-867A-679592933E49}">
  <dimension ref="A3:E34"/>
  <sheetViews>
    <sheetView workbookViewId="0">
      <selection activeCell="H6" sqref="H6"/>
    </sheetView>
  </sheetViews>
  <sheetFormatPr baseColWidth="10" defaultRowHeight="14.4" x14ac:dyDescent="0.3"/>
  <cols>
    <col min="1" max="1" width="16.5546875" bestFit="1" customWidth="1"/>
    <col min="2" max="2" width="16.77734375" bestFit="1" customWidth="1"/>
  </cols>
  <sheetData>
    <row r="3" spans="1:5" x14ac:dyDescent="0.3">
      <c r="A3" s="3" t="s">
        <v>49</v>
      </c>
      <c r="B3" t="s">
        <v>51</v>
      </c>
      <c r="D3" s="11" t="s">
        <v>0</v>
      </c>
      <c r="E3" s="11" t="s">
        <v>52</v>
      </c>
    </row>
    <row r="4" spans="1:5" x14ac:dyDescent="0.3">
      <c r="A4" s="4" t="s">
        <v>14</v>
      </c>
      <c r="B4" s="5">
        <v>0.47964430757841064</v>
      </c>
      <c r="D4" s="12" t="s">
        <v>21</v>
      </c>
      <c r="E4">
        <f>(AVERAGEIFS(Tabla1[score],Tabla1[ticker],Análisis!D8,Tabla1[modelo],"RandomForest")+
 AVERAGEIFS(Tabla1[score],Tabla1[ticker],Análisis!D8,Tabla1[modelo],"Ridge")+
 AVERAGEIFS(Tabla1[score],Tabla1[ticker],Análisis!D8,Tabla1[modelo],"SVR"))/3</f>
        <v>0.55042118313923982</v>
      </c>
    </row>
    <row r="5" spans="1:5" x14ac:dyDescent="0.3">
      <c r="A5" s="4" t="s">
        <v>16</v>
      </c>
      <c r="B5" s="5">
        <v>0.40021698695191532</v>
      </c>
      <c r="D5" s="12" t="s">
        <v>31</v>
      </c>
      <c r="E5">
        <f>(AVERAGEIFS(Tabla1[score],Tabla1[ticker],Análisis!D18,Tabla1[modelo],"RandomForest")+
 AVERAGEIFS(Tabla1[score],Tabla1[ticker],Análisis!D18,Tabla1[modelo],"Ridge")+
 AVERAGEIFS(Tabla1[score],Tabla1[ticker],Análisis!D18,Tabla1[modelo],"SVR"))/3</f>
        <v>0.45164434506187195</v>
      </c>
    </row>
    <row r="6" spans="1:5" x14ac:dyDescent="0.3">
      <c r="A6" s="6" t="s">
        <v>13</v>
      </c>
      <c r="B6" s="7">
        <v>0.4798992248445596</v>
      </c>
      <c r="D6" s="12" t="s">
        <v>28</v>
      </c>
      <c r="E6">
        <f>(AVERAGEIFS(Tabla1[score],Tabla1[ticker],Análisis!D15,Tabla1[modelo],"RandomForest")+
 AVERAGEIFS(Tabla1[score],Tabla1[ticker],Análisis!D15,Tabla1[modelo],"Ridge")+
 AVERAGEIFS(Tabla1[score],Tabla1[ticker],Análisis!D15,Tabla1[modelo],"SVR"))/3</f>
        <v>0.49002041854051903</v>
      </c>
    </row>
    <row r="7" spans="1:5" x14ac:dyDescent="0.3">
      <c r="A7" s="6" t="s">
        <v>15</v>
      </c>
      <c r="B7" s="7">
        <v>0.40152147318501746</v>
      </c>
      <c r="D7" s="12" t="s">
        <v>35</v>
      </c>
      <c r="E7">
        <f>(AVERAGEIFS(Tabla1[score],Tabla1[ticker],Análisis!D22,Tabla1[modelo],"RandomForest")+
 AVERAGEIFS(Tabla1[score],Tabla1[ticker],Análisis!D22,Tabla1[modelo],"Ridge")+
 AVERAGEIFS(Tabla1[score],Tabla1[ticker],Análisis!D22,Tabla1[modelo],"SVR"))/3</f>
        <v>0.41685283686997815</v>
      </c>
    </row>
    <row r="8" spans="1:5" x14ac:dyDescent="0.3">
      <c r="A8" s="6" t="s">
        <v>17</v>
      </c>
      <c r="B8" s="7">
        <v>0.40514550288050277</v>
      </c>
      <c r="D8" s="12" t="s">
        <v>12</v>
      </c>
      <c r="E8">
        <f>(AVERAGEIFS(Tabla1[score],Tabla1[ticker],Análisis!D4,Tabla1[modelo],"RandomForest")+
 AVERAGEIFS(Tabla1[score],Tabla1[ticker],Análisis!D4,Tabla1[modelo],"Ridge")+
 AVERAGEIFS(Tabla1[score],Tabla1[ticker],Análisis!D4,Tabla1[modelo],"SVR"))/3</f>
        <v>0.61825365789612885</v>
      </c>
    </row>
    <row r="9" spans="1:5" x14ac:dyDescent="0.3">
      <c r="A9" s="4" t="s">
        <v>50</v>
      </c>
      <c r="B9" s="5">
        <v>0.43328549908808117</v>
      </c>
      <c r="D9" t="s">
        <v>18</v>
      </c>
      <c r="E9">
        <f>(AVERAGEIFS(Tabla1[score],Tabla1[ticker],Análisis!D5,Tabla1[modelo],"RandomForest")+
 AVERAGEIFS(Tabla1[score],Tabla1[ticker],Análisis!D5,Tabla1[modelo],"Ridge")+
 AVERAGEIFS(Tabla1[score],Tabla1[ticker],Análisis!D5,Tabla1[modelo],"SVR"))/3</f>
        <v>0.59686944844671952</v>
      </c>
    </row>
    <row r="10" spans="1:5" x14ac:dyDescent="0.3">
      <c r="D10" t="s">
        <v>33</v>
      </c>
      <c r="E10">
        <f>(AVERAGEIFS(Tabla1[score],Tabla1[ticker],Análisis!D20,Tabla1[modelo],"RandomForest")+
 AVERAGEIFS(Tabla1[score],Tabla1[ticker],Análisis!D20,Tabla1[modelo],"Ridge")+
 AVERAGEIFS(Tabla1[score],Tabla1[ticker],Análisis!D20,Tabla1[modelo],"SVR"))/3</f>
        <v>0.42747966237150931</v>
      </c>
    </row>
    <row r="11" spans="1:5" x14ac:dyDescent="0.3">
      <c r="D11" t="s">
        <v>39</v>
      </c>
      <c r="E11">
        <f>(AVERAGEIFS(Tabla1[score],Tabla1[ticker],Análisis!D26,Tabla1[modelo],"RandomForest")+
 AVERAGEIFS(Tabla1[score],Tabla1[ticker],Análisis!D26,Tabla1[modelo],"Ridge")+
 AVERAGEIFS(Tabla1[score],Tabla1[ticker],Análisis!D26,Tabla1[modelo],"SVR"))/3</f>
        <v>0.36852287090985519</v>
      </c>
    </row>
    <row r="12" spans="1:5" x14ac:dyDescent="0.3">
      <c r="D12" t="s">
        <v>22</v>
      </c>
      <c r="E12">
        <f>(AVERAGEIFS(Tabla1[score],Tabla1[ticker],Análisis!D9,Tabla1[modelo],"RandomForest")+
 AVERAGEIFS(Tabla1[score],Tabla1[ticker],Análisis!D9,Tabla1[modelo],"Ridge")+
 AVERAGEIFS(Tabla1[score],Tabla1[ticker],Análisis!D9,Tabla1[modelo],"SVR"))/3</f>
        <v>0.54987902549451617</v>
      </c>
    </row>
    <row r="13" spans="1:5" x14ac:dyDescent="0.3">
      <c r="D13" t="s">
        <v>44</v>
      </c>
      <c r="E13">
        <f>(AVERAGEIFS(Tabla1[score],Tabla1[ticker],Análisis!D31,Tabla1[modelo],"RandomForest")+
 AVERAGEIFS(Tabla1[score],Tabla1[ticker],Análisis!D31,Tabla1[modelo],"Ridge")+
 AVERAGEIFS(Tabla1[score],Tabla1[ticker],Análisis!D31,Tabla1[modelo],"SVR"))/3</f>
        <v>0.28208330496232542</v>
      </c>
    </row>
    <row r="14" spans="1:5" x14ac:dyDescent="0.3">
      <c r="D14" t="s">
        <v>45</v>
      </c>
      <c r="E14">
        <f>(AVERAGEIFS(Tabla1[score],Tabla1[ticker],Análisis!D32,Tabla1[modelo],"RandomForest")+
 AVERAGEIFS(Tabla1[score],Tabla1[ticker],Análisis!D32,Tabla1[modelo],"Ridge")+
 AVERAGEIFS(Tabla1[score],Tabla1[ticker],Análisis!D32,Tabla1[modelo],"SVR"))/3</f>
        <v>0.19672752058152732</v>
      </c>
    </row>
    <row r="15" spans="1:5" x14ac:dyDescent="0.3">
      <c r="D15" t="s">
        <v>25</v>
      </c>
      <c r="E15">
        <f>(AVERAGEIFS(Tabla1[score],Tabla1[ticker],Análisis!D12,Tabla1[modelo],"RandomForest")+
 AVERAGEIFS(Tabla1[score],Tabla1[ticker],Análisis!D12,Tabla1[modelo],"Ridge")+
 AVERAGEIFS(Tabla1[score],Tabla1[ticker],Análisis!D12,Tabla1[modelo],"SVR"))/3</f>
        <v>0.49965836978256201</v>
      </c>
    </row>
    <row r="16" spans="1:5" x14ac:dyDescent="0.3">
      <c r="D16" t="s">
        <v>30</v>
      </c>
      <c r="E16">
        <f>(AVERAGEIFS(Tabla1[score],Tabla1[ticker],Análisis!D17,Tabla1[modelo],"RandomForest")+
 AVERAGEIFS(Tabla1[score],Tabla1[ticker],Análisis!D17,Tabla1[modelo],"Ridge")+
 AVERAGEIFS(Tabla1[score],Tabla1[ticker],Análisis!D17,Tabla1[modelo],"SVR"))/3</f>
        <v>0.45993244730283039</v>
      </c>
    </row>
    <row r="17" spans="4:5" x14ac:dyDescent="0.3">
      <c r="D17" t="s">
        <v>34</v>
      </c>
      <c r="E17">
        <f>(AVERAGEIFS(Tabla1[score],Tabla1[ticker],Análisis!D21,Tabla1[modelo],"RandomForest")+
 AVERAGEIFS(Tabla1[score],Tabla1[ticker],Análisis!D21,Tabla1[modelo],"Ridge")+
 AVERAGEIFS(Tabla1[score],Tabla1[ticker],Análisis!D21,Tabla1[modelo],"SVR"))/3</f>
        <v>0.41925304604978048</v>
      </c>
    </row>
    <row r="18" spans="4:5" x14ac:dyDescent="0.3">
      <c r="D18" t="s">
        <v>23</v>
      </c>
      <c r="E18">
        <f>(AVERAGEIFS(Tabla1[score],Tabla1[ticker],Análisis!D10,Tabla1[modelo],"RandomForest")+
 AVERAGEIFS(Tabla1[score],Tabla1[ticker],Análisis!D10,Tabla1[modelo],"Ridge")+
 AVERAGEIFS(Tabla1[score],Tabla1[ticker],Análisis!D10,Tabla1[modelo],"SVR"))/3</f>
        <v>0.54493162270469475</v>
      </c>
    </row>
    <row r="19" spans="4:5" x14ac:dyDescent="0.3">
      <c r="D19" t="s">
        <v>36</v>
      </c>
      <c r="E19">
        <f>(AVERAGEIFS(Tabla1[score],Tabla1[ticker],Análisis!D23,Tabla1[modelo],"RandomForest")+
 AVERAGEIFS(Tabla1[score],Tabla1[ticker],Análisis!D23,Tabla1[modelo],"Ridge")+
 AVERAGEIFS(Tabla1[score],Tabla1[ticker],Análisis!D23,Tabla1[modelo],"SVR"))/3</f>
        <v>0.40684660599062794</v>
      </c>
    </row>
    <row r="20" spans="4:5" x14ac:dyDescent="0.3">
      <c r="D20" t="s">
        <v>19</v>
      </c>
      <c r="E20">
        <f>(AVERAGEIFS(Tabla1[score],Tabla1[ticker],Análisis!D6,Tabla1[modelo],"RandomForest")+
 AVERAGEIFS(Tabla1[score],Tabla1[ticker],Análisis!D6,Tabla1[modelo],"Ridge")+
 AVERAGEIFS(Tabla1[score],Tabla1[ticker],Análisis!D6,Tabla1[modelo],"SVR"))/3</f>
        <v>0.58628779625260918</v>
      </c>
    </row>
    <row r="21" spans="4:5" x14ac:dyDescent="0.3">
      <c r="D21" t="s">
        <v>47</v>
      </c>
      <c r="E21">
        <f>(AVERAGEIFS(Tabla1[score],Tabla1[ticker],Análisis!D34,Tabla1[modelo],"RandomForest")+
 AVERAGEIFS(Tabla1[score],Tabla1[ticker],Análisis!D34,Tabla1[modelo],"Ridge")+
 AVERAGEIFS(Tabla1[score],Tabla1[ticker],Análisis!D34,Tabla1[modelo],"SVR"))/3</f>
        <v>8.5772743716114333E-2</v>
      </c>
    </row>
    <row r="22" spans="4:5" x14ac:dyDescent="0.3">
      <c r="D22" t="s">
        <v>32</v>
      </c>
      <c r="E22">
        <f>(AVERAGEIFS(Tabla1[score],Tabla1[ticker],Análisis!D19,Tabla1[modelo],"RandomForest")+
 AVERAGEIFS(Tabla1[score],Tabla1[ticker],Análisis!D19,Tabla1[modelo],"Ridge")+
 AVERAGEIFS(Tabla1[score],Tabla1[ticker],Análisis!D19,Tabla1[modelo],"SVR"))/3</f>
        <v>0.43757307051494715</v>
      </c>
    </row>
    <row r="23" spans="4:5" x14ac:dyDescent="0.3">
      <c r="D23" t="s">
        <v>43</v>
      </c>
      <c r="E23">
        <f>(AVERAGEIFS(Tabla1[score],Tabla1[ticker],Análisis!D30,Tabla1[modelo],"RandomForest")+
 AVERAGEIFS(Tabla1[score],Tabla1[ticker],Análisis!D30,Tabla1[modelo],"Ridge")+
 AVERAGEIFS(Tabla1[score],Tabla1[ticker],Análisis!D30,Tabla1[modelo],"SVR"))/3</f>
        <v>0.33500034030891995</v>
      </c>
    </row>
    <row r="24" spans="4:5" x14ac:dyDescent="0.3">
      <c r="D24" t="s">
        <v>24</v>
      </c>
      <c r="E24">
        <f>(AVERAGEIFS(Tabla1[score],Tabla1[ticker],Análisis!D11,Tabla1[modelo],"RandomForest")+
 AVERAGEIFS(Tabla1[score],Tabla1[ticker],Análisis!D11,Tabla1[modelo],"Ridge")+
 AVERAGEIFS(Tabla1[score],Tabla1[ticker],Análisis!D11,Tabla1[modelo],"SVR"))/3</f>
        <v>0.52047690782429534</v>
      </c>
    </row>
    <row r="25" spans="4:5" x14ac:dyDescent="0.3">
      <c r="D25" t="s">
        <v>41</v>
      </c>
      <c r="E25">
        <f>(AVERAGEIFS(Tabla1[score],Tabla1[ticker],Análisis!D28,Tabla1[modelo],"RandomForest")+
 AVERAGEIFS(Tabla1[score],Tabla1[ticker],Análisis!D28,Tabla1[modelo],"Ridge")+
 AVERAGEIFS(Tabla1[score],Tabla1[ticker],Análisis!D28,Tabla1[modelo],"SVR"))/3</f>
        <v>0.35491940541125805</v>
      </c>
    </row>
    <row r="26" spans="4:5" x14ac:dyDescent="0.3">
      <c r="D26" t="s">
        <v>38</v>
      </c>
      <c r="E26">
        <f>(AVERAGEIFS(Tabla1[score],Tabla1[ticker],Análisis!D25,Tabla1[modelo],"RandomForest")+
 AVERAGEIFS(Tabla1[score],Tabla1[ticker],Análisis!D25,Tabla1[modelo],"Ridge")+
 AVERAGEIFS(Tabla1[score],Tabla1[ticker],Análisis!D25,Tabla1[modelo],"SVR"))/3</f>
        <v>0.38267538769186427</v>
      </c>
    </row>
    <row r="27" spans="4:5" x14ac:dyDescent="0.3">
      <c r="D27" t="s">
        <v>26</v>
      </c>
      <c r="E27">
        <f>(AVERAGEIFS(Tabla1[score],Tabla1[ticker],Análisis!D13,Tabla1[modelo],"RandomForest")+
 AVERAGEIFS(Tabla1[score],Tabla1[ticker],Análisis!D13,Tabla1[modelo],"Ridge")+
 AVERAGEIFS(Tabla1[score],Tabla1[ticker],Análisis!D13,Tabla1[modelo],"SVR"))/3</f>
        <v>0.49712066227415591</v>
      </c>
    </row>
    <row r="28" spans="4:5" x14ac:dyDescent="0.3">
      <c r="D28" t="s">
        <v>37</v>
      </c>
      <c r="E28">
        <f>(AVERAGEIFS(Tabla1[score],Tabla1[ticker],Análisis!D24,Tabla1[modelo],"RandomForest")+
 AVERAGEIFS(Tabla1[score],Tabla1[ticker],Análisis!D24,Tabla1[modelo],"Ridge")+
 AVERAGEIFS(Tabla1[score],Tabla1[ticker],Análisis!D24,Tabla1[modelo],"SVR"))/3</f>
        <v>0.39045757768178929</v>
      </c>
    </row>
    <row r="29" spans="4:5" x14ac:dyDescent="0.3">
      <c r="D29" t="s">
        <v>20</v>
      </c>
      <c r="E29">
        <f>(AVERAGEIFS(Tabla1[score],Tabla1[ticker],Análisis!D7,Tabla1[modelo],"RandomForest")+
 AVERAGEIFS(Tabla1[score],Tabla1[ticker],Análisis!D7,Tabla1[modelo],"Ridge")+
 AVERAGEIFS(Tabla1[score],Tabla1[ticker],Análisis!D7,Tabla1[modelo],"SVR"))/3</f>
        <v>0.55961272755137792</v>
      </c>
    </row>
    <row r="30" spans="4:5" x14ac:dyDescent="0.3">
      <c r="D30" t="s">
        <v>40</v>
      </c>
      <c r="E30">
        <f>(AVERAGEIFS(Tabla1[score],Tabla1[ticker],Análisis!D27,Tabla1[modelo],"RandomForest")+
 AVERAGEIFS(Tabla1[score],Tabla1[ticker],Análisis!D27,Tabla1[modelo],"Ridge")+
 AVERAGEIFS(Tabla1[score],Tabla1[ticker],Análisis!D27,Tabla1[modelo],"SVR"))/3</f>
        <v>0.3669596309943306</v>
      </c>
    </row>
    <row r="31" spans="4:5" x14ac:dyDescent="0.3">
      <c r="D31" t="s">
        <v>29</v>
      </c>
      <c r="E31">
        <f>(AVERAGEIFS(Tabla1[score],Tabla1[ticker],Análisis!D16,Tabla1[modelo],"RandomForest")+
 AVERAGEIFS(Tabla1[score],Tabla1[ticker],Análisis!D16,Tabla1[modelo],"Ridge")+
 AVERAGEIFS(Tabla1[score],Tabla1[ticker],Análisis!D16,Tabla1[modelo],"SVR"))/3</f>
        <v>0.48030140792513265</v>
      </c>
    </row>
    <row r="32" spans="4:5" x14ac:dyDescent="0.3">
      <c r="D32" t="s">
        <v>27</v>
      </c>
      <c r="E32">
        <f>(AVERAGEIFS(Tabla1[score],Tabla1[ticker],Análisis!D14,Tabla1[modelo],"RandomForest")+
 AVERAGEIFS(Tabla1[score],Tabla1[ticker],Análisis!D14,Tabla1[modelo],"Ridge")+
 AVERAGEIFS(Tabla1[score],Tabla1[ticker],Análisis!D14,Tabla1[modelo],"SVR"))/3</f>
        <v>0.4964235233590843</v>
      </c>
    </row>
    <row r="33" spans="4:5" x14ac:dyDescent="0.3">
      <c r="D33" t="s">
        <v>42</v>
      </c>
      <c r="E33">
        <f>(AVERAGEIFS(Tabla1[score],Tabla1[ticker],Análisis!D29,Tabla1[modelo],"RandomForest")+
 AVERAGEIFS(Tabla1[score],Tabla1[ticker],Análisis!D29,Tabla1[modelo],"Ridge")+
 AVERAGEIFS(Tabla1[score],Tabla1[ticker],Análisis!D29,Tabla1[modelo],"SVR"))/3</f>
        <v>0.34472190248175449</v>
      </c>
    </row>
    <row r="34" spans="4:5" x14ac:dyDescent="0.3">
      <c r="D34" t="s">
        <v>46</v>
      </c>
      <c r="E34">
        <f>(AVERAGEIFS(Tabla1[score],Tabla1[ticker],Análisis!D33,Tabla1[modelo],"RandomForest")+
 AVERAGEIFS(Tabla1[score],Tabla1[ticker],Análisis!D33,Tabla1[modelo],"Ridge")+
 AVERAGEIFS(Tabla1[score],Tabla1[ticker],Análisis!D33,Tabla1[modelo],"SVR"))/3</f>
        <v>0.17683795931183791</v>
      </c>
    </row>
  </sheetData>
  <autoFilter ref="D3:E3" xr:uid="{DE636525-7A7F-4DD1-867A-679592933E49}">
    <sortState xmlns:xlrd2="http://schemas.microsoft.com/office/spreadsheetml/2017/richdata2" ref="D4:E34">
      <sortCondition descending="1" ref="E3"/>
    </sortState>
  </autoFilter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5906-DA1A-4C4B-BDFA-008C8EEB2D4E}">
  <dimension ref="A1:O157"/>
  <sheetViews>
    <sheetView workbookViewId="0">
      <selection activeCell="G148" sqref="G148"/>
    </sheetView>
  </sheetViews>
  <sheetFormatPr baseColWidth="10" defaultRowHeight="14.4" x14ac:dyDescent="0.3"/>
  <cols>
    <col min="1" max="1" width="9.77734375" bestFit="1" customWidth="1"/>
    <col min="2" max="2" width="14.109375" bestFit="1" customWidth="1"/>
    <col min="3" max="3" width="4.88671875" bestFit="1" customWidth="1"/>
    <col min="4" max="4" width="8.77734375" bestFit="1" customWidth="1"/>
    <col min="5" max="5" width="10.44140625" customWidth="1"/>
    <col min="6" max="6" width="7.88671875" bestFit="1" customWidth="1"/>
    <col min="7" max="7" width="16.5546875" bestFit="1" customWidth="1"/>
    <col min="9" max="9" width="10.33203125" bestFit="1" customWidth="1"/>
    <col min="10" max="10" width="16.77734375" bestFit="1" customWidth="1"/>
    <col min="11" max="11" width="5.5546875" style="13" bestFit="1" customWidth="1"/>
    <col min="12" max="12" width="8.77734375" style="13" bestFit="1" customWidth="1"/>
    <col min="13" max="13" width="10.44140625" style="13" bestFit="1" customWidth="1"/>
    <col min="14" max="14" width="7.88671875" style="13" bestFit="1" customWidth="1"/>
    <col min="15" max="15" width="16.5546875" style="13" bestFit="1" customWidth="1"/>
  </cols>
  <sheetData>
    <row r="1" spans="1:15" x14ac:dyDescent="0.3">
      <c r="A1" s="14" t="s">
        <v>53</v>
      </c>
      <c r="B1" s="14"/>
      <c r="C1" s="14"/>
      <c r="D1" s="14"/>
      <c r="E1" s="14"/>
      <c r="F1" s="14"/>
      <c r="G1" s="14"/>
      <c r="I1" s="14" t="s">
        <v>54</v>
      </c>
      <c r="J1" s="14"/>
      <c r="K1" s="14"/>
      <c r="L1" s="14"/>
      <c r="M1" s="14"/>
      <c r="N1" s="14"/>
      <c r="O1" s="14"/>
    </row>
    <row r="2" spans="1:15" x14ac:dyDescent="0.3">
      <c r="A2" s="18" t="s">
        <v>55</v>
      </c>
      <c r="B2" s="18" t="s">
        <v>56</v>
      </c>
      <c r="C2" s="20" t="s">
        <v>57</v>
      </c>
      <c r="D2" s="20" t="s">
        <v>58</v>
      </c>
      <c r="E2" s="20" t="s">
        <v>59</v>
      </c>
      <c r="F2" s="20" t="s">
        <v>61</v>
      </c>
      <c r="G2" s="20" t="s">
        <v>60</v>
      </c>
      <c r="I2" s="18" t="s">
        <v>55</v>
      </c>
      <c r="J2" s="18" t="s">
        <v>56</v>
      </c>
      <c r="K2" s="20" t="s">
        <v>57</v>
      </c>
      <c r="L2" s="20" t="s">
        <v>58</v>
      </c>
      <c r="M2" s="20" t="s">
        <v>59</v>
      </c>
      <c r="N2" s="20" t="s">
        <v>61</v>
      </c>
      <c r="O2" s="20" t="s">
        <v>60</v>
      </c>
    </row>
    <row r="3" spans="1:15" x14ac:dyDescent="0.3">
      <c r="A3" s="15" t="s">
        <v>12</v>
      </c>
      <c r="B3" s="15" t="s">
        <v>13</v>
      </c>
      <c r="C3" s="16">
        <v>0.17166113836691699</v>
      </c>
      <c r="D3" s="16">
        <v>1.3513320416089101</v>
      </c>
      <c r="E3" s="17">
        <v>338</v>
      </c>
      <c r="F3" s="16">
        <v>0.73933458496141102</v>
      </c>
      <c r="G3" s="16">
        <v>0.148321357672384</v>
      </c>
      <c r="I3" s="19" t="s">
        <v>12</v>
      </c>
      <c r="J3" s="19" t="s">
        <v>13</v>
      </c>
      <c r="K3" s="16">
        <v>0.17166113836691699</v>
      </c>
      <c r="L3" s="16">
        <v>1.3513320416089101</v>
      </c>
      <c r="M3" s="17">
        <v>338</v>
      </c>
      <c r="N3" s="16">
        <v>0.73933458496141102</v>
      </c>
      <c r="O3" s="16">
        <v>0.148321357672384</v>
      </c>
    </row>
    <row r="4" spans="1:15" x14ac:dyDescent="0.3">
      <c r="A4" s="15" t="s">
        <v>12</v>
      </c>
      <c r="B4" s="15" t="s">
        <v>15</v>
      </c>
      <c r="C4" s="16">
        <v>9.8565417675596498E-2</v>
      </c>
      <c r="D4" s="16">
        <v>1.2070829485365</v>
      </c>
      <c r="E4" s="17">
        <v>381</v>
      </c>
      <c r="F4" s="16">
        <v>0.48067473290922003</v>
      </c>
      <c r="G4" s="16">
        <v>0.12762844205468399</v>
      </c>
      <c r="I4" s="19" t="s">
        <v>12</v>
      </c>
      <c r="J4" s="19" t="s">
        <v>14</v>
      </c>
      <c r="K4" s="16">
        <v>0.14033182589361401</v>
      </c>
      <c r="L4" s="16">
        <v>1.5149333194024299</v>
      </c>
      <c r="M4" s="17">
        <v>362</v>
      </c>
      <c r="N4" s="16">
        <v>0.94348543909136495</v>
      </c>
      <c r="O4" s="16">
        <v>0.119012228374093</v>
      </c>
    </row>
    <row r="5" spans="1:15" x14ac:dyDescent="0.3">
      <c r="A5" s="15" t="s">
        <v>12</v>
      </c>
      <c r="B5" s="15" t="s">
        <v>17</v>
      </c>
      <c r="C5" s="16">
        <v>5.2601562800074997E-2</v>
      </c>
      <c r="D5" s="16">
        <v>1.4233449658535999</v>
      </c>
      <c r="E5" s="17">
        <v>417</v>
      </c>
      <c r="F5" s="16">
        <v>0.86049693902647695</v>
      </c>
      <c r="G5" s="16">
        <v>0.13066084145529799</v>
      </c>
      <c r="I5" s="19" t="s">
        <v>12</v>
      </c>
      <c r="J5" s="19" t="s">
        <v>15</v>
      </c>
      <c r="K5" s="16">
        <v>9.8565417675596498E-2</v>
      </c>
      <c r="L5" s="16">
        <v>1.2070829485365</v>
      </c>
      <c r="M5" s="17">
        <v>381</v>
      </c>
      <c r="N5" s="16">
        <v>0.48067473290922003</v>
      </c>
      <c r="O5" s="16">
        <v>0.12762844205468399</v>
      </c>
    </row>
    <row r="6" spans="1:15" x14ac:dyDescent="0.3">
      <c r="A6" s="15" t="s">
        <v>21</v>
      </c>
      <c r="B6" s="15" t="s">
        <v>15</v>
      </c>
      <c r="C6" s="16">
        <v>0.21997898398584501</v>
      </c>
      <c r="D6" s="16">
        <v>1.1948547845086599</v>
      </c>
      <c r="E6" s="17">
        <v>388</v>
      </c>
      <c r="F6" s="16">
        <v>0.31498163870562002</v>
      </c>
      <c r="G6" s="16">
        <v>0.2190576552496</v>
      </c>
      <c r="I6" s="19" t="s">
        <v>12</v>
      </c>
      <c r="J6" s="19" t="s">
        <v>16</v>
      </c>
      <c r="K6" s="16">
        <v>9.7233104801184606E-2</v>
      </c>
      <c r="L6" s="16">
        <v>1.18935353871064</v>
      </c>
      <c r="M6" s="17">
        <v>381</v>
      </c>
      <c r="N6" s="16">
        <v>0.444069232556841</v>
      </c>
      <c r="O6" s="16">
        <v>0.12762844205468399</v>
      </c>
    </row>
    <row r="7" spans="1:15" x14ac:dyDescent="0.3">
      <c r="A7" s="15" t="s">
        <v>21</v>
      </c>
      <c r="B7" s="15" t="s">
        <v>13</v>
      </c>
      <c r="C7" s="16">
        <v>0.21052846392827501</v>
      </c>
      <c r="D7" s="16">
        <v>2.0502273834702902</v>
      </c>
      <c r="E7" s="17">
        <v>358</v>
      </c>
      <c r="F7" s="16">
        <v>1.1167334186612901</v>
      </c>
      <c r="G7" s="16">
        <v>0.164099671066057</v>
      </c>
      <c r="I7" s="19" t="s">
        <v>12</v>
      </c>
      <c r="J7" s="19" t="s">
        <v>17</v>
      </c>
      <c r="K7" s="16">
        <v>5.2601562800074997E-2</v>
      </c>
      <c r="L7" s="16">
        <v>1.4233449658535999</v>
      </c>
      <c r="M7" s="17">
        <v>417</v>
      </c>
      <c r="N7" s="16">
        <v>0.86049693902647695</v>
      </c>
      <c r="O7" s="16">
        <v>0.13066084145529799</v>
      </c>
    </row>
    <row r="8" spans="1:15" x14ac:dyDescent="0.3">
      <c r="A8" s="15" t="s">
        <v>21</v>
      </c>
      <c r="B8" s="15" t="s">
        <v>17</v>
      </c>
      <c r="C8" s="16">
        <v>0.208151862978527</v>
      </c>
      <c r="D8" s="16">
        <v>1.3463525610073199</v>
      </c>
      <c r="E8" s="17">
        <v>384</v>
      </c>
      <c r="F8" s="16">
        <v>0.55494673599645505</v>
      </c>
      <c r="G8" s="16">
        <v>0.18471485752841901</v>
      </c>
      <c r="I8" s="19" t="s">
        <v>18</v>
      </c>
      <c r="J8" s="19" t="s">
        <v>14</v>
      </c>
      <c r="K8" s="16">
        <v>0.238420348238222</v>
      </c>
      <c r="L8" s="16">
        <v>1.6167883058070101</v>
      </c>
      <c r="M8" s="17">
        <v>328</v>
      </c>
      <c r="N8" s="16">
        <v>0.72333700091012698</v>
      </c>
      <c r="O8" s="16">
        <v>0.210480718162288</v>
      </c>
    </row>
    <row r="9" spans="1:15" x14ac:dyDescent="0.3">
      <c r="A9" s="15" t="s">
        <v>28</v>
      </c>
      <c r="B9" s="15" t="s">
        <v>15</v>
      </c>
      <c r="C9" s="16">
        <v>0.20915314921828099</v>
      </c>
      <c r="D9" s="16">
        <v>1.1867302732156499</v>
      </c>
      <c r="E9" s="17">
        <v>388</v>
      </c>
      <c r="F9" s="16">
        <v>0.41120749208290602</v>
      </c>
      <c r="G9" s="16">
        <v>0.14728120904466999</v>
      </c>
      <c r="I9" s="19" t="s">
        <v>18</v>
      </c>
      <c r="J9" s="19" t="s">
        <v>17</v>
      </c>
      <c r="K9" s="16">
        <v>0.23138153724852301</v>
      </c>
      <c r="L9" s="16">
        <v>1.25075906934439</v>
      </c>
      <c r="M9" s="17">
        <v>344</v>
      </c>
      <c r="N9" s="16">
        <v>0.423218049751443</v>
      </c>
      <c r="O9" s="16">
        <v>0.26955560072928297</v>
      </c>
    </row>
    <row r="10" spans="1:15" x14ac:dyDescent="0.3">
      <c r="A10" s="15" t="s">
        <v>28</v>
      </c>
      <c r="B10" s="15" t="s">
        <v>13</v>
      </c>
      <c r="C10" s="16">
        <v>0.19767829469138101</v>
      </c>
      <c r="D10" s="16">
        <v>1.50834932880757</v>
      </c>
      <c r="E10" s="17">
        <v>380</v>
      </c>
      <c r="F10" s="16">
        <v>0.99477332224994097</v>
      </c>
      <c r="G10" s="16">
        <v>9.0602035309725604E-2</v>
      </c>
      <c r="I10" s="19" t="s">
        <v>18</v>
      </c>
      <c r="J10" s="19" t="s">
        <v>13</v>
      </c>
      <c r="K10" s="16">
        <v>0.22839635495683899</v>
      </c>
      <c r="L10" s="16">
        <v>1.2981685951905499</v>
      </c>
      <c r="M10" s="17">
        <v>356</v>
      </c>
      <c r="N10" s="16">
        <v>0.45029286395054102</v>
      </c>
      <c r="O10" s="16">
        <v>0.20923591038433101</v>
      </c>
    </row>
    <row r="11" spans="1:15" x14ac:dyDescent="0.3">
      <c r="A11" s="15" t="s">
        <v>28</v>
      </c>
      <c r="B11" s="15" t="s">
        <v>17</v>
      </c>
      <c r="C11" s="16">
        <v>0.123295761603057</v>
      </c>
      <c r="D11" s="16">
        <v>1.1341792503278501</v>
      </c>
      <c r="E11" s="17">
        <v>386</v>
      </c>
      <c r="F11" s="16">
        <v>0.31228165799688401</v>
      </c>
      <c r="G11" s="16">
        <v>0.116660547472368</v>
      </c>
      <c r="I11" s="19" t="s">
        <v>18</v>
      </c>
      <c r="J11" s="19" t="s">
        <v>15</v>
      </c>
      <c r="K11" s="16">
        <v>0.205933049439045</v>
      </c>
      <c r="L11" s="16">
        <v>1.1120253375904099</v>
      </c>
      <c r="M11" s="17">
        <v>370</v>
      </c>
      <c r="N11" s="16">
        <v>0.18737730590218801</v>
      </c>
      <c r="O11" s="16">
        <v>0.24821155325239999</v>
      </c>
    </row>
    <row r="12" spans="1:15" x14ac:dyDescent="0.3">
      <c r="A12" s="15" t="s">
        <v>31</v>
      </c>
      <c r="B12" s="15" t="s">
        <v>15</v>
      </c>
      <c r="C12" s="16">
        <v>0.16858373128846901</v>
      </c>
      <c r="D12" s="16">
        <v>1.43573128977757</v>
      </c>
      <c r="E12" s="17">
        <v>380</v>
      </c>
      <c r="F12" s="16">
        <v>0.87046377721997004</v>
      </c>
      <c r="G12" s="16">
        <v>0.13534142187239401</v>
      </c>
      <c r="I12" s="19" t="s">
        <v>18</v>
      </c>
      <c r="J12" s="19" t="s">
        <v>16</v>
      </c>
      <c r="K12" s="16">
        <v>0.205404798903397</v>
      </c>
      <c r="L12" s="16">
        <v>1.1120253375904099</v>
      </c>
      <c r="M12" s="17">
        <v>370</v>
      </c>
      <c r="N12" s="16">
        <v>0.18737730590218801</v>
      </c>
      <c r="O12" s="16">
        <v>0.24821155325239999</v>
      </c>
    </row>
    <row r="13" spans="1:15" x14ac:dyDescent="0.3">
      <c r="A13" s="15" t="s">
        <v>31</v>
      </c>
      <c r="B13" s="15" t="s">
        <v>17</v>
      </c>
      <c r="C13" s="16">
        <v>0.16512209425709601</v>
      </c>
      <c r="D13" s="16">
        <v>1.2384441377495199</v>
      </c>
      <c r="E13" s="17">
        <v>372</v>
      </c>
      <c r="F13" s="16">
        <v>0.52012303526485504</v>
      </c>
      <c r="G13" s="16">
        <v>0.13807924867766599</v>
      </c>
      <c r="I13" s="19" t="s">
        <v>19</v>
      </c>
      <c r="J13" s="19" t="s">
        <v>15</v>
      </c>
      <c r="K13" s="16">
        <v>0.19480409383511399</v>
      </c>
      <c r="L13" s="16">
        <v>0.68887674506190699</v>
      </c>
      <c r="M13" s="17">
        <v>464</v>
      </c>
      <c r="N13" s="16">
        <v>-0.73946121558128397</v>
      </c>
      <c r="O13" s="16">
        <v>0.37341489807739803</v>
      </c>
    </row>
    <row r="14" spans="1:15" x14ac:dyDescent="0.3">
      <c r="A14" s="15" t="s">
        <v>31</v>
      </c>
      <c r="B14" s="15" t="s">
        <v>13</v>
      </c>
      <c r="C14" s="16">
        <v>0.14581774785813501</v>
      </c>
      <c r="D14" s="16">
        <v>1.41834876564587</v>
      </c>
      <c r="E14" s="17">
        <v>368</v>
      </c>
      <c r="F14" s="16">
        <v>0.89423982204437102</v>
      </c>
      <c r="G14" s="16">
        <v>0.12949220836268899</v>
      </c>
      <c r="I14" s="19" t="s">
        <v>19</v>
      </c>
      <c r="J14" s="19" t="s">
        <v>16</v>
      </c>
      <c r="K14" s="16">
        <v>0.19418865201507601</v>
      </c>
      <c r="L14" s="16">
        <v>0.62890393578196202</v>
      </c>
      <c r="M14" s="17">
        <v>458</v>
      </c>
      <c r="N14" s="16">
        <v>-0.93968253193121198</v>
      </c>
      <c r="O14" s="16">
        <v>0.42796466925871801</v>
      </c>
    </row>
    <row r="15" spans="1:15" x14ac:dyDescent="0.3">
      <c r="A15" s="15" t="s">
        <v>35</v>
      </c>
      <c r="B15" s="15" t="s">
        <v>13</v>
      </c>
      <c r="C15" s="16">
        <v>0.13439379712514599</v>
      </c>
      <c r="D15" s="16">
        <v>1.7529629157747499</v>
      </c>
      <c r="E15" s="17">
        <v>364</v>
      </c>
      <c r="F15" s="16">
        <v>1.1092961176527201</v>
      </c>
      <c r="G15" s="16">
        <v>0.159536187818309</v>
      </c>
      <c r="I15" s="19" t="s">
        <v>19</v>
      </c>
      <c r="J15" s="19" t="s">
        <v>14</v>
      </c>
      <c r="K15" s="16">
        <v>0.189956678007385</v>
      </c>
      <c r="L15" s="16">
        <v>0.89894479655795101</v>
      </c>
      <c r="M15" s="17">
        <v>326</v>
      </c>
      <c r="N15" s="16">
        <v>-0.25581138512085499</v>
      </c>
      <c r="O15" s="16">
        <v>0.230725726483481</v>
      </c>
    </row>
    <row r="16" spans="1:15" x14ac:dyDescent="0.3">
      <c r="A16" s="15" t="s">
        <v>35</v>
      </c>
      <c r="B16" s="15" t="s">
        <v>15</v>
      </c>
      <c r="C16" s="16">
        <v>0.106148639998261</v>
      </c>
      <c r="D16" s="16">
        <v>1.5089232303165601</v>
      </c>
      <c r="E16" s="17">
        <v>434</v>
      </c>
      <c r="F16" s="16">
        <v>0.884594973759117</v>
      </c>
      <c r="G16" s="16">
        <v>0.13368934510254099</v>
      </c>
      <c r="I16" s="19" t="s">
        <v>19</v>
      </c>
      <c r="J16" s="19" t="s">
        <v>13</v>
      </c>
      <c r="K16" s="16">
        <v>0.183304150804455</v>
      </c>
      <c r="L16" s="16">
        <v>1.0588919204359299</v>
      </c>
      <c r="M16" s="17">
        <v>368</v>
      </c>
      <c r="N16" s="16">
        <v>0.120697552884309</v>
      </c>
      <c r="O16" s="16">
        <v>0.19218984476479201</v>
      </c>
    </row>
    <row r="17" spans="1:15" x14ac:dyDescent="0.3">
      <c r="A17" s="15" t="s">
        <v>35</v>
      </c>
      <c r="B17" s="15" t="s">
        <v>17</v>
      </c>
      <c r="C17" s="16">
        <v>5.6116438704572801E-2</v>
      </c>
      <c r="D17" s="16">
        <v>1.14968630655176</v>
      </c>
      <c r="E17" s="17">
        <v>375</v>
      </c>
      <c r="F17" s="16">
        <v>0.32931634025777001</v>
      </c>
      <c r="G17" s="16">
        <v>0.15938024894074701</v>
      </c>
      <c r="I17" s="19" t="s">
        <v>19</v>
      </c>
      <c r="J17" s="19" t="s">
        <v>17</v>
      </c>
      <c r="K17" s="16">
        <v>0.155639605892848</v>
      </c>
      <c r="L17" s="16">
        <v>0.96393431173657096</v>
      </c>
      <c r="M17" s="17">
        <v>382</v>
      </c>
      <c r="N17" s="16">
        <v>-7.3953046592966795E-2</v>
      </c>
      <c r="O17" s="16">
        <v>0.202303491993126</v>
      </c>
    </row>
    <row r="18" spans="1:15" x14ac:dyDescent="0.3">
      <c r="I18" s="19" t="s">
        <v>20</v>
      </c>
      <c r="J18" s="19" t="s">
        <v>14</v>
      </c>
      <c r="K18" s="16">
        <v>0.13443582856414599</v>
      </c>
      <c r="L18" s="16">
        <v>1.0226901151530201</v>
      </c>
      <c r="M18" s="17">
        <v>391</v>
      </c>
      <c r="N18" s="16">
        <v>3.6594560716157798E-2</v>
      </c>
      <c r="O18" s="16">
        <v>0.339799615775981</v>
      </c>
    </row>
    <row r="19" spans="1:15" x14ac:dyDescent="0.3">
      <c r="I19" s="19" t="s">
        <v>20</v>
      </c>
      <c r="J19" s="19" t="s">
        <v>13</v>
      </c>
      <c r="K19" s="16">
        <v>9.2125386482829405E-2</v>
      </c>
      <c r="L19" s="16">
        <v>1.21706612047723</v>
      </c>
      <c r="M19" s="17">
        <v>375</v>
      </c>
      <c r="N19" s="16">
        <v>0.298071524779632</v>
      </c>
      <c r="O19" s="16">
        <v>0.28763888946288202</v>
      </c>
    </row>
    <row r="20" spans="1:15" x14ac:dyDescent="0.3">
      <c r="I20" s="19" t="s">
        <v>20</v>
      </c>
      <c r="J20" s="19" t="s">
        <v>17</v>
      </c>
      <c r="K20" s="16">
        <v>3.6119690591186103E-2</v>
      </c>
      <c r="L20" s="16">
        <v>0.84428258562900405</v>
      </c>
      <c r="M20" s="17">
        <v>429</v>
      </c>
      <c r="N20" s="16">
        <v>-0.26103162922801698</v>
      </c>
      <c r="O20" s="16">
        <v>0.41502711140938903</v>
      </c>
    </row>
    <row r="21" spans="1:15" x14ac:dyDescent="0.3">
      <c r="I21" s="19" t="s">
        <v>20</v>
      </c>
      <c r="J21" s="19" t="s">
        <v>15</v>
      </c>
      <c r="K21" s="16">
        <v>3.3121615926016902E-2</v>
      </c>
      <c r="L21" s="16">
        <v>0.96340817541778201</v>
      </c>
      <c r="M21" s="17">
        <v>421</v>
      </c>
      <c r="N21" s="16">
        <v>-5.8893574680585301E-2</v>
      </c>
      <c r="O21" s="16">
        <v>0.34871454783612599</v>
      </c>
    </row>
    <row r="22" spans="1:15" x14ac:dyDescent="0.3">
      <c r="I22" s="19" t="s">
        <v>20</v>
      </c>
      <c r="J22" s="19" t="s">
        <v>16</v>
      </c>
      <c r="K22" s="16">
        <v>3.2715844893593297E-2</v>
      </c>
      <c r="L22" s="16">
        <v>0.97135018147774699</v>
      </c>
      <c r="M22" s="17">
        <v>419</v>
      </c>
      <c r="N22" s="16">
        <v>-4.5933972148392697E-2</v>
      </c>
      <c r="O22" s="16">
        <v>0.34334557429008999</v>
      </c>
    </row>
    <row r="23" spans="1:15" x14ac:dyDescent="0.3">
      <c r="I23" s="19" t="s">
        <v>21</v>
      </c>
      <c r="J23" s="19" t="s">
        <v>16</v>
      </c>
      <c r="K23" s="16">
        <v>0.22179555394031</v>
      </c>
      <c r="L23" s="16">
        <v>1.27918372917761</v>
      </c>
      <c r="M23" s="17">
        <v>384</v>
      </c>
      <c r="N23" s="16">
        <v>0.43277345396059502</v>
      </c>
      <c r="O23" s="16">
        <v>0.22315609251878299</v>
      </c>
    </row>
    <row r="24" spans="1:15" x14ac:dyDescent="0.3">
      <c r="I24" s="19" t="s">
        <v>21</v>
      </c>
      <c r="J24" s="19" t="s">
        <v>15</v>
      </c>
      <c r="K24" s="16">
        <v>0.21997898398584501</v>
      </c>
      <c r="L24" s="16">
        <v>1.1948547845086599</v>
      </c>
      <c r="M24" s="17">
        <v>388</v>
      </c>
      <c r="N24" s="16">
        <v>0.31498163870562002</v>
      </c>
      <c r="O24" s="16">
        <v>0.2190576552496</v>
      </c>
    </row>
    <row r="25" spans="1:15" x14ac:dyDescent="0.3">
      <c r="I25" s="19" t="s">
        <v>21</v>
      </c>
      <c r="J25" s="19" t="s">
        <v>13</v>
      </c>
      <c r="K25" s="16">
        <v>0.21052846392827501</v>
      </c>
      <c r="L25" s="16">
        <v>2.0502273834702902</v>
      </c>
      <c r="M25" s="17">
        <v>358</v>
      </c>
      <c r="N25" s="16">
        <v>1.1167334186612901</v>
      </c>
      <c r="O25" s="16">
        <v>0.164099671066057</v>
      </c>
    </row>
    <row r="26" spans="1:15" x14ac:dyDescent="0.3">
      <c r="I26" s="19" t="s">
        <v>21</v>
      </c>
      <c r="J26" s="19" t="s">
        <v>17</v>
      </c>
      <c r="K26" s="16">
        <v>0.208151862978527</v>
      </c>
      <c r="L26" s="16">
        <v>1.3463525610073199</v>
      </c>
      <c r="M26" s="17">
        <v>384</v>
      </c>
      <c r="N26" s="16">
        <v>0.55494673599645505</v>
      </c>
      <c r="O26" s="16">
        <v>0.18471485752841901</v>
      </c>
    </row>
    <row r="27" spans="1:15" x14ac:dyDescent="0.3">
      <c r="I27" s="19" t="s">
        <v>21</v>
      </c>
      <c r="J27" s="19" t="s">
        <v>14</v>
      </c>
      <c r="K27" s="16">
        <v>0.16613789468421999</v>
      </c>
      <c r="L27" s="16">
        <v>3.1811953857818001</v>
      </c>
      <c r="M27" s="17">
        <v>287</v>
      </c>
      <c r="N27" s="16">
        <v>1.5920283055587401</v>
      </c>
      <c r="O27" s="16">
        <v>0.176801164561285</v>
      </c>
    </row>
    <row r="28" spans="1:15" x14ac:dyDescent="0.3">
      <c r="I28" s="19" t="s">
        <v>22</v>
      </c>
      <c r="J28" s="19" t="s">
        <v>13</v>
      </c>
      <c r="K28" s="16">
        <v>0.100936756216796</v>
      </c>
      <c r="L28" s="16">
        <v>1.4299204573014599</v>
      </c>
      <c r="M28" s="17">
        <v>352</v>
      </c>
      <c r="N28" s="16">
        <v>0.67680680351828904</v>
      </c>
      <c r="O28" s="16">
        <v>0.151953457429953</v>
      </c>
    </row>
    <row r="29" spans="1:15" x14ac:dyDescent="0.3">
      <c r="I29" s="19" t="s">
        <v>22</v>
      </c>
      <c r="J29" s="19" t="s">
        <v>14</v>
      </c>
      <c r="K29" s="16">
        <v>9.9728607702508798E-2</v>
      </c>
      <c r="L29" s="16">
        <v>1.4844065346339701</v>
      </c>
      <c r="M29" s="17">
        <v>378</v>
      </c>
      <c r="N29" s="16">
        <v>0.73330489550297395</v>
      </c>
      <c r="O29" s="16">
        <v>0.151953457429953</v>
      </c>
    </row>
    <row r="30" spans="1:15" x14ac:dyDescent="0.3">
      <c r="I30" s="19" t="s">
        <v>22</v>
      </c>
      <c r="J30" s="19" t="s">
        <v>17</v>
      </c>
      <c r="K30" s="16">
        <v>8.8080139661690204E-2</v>
      </c>
      <c r="L30" s="16">
        <v>1.2658013233304699</v>
      </c>
      <c r="M30" s="17">
        <v>300</v>
      </c>
      <c r="N30" s="16">
        <v>0.46857776028785503</v>
      </c>
      <c r="O30" s="16">
        <v>0.15031430263930201</v>
      </c>
    </row>
    <row r="31" spans="1:15" x14ac:dyDescent="0.3">
      <c r="I31" s="19" t="s">
        <v>22</v>
      </c>
      <c r="J31" s="19" t="s">
        <v>15</v>
      </c>
      <c r="K31" s="16">
        <v>5.7466161703449599E-2</v>
      </c>
      <c r="L31" s="16">
        <v>1.1542088736640901</v>
      </c>
      <c r="M31" s="17">
        <v>308</v>
      </c>
      <c r="N31" s="16">
        <v>0.28502057021958299</v>
      </c>
      <c r="O31" s="16">
        <v>0.166052264722166</v>
      </c>
    </row>
    <row r="32" spans="1:15" x14ac:dyDescent="0.3">
      <c r="I32" s="19" t="s">
        <v>22</v>
      </c>
      <c r="J32" s="19" t="s">
        <v>16</v>
      </c>
      <c r="K32" s="16">
        <v>5.1361603452461102E-2</v>
      </c>
      <c r="L32" s="16">
        <v>1.12792229614025</v>
      </c>
      <c r="M32" s="17">
        <v>302</v>
      </c>
      <c r="N32" s="16">
        <v>0.24036308270217199</v>
      </c>
      <c r="O32" s="16">
        <v>0.16558170386229401</v>
      </c>
    </row>
    <row r="33" spans="9:15" x14ac:dyDescent="0.3">
      <c r="I33" s="19" t="s">
        <v>23</v>
      </c>
      <c r="J33" s="19" t="s">
        <v>13</v>
      </c>
      <c r="K33" s="16">
        <v>0.141321476581978</v>
      </c>
      <c r="L33" s="16">
        <v>1.38428933142748</v>
      </c>
      <c r="M33" s="17">
        <v>392</v>
      </c>
      <c r="N33" s="16">
        <v>0.54586524360679001</v>
      </c>
      <c r="O33" s="16">
        <v>0.21616440760038</v>
      </c>
    </row>
    <row r="34" spans="9:15" x14ac:dyDescent="0.3">
      <c r="I34" s="19" t="s">
        <v>23</v>
      </c>
      <c r="J34" s="19" t="s">
        <v>14</v>
      </c>
      <c r="K34" s="16">
        <v>9.8456544278877497E-2</v>
      </c>
      <c r="L34" s="16">
        <v>0.97878890179076405</v>
      </c>
      <c r="M34" s="17">
        <v>118</v>
      </c>
      <c r="N34" s="16">
        <v>-7.5548868528899901E-2</v>
      </c>
      <c r="O34" s="16">
        <v>0.173437495942762</v>
      </c>
    </row>
    <row r="35" spans="9:15" x14ac:dyDescent="0.3">
      <c r="I35" s="19" t="s">
        <v>23</v>
      </c>
      <c r="J35" s="19" t="s">
        <v>15</v>
      </c>
      <c r="K35" s="16">
        <v>4.5907043248444301E-2</v>
      </c>
      <c r="L35" s="16">
        <v>1.1280905603349101</v>
      </c>
      <c r="M35" s="17">
        <v>371</v>
      </c>
      <c r="N35" s="16">
        <v>0.16908842422161299</v>
      </c>
      <c r="O35" s="16">
        <v>0.316042028024551</v>
      </c>
    </row>
    <row r="36" spans="9:15" x14ac:dyDescent="0.3">
      <c r="I36" s="19" t="s">
        <v>23</v>
      </c>
      <c r="J36" s="19" t="s">
        <v>16</v>
      </c>
      <c r="K36" s="16">
        <v>4.5728789495281898E-2</v>
      </c>
      <c r="L36" s="16">
        <v>1.1335866047630601</v>
      </c>
      <c r="M36" s="17">
        <v>367</v>
      </c>
      <c r="N36" s="16">
        <v>0.17577391136193801</v>
      </c>
      <c r="O36" s="16">
        <v>0.316042028024551</v>
      </c>
    </row>
    <row r="37" spans="9:15" x14ac:dyDescent="0.3">
      <c r="I37" s="19" t="s">
        <v>23</v>
      </c>
      <c r="J37" s="19" t="s">
        <v>17</v>
      </c>
      <c r="K37" s="16">
        <v>4.5262602672857401E-2</v>
      </c>
      <c r="L37" s="16">
        <v>1.40182697724313</v>
      </c>
      <c r="M37" s="17">
        <v>395</v>
      </c>
      <c r="N37" s="16">
        <v>0.49638251089021201</v>
      </c>
      <c r="O37" s="16">
        <v>0.30170708643760202</v>
      </c>
    </row>
    <row r="38" spans="9:15" x14ac:dyDescent="0.3">
      <c r="I38" s="19" t="s">
        <v>24</v>
      </c>
      <c r="J38" s="19" t="s">
        <v>14</v>
      </c>
      <c r="K38" s="16">
        <v>0.14073078777977199</v>
      </c>
      <c r="L38" s="16">
        <v>1.22166947059888</v>
      </c>
      <c r="M38" s="17">
        <v>349</v>
      </c>
      <c r="N38" s="16">
        <v>0.28475381875419797</v>
      </c>
      <c r="O38" s="16">
        <v>0.27382166621377402</v>
      </c>
    </row>
    <row r="39" spans="9:15" x14ac:dyDescent="0.3">
      <c r="I39" s="19" t="s">
        <v>24</v>
      </c>
      <c r="J39" s="19" t="s">
        <v>13</v>
      </c>
      <c r="K39" s="16">
        <v>9.0041715999850003E-2</v>
      </c>
      <c r="L39" s="16">
        <v>0.93978051441500399</v>
      </c>
      <c r="M39" s="17">
        <v>369</v>
      </c>
      <c r="N39" s="16">
        <v>-9.21173206450282E-2</v>
      </c>
      <c r="O39" s="16">
        <v>0.34485947435424302</v>
      </c>
    </row>
    <row r="40" spans="9:15" x14ac:dyDescent="0.3">
      <c r="I40" s="19" t="s">
        <v>24</v>
      </c>
      <c r="J40" s="19" t="s">
        <v>16</v>
      </c>
      <c r="K40" s="16">
        <v>8.8594158483531096E-2</v>
      </c>
      <c r="L40" s="16">
        <v>1.0242336985326499</v>
      </c>
      <c r="M40" s="17">
        <v>427</v>
      </c>
      <c r="N40" s="16">
        <v>3.7140147390599502E-2</v>
      </c>
      <c r="O40" s="16">
        <v>0.29787664565808403</v>
      </c>
    </row>
    <row r="41" spans="9:15" x14ac:dyDescent="0.3">
      <c r="I41" s="19" t="s">
        <v>24</v>
      </c>
      <c r="J41" s="19" t="s">
        <v>17</v>
      </c>
      <c r="K41" s="16">
        <v>8.8020995247618403E-2</v>
      </c>
      <c r="L41" s="16">
        <v>1.19390923548035</v>
      </c>
      <c r="M41" s="17">
        <v>447</v>
      </c>
      <c r="N41" s="16">
        <v>0.272701666416447</v>
      </c>
      <c r="O41" s="16">
        <v>0.30274464051545902</v>
      </c>
    </row>
    <row r="42" spans="9:15" x14ac:dyDescent="0.3">
      <c r="I42" s="19" t="s">
        <v>24</v>
      </c>
      <c r="J42" s="19" t="s">
        <v>15</v>
      </c>
      <c r="K42" s="16">
        <v>8.7765731222024398E-2</v>
      </c>
      <c r="L42" s="16">
        <v>0.99974582862359096</v>
      </c>
      <c r="M42" s="17">
        <v>419</v>
      </c>
      <c r="N42" s="16">
        <v>-3.8811576540382199E-4</v>
      </c>
      <c r="O42" s="16">
        <v>0.292627571409037</v>
      </c>
    </row>
    <row r="43" spans="9:15" x14ac:dyDescent="0.3">
      <c r="I43" s="19" t="s">
        <v>25</v>
      </c>
      <c r="J43" s="19" t="s">
        <v>13</v>
      </c>
      <c r="K43" s="16">
        <v>0.11976185716146399</v>
      </c>
      <c r="L43" s="16">
        <v>1.1304689323301</v>
      </c>
      <c r="M43" s="17">
        <v>396</v>
      </c>
      <c r="N43" s="16">
        <v>0.24661214773637299</v>
      </c>
      <c r="O43" s="16">
        <v>0.22601767716010099</v>
      </c>
    </row>
    <row r="44" spans="9:15" x14ac:dyDescent="0.3">
      <c r="I44" s="19" t="s">
        <v>25</v>
      </c>
      <c r="J44" s="19" t="s">
        <v>14</v>
      </c>
      <c r="K44" s="16">
        <v>0.110761263648551</v>
      </c>
      <c r="L44" s="16">
        <v>1.0270413379676</v>
      </c>
      <c r="M44" s="17">
        <v>374</v>
      </c>
      <c r="N44" s="16">
        <v>5.9606352268130498E-2</v>
      </c>
      <c r="O44" s="16">
        <v>0.182769783649116</v>
      </c>
    </row>
    <row r="45" spans="9:15" x14ac:dyDescent="0.3">
      <c r="I45" s="19" t="s">
        <v>25</v>
      </c>
      <c r="J45" s="19" t="s">
        <v>15</v>
      </c>
      <c r="K45" s="16">
        <v>0.10274107184035</v>
      </c>
      <c r="L45" s="16">
        <v>1.2892574719223899</v>
      </c>
      <c r="M45" s="17">
        <v>416</v>
      </c>
      <c r="N45" s="16">
        <v>0.553019591607539</v>
      </c>
      <c r="O45" s="16">
        <v>0.224619575069439</v>
      </c>
    </row>
    <row r="46" spans="9:15" x14ac:dyDescent="0.3">
      <c r="I46" s="19" t="s">
        <v>25</v>
      </c>
      <c r="J46" s="19" t="s">
        <v>17</v>
      </c>
      <c r="K46" s="16">
        <v>0.100638359167701</v>
      </c>
      <c r="L46" s="16">
        <v>1.31658625617206</v>
      </c>
      <c r="M46" s="17">
        <v>424</v>
      </c>
      <c r="N46" s="16">
        <v>0.58940768126672805</v>
      </c>
      <c r="O46" s="16">
        <v>0.23217264582952299</v>
      </c>
    </row>
    <row r="47" spans="9:15" x14ac:dyDescent="0.3">
      <c r="I47" s="19" t="s">
        <v>25</v>
      </c>
      <c r="J47" s="19" t="s">
        <v>16</v>
      </c>
      <c r="K47" s="16">
        <v>9.9318660750398705E-2</v>
      </c>
      <c r="L47" s="16">
        <v>1.27233367553567</v>
      </c>
      <c r="M47" s="17">
        <v>414</v>
      </c>
      <c r="N47" s="16">
        <v>0.52950508300425503</v>
      </c>
      <c r="O47" s="16">
        <v>0.22802230688092201</v>
      </c>
    </row>
    <row r="48" spans="9:15" x14ac:dyDescent="0.3">
      <c r="I48" s="19" t="s">
        <v>26</v>
      </c>
      <c r="J48" s="19" t="s">
        <v>14</v>
      </c>
      <c r="K48" s="16">
        <v>0.115927884841543</v>
      </c>
      <c r="L48" s="16">
        <v>1.2129984577817701</v>
      </c>
      <c r="M48" s="17">
        <v>305</v>
      </c>
      <c r="N48" s="16">
        <v>0.41243313505671497</v>
      </c>
      <c r="O48" s="16">
        <v>0.169460404213682</v>
      </c>
    </row>
    <row r="49" spans="9:15" x14ac:dyDescent="0.3">
      <c r="I49" s="19" t="s">
        <v>26</v>
      </c>
      <c r="J49" s="19" t="s">
        <v>16</v>
      </c>
      <c r="K49" s="16">
        <v>8.5770524170287396E-2</v>
      </c>
      <c r="L49" s="16">
        <v>0.87619143943145605</v>
      </c>
      <c r="M49" s="17">
        <v>425</v>
      </c>
      <c r="N49" s="16">
        <v>-0.31537163624270198</v>
      </c>
      <c r="O49" s="16">
        <v>0.28010549195213702</v>
      </c>
    </row>
    <row r="50" spans="9:15" x14ac:dyDescent="0.3">
      <c r="I50" s="19" t="s">
        <v>26</v>
      </c>
      <c r="J50" s="19" t="s">
        <v>15</v>
      </c>
      <c r="K50" s="16">
        <v>8.5764100455654801E-2</v>
      </c>
      <c r="L50" s="16">
        <v>0.88491655257188895</v>
      </c>
      <c r="M50" s="17">
        <v>423</v>
      </c>
      <c r="N50" s="16">
        <v>-0.28819383913986002</v>
      </c>
      <c r="O50" s="16">
        <v>0.29343299106083498</v>
      </c>
    </row>
    <row r="51" spans="9:15" x14ac:dyDescent="0.3">
      <c r="I51" s="19" t="s">
        <v>26</v>
      </c>
      <c r="J51" s="19" t="s">
        <v>13</v>
      </c>
      <c r="K51" s="16">
        <v>7.3992791051884305E-2</v>
      </c>
      <c r="L51" s="16">
        <v>1.06319527753114</v>
      </c>
      <c r="M51" s="17">
        <v>324</v>
      </c>
      <c r="N51" s="16">
        <v>0.13584607606931001</v>
      </c>
      <c r="O51" s="16">
        <v>0.18315238756147401</v>
      </c>
    </row>
    <row r="52" spans="9:15" x14ac:dyDescent="0.3">
      <c r="I52" s="19" t="s">
        <v>26</v>
      </c>
      <c r="J52" s="19" t="s">
        <v>17</v>
      </c>
      <c r="K52" s="16">
        <v>5.3818256034012503E-2</v>
      </c>
      <c r="L52" s="16">
        <v>0.90064820408852697</v>
      </c>
      <c r="M52" s="17">
        <v>379</v>
      </c>
      <c r="N52" s="16">
        <v>-0.247476095221491</v>
      </c>
      <c r="O52" s="16">
        <v>0.30521811313070601</v>
      </c>
    </row>
    <row r="53" spans="9:15" x14ac:dyDescent="0.3">
      <c r="I53" s="19" t="s">
        <v>27</v>
      </c>
      <c r="J53" s="19" t="s">
        <v>14</v>
      </c>
      <c r="K53" s="16">
        <v>0.16287412327822601</v>
      </c>
      <c r="L53" s="16">
        <v>0.72632876908503696</v>
      </c>
      <c r="M53" s="17">
        <v>181</v>
      </c>
      <c r="N53" s="16">
        <v>-0.29804810754250399</v>
      </c>
      <c r="O53" s="16">
        <v>0.51985167924160702</v>
      </c>
    </row>
    <row r="54" spans="9:15" x14ac:dyDescent="0.3">
      <c r="I54" s="19" t="s">
        <v>27</v>
      </c>
      <c r="J54" s="19" t="s">
        <v>16</v>
      </c>
      <c r="K54" s="16">
        <v>0.13266063286798699</v>
      </c>
      <c r="L54" s="16">
        <v>0.41708894360108301</v>
      </c>
      <c r="M54" s="17">
        <v>365</v>
      </c>
      <c r="N54" s="16">
        <v>-0.91758836237150498</v>
      </c>
      <c r="O54" s="16">
        <v>0.64885739859414104</v>
      </c>
    </row>
    <row r="55" spans="9:15" x14ac:dyDescent="0.3">
      <c r="I55" s="19" t="s">
        <v>27</v>
      </c>
      <c r="J55" s="19" t="s">
        <v>15</v>
      </c>
      <c r="K55" s="16">
        <v>0.13222566818319401</v>
      </c>
      <c r="L55" s="16">
        <v>0.41708894360108301</v>
      </c>
      <c r="M55" s="17">
        <v>365</v>
      </c>
      <c r="N55" s="16">
        <v>-0.91758836237150498</v>
      </c>
      <c r="O55" s="16">
        <v>0.64885739859414104</v>
      </c>
    </row>
    <row r="56" spans="9:15" x14ac:dyDescent="0.3">
      <c r="I56" s="19" t="s">
        <v>27</v>
      </c>
      <c r="J56" s="19" t="s">
        <v>17</v>
      </c>
      <c r="K56" s="16">
        <v>0.118527016397853</v>
      </c>
      <c r="L56" s="16">
        <v>0.46432722967805801</v>
      </c>
      <c r="M56" s="17">
        <v>353</v>
      </c>
      <c r="N56" s="16">
        <v>-0.78505965656468402</v>
      </c>
      <c r="O56" s="16">
        <v>0.62544046090821903</v>
      </c>
    </row>
    <row r="57" spans="9:15" x14ac:dyDescent="0.3">
      <c r="I57" s="19" t="s">
        <v>27</v>
      </c>
      <c r="J57" s="19" t="s">
        <v>13</v>
      </c>
      <c r="K57" s="16">
        <v>0.103349184555961</v>
      </c>
      <c r="L57" s="16">
        <v>0.62177709661032998</v>
      </c>
      <c r="M57" s="17">
        <v>375</v>
      </c>
      <c r="N57" s="16">
        <v>-0.51177769256179095</v>
      </c>
      <c r="O57" s="16">
        <v>0.470288560481325</v>
      </c>
    </row>
    <row r="58" spans="9:15" x14ac:dyDescent="0.3">
      <c r="I58" s="19" t="s">
        <v>28</v>
      </c>
      <c r="J58" s="19" t="s">
        <v>15</v>
      </c>
      <c r="K58" s="16">
        <v>0.20915314921828099</v>
      </c>
      <c r="L58" s="16">
        <v>1.1867302732156499</v>
      </c>
      <c r="M58" s="17">
        <v>388</v>
      </c>
      <c r="N58" s="16">
        <v>0.41120749208290602</v>
      </c>
      <c r="O58" s="16">
        <v>0.14728120904466999</v>
      </c>
    </row>
    <row r="59" spans="9:15" x14ac:dyDescent="0.3">
      <c r="I59" s="19" t="s">
        <v>28</v>
      </c>
      <c r="J59" s="19" t="s">
        <v>16</v>
      </c>
      <c r="K59" s="16">
        <v>0.209108291572529</v>
      </c>
      <c r="L59" s="16">
        <v>1.1867302732156499</v>
      </c>
      <c r="M59" s="17">
        <v>388</v>
      </c>
      <c r="N59" s="16">
        <v>0.41120749208290602</v>
      </c>
      <c r="O59" s="16">
        <v>0.14728120904466999</v>
      </c>
    </row>
    <row r="60" spans="9:15" x14ac:dyDescent="0.3">
      <c r="I60" s="19" t="s">
        <v>28</v>
      </c>
      <c r="J60" s="19" t="s">
        <v>13</v>
      </c>
      <c r="K60" s="16">
        <v>0.19767829469138101</v>
      </c>
      <c r="L60" s="16">
        <v>1.50834932880757</v>
      </c>
      <c r="M60" s="17">
        <v>380</v>
      </c>
      <c r="N60" s="16">
        <v>0.99477332224994097</v>
      </c>
      <c r="O60" s="16">
        <v>9.0602035309725604E-2</v>
      </c>
    </row>
    <row r="61" spans="9:15" x14ac:dyDescent="0.3">
      <c r="I61" s="19" t="s">
        <v>28</v>
      </c>
      <c r="J61" s="19" t="s">
        <v>14</v>
      </c>
      <c r="K61" s="16">
        <v>0.151254111412994</v>
      </c>
      <c r="L61" s="16">
        <v>1.46947743765775</v>
      </c>
      <c r="M61" s="17">
        <v>362</v>
      </c>
      <c r="N61" s="16">
        <v>0.84394155962178996</v>
      </c>
      <c r="O61" s="16">
        <v>0.109052104194916</v>
      </c>
    </row>
    <row r="62" spans="9:15" x14ac:dyDescent="0.3">
      <c r="I62" s="19" t="s">
        <v>28</v>
      </c>
      <c r="J62" s="19" t="s">
        <v>17</v>
      </c>
      <c r="K62" s="16">
        <v>0.123295761603057</v>
      </c>
      <c r="L62" s="16">
        <v>1.1341792503278501</v>
      </c>
      <c r="M62" s="17">
        <v>386</v>
      </c>
      <c r="N62" s="16">
        <v>0.31228165799688401</v>
      </c>
      <c r="O62" s="16">
        <v>0.116660547472368</v>
      </c>
    </row>
    <row r="63" spans="9:15" x14ac:dyDescent="0.3">
      <c r="I63" s="19" t="s">
        <v>29</v>
      </c>
      <c r="J63" s="19" t="s">
        <v>14</v>
      </c>
      <c r="K63" s="16">
        <v>0.13534283765910399</v>
      </c>
      <c r="L63" s="16">
        <v>0.725701696147935</v>
      </c>
      <c r="M63" s="17">
        <v>364</v>
      </c>
      <c r="N63" s="16">
        <v>-0.35733238246910698</v>
      </c>
      <c r="O63" s="16">
        <v>0.45769467900797201</v>
      </c>
    </row>
    <row r="64" spans="9:15" x14ac:dyDescent="0.3">
      <c r="I64" s="19" t="s">
        <v>29</v>
      </c>
      <c r="J64" s="19" t="s">
        <v>16</v>
      </c>
      <c r="K64" s="16">
        <v>0.11695510959046</v>
      </c>
      <c r="L64" s="16">
        <v>0.81365070189672295</v>
      </c>
      <c r="M64" s="17">
        <v>271</v>
      </c>
      <c r="N64" s="16">
        <v>-0.17807501941684301</v>
      </c>
      <c r="O64" s="16">
        <v>0.62570402921870305</v>
      </c>
    </row>
    <row r="65" spans="9:15" x14ac:dyDescent="0.3">
      <c r="I65" s="19" t="s">
        <v>29</v>
      </c>
      <c r="J65" s="19" t="s">
        <v>15</v>
      </c>
      <c r="K65" s="16">
        <v>0.116647529564918</v>
      </c>
      <c r="L65" s="16">
        <v>0.81365070189672295</v>
      </c>
      <c r="M65" s="17">
        <v>271</v>
      </c>
      <c r="N65" s="16">
        <v>-0.17807501941684301</v>
      </c>
      <c r="O65" s="16">
        <v>0.62570402921870305</v>
      </c>
    </row>
    <row r="66" spans="9:15" x14ac:dyDescent="0.3">
      <c r="I66" s="19" t="s">
        <v>29</v>
      </c>
      <c r="J66" s="19" t="s">
        <v>13</v>
      </c>
      <c r="K66" s="16">
        <v>6.96060464789241E-2</v>
      </c>
      <c r="L66" s="16">
        <v>0.88531836982658796</v>
      </c>
      <c r="M66" s="17">
        <v>356</v>
      </c>
      <c r="N66" s="16">
        <v>-0.117085832519244</v>
      </c>
      <c r="O66" s="16">
        <v>0.35861756051278698</v>
      </c>
    </row>
    <row r="67" spans="9:15" x14ac:dyDescent="0.3">
      <c r="I67" s="19" t="s">
        <v>29</v>
      </c>
      <c r="J67" s="19" t="s">
        <v>17</v>
      </c>
      <c r="K67" s="16">
        <v>2.03202053383272E-2</v>
      </c>
      <c r="L67" s="16">
        <v>0.90519363565474598</v>
      </c>
      <c r="M67" s="17">
        <v>288</v>
      </c>
      <c r="N67" s="16">
        <v>-8.9002727311161198E-2</v>
      </c>
      <c r="O67" s="16">
        <v>0.52944722772824204</v>
      </c>
    </row>
    <row r="68" spans="9:15" x14ac:dyDescent="0.3">
      <c r="I68" s="19" t="s">
        <v>30</v>
      </c>
      <c r="J68" s="19" t="s">
        <v>13</v>
      </c>
      <c r="K68" s="16">
        <v>0.156618441166611</v>
      </c>
      <c r="L68" s="16">
        <v>1.41714288218225</v>
      </c>
      <c r="M68" s="17">
        <v>377</v>
      </c>
      <c r="N68" s="16">
        <v>0.46902913159846998</v>
      </c>
      <c r="O68" s="16">
        <v>0.29275751497943198</v>
      </c>
    </row>
    <row r="69" spans="9:15" x14ac:dyDescent="0.3">
      <c r="I69" s="19" t="s">
        <v>30</v>
      </c>
      <c r="J69" s="19" t="s">
        <v>17</v>
      </c>
      <c r="K69" s="16">
        <v>0.13699490190159599</v>
      </c>
      <c r="L69" s="16">
        <v>1.26178404357569</v>
      </c>
      <c r="M69" s="17">
        <v>411</v>
      </c>
      <c r="N69" s="16">
        <v>0.27242610330070599</v>
      </c>
      <c r="O69" s="16">
        <v>0.26295786054418102</v>
      </c>
    </row>
    <row r="70" spans="9:15" x14ac:dyDescent="0.3">
      <c r="I70" s="19" t="s">
        <v>30</v>
      </c>
      <c r="J70" s="19" t="s">
        <v>14</v>
      </c>
      <c r="K70" s="16">
        <v>0.131286968531558</v>
      </c>
      <c r="L70" s="16">
        <v>1.8455484985756101</v>
      </c>
      <c r="M70" s="17">
        <v>293</v>
      </c>
      <c r="N70" s="16">
        <v>0.65876909044640997</v>
      </c>
      <c r="O70" s="16">
        <v>0.39077119165439</v>
      </c>
    </row>
    <row r="71" spans="9:15" x14ac:dyDescent="0.3">
      <c r="I71" s="19" t="s">
        <v>30</v>
      </c>
      <c r="J71" s="19" t="s">
        <v>15</v>
      </c>
      <c r="K71" s="16">
        <v>0.100150762879736</v>
      </c>
      <c r="L71" s="16">
        <v>1.3123392578547199</v>
      </c>
      <c r="M71" s="17">
        <v>343</v>
      </c>
      <c r="N71" s="16">
        <v>0.30383492644973198</v>
      </c>
      <c r="O71" s="16">
        <v>0.31862699107866499</v>
      </c>
    </row>
    <row r="72" spans="9:15" x14ac:dyDescent="0.3">
      <c r="I72" s="19" t="s">
        <v>30</v>
      </c>
      <c r="J72" s="19" t="s">
        <v>16</v>
      </c>
      <c r="K72" s="16">
        <v>9.3539251628775702E-2</v>
      </c>
      <c r="L72" s="16">
        <v>1.39768539115971</v>
      </c>
      <c r="M72" s="17">
        <v>329</v>
      </c>
      <c r="N72" s="16">
        <v>0.36891435814743501</v>
      </c>
      <c r="O72" s="16">
        <v>0.32373268984029102</v>
      </c>
    </row>
    <row r="73" spans="9:15" x14ac:dyDescent="0.3">
      <c r="I73" s="19" t="s">
        <v>31</v>
      </c>
      <c r="J73" s="19" t="s">
        <v>16</v>
      </c>
      <c r="K73" s="16">
        <v>0.16872798601002201</v>
      </c>
      <c r="L73" s="16">
        <v>1.43573128977757</v>
      </c>
      <c r="M73" s="17">
        <v>380</v>
      </c>
      <c r="N73" s="16">
        <v>0.87046377721997004</v>
      </c>
      <c r="O73" s="16">
        <v>0.13534142187239401</v>
      </c>
    </row>
    <row r="74" spans="9:15" x14ac:dyDescent="0.3">
      <c r="I74" s="19" t="s">
        <v>31</v>
      </c>
      <c r="J74" s="19" t="s">
        <v>15</v>
      </c>
      <c r="K74" s="16">
        <v>0.16858373128846901</v>
      </c>
      <c r="L74" s="16">
        <v>1.43573128977757</v>
      </c>
      <c r="M74" s="17">
        <v>380</v>
      </c>
      <c r="N74" s="16">
        <v>0.87046377721997004</v>
      </c>
      <c r="O74" s="16">
        <v>0.13534142187239401</v>
      </c>
    </row>
    <row r="75" spans="9:15" x14ac:dyDescent="0.3">
      <c r="I75" s="19" t="s">
        <v>31</v>
      </c>
      <c r="J75" s="19" t="s">
        <v>17</v>
      </c>
      <c r="K75" s="16">
        <v>0.16512209425709601</v>
      </c>
      <c r="L75" s="16">
        <v>1.2384441377495199</v>
      </c>
      <c r="M75" s="17">
        <v>372</v>
      </c>
      <c r="N75" s="16">
        <v>0.52012303526485504</v>
      </c>
      <c r="O75" s="16">
        <v>0.13807924867766599</v>
      </c>
    </row>
    <row r="76" spans="9:15" x14ac:dyDescent="0.3">
      <c r="I76" s="19" t="s">
        <v>31</v>
      </c>
      <c r="J76" s="19" t="s">
        <v>13</v>
      </c>
      <c r="K76" s="16">
        <v>0.14581774785813501</v>
      </c>
      <c r="L76" s="16">
        <v>1.41834876564587</v>
      </c>
      <c r="M76" s="17">
        <v>368</v>
      </c>
      <c r="N76" s="16">
        <v>0.89423982204437102</v>
      </c>
      <c r="O76" s="16">
        <v>0.12949220836268899</v>
      </c>
    </row>
    <row r="77" spans="9:15" x14ac:dyDescent="0.3">
      <c r="I77" s="19" t="s">
        <v>31</v>
      </c>
      <c r="J77" s="19" t="s">
        <v>14</v>
      </c>
      <c r="K77" s="16">
        <v>0.115330108914989</v>
      </c>
      <c r="L77" s="16">
        <v>1.34208260702538</v>
      </c>
      <c r="M77" s="17">
        <v>356</v>
      </c>
      <c r="N77" s="16">
        <v>0.78656630327293997</v>
      </c>
      <c r="O77" s="16">
        <v>0.12689542505304699</v>
      </c>
    </row>
    <row r="78" spans="9:15" x14ac:dyDescent="0.3">
      <c r="I78" s="19" t="s">
        <v>32</v>
      </c>
      <c r="J78" s="19" t="s">
        <v>14</v>
      </c>
      <c r="K78" s="16">
        <v>0.197095869222704</v>
      </c>
      <c r="L78" s="16">
        <v>1.38387066727537</v>
      </c>
      <c r="M78" s="17">
        <v>382</v>
      </c>
      <c r="N78" s="16">
        <v>0.48002659590042102</v>
      </c>
      <c r="O78" s="16">
        <v>0.33348025414615301</v>
      </c>
    </row>
    <row r="79" spans="9:15" x14ac:dyDescent="0.3">
      <c r="I79" s="19" t="s">
        <v>32</v>
      </c>
      <c r="J79" s="19" t="s">
        <v>13</v>
      </c>
      <c r="K79" s="16">
        <v>0.18932886624853301</v>
      </c>
      <c r="L79" s="16">
        <v>1.52210581453823</v>
      </c>
      <c r="M79" s="17">
        <v>372</v>
      </c>
      <c r="N79" s="16">
        <v>0.64065719754213302</v>
      </c>
      <c r="O79" s="16">
        <v>0.301700825893638</v>
      </c>
    </row>
    <row r="80" spans="9:15" x14ac:dyDescent="0.3">
      <c r="I80" s="19" t="s">
        <v>32</v>
      </c>
      <c r="J80" s="19" t="s">
        <v>16</v>
      </c>
      <c r="K80" s="16">
        <v>4.6605839059096897E-2</v>
      </c>
      <c r="L80" s="16">
        <v>1.05230510858691</v>
      </c>
      <c r="M80" s="17">
        <v>334</v>
      </c>
      <c r="N80" s="16">
        <v>8.5339577343542403E-2</v>
      </c>
      <c r="O80" s="16">
        <v>0.31970562461788199</v>
      </c>
    </row>
    <row r="81" spans="9:15" x14ac:dyDescent="0.3">
      <c r="I81" s="19" t="s">
        <v>32</v>
      </c>
      <c r="J81" s="19" t="s">
        <v>15</v>
      </c>
      <c r="K81" s="16">
        <v>4.6200537576561201E-2</v>
      </c>
      <c r="L81" s="16">
        <v>0.97993296740631497</v>
      </c>
      <c r="M81" s="17">
        <v>338</v>
      </c>
      <c r="N81" s="16">
        <v>-3.4141261194758098E-2</v>
      </c>
      <c r="O81" s="16">
        <v>0.325484755382275</v>
      </c>
    </row>
    <row r="82" spans="9:15" x14ac:dyDescent="0.3">
      <c r="I82" s="19" t="s">
        <v>32</v>
      </c>
      <c r="J82" s="19" t="s">
        <v>17</v>
      </c>
      <c r="K82" s="16">
        <v>4.2392213908668402E-2</v>
      </c>
      <c r="L82" s="16">
        <v>0.999303717937713</v>
      </c>
      <c r="M82" s="17">
        <v>332</v>
      </c>
      <c r="N82" s="16">
        <v>-1.167471104185E-3</v>
      </c>
      <c r="O82" s="16">
        <v>0.325484755382275</v>
      </c>
    </row>
    <row r="83" spans="9:15" x14ac:dyDescent="0.3">
      <c r="I83" s="19" t="s">
        <v>33</v>
      </c>
      <c r="J83" s="19" t="s">
        <v>14</v>
      </c>
      <c r="K83" s="16">
        <v>0.27562952546023201</v>
      </c>
      <c r="L83" s="16">
        <v>1.18781622925903</v>
      </c>
      <c r="M83" s="17">
        <v>376</v>
      </c>
      <c r="N83" s="16">
        <v>0.31340564799948301</v>
      </c>
      <c r="O83" s="16">
        <v>0.17950305700592301</v>
      </c>
    </row>
    <row r="84" spans="9:15" x14ac:dyDescent="0.3">
      <c r="I84" s="19" t="s">
        <v>33</v>
      </c>
      <c r="J84" s="19" t="s">
        <v>17</v>
      </c>
      <c r="K84" s="16">
        <v>0.20634246126536801</v>
      </c>
      <c r="L84" s="16">
        <v>1.1248647740601601</v>
      </c>
      <c r="M84" s="17">
        <v>418</v>
      </c>
      <c r="N84" s="16">
        <v>0.23894921812394701</v>
      </c>
      <c r="O84" s="16">
        <v>0.20829130995647999</v>
      </c>
    </row>
    <row r="85" spans="9:15" x14ac:dyDescent="0.3">
      <c r="I85" s="19" t="s">
        <v>33</v>
      </c>
      <c r="J85" s="19" t="s">
        <v>13</v>
      </c>
      <c r="K85" s="16">
        <v>0.19640374438907399</v>
      </c>
      <c r="L85" s="16">
        <v>1.2996420283394901</v>
      </c>
      <c r="M85" s="17">
        <v>350</v>
      </c>
      <c r="N85" s="16">
        <v>0.60294777950982104</v>
      </c>
      <c r="O85" s="16">
        <v>0.124833963980385</v>
      </c>
    </row>
    <row r="86" spans="9:15" x14ac:dyDescent="0.3">
      <c r="I86" s="19" t="s">
        <v>33</v>
      </c>
      <c r="J86" s="19" t="s">
        <v>16</v>
      </c>
      <c r="K86" s="16">
        <v>0.153287598474525</v>
      </c>
      <c r="L86" s="16">
        <v>1.20262265884185</v>
      </c>
      <c r="M86" s="17">
        <v>438</v>
      </c>
      <c r="N86" s="16">
        <v>0.34877988678909</v>
      </c>
      <c r="O86" s="16">
        <v>0.19931071148169699</v>
      </c>
    </row>
    <row r="87" spans="9:15" x14ac:dyDescent="0.3">
      <c r="I87" s="19" t="s">
        <v>33</v>
      </c>
      <c r="J87" s="19" t="s">
        <v>15</v>
      </c>
      <c r="K87" s="16">
        <v>0.15161380244133099</v>
      </c>
      <c r="L87" s="16">
        <v>1.15842961268417</v>
      </c>
      <c r="M87" s="17">
        <v>440</v>
      </c>
      <c r="N87" s="16">
        <v>0.28084917848484198</v>
      </c>
      <c r="O87" s="16">
        <v>0.20152278663066001</v>
      </c>
    </row>
    <row r="88" spans="9:15" x14ac:dyDescent="0.3">
      <c r="I88" s="19" t="s">
        <v>34</v>
      </c>
      <c r="J88" s="19" t="s">
        <v>14</v>
      </c>
      <c r="K88" s="16">
        <v>5.9302765630500603E-2</v>
      </c>
      <c r="L88" s="16">
        <v>0.95814707599424698</v>
      </c>
      <c r="M88" s="17">
        <v>60</v>
      </c>
      <c r="N88" s="16">
        <v>-0.34839966034712999</v>
      </c>
      <c r="O88" s="16">
        <v>8.2319294581110605E-2</v>
      </c>
    </row>
    <row r="89" spans="9:15" x14ac:dyDescent="0.3">
      <c r="I89" s="19" t="s">
        <v>34</v>
      </c>
      <c r="J89" s="19" t="s">
        <v>15</v>
      </c>
      <c r="K89" s="16">
        <v>5.8330506614721202E-2</v>
      </c>
      <c r="L89" s="16">
        <v>1.08015491511835</v>
      </c>
      <c r="M89" s="17">
        <v>308</v>
      </c>
      <c r="N89" s="16">
        <v>0.235449666439775</v>
      </c>
      <c r="O89" s="16">
        <v>0.13925604828320401</v>
      </c>
    </row>
    <row r="90" spans="9:15" x14ac:dyDescent="0.3">
      <c r="I90" s="19" t="s">
        <v>34</v>
      </c>
      <c r="J90" s="19" t="s">
        <v>16</v>
      </c>
      <c r="K90" s="16">
        <v>5.4841686127469903E-2</v>
      </c>
      <c r="L90" s="16">
        <v>1.045538108468</v>
      </c>
      <c r="M90" s="17">
        <v>292</v>
      </c>
      <c r="N90" s="16">
        <v>0.13859842012930301</v>
      </c>
      <c r="O90" s="16">
        <v>0.15148747996451301</v>
      </c>
    </row>
    <row r="91" spans="9:15" x14ac:dyDescent="0.3">
      <c r="I91" s="19" t="s">
        <v>34</v>
      </c>
      <c r="J91" s="19" t="s">
        <v>13</v>
      </c>
      <c r="K91" s="16">
        <v>5.3305395956971799E-2</v>
      </c>
      <c r="L91" s="16">
        <v>1.08958001112693</v>
      </c>
      <c r="M91" s="17">
        <v>339</v>
      </c>
      <c r="N91" s="16">
        <v>0.240803810215274</v>
      </c>
      <c r="O91" s="16">
        <v>9.5766275684434604E-2</v>
      </c>
    </row>
    <row r="92" spans="9:15" x14ac:dyDescent="0.3">
      <c r="I92" s="19" t="s">
        <v>34</v>
      </c>
      <c r="J92" s="19" t="s">
        <v>17</v>
      </c>
      <c r="K92" s="16">
        <v>3.0910875186116599E-2</v>
      </c>
      <c r="L92" s="16">
        <v>1.1645827658386301</v>
      </c>
      <c r="M92" s="17">
        <v>311</v>
      </c>
      <c r="N92" s="16">
        <v>0.46806490640543302</v>
      </c>
      <c r="O92" s="16">
        <v>9.0930112667904905E-2</v>
      </c>
    </row>
    <row r="93" spans="9:15" x14ac:dyDescent="0.3">
      <c r="I93" s="19" t="s">
        <v>35</v>
      </c>
      <c r="J93" s="19" t="s">
        <v>14</v>
      </c>
      <c r="K93" s="16">
        <v>0.15283597725433001</v>
      </c>
      <c r="L93" s="16">
        <v>1.5884700261133</v>
      </c>
      <c r="M93" s="17">
        <v>364</v>
      </c>
      <c r="N93" s="16">
        <v>0.91595224825659105</v>
      </c>
      <c r="O93" s="16">
        <v>0.145165213753741</v>
      </c>
    </row>
    <row r="94" spans="9:15" x14ac:dyDescent="0.3">
      <c r="I94" s="19" t="s">
        <v>35</v>
      </c>
      <c r="J94" s="19" t="s">
        <v>13</v>
      </c>
      <c r="K94" s="16">
        <v>0.13439379712514599</v>
      </c>
      <c r="L94" s="16">
        <v>1.7529629157747499</v>
      </c>
      <c r="M94" s="17">
        <v>364</v>
      </c>
      <c r="N94" s="16">
        <v>1.1092961176527201</v>
      </c>
      <c r="O94" s="16">
        <v>0.159536187818309</v>
      </c>
    </row>
    <row r="95" spans="9:15" x14ac:dyDescent="0.3">
      <c r="I95" s="19" t="s">
        <v>35</v>
      </c>
      <c r="J95" s="19" t="s">
        <v>16</v>
      </c>
      <c r="K95" s="16">
        <v>0.107312324770862</v>
      </c>
      <c r="L95" s="16">
        <v>1.49704582979691</v>
      </c>
      <c r="M95" s="17">
        <v>436</v>
      </c>
      <c r="N95" s="16">
        <v>0.84966307801810403</v>
      </c>
      <c r="O95" s="16">
        <v>0.162136249601183</v>
      </c>
    </row>
    <row r="96" spans="9:15" x14ac:dyDescent="0.3">
      <c r="I96" s="19" t="s">
        <v>35</v>
      </c>
      <c r="J96" s="19" t="s">
        <v>15</v>
      </c>
      <c r="K96" s="16">
        <v>0.106148639998261</v>
      </c>
      <c r="L96" s="16">
        <v>1.5089232303165601</v>
      </c>
      <c r="M96" s="17">
        <v>434</v>
      </c>
      <c r="N96" s="16">
        <v>0.884594973759117</v>
      </c>
      <c r="O96" s="16">
        <v>0.13368934510254099</v>
      </c>
    </row>
    <row r="97" spans="9:15" x14ac:dyDescent="0.3">
      <c r="I97" s="19" t="s">
        <v>35</v>
      </c>
      <c r="J97" s="19" t="s">
        <v>17</v>
      </c>
      <c r="K97" s="16">
        <v>5.6116438704572801E-2</v>
      </c>
      <c r="L97" s="16">
        <v>1.14968630655176</v>
      </c>
      <c r="M97" s="17">
        <v>375</v>
      </c>
      <c r="N97" s="16">
        <v>0.32931634025777001</v>
      </c>
      <c r="O97" s="16">
        <v>0.15938024894074701</v>
      </c>
    </row>
    <row r="98" spans="9:15" x14ac:dyDescent="0.3">
      <c r="I98" s="19" t="s">
        <v>36</v>
      </c>
      <c r="J98" s="19" t="s">
        <v>17</v>
      </c>
      <c r="K98" s="16">
        <v>9.61963606997399E-2</v>
      </c>
      <c r="L98" s="16">
        <v>1.24178650591634</v>
      </c>
      <c r="M98" s="17">
        <v>351</v>
      </c>
      <c r="N98" s="16">
        <v>0.32698035386414798</v>
      </c>
      <c r="O98" s="16">
        <v>0.20899368122749901</v>
      </c>
    </row>
    <row r="99" spans="9:15" x14ac:dyDescent="0.3">
      <c r="I99" s="19" t="s">
        <v>36</v>
      </c>
      <c r="J99" s="19" t="s">
        <v>13</v>
      </c>
      <c r="K99" s="16">
        <v>9.4156171681516104E-2</v>
      </c>
      <c r="L99" s="16">
        <v>1.0306484280671599</v>
      </c>
      <c r="M99" s="17">
        <v>318</v>
      </c>
      <c r="N99" s="16">
        <v>5.8571263246997497E-2</v>
      </c>
      <c r="O99" s="16">
        <v>0.26120574075778902</v>
      </c>
    </row>
    <row r="100" spans="9:15" x14ac:dyDescent="0.3">
      <c r="I100" s="19" t="s">
        <v>36</v>
      </c>
      <c r="J100" s="19" t="s">
        <v>15</v>
      </c>
      <c r="K100" s="16">
        <v>9.1496632738491901E-2</v>
      </c>
      <c r="L100" s="16">
        <v>1.04416250100137</v>
      </c>
      <c r="M100" s="17">
        <v>341</v>
      </c>
      <c r="N100" s="16">
        <v>6.66667182532827E-2</v>
      </c>
      <c r="O100" s="16">
        <v>0.19697849870828901</v>
      </c>
    </row>
    <row r="101" spans="9:15" x14ac:dyDescent="0.3">
      <c r="I101" s="19" t="s">
        <v>36</v>
      </c>
      <c r="J101" s="19" t="s">
        <v>16</v>
      </c>
      <c r="K101" s="16">
        <v>9.0037565977620901E-2</v>
      </c>
      <c r="L101" s="16">
        <v>1.02058928306871</v>
      </c>
      <c r="M101" s="17">
        <v>335</v>
      </c>
      <c r="N101" s="16">
        <v>3.1402206399095398E-2</v>
      </c>
      <c r="O101" s="16">
        <v>0.20737578199694701</v>
      </c>
    </row>
    <row r="102" spans="9:15" x14ac:dyDescent="0.3">
      <c r="I102" s="19" t="s">
        <v>36</v>
      </c>
      <c r="J102" s="19" t="s">
        <v>14</v>
      </c>
      <c r="K102" s="16">
        <v>3.2725480408901803E-2</v>
      </c>
      <c r="L102" s="16">
        <v>1.08723753255624</v>
      </c>
      <c r="M102" s="17">
        <v>326</v>
      </c>
      <c r="N102" s="16">
        <v>0.16127527264812899</v>
      </c>
      <c r="O102" s="16">
        <v>0.24481379629129901</v>
      </c>
    </row>
    <row r="103" spans="9:15" x14ac:dyDescent="0.3">
      <c r="I103" s="19" t="s">
        <v>37</v>
      </c>
      <c r="J103" s="19" t="s">
        <v>14</v>
      </c>
      <c r="K103" s="16">
        <v>0.122450676201173</v>
      </c>
      <c r="L103" s="16">
        <v>1.0211366880058801</v>
      </c>
      <c r="M103" s="17">
        <v>323</v>
      </c>
      <c r="N103" s="16">
        <v>3.1356451755716302E-2</v>
      </c>
      <c r="O103" s="16">
        <v>0.38893205762655803</v>
      </c>
    </row>
    <row r="104" spans="9:15" x14ac:dyDescent="0.3">
      <c r="I104" s="19" t="s">
        <v>37</v>
      </c>
      <c r="J104" s="19" t="s">
        <v>13</v>
      </c>
      <c r="K104" s="16">
        <v>9.7576536414131804E-2</v>
      </c>
      <c r="L104" s="16">
        <v>0.94129893801386499</v>
      </c>
      <c r="M104" s="17">
        <v>361</v>
      </c>
      <c r="N104" s="16">
        <v>-0.109375290158015</v>
      </c>
      <c r="O104" s="16">
        <v>0.27422795851003201</v>
      </c>
    </row>
    <row r="105" spans="9:15" x14ac:dyDescent="0.3">
      <c r="I105" s="19" t="s">
        <v>37</v>
      </c>
      <c r="J105" s="19" t="s">
        <v>15</v>
      </c>
      <c r="K105" s="16">
        <v>9.5339716676101305E-2</v>
      </c>
      <c r="L105" s="16">
        <v>0.93024111604068604</v>
      </c>
      <c r="M105" s="17">
        <v>354</v>
      </c>
      <c r="N105" s="16">
        <v>-0.133215164747684</v>
      </c>
      <c r="O105" s="16">
        <v>0.32693466056702702</v>
      </c>
    </row>
    <row r="106" spans="9:15" x14ac:dyDescent="0.3">
      <c r="I106" s="19" t="s">
        <v>37</v>
      </c>
      <c r="J106" s="19" t="s">
        <v>16</v>
      </c>
      <c r="K106" s="16">
        <v>9.4277304227091505E-2</v>
      </c>
      <c r="L106" s="16">
        <v>0.93970141110065097</v>
      </c>
      <c r="M106" s="17">
        <v>354</v>
      </c>
      <c r="N106" s="16">
        <v>-0.114655945627715</v>
      </c>
      <c r="O106" s="16">
        <v>0.32819273315506298</v>
      </c>
    </row>
    <row r="107" spans="9:15" x14ac:dyDescent="0.3">
      <c r="I107" s="19" t="s">
        <v>37</v>
      </c>
      <c r="J107" s="19" t="s">
        <v>17</v>
      </c>
      <c r="K107" s="16">
        <v>8.5045184507325497E-2</v>
      </c>
      <c r="L107" s="16">
        <v>0.77987154956494897</v>
      </c>
      <c r="M107" s="17">
        <v>344</v>
      </c>
      <c r="N107" s="16">
        <v>-0.44076731985411399</v>
      </c>
      <c r="O107" s="16">
        <v>0.28830202119662102</v>
      </c>
    </row>
    <row r="108" spans="9:15" x14ac:dyDescent="0.3">
      <c r="I108" s="19" t="s">
        <v>38</v>
      </c>
      <c r="J108" s="19" t="s">
        <v>13</v>
      </c>
      <c r="K108" s="16">
        <v>0.26079340068805701</v>
      </c>
      <c r="L108" s="16">
        <v>0.87046334087898103</v>
      </c>
      <c r="M108" s="17">
        <v>406</v>
      </c>
      <c r="N108" s="16">
        <v>-0.188710058535554</v>
      </c>
      <c r="O108" s="16">
        <v>0.41174527045859599</v>
      </c>
    </row>
    <row r="109" spans="9:15" x14ac:dyDescent="0.3">
      <c r="I109" s="19" t="s">
        <v>38</v>
      </c>
      <c r="J109" s="19" t="s">
        <v>14</v>
      </c>
      <c r="K109" s="16">
        <v>0.256192876014674</v>
      </c>
      <c r="L109" s="16">
        <v>0.73888481682012597</v>
      </c>
      <c r="M109" s="17">
        <v>396</v>
      </c>
      <c r="N109" s="16">
        <v>-0.448717625403804</v>
      </c>
      <c r="O109" s="16">
        <v>0.373017921586418</v>
      </c>
    </row>
    <row r="110" spans="9:15" x14ac:dyDescent="0.3">
      <c r="I110" s="19" t="s">
        <v>38</v>
      </c>
      <c r="J110" s="19" t="s">
        <v>17</v>
      </c>
      <c r="K110" s="16">
        <v>0.22583153821834101</v>
      </c>
      <c r="L110" s="16">
        <v>0.73303965613942901</v>
      </c>
      <c r="M110" s="17">
        <v>373</v>
      </c>
      <c r="N110" s="16">
        <v>-0.42763748544659103</v>
      </c>
      <c r="O110" s="16">
        <v>0.44934839457773001</v>
      </c>
    </row>
    <row r="111" spans="9:15" x14ac:dyDescent="0.3">
      <c r="I111" s="19" t="s">
        <v>38</v>
      </c>
      <c r="J111" s="19" t="s">
        <v>15</v>
      </c>
      <c r="K111" s="16">
        <v>0.14227307071054701</v>
      </c>
      <c r="L111" s="16">
        <v>0.70767403799243001</v>
      </c>
      <c r="M111" s="17">
        <v>379</v>
      </c>
      <c r="N111" s="16">
        <v>-0.49648990290405498</v>
      </c>
      <c r="O111" s="16">
        <v>0.42772247732556901</v>
      </c>
    </row>
    <row r="112" spans="9:15" x14ac:dyDescent="0.3">
      <c r="I112" s="19" t="s">
        <v>38</v>
      </c>
      <c r="J112" s="19" t="s">
        <v>16</v>
      </c>
      <c r="K112" s="16">
        <v>0.13981312311383101</v>
      </c>
      <c r="L112" s="16">
        <v>0.74321071061861999</v>
      </c>
      <c r="M112" s="17">
        <v>383</v>
      </c>
      <c r="N112" s="16">
        <v>-0.43401387246058198</v>
      </c>
      <c r="O112" s="16">
        <v>0.398984897758144</v>
      </c>
    </row>
    <row r="113" spans="9:15" x14ac:dyDescent="0.3">
      <c r="I113" s="19" t="s">
        <v>39</v>
      </c>
      <c r="J113" s="19" t="s">
        <v>15</v>
      </c>
      <c r="K113" s="16">
        <v>0.16635371791842299</v>
      </c>
      <c r="L113" s="16">
        <v>1.3235401492290599</v>
      </c>
      <c r="M113" s="17">
        <v>336</v>
      </c>
      <c r="N113" s="16">
        <v>0.67960477578649203</v>
      </c>
      <c r="O113" s="16">
        <v>0.17630302795533401</v>
      </c>
    </row>
    <row r="114" spans="9:15" x14ac:dyDescent="0.3">
      <c r="I114" s="19" t="s">
        <v>39</v>
      </c>
      <c r="J114" s="19" t="s">
        <v>16</v>
      </c>
      <c r="K114" s="16">
        <v>0.16613065532811899</v>
      </c>
      <c r="L114" s="16">
        <v>1.3154011403290999</v>
      </c>
      <c r="M114" s="17">
        <v>334</v>
      </c>
      <c r="N114" s="16">
        <v>0.66489948954412204</v>
      </c>
      <c r="O114" s="16">
        <v>0.18065044531564101</v>
      </c>
    </row>
    <row r="115" spans="9:15" x14ac:dyDescent="0.3">
      <c r="I115" s="19" t="s">
        <v>39</v>
      </c>
      <c r="J115" s="19" t="s">
        <v>14</v>
      </c>
      <c r="K115" s="16">
        <v>0.14165606531608799</v>
      </c>
      <c r="L115" s="16">
        <v>1.28066006774744</v>
      </c>
      <c r="M115" s="17">
        <v>216</v>
      </c>
      <c r="N115" s="16">
        <v>0.85039629473897205</v>
      </c>
      <c r="O115" s="16">
        <v>8.4583207571050895E-2</v>
      </c>
    </row>
    <row r="116" spans="9:15" x14ac:dyDescent="0.3">
      <c r="I116" s="19" t="s">
        <v>39</v>
      </c>
      <c r="J116" s="19" t="s">
        <v>13</v>
      </c>
      <c r="K116" s="16">
        <v>9.8596205566630193E-2</v>
      </c>
      <c r="L116" s="16">
        <v>1.0613069976507701</v>
      </c>
      <c r="M116" s="17">
        <v>323</v>
      </c>
      <c r="N116" s="16">
        <v>0.118726543617172</v>
      </c>
      <c r="O116" s="16">
        <v>0.269317220096296</v>
      </c>
    </row>
    <row r="117" spans="9:15" x14ac:dyDescent="0.3">
      <c r="I117" s="19" t="s">
        <v>39</v>
      </c>
      <c r="J117" s="19" t="s">
        <v>17</v>
      </c>
      <c r="K117" s="16">
        <v>4.9092379583262402E-2</v>
      </c>
      <c r="L117" s="16">
        <v>1.5685672018755099</v>
      </c>
      <c r="M117" s="17">
        <v>349</v>
      </c>
      <c r="N117" s="16">
        <v>1.09191831109856</v>
      </c>
      <c r="O117" s="16">
        <v>0.15361103559268099</v>
      </c>
    </row>
    <row r="118" spans="9:15" x14ac:dyDescent="0.3">
      <c r="I118" s="19" t="s">
        <v>40</v>
      </c>
      <c r="J118" s="19" t="s">
        <v>14</v>
      </c>
      <c r="K118" s="16">
        <v>9.5190835286148495E-2</v>
      </c>
      <c r="L118" s="16">
        <v>0.91523254352699601</v>
      </c>
      <c r="M118" s="17">
        <v>351</v>
      </c>
      <c r="N118" s="16">
        <v>-0.24271759286485201</v>
      </c>
      <c r="O118" s="16">
        <v>0.23610082750174199</v>
      </c>
    </row>
    <row r="119" spans="9:15" x14ac:dyDescent="0.3">
      <c r="I119" s="19" t="s">
        <v>40</v>
      </c>
      <c r="J119" s="19" t="s">
        <v>13</v>
      </c>
      <c r="K119" s="16">
        <v>8.2735414482218106E-2</v>
      </c>
      <c r="L119" s="16">
        <v>0.94608759826343103</v>
      </c>
      <c r="M119" s="17">
        <v>343</v>
      </c>
      <c r="N119" s="16">
        <v>-0.144966417388636</v>
      </c>
      <c r="O119" s="16">
        <v>0.25316098408709697</v>
      </c>
    </row>
    <row r="120" spans="9:15" x14ac:dyDescent="0.3">
      <c r="I120" s="19" t="s">
        <v>40</v>
      </c>
      <c r="J120" s="19" t="s">
        <v>17</v>
      </c>
      <c r="K120" s="16">
        <v>4.3560145342258202E-2</v>
      </c>
      <c r="L120" s="16">
        <v>0.88546731281676805</v>
      </c>
      <c r="M120" s="17">
        <v>357</v>
      </c>
      <c r="N120" s="16">
        <v>-0.268910545406641</v>
      </c>
      <c r="O120" s="16">
        <v>0.334370945747334</v>
      </c>
    </row>
    <row r="121" spans="9:15" x14ac:dyDescent="0.3">
      <c r="I121" s="19" t="s">
        <v>40</v>
      </c>
      <c r="J121" s="19" t="s">
        <v>15</v>
      </c>
      <c r="K121" s="16">
        <v>2.7966440443486999E-2</v>
      </c>
      <c r="L121" s="16">
        <v>0.90695405802093698</v>
      </c>
      <c r="M121" s="17">
        <v>395</v>
      </c>
      <c r="N121" s="16">
        <v>-0.23111740632795399</v>
      </c>
      <c r="O121" s="16">
        <v>0.25768879232048902</v>
      </c>
    </row>
    <row r="122" spans="9:15" x14ac:dyDescent="0.3">
      <c r="I122" s="19" t="s">
        <v>40</v>
      </c>
      <c r="J122" s="19" t="s">
        <v>16</v>
      </c>
      <c r="K122" s="16">
        <v>2.7347292425970799E-2</v>
      </c>
      <c r="L122" s="16">
        <v>0.87248527937514198</v>
      </c>
      <c r="M122" s="17">
        <v>399</v>
      </c>
      <c r="N122" s="16">
        <v>-0.34662318974859102</v>
      </c>
      <c r="O122" s="16">
        <v>0.24930870919721501</v>
      </c>
    </row>
    <row r="123" spans="9:15" x14ac:dyDescent="0.3">
      <c r="I123" s="19" t="s">
        <v>41</v>
      </c>
      <c r="J123" s="19" t="s">
        <v>14</v>
      </c>
      <c r="K123" s="16">
        <v>0.176367558938783</v>
      </c>
      <c r="L123" s="16">
        <v>1.23376732462622</v>
      </c>
      <c r="M123" s="17">
        <v>377</v>
      </c>
      <c r="N123" s="16">
        <v>0.33671364684791999</v>
      </c>
      <c r="O123" s="16">
        <v>0.21220764922576399</v>
      </c>
    </row>
    <row r="124" spans="9:15" x14ac:dyDescent="0.3">
      <c r="I124" s="19" t="s">
        <v>41</v>
      </c>
      <c r="J124" s="19" t="s">
        <v>13</v>
      </c>
      <c r="K124" s="16">
        <v>0.17419807091856701</v>
      </c>
      <c r="L124" s="16">
        <v>1.49149902575975</v>
      </c>
      <c r="M124" s="17">
        <v>387</v>
      </c>
      <c r="N124" s="16">
        <v>0.69297099748741497</v>
      </c>
      <c r="O124" s="16">
        <v>0.14648870914512499</v>
      </c>
    </row>
    <row r="125" spans="9:15" x14ac:dyDescent="0.3">
      <c r="I125" s="19" t="s">
        <v>41</v>
      </c>
      <c r="J125" s="19" t="s">
        <v>15</v>
      </c>
      <c r="K125" s="16">
        <v>8.9126275474187597E-2</v>
      </c>
      <c r="L125" s="16">
        <v>0.789059098729612</v>
      </c>
      <c r="M125" s="17">
        <v>473</v>
      </c>
      <c r="N125" s="16">
        <v>-0.39844102772066697</v>
      </c>
      <c r="O125" s="16">
        <v>0.32245498291403202</v>
      </c>
    </row>
    <row r="126" spans="9:15" x14ac:dyDescent="0.3">
      <c r="I126" s="19" t="s">
        <v>41</v>
      </c>
      <c r="J126" s="19" t="s">
        <v>16</v>
      </c>
      <c r="K126" s="16">
        <v>8.8894173925459494E-2</v>
      </c>
      <c r="L126" s="16">
        <v>0.78886381346595302</v>
      </c>
      <c r="M126" s="17">
        <v>473</v>
      </c>
      <c r="N126" s="16">
        <v>-0.39943049625536098</v>
      </c>
      <c r="O126" s="16">
        <v>0.33504543632622502</v>
      </c>
    </row>
    <row r="127" spans="9:15" x14ac:dyDescent="0.3">
      <c r="I127" s="19" t="s">
        <v>41</v>
      </c>
      <c r="J127" s="19" t="s">
        <v>17</v>
      </c>
      <c r="K127" s="16">
        <v>8.7657040709420805E-2</v>
      </c>
      <c r="L127" s="16">
        <v>0.63260530017102301</v>
      </c>
      <c r="M127" s="17">
        <v>465</v>
      </c>
      <c r="N127" s="16">
        <v>-0.75209684407141297</v>
      </c>
      <c r="O127" s="16">
        <v>0.45768533367991299</v>
      </c>
    </row>
    <row r="128" spans="9:15" x14ac:dyDescent="0.3">
      <c r="I128" s="19" t="s">
        <v>42</v>
      </c>
      <c r="J128" s="19" t="s">
        <v>15</v>
      </c>
      <c r="K128" s="16">
        <v>9.8040366175679003E-2</v>
      </c>
      <c r="L128" s="16">
        <v>0.55515516598370296</v>
      </c>
      <c r="M128" s="17">
        <v>339</v>
      </c>
      <c r="N128" s="16">
        <v>-0.86951547954369202</v>
      </c>
      <c r="O128" s="16">
        <v>0.47042367467923901</v>
      </c>
    </row>
    <row r="129" spans="9:15" x14ac:dyDescent="0.3">
      <c r="I129" s="19" t="s">
        <v>42</v>
      </c>
      <c r="J129" s="19" t="s">
        <v>16</v>
      </c>
      <c r="K129" s="16">
        <v>9.8008999857533197E-2</v>
      </c>
      <c r="L129" s="16">
        <v>0.50255910146121896</v>
      </c>
      <c r="M129" s="17">
        <v>311</v>
      </c>
      <c r="N129" s="16">
        <v>-1.1291078659523099</v>
      </c>
      <c r="O129" s="16">
        <v>0.51860454103723896</v>
      </c>
    </row>
    <row r="130" spans="9:15" x14ac:dyDescent="0.3">
      <c r="I130" s="19" t="s">
        <v>42</v>
      </c>
      <c r="J130" s="19" t="s">
        <v>17</v>
      </c>
      <c r="K130" s="16">
        <v>9.2497297961678701E-2</v>
      </c>
      <c r="L130" s="16">
        <v>0.46484418381152498</v>
      </c>
      <c r="M130" s="17">
        <v>347</v>
      </c>
      <c r="N130" s="16">
        <v>-1.1520180314019599</v>
      </c>
      <c r="O130" s="16">
        <v>0.56208141327172401</v>
      </c>
    </row>
    <row r="131" spans="9:15" x14ac:dyDescent="0.3">
      <c r="I131" s="19" t="s">
        <v>42</v>
      </c>
      <c r="J131" s="19" t="s">
        <v>13</v>
      </c>
      <c r="K131" s="16">
        <v>4.7943226324520902E-2</v>
      </c>
      <c r="L131" s="16">
        <v>0.58349979075755298</v>
      </c>
      <c r="M131" s="17">
        <v>177</v>
      </c>
      <c r="N131" s="16">
        <v>-0.56704126238975505</v>
      </c>
      <c r="O131" s="16">
        <v>0.54838066603475999</v>
      </c>
    </row>
    <row r="132" spans="9:15" x14ac:dyDescent="0.3">
      <c r="I132" s="19" t="s">
        <v>42</v>
      </c>
      <c r="J132" s="19" t="s">
        <v>14</v>
      </c>
      <c r="K132" s="16">
        <v>-1.6091838518374101E-2</v>
      </c>
      <c r="L132" s="16">
        <v>0.42284831263274603</v>
      </c>
      <c r="M132" s="17">
        <v>181</v>
      </c>
      <c r="N132" s="16">
        <v>-0.939753325831025</v>
      </c>
      <c r="O132" s="16">
        <v>0.59923848513136602</v>
      </c>
    </row>
    <row r="133" spans="9:15" x14ac:dyDescent="0.3">
      <c r="I133" s="19" t="s">
        <v>43</v>
      </c>
      <c r="J133" s="19" t="s">
        <v>13</v>
      </c>
      <c r="K133" s="16">
        <v>0.127545593388393</v>
      </c>
      <c r="L133" s="16">
        <v>1.60645695695858</v>
      </c>
      <c r="M133" s="17">
        <v>366</v>
      </c>
      <c r="N133" s="16">
        <v>0.70918563592249695</v>
      </c>
      <c r="O133" s="16">
        <v>0.192996741718337</v>
      </c>
    </row>
    <row r="134" spans="9:15" x14ac:dyDescent="0.3">
      <c r="I134" s="19" t="s">
        <v>43</v>
      </c>
      <c r="J134" s="19" t="s">
        <v>14</v>
      </c>
      <c r="K134" s="16">
        <v>5.2885699454025499E-2</v>
      </c>
      <c r="L134" s="16">
        <v>4.1195860346689397</v>
      </c>
      <c r="M134" s="17">
        <v>137</v>
      </c>
      <c r="N134" s="16">
        <v>1.4699345381226401</v>
      </c>
      <c r="O134" s="16">
        <v>0.29202020620501801</v>
      </c>
    </row>
    <row r="135" spans="9:15" x14ac:dyDescent="0.3">
      <c r="I135" s="19" t="s">
        <v>43</v>
      </c>
      <c r="J135" s="19" t="s">
        <v>17</v>
      </c>
      <c r="K135" s="16">
        <v>3.6373571328879403E-2</v>
      </c>
      <c r="L135" s="16">
        <v>0.896749390077622</v>
      </c>
      <c r="M135" s="17">
        <v>360</v>
      </c>
      <c r="N135" s="16">
        <v>-0.160502873450932</v>
      </c>
      <c r="O135" s="16">
        <v>0.33188146780759797</v>
      </c>
    </row>
    <row r="136" spans="9:15" x14ac:dyDescent="0.3">
      <c r="I136" s="19" t="s">
        <v>43</v>
      </c>
      <c r="J136" s="19" t="s">
        <v>16</v>
      </c>
      <c r="K136" s="16">
        <v>7.3941395741075003E-3</v>
      </c>
      <c r="L136" s="16">
        <v>0.98565034025774001</v>
      </c>
      <c r="M136" s="17">
        <v>386</v>
      </c>
      <c r="N136" s="16">
        <v>-1.9997181232344698E-2</v>
      </c>
      <c r="O136" s="16">
        <v>0.32151734655985198</v>
      </c>
    </row>
    <row r="137" spans="9:15" x14ac:dyDescent="0.3">
      <c r="I137" s="19" t="s">
        <v>43</v>
      </c>
      <c r="J137" s="19" t="s">
        <v>15</v>
      </c>
      <c r="K137" s="16">
        <v>2.2114669138121302E-3</v>
      </c>
      <c r="L137" s="16">
        <v>1.0115245410550899</v>
      </c>
      <c r="M137" s="17">
        <v>386</v>
      </c>
      <c r="N137" s="16">
        <v>1.6825272364346999E-2</v>
      </c>
      <c r="O137" s="16">
        <v>0.27062487075233799</v>
      </c>
    </row>
    <row r="138" spans="9:15" x14ac:dyDescent="0.3">
      <c r="I138" s="19" t="s">
        <v>44</v>
      </c>
      <c r="J138" s="19" t="s">
        <v>13</v>
      </c>
      <c r="K138" s="16">
        <v>0.193201829609985</v>
      </c>
      <c r="L138" s="16">
        <v>1.0917066417271399</v>
      </c>
      <c r="M138" s="17">
        <v>388</v>
      </c>
      <c r="N138" s="16">
        <v>0.14353593823852701</v>
      </c>
      <c r="O138" s="16">
        <v>0.18641406255477799</v>
      </c>
    </row>
    <row r="139" spans="9:15" x14ac:dyDescent="0.3">
      <c r="I139" s="19" t="s">
        <v>44</v>
      </c>
      <c r="J139" s="19" t="s">
        <v>14</v>
      </c>
      <c r="K139" s="16">
        <v>0.14754014628460099</v>
      </c>
      <c r="L139" s="16">
        <v>1.2025181600080499</v>
      </c>
      <c r="M139" s="17">
        <v>358</v>
      </c>
      <c r="N139" s="16">
        <v>0.33393010026438902</v>
      </c>
      <c r="O139" s="16">
        <v>0.16313578865065001</v>
      </c>
    </row>
    <row r="140" spans="9:15" x14ac:dyDescent="0.3">
      <c r="I140" s="19" t="s">
        <v>44</v>
      </c>
      <c r="J140" s="19" t="s">
        <v>17</v>
      </c>
      <c r="K140" s="16">
        <v>8.5420778515154394E-2</v>
      </c>
      <c r="L140" s="16">
        <v>1.6154775075249601</v>
      </c>
      <c r="M140" s="17">
        <v>423</v>
      </c>
      <c r="N140" s="16">
        <v>0.75480574345161999</v>
      </c>
      <c r="O140" s="16">
        <v>0.24102263353778899</v>
      </c>
    </row>
    <row r="141" spans="9:15" x14ac:dyDescent="0.3">
      <c r="I141" s="19" t="s">
        <v>44</v>
      </c>
      <c r="J141" s="19" t="s">
        <v>15</v>
      </c>
      <c r="K141" s="16">
        <v>7.9548312008010102E-2</v>
      </c>
      <c r="L141" s="16">
        <v>1.2555401925341501</v>
      </c>
      <c r="M141" s="17">
        <v>409</v>
      </c>
      <c r="N141" s="16">
        <v>0.36022452275959799</v>
      </c>
      <c r="O141" s="16">
        <v>0.27612500804620099</v>
      </c>
    </row>
    <row r="142" spans="9:15" x14ac:dyDescent="0.3">
      <c r="I142" s="19" t="s">
        <v>44</v>
      </c>
      <c r="J142" s="19" t="s">
        <v>16</v>
      </c>
      <c r="K142" s="16">
        <v>7.9255889112988295E-2</v>
      </c>
      <c r="L142" s="16">
        <v>1.32487843974465</v>
      </c>
      <c r="M142" s="17">
        <v>403</v>
      </c>
      <c r="N142" s="16">
        <v>0.43864684786713698</v>
      </c>
      <c r="O142" s="16">
        <v>0.28076340507631797</v>
      </c>
    </row>
    <row r="143" spans="9:15" x14ac:dyDescent="0.3">
      <c r="I143" s="19" t="s">
        <v>45</v>
      </c>
      <c r="J143" s="19" t="s">
        <v>14</v>
      </c>
      <c r="K143" s="16">
        <v>0.120194234238529</v>
      </c>
      <c r="L143" s="16">
        <v>1.0120254753281901</v>
      </c>
      <c r="M143" s="17">
        <v>370</v>
      </c>
      <c r="N143" s="16">
        <v>2.5117948057265999E-2</v>
      </c>
      <c r="O143" s="16">
        <v>0.24559450511550099</v>
      </c>
    </row>
    <row r="144" spans="9:15" x14ac:dyDescent="0.3">
      <c r="I144" s="19" t="s">
        <v>45</v>
      </c>
      <c r="J144" s="19" t="s">
        <v>13</v>
      </c>
      <c r="K144" s="16">
        <v>9.5619572361925004E-2</v>
      </c>
      <c r="L144" s="16">
        <v>1.5404213140857199</v>
      </c>
      <c r="M144" s="17">
        <v>361</v>
      </c>
      <c r="N144" s="16">
        <v>0.82891872645257303</v>
      </c>
      <c r="O144" s="16">
        <v>0.186497099368507</v>
      </c>
    </row>
    <row r="145" spans="9:15" x14ac:dyDescent="0.3">
      <c r="I145" s="19" t="s">
        <v>45</v>
      </c>
      <c r="J145" s="19" t="s">
        <v>15</v>
      </c>
      <c r="K145" s="16">
        <v>9.0497871218520598E-2</v>
      </c>
      <c r="L145" s="16">
        <v>1.14837942413202</v>
      </c>
      <c r="M145" s="17">
        <v>343</v>
      </c>
      <c r="N145" s="16">
        <v>0.26135171450344002</v>
      </c>
      <c r="O145" s="16">
        <v>0.28484920861769197</v>
      </c>
    </row>
    <row r="146" spans="9:15" x14ac:dyDescent="0.3">
      <c r="I146" s="19" t="s">
        <v>45</v>
      </c>
      <c r="J146" s="19" t="s">
        <v>16</v>
      </c>
      <c r="K146" s="16">
        <v>9.0466033974799007E-2</v>
      </c>
      <c r="L146" s="16">
        <v>1.19646667362694</v>
      </c>
      <c r="M146" s="17">
        <v>337</v>
      </c>
      <c r="N146" s="16">
        <v>0.33703320312694901</v>
      </c>
      <c r="O146" s="16">
        <v>0.26682319176945501</v>
      </c>
    </row>
    <row r="147" spans="9:15" x14ac:dyDescent="0.3">
      <c r="I147" s="19" t="s">
        <v>45</v>
      </c>
      <c r="J147" s="19" t="s">
        <v>17</v>
      </c>
      <c r="K147" s="16">
        <v>7.5445817481647207E-2</v>
      </c>
      <c r="L147" s="16">
        <v>1.4724894784217399</v>
      </c>
      <c r="M147" s="17">
        <v>385</v>
      </c>
      <c r="N147" s="16">
        <v>0.72326046884128403</v>
      </c>
      <c r="O147" s="16">
        <v>0.26775901579677303</v>
      </c>
    </row>
    <row r="148" spans="9:15" x14ac:dyDescent="0.3">
      <c r="I148" s="19" t="s">
        <v>46</v>
      </c>
      <c r="J148" s="19" t="s">
        <v>14</v>
      </c>
      <c r="K148" s="16">
        <v>7.07615193071892E-2</v>
      </c>
      <c r="L148" s="16">
        <v>0.49430059281239302</v>
      </c>
      <c r="M148" s="17">
        <v>365</v>
      </c>
      <c r="N148" s="16">
        <v>-0.74863227677837496</v>
      </c>
      <c r="O148" s="16">
        <v>0.58024690284915903</v>
      </c>
    </row>
    <row r="149" spans="9:15" x14ac:dyDescent="0.3">
      <c r="I149" s="19" t="s">
        <v>46</v>
      </c>
      <c r="J149" s="19" t="s">
        <v>13</v>
      </c>
      <c r="K149" s="16">
        <v>6.2293093644891599E-2</v>
      </c>
      <c r="L149" s="16">
        <v>0.40993653890317999</v>
      </c>
      <c r="M149" s="17">
        <v>217</v>
      </c>
      <c r="N149" s="16">
        <v>-0.79765583005141105</v>
      </c>
      <c r="O149" s="16">
        <v>0.65454776343898002</v>
      </c>
    </row>
    <row r="150" spans="9:15" x14ac:dyDescent="0.3">
      <c r="I150" s="19" t="s">
        <v>46</v>
      </c>
      <c r="J150" s="19" t="s">
        <v>16</v>
      </c>
      <c r="K150" s="16">
        <v>5.4111720089483797E-2</v>
      </c>
      <c r="L150" s="16">
        <v>0.47306525661801302</v>
      </c>
      <c r="M150" s="17">
        <v>291</v>
      </c>
      <c r="N150" s="16">
        <v>-0.91722809709816999</v>
      </c>
      <c r="O150" s="16">
        <v>0.58177497083141905</v>
      </c>
    </row>
    <row r="151" spans="9:15" x14ac:dyDescent="0.3">
      <c r="I151" s="19" t="s">
        <v>46</v>
      </c>
      <c r="J151" s="19" t="s">
        <v>15</v>
      </c>
      <c r="K151" s="16">
        <v>4.7617762246279401E-2</v>
      </c>
      <c r="L151" s="16">
        <v>0.40748328608026502</v>
      </c>
      <c r="M151" s="17">
        <v>277</v>
      </c>
      <c r="N151" s="16">
        <v>-0.97131914591387503</v>
      </c>
      <c r="O151" s="16">
        <v>0.65391499084317195</v>
      </c>
    </row>
    <row r="152" spans="9:15" x14ac:dyDescent="0.3">
      <c r="I152" s="19" t="s">
        <v>46</v>
      </c>
      <c r="J152" s="19" t="s">
        <v>17</v>
      </c>
      <c r="K152" s="16">
        <v>4.6008774456765197E-2</v>
      </c>
      <c r="L152" s="16">
        <v>0.32614970860380399</v>
      </c>
      <c r="M152" s="17">
        <v>293</v>
      </c>
      <c r="N152" s="16">
        <v>-1.1961773939089599</v>
      </c>
      <c r="O152" s="16">
        <v>0.71286131049632195</v>
      </c>
    </row>
    <row r="153" spans="9:15" x14ac:dyDescent="0.3">
      <c r="I153" s="19" t="s">
        <v>47</v>
      </c>
      <c r="J153" s="19" t="s">
        <v>13</v>
      </c>
      <c r="K153" s="16">
        <v>0.129826014303944</v>
      </c>
      <c r="L153" s="16">
        <v>1.0776148708975699</v>
      </c>
      <c r="M153" s="17">
        <v>345</v>
      </c>
      <c r="N153" s="16">
        <v>0.17527514847830999</v>
      </c>
      <c r="O153" s="16">
        <v>0.17536350046020899</v>
      </c>
    </row>
    <row r="154" spans="9:15" x14ac:dyDescent="0.3">
      <c r="I154" s="19" t="s">
        <v>47</v>
      </c>
      <c r="J154" s="19" t="s">
        <v>17</v>
      </c>
      <c r="K154" s="16">
        <v>0.105919357232361</v>
      </c>
      <c r="L154" s="16">
        <v>0.89838203509845105</v>
      </c>
      <c r="M154" s="17">
        <v>327</v>
      </c>
      <c r="N154" s="16">
        <v>-0.27689800358037697</v>
      </c>
      <c r="O154" s="16">
        <v>0.20587171486029299</v>
      </c>
    </row>
    <row r="155" spans="9:15" x14ac:dyDescent="0.3">
      <c r="I155" s="19" t="s">
        <v>47</v>
      </c>
      <c r="J155" s="19" t="s">
        <v>14</v>
      </c>
      <c r="K155" s="16">
        <v>3.2871966534665599E-2</v>
      </c>
      <c r="L155" s="16">
        <v>1.01324381130918</v>
      </c>
      <c r="M155" s="17">
        <v>148</v>
      </c>
      <c r="N155" s="16">
        <v>6.7423806972008796E-2</v>
      </c>
      <c r="O155" s="16">
        <v>0.101399911564352</v>
      </c>
    </row>
    <row r="156" spans="9:15" x14ac:dyDescent="0.3">
      <c r="I156" s="19" t="s">
        <v>47</v>
      </c>
      <c r="J156" s="19" t="s">
        <v>15</v>
      </c>
      <c r="K156" s="16">
        <v>1.01672334401179E-2</v>
      </c>
      <c r="L156" s="16">
        <v>1.0429338427338199</v>
      </c>
      <c r="M156" s="17">
        <v>319</v>
      </c>
      <c r="N156" s="16">
        <v>0.11380910977806501</v>
      </c>
      <c r="O156" s="16">
        <v>0.15805646304324</v>
      </c>
    </row>
    <row r="157" spans="9:15" x14ac:dyDescent="0.3">
      <c r="I157" s="19" t="s">
        <v>47</v>
      </c>
      <c r="J157" s="19" t="s">
        <v>16</v>
      </c>
      <c r="K157" s="16">
        <v>9.55895106269577E-3</v>
      </c>
      <c r="L157" s="16">
        <v>1.04371627690149</v>
      </c>
      <c r="M157" s="17">
        <v>317</v>
      </c>
      <c r="N157" s="16">
        <v>0.115827763978915</v>
      </c>
      <c r="O157" s="16">
        <v>0.157424816659192</v>
      </c>
    </row>
  </sheetData>
  <mergeCells count="2">
    <mergeCell ref="A1:G1"/>
    <mergeCell ref="I1: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Resultados_con_score</vt:lpstr>
      <vt:lpstr>Análisis</vt:lpstr>
      <vt:lpstr>Tablas_para_TFM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Torre Rivas</cp:lastModifiedBy>
  <dcterms:created xsi:type="dcterms:W3CDTF">2025-08-26T12:50:29Z</dcterms:created>
  <dcterms:modified xsi:type="dcterms:W3CDTF">2025-08-26T16:29:17Z</dcterms:modified>
</cp:coreProperties>
</file>