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Calderón\Desktop\Base de datos me\"/>
    </mc:Choice>
  </mc:AlternateContent>
  <bookViews>
    <workbookView xWindow="120" yWindow="48" windowWidth="21312" windowHeight="10032" firstSheet="1" activeTab="6" xr2:uid="{00000000-000D-0000-FFFF-FFFF00000000}"/>
  </bookViews>
  <sheets>
    <sheet name="Hoja1" sheetId="1" r:id="rId1"/>
    <sheet name="Hoja5" sheetId="5" r:id="rId2"/>
    <sheet name="Hoja6" sheetId="6" r:id="rId3"/>
    <sheet name="Hoja7" sheetId="7" r:id="rId4"/>
    <sheet name="Hoja4" sheetId="4" r:id="rId5"/>
    <sheet name="Hoja8" sheetId="8" r:id="rId6"/>
    <sheet name="Hoja9" sheetId="9" r:id="rId7"/>
    <sheet name="Hoja2" sheetId="2" r:id="rId8"/>
    <sheet name="Hoja3" sheetId="3" r:id="rId9"/>
  </sheets>
  <definedNames>
    <definedName name="_xlchart.v1.0" hidden="1">Hoja1!$B$2:$B$367</definedName>
    <definedName name="_xlchart.v1.1" hidden="1">Hoja1!$C$1</definedName>
    <definedName name="_xlchart.v1.10" hidden="1">Hoja1!$C$368:$C$732</definedName>
    <definedName name="_xlchart.v1.2" hidden="1">Hoja1!$C$2:$C$367</definedName>
    <definedName name="_xlchart.v1.3" hidden="1">Hoja1!$B$1098:$B$1187</definedName>
    <definedName name="_xlchart.v1.4" hidden="1">Hoja1!$C$1098:$C$1187</definedName>
    <definedName name="_xlchart.v1.5" hidden="1">Hoja1!$B$733:$B$1097</definedName>
    <definedName name="_xlchart.v1.6" hidden="1">Hoja1!$C$733:$C$1097</definedName>
    <definedName name="_xlchart.v1.7" hidden="1">Hoja1!$B$2:$B$1187</definedName>
    <definedName name="_xlchart.v1.8" hidden="1">Hoja1!$C$2:$C$1187</definedName>
    <definedName name="_xlchart.v1.9" hidden="1">Hoja1!$B$368:$B$732</definedName>
  </definedNames>
  <calcPr calcId="171027"/>
</workbook>
</file>

<file path=xl/calcChain.xml><?xml version="1.0" encoding="utf-8"?>
<calcChain xmlns="http://schemas.openxmlformats.org/spreadsheetml/2006/main">
  <c r="G41" i="9" l="1"/>
  <c r="G44" i="9"/>
  <c r="G49" i="9"/>
  <c r="G52" i="9"/>
  <c r="G57" i="9"/>
  <c r="G60" i="9"/>
  <c r="G37" i="9"/>
  <c r="F38" i="9"/>
  <c r="G38" i="9" s="1"/>
  <c r="F39" i="9"/>
  <c r="G39" i="9" s="1"/>
  <c r="F40" i="9"/>
  <c r="G40" i="9" s="1"/>
  <c r="F41" i="9"/>
  <c r="F42" i="9"/>
  <c r="G42" i="9" s="1"/>
  <c r="F43" i="9"/>
  <c r="G43" i="9" s="1"/>
  <c r="F44" i="9"/>
  <c r="F45" i="9"/>
  <c r="G45" i="9" s="1"/>
  <c r="F46" i="9"/>
  <c r="G46" i="9" s="1"/>
  <c r="F47" i="9"/>
  <c r="G47" i="9" s="1"/>
  <c r="F48" i="9"/>
  <c r="G48" i="9" s="1"/>
  <c r="F49" i="9"/>
  <c r="F50" i="9"/>
  <c r="G50" i="9" s="1"/>
  <c r="F51" i="9"/>
  <c r="G51" i="9" s="1"/>
  <c r="F52" i="9"/>
  <c r="F53" i="9"/>
  <c r="G53" i="9" s="1"/>
  <c r="F54" i="9"/>
  <c r="G54" i="9" s="1"/>
  <c r="F55" i="9"/>
  <c r="G55" i="9" s="1"/>
  <c r="F56" i="9"/>
  <c r="G56" i="9" s="1"/>
  <c r="F57" i="9"/>
  <c r="F58" i="9"/>
  <c r="G58" i="9" s="1"/>
  <c r="F59" i="9"/>
  <c r="G59" i="9" s="1"/>
  <c r="F60" i="9"/>
  <c r="F61" i="9"/>
  <c r="G61" i="9" s="1"/>
  <c r="F62" i="9"/>
  <c r="G62" i="9" s="1"/>
  <c r="F63" i="9"/>
  <c r="G63" i="9" s="1"/>
  <c r="F64" i="9"/>
  <c r="G64" i="9" s="1"/>
  <c r="F65" i="9"/>
  <c r="G65" i="9" s="1"/>
  <c r="F66" i="9"/>
  <c r="G66" i="9" s="1"/>
  <c r="F67" i="9"/>
  <c r="G67" i="9" s="1"/>
  <c r="F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37" i="9"/>
  <c r="F35" i="9"/>
  <c r="D35" i="9"/>
  <c r="G33" i="9"/>
  <c r="F33" i="9"/>
  <c r="D33" i="9"/>
  <c r="E33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2" i="9"/>
  <c r="D97" i="8"/>
  <c r="E97" i="8"/>
  <c r="F61" i="8"/>
  <c r="E61" i="8"/>
  <c r="D61" i="8"/>
  <c r="C61" i="8"/>
  <c r="K31" i="8"/>
  <c r="B61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2" i="8"/>
  <c r="G61" i="6"/>
  <c r="G62" i="6"/>
  <c r="G63" i="6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33" i="5"/>
  <c r="C33" i="6"/>
  <c r="C41" i="6"/>
  <c r="C49" i="6"/>
  <c r="C57" i="6"/>
  <c r="C34" i="6"/>
  <c r="C42" i="6"/>
  <c r="C50" i="6"/>
  <c r="C58" i="6"/>
  <c r="C35" i="6"/>
  <c r="C43" i="6"/>
  <c r="C51" i="6"/>
  <c r="C59" i="6"/>
  <c r="C54" i="6"/>
  <c r="C36" i="6"/>
  <c r="C44" i="6"/>
  <c r="C52" i="6"/>
  <c r="C60" i="6"/>
  <c r="C46" i="6"/>
  <c r="C37" i="6"/>
  <c r="C45" i="6"/>
  <c r="C53" i="6"/>
  <c r="C38" i="6"/>
  <c r="C39" i="6"/>
  <c r="C47" i="6"/>
  <c r="C55" i="6"/>
  <c r="C40" i="6"/>
  <c r="C48" i="6"/>
  <c r="C56" i="6"/>
  <c r="G70" i="9" l="1"/>
  <c r="C63" i="8"/>
  <c r="E63" i="8" s="1"/>
  <c r="C94" i="8" s="1"/>
  <c r="E94" i="8" s="1"/>
  <c r="F94" i="8" s="1"/>
  <c r="G56" i="6"/>
  <c r="H56" i="6" s="1"/>
  <c r="G48" i="6"/>
  <c r="H48" i="6" s="1"/>
  <c r="G40" i="6"/>
  <c r="H40" i="6" s="1"/>
  <c r="G55" i="6"/>
  <c r="H55" i="6" s="1"/>
  <c r="G47" i="6"/>
  <c r="H47" i="6" s="1"/>
  <c r="G39" i="6"/>
  <c r="H39" i="6" s="1"/>
  <c r="G38" i="6"/>
  <c r="H38" i="6" s="1"/>
  <c r="G53" i="6"/>
  <c r="H53" i="6" s="1"/>
  <c r="G45" i="6"/>
  <c r="H45" i="6" s="1"/>
  <c r="G37" i="6"/>
  <c r="H37" i="6" s="1"/>
  <c r="G46" i="6"/>
  <c r="H46" i="6" s="1"/>
  <c r="G60" i="6"/>
  <c r="H60" i="6" s="1"/>
  <c r="G52" i="6"/>
  <c r="H52" i="6" s="1"/>
  <c r="G44" i="6"/>
  <c r="H44" i="6" s="1"/>
  <c r="G36" i="6"/>
  <c r="H36" i="6" s="1"/>
  <c r="G54" i="6"/>
  <c r="H54" i="6" s="1"/>
  <c r="G59" i="6"/>
  <c r="H59" i="6" s="1"/>
  <c r="G51" i="6"/>
  <c r="H51" i="6" s="1"/>
  <c r="G43" i="6"/>
  <c r="H43" i="6" s="1"/>
  <c r="G35" i="6"/>
  <c r="H35" i="6" s="1"/>
  <c r="G58" i="6"/>
  <c r="H58" i="6" s="1"/>
  <c r="G50" i="6"/>
  <c r="H50" i="6" s="1"/>
  <c r="G42" i="6"/>
  <c r="H42" i="6" s="1"/>
  <c r="G34" i="6"/>
  <c r="H34" i="6" s="1"/>
  <c r="G57" i="6"/>
  <c r="H57" i="6" s="1"/>
  <c r="G49" i="6"/>
  <c r="H49" i="6" s="1"/>
  <c r="G41" i="6"/>
  <c r="H41" i="6" s="1"/>
  <c r="G33" i="6"/>
  <c r="H33" i="6" s="1"/>
  <c r="J48" i="5"/>
  <c r="E56" i="6"/>
  <c r="D47" i="6"/>
  <c r="D45" i="6"/>
  <c r="E52" i="6"/>
  <c r="E59" i="6"/>
  <c r="E58" i="6"/>
  <c r="E57" i="6"/>
  <c r="D49" i="6"/>
  <c r="E42" i="6"/>
  <c r="E60" i="6"/>
  <c r="D56" i="6"/>
  <c r="E47" i="6"/>
  <c r="E45" i="6"/>
  <c r="D52" i="6"/>
  <c r="D59" i="6"/>
  <c r="D58" i="6"/>
  <c r="D57" i="6"/>
  <c r="E49" i="6"/>
  <c r="D43" i="6"/>
  <c r="D34" i="6"/>
  <c r="E48" i="6"/>
  <c r="D39" i="6"/>
  <c r="D37" i="6"/>
  <c r="E44" i="6"/>
  <c r="E51" i="6"/>
  <c r="E50" i="6"/>
  <c r="D41" i="6"/>
  <c r="D33" i="6"/>
  <c r="D48" i="6"/>
  <c r="E39" i="6"/>
  <c r="E37" i="6"/>
  <c r="D44" i="6"/>
  <c r="D51" i="6"/>
  <c r="D50" i="6"/>
  <c r="E53" i="6"/>
  <c r="E40" i="6"/>
  <c r="D38" i="6"/>
  <c r="D46" i="6"/>
  <c r="E36" i="6"/>
  <c r="E43" i="6"/>
  <c r="D42" i="6"/>
  <c r="E41" i="6"/>
  <c r="E46" i="6"/>
  <c r="D35" i="6"/>
  <c r="D40" i="6"/>
  <c r="E38" i="6"/>
  <c r="D36" i="6"/>
  <c r="D54" i="6"/>
  <c r="D55" i="6"/>
  <c r="D53" i="6"/>
  <c r="D60" i="6"/>
  <c r="E54" i="6"/>
  <c r="E35" i="6"/>
  <c r="E34" i="6"/>
  <c r="E33" i="6"/>
  <c r="E55" i="6"/>
  <c r="C33" i="5"/>
  <c r="C41" i="5"/>
  <c r="H8" i="5"/>
  <c r="H2" i="5"/>
  <c r="C34" i="5"/>
  <c r="C42" i="5"/>
  <c r="C35" i="5"/>
  <c r="C43" i="5"/>
  <c r="C36" i="5"/>
  <c r="C44" i="5"/>
  <c r="C37" i="5"/>
  <c r="C45" i="5"/>
  <c r="C38" i="5"/>
  <c r="C46" i="5"/>
  <c r="H5" i="5"/>
  <c r="H4" i="5"/>
  <c r="C39" i="5"/>
  <c r="H6" i="5"/>
  <c r="C40" i="5"/>
  <c r="H7" i="5"/>
  <c r="H3" i="5"/>
  <c r="C74" i="8" l="1"/>
  <c r="E74" i="8" s="1"/>
  <c r="F74" i="8" s="1"/>
  <c r="C87" i="8"/>
  <c r="E87" i="8" s="1"/>
  <c r="F87" i="8" s="1"/>
  <c r="C89" i="8"/>
  <c r="E89" i="8" s="1"/>
  <c r="F89" i="8" s="1"/>
  <c r="C66" i="8"/>
  <c r="E66" i="8" s="1"/>
  <c r="F66" i="8" s="1"/>
  <c r="C84" i="8"/>
  <c r="E84" i="8" s="1"/>
  <c r="F84" i="8" s="1"/>
  <c r="C82" i="8"/>
  <c r="E82" i="8" s="1"/>
  <c r="F82" i="8" s="1"/>
  <c r="C83" i="8"/>
  <c r="E83" i="8" s="1"/>
  <c r="F83" i="8" s="1"/>
  <c r="C92" i="8"/>
  <c r="E92" i="8" s="1"/>
  <c r="F92" i="8" s="1"/>
  <c r="C69" i="8"/>
  <c r="E69" i="8" s="1"/>
  <c r="F69" i="8" s="1"/>
  <c r="C78" i="8"/>
  <c r="E78" i="8" s="1"/>
  <c r="F78" i="8" s="1"/>
  <c r="C75" i="8"/>
  <c r="E75" i="8" s="1"/>
  <c r="F75" i="8" s="1"/>
  <c r="C73" i="8"/>
  <c r="E73" i="8" s="1"/>
  <c r="F73" i="8" s="1"/>
  <c r="C67" i="8"/>
  <c r="E67" i="8" s="1"/>
  <c r="F67" i="8" s="1"/>
  <c r="C79" i="8"/>
  <c r="E79" i="8" s="1"/>
  <c r="F79" i="8" s="1"/>
  <c r="C77" i="8"/>
  <c r="E77" i="8" s="1"/>
  <c r="F77" i="8" s="1"/>
  <c r="C95" i="8"/>
  <c r="E95" i="8" s="1"/>
  <c r="F95" i="8" s="1"/>
  <c r="C68" i="8"/>
  <c r="E68" i="8" s="1"/>
  <c r="F68" i="8" s="1"/>
  <c r="C91" i="8"/>
  <c r="E91" i="8" s="1"/>
  <c r="F91" i="8" s="1"/>
  <c r="C70" i="8"/>
  <c r="E70" i="8" s="1"/>
  <c r="F70" i="8" s="1"/>
  <c r="C80" i="8"/>
  <c r="E80" i="8" s="1"/>
  <c r="F80" i="8" s="1"/>
  <c r="C76" i="8"/>
  <c r="E76" i="8" s="1"/>
  <c r="F76" i="8" s="1"/>
  <c r="C88" i="8"/>
  <c r="E88" i="8" s="1"/>
  <c r="F88" i="8" s="1"/>
  <c r="C86" i="8"/>
  <c r="E86" i="8" s="1"/>
  <c r="F86" i="8" s="1"/>
  <c r="C65" i="8"/>
  <c r="E65" i="8" s="1"/>
  <c r="F65" i="8" s="1"/>
  <c r="F97" i="8" s="1"/>
  <c r="C71" i="8"/>
  <c r="E71" i="8" s="1"/>
  <c r="F71" i="8" s="1"/>
  <c r="C85" i="8"/>
  <c r="E85" i="8" s="1"/>
  <c r="F85" i="8" s="1"/>
  <c r="C81" i="8"/>
  <c r="E81" i="8" s="1"/>
  <c r="F81" i="8" s="1"/>
  <c r="C72" i="8"/>
  <c r="E72" i="8" s="1"/>
  <c r="F72" i="8" s="1"/>
  <c r="C93" i="8"/>
  <c r="E93" i="8" s="1"/>
  <c r="F93" i="8" s="1"/>
  <c r="C90" i="8"/>
  <c r="E90" i="8" s="1"/>
  <c r="F90" i="8" s="1"/>
  <c r="K60" i="6"/>
  <c r="E40" i="5"/>
  <c r="E45" i="5"/>
  <c r="D43" i="5"/>
  <c r="E41" i="5"/>
  <c r="E44" i="5"/>
  <c r="D40" i="5"/>
  <c r="D45" i="5"/>
  <c r="E43" i="5"/>
  <c r="D41" i="5"/>
  <c r="E42" i="5"/>
  <c r="D39" i="5"/>
  <c r="E37" i="5"/>
  <c r="D35" i="5"/>
  <c r="E33" i="5"/>
  <c r="D44" i="5"/>
  <c r="E39" i="5"/>
  <c r="D37" i="5"/>
  <c r="E35" i="5"/>
  <c r="D33" i="5"/>
  <c r="D42" i="5"/>
  <c r="D46" i="5"/>
  <c r="D38" i="5"/>
  <c r="D36" i="5"/>
  <c r="E34" i="5"/>
  <c r="E46" i="5"/>
  <c r="E38" i="5"/>
  <c r="E36" i="5"/>
  <c r="D34" i="5"/>
  <c r="S2" i="4" l="1"/>
  <c r="S3" i="4"/>
  <c r="S4" i="4"/>
  <c r="S5" i="4"/>
  <c r="S6" i="4"/>
  <c r="S7" i="4"/>
  <c r="S8" i="4"/>
  <c r="T8" i="4" s="1"/>
  <c r="U8" i="4" s="1"/>
  <c r="V8" i="4" s="1"/>
  <c r="S9" i="4"/>
  <c r="T9" i="4" s="1"/>
  <c r="U9" i="4" s="1"/>
  <c r="V9" i="4" s="1"/>
  <c r="S10" i="4"/>
  <c r="T10" i="4" s="1"/>
  <c r="U10" i="4" s="1"/>
  <c r="V10" i="4" s="1"/>
  <c r="S11" i="4"/>
  <c r="S12" i="4"/>
  <c r="S13" i="4"/>
  <c r="S14" i="4"/>
  <c r="S15" i="4"/>
  <c r="S16" i="4"/>
  <c r="S17" i="4"/>
  <c r="T17" i="4" s="1"/>
  <c r="U17" i="4" s="1"/>
  <c r="V17" i="4" s="1"/>
  <c r="S18" i="4"/>
  <c r="T18" i="4" s="1"/>
  <c r="U18" i="4" s="1"/>
  <c r="V18" i="4" s="1"/>
  <c r="S19" i="4"/>
  <c r="S20" i="4"/>
  <c r="S21" i="4"/>
  <c r="S22" i="4"/>
  <c r="S23" i="4"/>
  <c r="T23" i="4" s="1"/>
  <c r="U23" i="4" s="1"/>
  <c r="V23" i="4" s="1"/>
  <c r="S24" i="4"/>
  <c r="S25" i="4"/>
  <c r="S26" i="4"/>
  <c r="T26" i="4" s="1"/>
  <c r="U26" i="4" s="1"/>
  <c r="V26" i="4" s="1"/>
  <c r="S27" i="4"/>
  <c r="S28" i="4"/>
  <c r="S29" i="4"/>
  <c r="S30" i="4"/>
  <c r="S31" i="4"/>
  <c r="S32" i="4"/>
  <c r="T3" i="4"/>
  <c r="U3" i="4" s="1"/>
  <c r="V3" i="4" s="1"/>
  <c r="T6" i="4"/>
  <c r="U6" i="4" s="1"/>
  <c r="V6" i="4" s="1"/>
  <c r="T12" i="4"/>
  <c r="U12" i="4" s="1"/>
  <c r="V12" i="4" s="1"/>
  <c r="T19" i="4"/>
  <c r="U19" i="4" s="1"/>
  <c r="V19" i="4" s="1"/>
  <c r="T20" i="4"/>
  <c r="U20" i="4" s="1"/>
  <c r="V20" i="4" s="1"/>
  <c r="T24" i="4"/>
  <c r="U24" i="4" s="1"/>
  <c r="V24" i="4" s="1"/>
  <c r="T7" i="4"/>
  <c r="U7" i="4" s="1"/>
  <c r="V7" i="4" s="1"/>
  <c r="T11" i="4"/>
  <c r="U11" i="4" s="1"/>
  <c r="V11" i="4" s="1"/>
  <c r="T15" i="4"/>
  <c r="U15" i="4" s="1"/>
  <c r="V15" i="4" s="1"/>
  <c r="T2" i="4"/>
  <c r="U2" i="4" s="1"/>
  <c r="V2" i="4" s="1"/>
  <c r="T25" i="4"/>
  <c r="U25" i="4" s="1"/>
  <c r="V25" i="4" s="1"/>
  <c r="T4" i="4"/>
  <c r="U4" i="4" s="1"/>
  <c r="V4" i="4" s="1"/>
  <c r="T5" i="4"/>
  <c r="U5" i="4" s="1"/>
  <c r="V5" i="4" s="1"/>
  <c r="T13" i="4"/>
  <c r="U13" i="4" s="1"/>
  <c r="V13" i="4" s="1"/>
  <c r="T14" i="4"/>
  <c r="U14" i="4" s="1"/>
  <c r="V14" i="4" s="1"/>
  <c r="T16" i="4"/>
  <c r="U16" i="4" s="1"/>
  <c r="V16" i="4" s="1"/>
  <c r="T21" i="4"/>
  <c r="U21" i="4" s="1"/>
  <c r="V21" i="4" s="1"/>
  <c r="T22" i="4"/>
  <c r="U22" i="4" s="1"/>
  <c r="V22" i="4" s="1"/>
  <c r="T27" i="4"/>
  <c r="U27" i="4" s="1"/>
  <c r="V27" i="4" s="1"/>
  <c r="T28" i="4"/>
  <c r="U28" i="4" s="1"/>
  <c r="V28" i="4" s="1"/>
  <c r="T29" i="4"/>
  <c r="U29" i="4" s="1"/>
  <c r="V29" i="4" s="1"/>
  <c r="T30" i="4"/>
  <c r="U30" i="4" s="1"/>
  <c r="V30" i="4" s="1"/>
  <c r="T31" i="4"/>
  <c r="U31" i="4" s="1"/>
  <c r="V31" i="4" s="1"/>
  <c r="T32" i="4"/>
  <c r="U32" i="4" s="1"/>
  <c r="V32" i="4" s="1"/>
  <c r="Q34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4" i="4"/>
  <c r="L5" i="4"/>
  <c r="L6" i="4"/>
  <c r="L7" i="4"/>
  <c r="L8" i="4"/>
  <c r="L9" i="4"/>
  <c r="L10" i="4"/>
  <c r="L11" i="4"/>
  <c r="L12" i="4"/>
  <c r="L13" i="4"/>
  <c r="L3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6" i="4"/>
  <c r="G6" i="4" s="1"/>
  <c r="I6" i="4" s="1"/>
  <c r="J6" i="4" s="1"/>
  <c r="E7" i="4"/>
  <c r="G13" i="4"/>
  <c r="G21" i="4"/>
  <c r="G29" i="4"/>
  <c r="E5" i="4"/>
  <c r="G5" i="4" s="1"/>
  <c r="L2" i="4"/>
  <c r="J3" i="4"/>
  <c r="J4" i="4"/>
  <c r="J2" i="4"/>
  <c r="I3" i="4"/>
  <c r="I4" i="4"/>
  <c r="I2" i="4"/>
  <c r="H3" i="4"/>
  <c r="H4" i="4"/>
  <c r="H2" i="4"/>
  <c r="G3" i="4"/>
  <c r="G4" i="4"/>
  <c r="G7" i="4"/>
  <c r="I7" i="4" s="1"/>
  <c r="J7" i="4" s="1"/>
  <c r="G8" i="4"/>
  <c r="H8" i="4" s="1"/>
  <c r="G9" i="4"/>
  <c r="H9" i="4" s="1"/>
  <c r="G10" i="4"/>
  <c r="H10" i="4" s="1"/>
  <c r="G11" i="4"/>
  <c r="H11" i="4" s="1"/>
  <c r="G12" i="4"/>
  <c r="H12" i="4" s="1"/>
  <c r="G14" i="4"/>
  <c r="I14" i="4" s="1"/>
  <c r="J14" i="4" s="1"/>
  <c r="G15" i="4"/>
  <c r="I15" i="4" s="1"/>
  <c r="J15" i="4" s="1"/>
  <c r="G16" i="4"/>
  <c r="H16" i="4" s="1"/>
  <c r="G17" i="4"/>
  <c r="H17" i="4" s="1"/>
  <c r="G18" i="4"/>
  <c r="H18" i="4" s="1"/>
  <c r="G19" i="4"/>
  <c r="H19" i="4" s="1"/>
  <c r="G20" i="4"/>
  <c r="H20" i="4" s="1"/>
  <c r="G22" i="4"/>
  <c r="I22" i="4" s="1"/>
  <c r="J22" i="4" s="1"/>
  <c r="G23" i="4"/>
  <c r="I23" i="4" s="1"/>
  <c r="J23" i="4" s="1"/>
  <c r="G24" i="4"/>
  <c r="H24" i="4" s="1"/>
  <c r="G25" i="4"/>
  <c r="H25" i="4" s="1"/>
  <c r="G26" i="4"/>
  <c r="H26" i="4" s="1"/>
  <c r="G27" i="4"/>
  <c r="H27" i="4" s="1"/>
  <c r="G28" i="4"/>
  <c r="H28" i="4" s="1"/>
  <c r="G30" i="4"/>
  <c r="I30" i="4" s="1"/>
  <c r="J30" i="4" s="1"/>
  <c r="G31" i="4"/>
  <c r="I31" i="4" s="1"/>
  <c r="J31" i="4" s="1"/>
  <c r="G32" i="4"/>
  <c r="H32" i="4" s="1"/>
  <c r="G2" i="4"/>
  <c r="E4" i="4"/>
  <c r="E3" i="4"/>
  <c r="E2" i="4"/>
  <c r="V34" i="4" l="1"/>
  <c r="H31" i="4"/>
  <c r="H23" i="4"/>
  <c r="H15" i="4"/>
  <c r="H7" i="4"/>
  <c r="I21" i="4"/>
  <c r="J21" i="4" s="1"/>
  <c r="H21" i="4"/>
  <c r="I29" i="4"/>
  <c r="J29" i="4" s="1"/>
  <c r="H29" i="4"/>
  <c r="I13" i="4"/>
  <c r="J13" i="4" s="1"/>
  <c r="H13" i="4"/>
  <c r="H30" i="4"/>
  <c r="H22" i="4"/>
  <c r="H14" i="4"/>
  <c r="H6" i="4"/>
  <c r="I28" i="4"/>
  <c r="J28" i="4" s="1"/>
  <c r="I20" i="4"/>
  <c r="J20" i="4" s="1"/>
  <c r="I12" i="4"/>
  <c r="J12" i="4" s="1"/>
  <c r="I27" i="4"/>
  <c r="J27" i="4" s="1"/>
  <c r="I19" i="4"/>
  <c r="J19" i="4" s="1"/>
  <c r="I11" i="4"/>
  <c r="J11" i="4" s="1"/>
  <c r="I26" i="4"/>
  <c r="J26" i="4" s="1"/>
  <c r="I18" i="4"/>
  <c r="J18" i="4" s="1"/>
  <c r="I10" i="4"/>
  <c r="J10" i="4" s="1"/>
  <c r="I25" i="4"/>
  <c r="J25" i="4" s="1"/>
  <c r="I17" i="4"/>
  <c r="J17" i="4" s="1"/>
  <c r="I9" i="4"/>
  <c r="J9" i="4" s="1"/>
  <c r="I32" i="4"/>
  <c r="J32" i="4" s="1"/>
  <c r="I24" i="4"/>
  <c r="J24" i="4" s="1"/>
  <c r="I16" i="4"/>
  <c r="J16" i="4" s="1"/>
  <c r="I8" i="4"/>
  <c r="J8" i="4" s="1"/>
  <c r="H5" i="4"/>
  <c r="I5" i="4"/>
  <c r="J5" i="4" s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3" i="2"/>
  <c r="J34" i="4" l="1"/>
  <c r="H34" i="4"/>
  <c r="I34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</calcChain>
</file>

<file path=xl/sharedStrings.xml><?xml version="1.0" encoding="utf-8"?>
<sst xmlns="http://schemas.openxmlformats.org/spreadsheetml/2006/main" count="74" uniqueCount="45">
  <si>
    <t>Fecha</t>
  </si>
  <si>
    <t>Monto mensual</t>
  </si>
  <si>
    <t>Monto</t>
  </si>
  <si>
    <t>Pronostico</t>
  </si>
  <si>
    <t>Real</t>
  </si>
  <si>
    <t>Diferencias</t>
  </si>
  <si>
    <t>Cuadrado</t>
  </si>
  <si>
    <t>abs</t>
  </si>
  <si>
    <t>Error porcentual</t>
  </si>
  <si>
    <t>Pronostico2</t>
  </si>
  <si>
    <t>Diferencias2</t>
  </si>
  <si>
    <t>Previsión(Monto)</t>
  </si>
  <si>
    <t>Límite de confianza inferior(Monto)</t>
  </si>
  <si>
    <t>Límite de confianza superior(Monto)</t>
  </si>
  <si>
    <t>Estadística</t>
  </si>
  <si>
    <t>Valor</t>
  </si>
  <si>
    <t>Alpha</t>
  </si>
  <si>
    <t>Beta</t>
  </si>
  <si>
    <t>Gamma</t>
  </si>
  <si>
    <t>MASE</t>
  </si>
  <si>
    <t>SMAPE</t>
  </si>
  <si>
    <t>MAE</t>
  </si>
  <si>
    <t>RMSE</t>
  </si>
  <si>
    <t>Escala de tiempo</t>
  </si>
  <si>
    <t>Valores</t>
  </si>
  <si>
    <t>Previsión</t>
  </si>
  <si>
    <t>Límite de confianza inferior</t>
  </si>
  <si>
    <t>Límite de confianza superior</t>
  </si>
  <si>
    <t>Columna1</t>
  </si>
  <si>
    <t>Periodo</t>
  </si>
  <si>
    <t>Demanda</t>
  </si>
  <si>
    <t>Periodoa</t>
  </si>
  <si>
    <t>xy</t>
  </si>
  <si>
    <t>xx</t>
  </si>
  <si>
    <t>yy</t>
  </si>
  <si>
    <t>b</t>
  </si>
  <si>
    <t>a</t>
  </si>
  <si>
    <t>Prono</t>
  </si>
  <si>
    <t>dif</t>
  </si>
  <si>
    <t>error</t>
  </si>
  <si>
    <t>Mes 1</t>
  </si>
  <si>
    <t>Mes 2</t>
  </si>
  <si>
    <t>Promedio</t>
  </si>
  <si>
    <t>data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</si>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</sst>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0" formatCode="General"/>
    </dxf>
    <dxf>
      <numFmt numFmtId="19" formatCode="d/mm/yyyy"/>
    </dxf>
    <dxf>
      <numFmt numFmtId="4" formatCode="#,##0.00"/>
    </dxf>
    <dxf>
      <numFmt numFmtId="2" formatCode="0.00"/>
    </dxf>
    <dxf>
      <numFmt numFmtId="2" formatCode="0.00"/>
    </dxf>
    <dxf>
      <numFmt numFmtId="0" formatCode="General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Hoja1!$B$2:$B$367</c:f>
              <c:numCache>
                <c:formatCode>m/d/yyyy</c:formatCode>
                <c:ptCount val="366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</c:numCache>
            </c:numRef>
          </c:cat>
          <c:val>
            <c:numRef>
              <c:f>Hoja1!$C$2:$C$367</c:f>
              <c:numCache>
                <c:formatCode>General</c:formatCode>
                <c:ptCount val="366"/>
                <c:pt idx="0">
                  <c:v>0</c:v>
                </c:pt>
                <c:pt idx="1">
                  <c:v>1428665.98</c:v>
                </c:pt>
                <c:pt idx="2">
                  <c:v>1959110.61</c:v>
                </c:pt>
                <c:pt idx="3">
                  <c:v>1835208.9100000001</c:v>
                </c:pt>
                <c:pt idx="4">
                  <c:v>1826139.51</c:v>
                </c:pt>
                <c:pt idx="5">
                  <c:v>1840990.47</c:v>
                </c:pt>
                <c:pt idx="6">
                  <c:v>1083808.8799999999</c:v>
                </c:pt>
                <c:pt idx="7">
                  <c:v>0</c:v>
                </c:pt>
                <c:pt idx="8">
                  <c:v>2052910.07</c:v>
                </c:pt>
                <c:pt idx="9">
                  <c:v>1807594.6099999999</c:v>
                </c:pt>
                <c:pt idx="10">
                  <c:v>1552148.35</c:v>
                </c:pt>
                <c:pt idx="11">
                  <c:v>1503813.3</c:v>
                </c:pt>
                <c:pt idx="12">
                  <c:v>1475408.72</c:v>
                </c:pt>
                <c:pt idx="13">
                  <c:v>1083851.8400000001</c:v>
                </c:pt>
                <c:pt idx="14">
                  <c:v>0</c:v>
                </c:pt>
                <c:pt idx="15">
                  <c:v>1920174.03</c:v>
                </c:pt>
                <c:pt idx="16">
                  <c:v>1724881.9300000002</c:v>
                </c:pt>
                <c:pt idx="17">
                  <c:v>1507684.47</c:v>
                </c:pt>
                <c:pt idx="18">
                  <c:v>1483362.77</c:v>
                </c:pt>
                <c:pt idx="19">
                  <c:v>1567566.65</c:v>
                </c:pt>
                <c:pt idx="20">
                  <c:v>1119729.73</c:v>
                </c:pt>
                <c:pt idx="21">
                  <c:v>0</c:v>
                </c:pt>
                <c:pt idx="22">
                  <c:v>1955256.24</c:v>
                </c:pt>
                <c:pt idx="23">
                  <c:v>1920812.9</c:v>
                </c:pt>
                <c:pt idx="24">
                  <c:v>2666616.9900000002</c:v>
                </c:pt>
                <c:pt idx="25">
                  <c:v>1768827.62</c:v>
                </c:pt>
                <c:pt idx="26">
                  <c:v>1811325.53</c:v>
                </c:pt>
                <c:pt idx="27">
                  <c:v>1183735.82</c:v>
                </c:pt>
                <c:pt idx="28">
                  <c:v>0</c:v>
                </c:pt>
                <c:pt idx="29">
                  <c:v>2302380.75</c:v>
                </c:pt>
                <c:pt idx="30">
                  <c:v>1867149.98</c:v>
                </c:pt>
                <c:pt idx="31">
                  <c:v>1687726.52</c:v>
                </c:pt>
                <c:pt idx="32">
                  <c:v>1670078.87</c:v>
                </c:pt>
                <c:pt idx="33">
                  <c:v>1765882.8399999999</c:v>
                </c:pt>
                <c:pt idx="34">
                  <c:v>1169055.45</c:v>
                </c:pt>
                <c:pt idx="35">
                  <c:v>0</c:v>
                </c:pt>
                <c:pt idx="36">
                  <c:v>2150675.62</c:v>
                </c:pt>
                <c:pt idx="37">
                  <c:v>1699493</c:v>
                </c:pt>
                <c:pt idx="38">
                  <c:v>1706917.8</c:v>
                </c:pt>
                <c:pt idx="39">
                  <c:v>1577375.13</c:v>
                </c:pt>
                <c:pt idx="40">
                  <c:v>1658767.49</c:v>
                </c:pt>
                <c:pt idx="41">
                  <c:v>1176009.42</c:v>
                </c:pt>
                <c:pt idx="42">
                  <c:v>800365.27</c:v>
                </c:pt>
                <c:pt idx="43">
                  <c:v>2082260.11</c:v>
                </c:pt>
                <c:pt idx="44">
                  <c:v>1749215.88</c:v>
                </c:pt>
                <c:pt idx="45">
                  <c:v>1609626.23</c:v>
                </c:pt>
                <c:pt idx="46">
                  <c:v>1589332.08</c:v>
                </c:pt>
                <c:pt idx="47">
                  <c:v>1473652.03</c:v>
                </c:pt>
                <c:pt idx="48">
                  <c:v>1024013.76</c:v>
                </c:pt>
                <c:pt idx="49">
                  <c:v>0</c:v>
                </c:pt>
                <c:pt idx="50">
                  <c:v>1844702.5699999998</c:v>
                </c:pt>
                <c:pt idx="51">
                  <c:v>1728515.2</c:v>
                </c:pt>
                <c:pt idx="52">
                  <c:v>1637480.78</c:v>
                </c:pt>
                <c:pt idx="53">
                  <c:v>1659041.8900000001</c:v>
                </c:pt>
                <c:pt idx="54">
                  <c:v>2332279.4900000002</c:v>
                </c:pt>
                <c:pt idx="55">
                  <c:v>1100159.47</c:v>
                </c:pt>
                <c:pt idx="56">
                  <c:v>0</c:v>
                </c:pt>
                <c:pt idx="57">
                  <c:v>2475905</c:v>
                </c:pt>
                <c:pt idx="58">
                  <c:v>2020675.03</c:v>
                </c:pt>
                <c:pt idx="59">
                  <c:v>1813695.67</c:v>
                </c:pt>
                <c:pt idx="60">
                  <c:v>1658382.23</c:v>
                </c:pt>
                <c:pt idx="61">
                  <c:v>1703947.25</c:v>
                </c:pt>
                <c:pt idx="62">
                  <c:v>1145985.78</c:v>
                </c:pt>
                <c:pt idx="63">
                  <c:v>800487</c:v>
                </c:pt>
                <c:pt idx="64">
                  <c:v>2235611.84</c:v>
                </c:pt>
                <c:pt idx="65">
                  <c:v>1932570.31</c:v>
                </c:pt>
                <c:pt idx="66">
                  <c:v>1817197.3</c:v>
                </c:pt>
                <c:pt idx="67">
                  <c:v>1540432.28</c:v>
                </c:pt>
                <c:pt idx="68">
                  <c:v>1618267.23</c:v>
                </c:pt>
                <c:pt idx="69">
                  <c:v>1136385.48</c:v>
                </c:pt>
                <c:pt idx="70">
                  <c:v>0</c:v>
                </c:pt>
                <c:pt idx="71">
                  <c:v>2141782.2000000002</c:v>
                </c:pt>
                <c:pt idx="72">
                  <c:v>1953999.14</c:v>
                </c:pt>
                <c:pt idx="73">
                  <c:v>1679778.71</c:v>
                </c:pt>
                <c:pt idx="74">
                  <c:v>1574888.56</c:v>
                </c:pt>
                <c:pt idx="75">
                  <c:v>1517184.75</c:v>
                </c:pt>
                <c:pt idx="76">
                  <c:v>999842.52</c:v>
                </c:pt>
                <c:pt idx="77">
                  <c:v>0</c:v>
                </c:pt>
                <c:pt idx="78">
                  <c:v>1814969.4100000001</c:v>
                </c:pt>
                <c:pt idx="79">
                  <c:v>1576851.1400000001</c:v>
                </c:pt>
                <c:pt idx="80">
                  <c:v>1521776.1400000001</c:v>
                </c:pt>
                <c:pt idx="81">
                  <c:v>1582109.0699999998</c:v>
                </c:pt>
                <c:pt idx="82">
                  <c:v>1729235.3199999998</c:v>
                </c:pt>
                <c:pt idx="83">
                  <c:v>1079611.57</c:v>
                </c:pt>
                <c:pt idx="84">
                  <c:v>0</c:v>
                </c:pt>
                <c:pt idx="85">
                  <c:v>2720251.77</c:v>
                </c:pt>
                <c:pt idx="86">
                  <c:v>1945014</c:v>
                </c:pt>
                <c:pt idx="87">
                  <c:v>1787675.15</c:v>
                </c:pt>
                <c:pt idx="88">
                  <c:v>1700375.87</c:v>
                </c:pt>
                <c:pt idx="89">
                  <c:v>1903294.38</c:v>
                </c:pt>
                <c:pt idx="90">
                  <c:v>1207940.23</c:v>
                </c:pt>
                <c:pt idx="91">
                  <c:v>0</c:v>
                </c:pt>
                <c:pt idx="92">
                  <c:v>2038367.32</c:v>
                </c:pt>
                <c:pt idx="93">
                  <c:v>1961208.17</c:v>
                </c:pt>
                <c:pt idx="94">
                  <c:v>1438144.7</c:v>
                </c:pt>
                <c:pt idx="95">
                  <c:v>0</c:v>
                </c:pt>
                <c:pt idx="96">
                  <c:v>0</c:v>
                </c:pt>
                <c:pt idx="97">
                  <c:v>905069.24</c:v>
                </c:pt>
                <c:pt idx="98">
                  <c:v>0</c:v>
                </c:pt>
                <c:pt idx="99">
                  <c:v>2148895.46</c:v>
                </c:pt>
                <c:pt idx="100">
                  <c:v>2166630</c:v>
                </c:pt>
                <c:pt idx="101">
                  <c:v>1755992.94</c:v>
                </c:pt>
                <c:pt idx="102">
                  <c:v>1723035.19</c:v>
                </c:pt>
                <c:pt idx="103">
                  <c:v>1690374.83</c:v>
                </c:pt>
                <c:pt idx="104">
                  <c:v>1160195.3400000001</c:v>
                </c:pt>
                <c:pt idx="105">
                  <c:v>0</c:v>
                </c:pt>
                <c:pt idx="106">
                  <c:v>2030758.73</c:v>
                </c:pt>
                <c:pt idx="107">
                  <c:v>1740417.72</c:v>
                </c:pt>
                <c:pt idx="108">
                  <c:v>1595851.51</c:v>
                </c:pt>
                <c:pt idx="109">
                  <c:v>1503783.8399999999</c:v>
                </c:pt>
                <c:pt idx="110">
                  <c:v>1518984.87</c:v>
                </c:pt>
                <c:pt idx="111">
                  <c:v>1088067.57</c:v>
                </c:pt>
                <c:pt idx="112">
                  <c:v>0</c:v>
                </c:pt>
                <c:pt idx="113">
                  <c:v>2129244.7599999998</c:v>
                </c:pt>
                <c:pt idx="114">
                  <c:v>2589748.48</c:v>
                </c:pt>
                <c:pt idx="115">
                  <c:v>1634252.4300000002</c:v>
                </c:pt>
                <c:pt idx="116">
                  <c:v>1754350.55</c:v>
                </c:pt>
                <c:pt idx="117">
                  <c:v>1891044.56</c:v>
                </c:pt>
                <c:pt idx="118">
                  <c:v>1176484.44</c:v>
                </c:pt>
                <c:pt idx="119">
                  <c:v>800620</c:v>
                </c:pt>
                <c:pt idx="120">
                  <c:v>2630785.5700000003</c:v>
                </c:pt>
                <c:pt idx="121">
                  <c:v>846535</c:v>
                </c:pt>
                <c:pt idx="122">
                  <c:v>1987000.11</c:v>
                </c:pt>
                <c:pt idx="123">
                  <c:v>1988338.15</c:v>
                </c:pt>
                <c:pt idx="124">
                  <c:v>1921698.9</c:v>
                </c:pt>
                <c:pt idx="125">
                  <c:v>1297599.3400000001</c:v>
                </c:pt>
                <c:pt idx="126">
                  <c:v>0</c:v>
                </c:pt>
                <c:pt idx="127">
                  <c:v>2298830.0099999998</c:v>
                </c:pt>
                <c:pt idx="128">
                  <c:v>1955578.16</c:v>
                </c:pt>
                <c:pt idx="129">
                  <c:v>1751806.1400000001</c:v>
                </c:pt>
                <c:pt idx="130">
                  <c:v>1455365.7</c:v>
                </c:pt>
                <c:pt idx="131">
                  <c:v>1568445.73</c:v>
                </c:pt>
                <c:pt idx="132">
                  <c:v>1166601.18</c:v>
                </c:pt>
                <c:pt idx="133">
                  <c:v>0</c:v>
                </c:pt>
                <c:pt idx="134">
                  <c:v>2014031.35</c:v>
                </c:pt>
                <c:pt idx="135">
                  <c:v>1670032.19</c:v>
                </c:pt>
                <c:pt idx="136">
                  <c:v>1588211.4</c:v>
                </c:pt>
                <c:pt idx="137">
                  <c:v>1442215.22</c:v>
                </c:pt>
                <c:pt idx="138">
                  <c:v>1470873.04</c:v>
                </c:pt>
                <c:pt idx="139">
                  <c:v>1092724.31</c:v>
                </c:pt>
                <c:pt idx="140">
                  <c:v>800252</c:v>
                </c:pt>
                <c:pt idx="141">
                  <c:v>1983731.7</c:v>
                </c:pt>
                <c:pt idx="142">
                  <c:v>1646598.37</c:v>
                </c:pt>
                <c:pt idx="143">
                  <c:v>1604887.8599999999</c:v>
                </c:pt>
                <c:pt idx="144">
                  <c:v>2131170.06</c:v>
                </c:pt>
                <c:pt idx="145">
                  <c:v>1770080.04</c:v>
                </c:pt>
                <c:pt idx="146">
                  <c:v>1186305.99</c:v>
                </c:pt>
                <c:pt idx="147">
                  <c:v>800877</c:v>
                </c:pt>
                <c:pt idx="148">
                  <c:v>2095385.14</c:v>
                </c:pt>
                <c:pt idx="149">
                  <c:v>1793651.2</c:v>
                </c:pt>
                <c:pt idx="150">
                  <c:v>1723682.79</c:v>
                </c:pt>
                <c:pt idx="151">
                  <c:v>1828258.1800000002</c:v>
                </c:pt>
                <c:pt idx="152">
                  <c:v>1596172.4300000002</c:v>
                </c:pt>
                <c:pt idx="153">
                  <c:v>1113112.44</c:v>
                </c:pt>
                <c:pt idx="154">
                  <c:v>0</c:v>
                </c:pt>
                <c:pt idx="155">
                  <c:v>2339713.98</c:v>
                </c:pt>
                <c:pt idx="156">
                  <c:v>2016472.87</c:v>
                </c:pt>
                <c:pt idx="157">
                  <c:v>1926493.81</c:v>
                </c:pt>
                <c:pt idx="158">
                  <c:v>1621122.63</c:v>
                </c:pt>
                <c:pt idx="159">
                  <c:v>1564320.73</c:v>
                </c:pt>
                <c:pt idx="160">
                  <c:v>1112757.51</c:v>
                </c:pt>
                <c:pt idx="161">
                  <c:v>0</c:v>
                </c:pt>
                <c:pt idx="162">
                  <c:v>2160173.8200000003</c:v>
                </c:pt>
                <c:pt idx="163">
                  <c:v>1946125.62</c:v>
                </c:pt>
                <c:pt idx="164">
                  <c:v>1630228.33</c:v>
                </c:pt>
                <c:pt idx="165">
                  <c:v>1531502.25</c:v>
                </c:pt>
                <c:pt idx="166">
                  <c:v>1515345.4300000002</c:v>
                </c:pt>
                <c:pt idx="167">
                  <c:v>1060300.72</c:v>
                </c:pt>
                <c:pt idx="168">
                  <c:v>800722</c:v>
                </c:pt>
                <c:pt idx="169">
                  <c:v>1772962.0699999998</c:v>
                </c:pt>
                <c:pt idx="170">
                  <c:v>1607308.85</c:v>
                </c:pt>
                <c:pt idx="171">
                  <c:v>1641551.01</c:v>
                </c:pt>
                <c:pt idx="172">
                  <c:v>1562321.8599999999</c:v>
                </c:pt>
                <c:pt idx="173">
                  <c:v>1740074.97</c:v>
                </c:pt>
                <c:pt idx="174">
                  <c:v>1131808.0900000001</c:v>
                </c:pt>
                <c:pt idx="175">
                  <c:v>800928</c:v>
                </c:pt>
                <c:pt idx="176">
                  <c:v>2437401.56</c:v>
                </c:pt>
                <c:pt idx="177">
                  <c:v>2604634.87</c:v>
                </c:pt>
                <c:pt idx="178">
                  <c:v>1689306.3599999999</c:v>
                </c:pt>
                <c:pt idx="179">
                  <c:v>1722770.53</c:v>
                </c:pt>
                <c:pt idx="180">
                  <c:v>1755392.58</c:v>
                </c:pt>
                <c:pt idx="181">
                  <c:v>1107617.55</c:v>
                </c:pt>
                <c:pt idx="182">
                  <c:v>914133.56</c:v>
                </c:pt>
                <c:pt idx="183">
                  <c:v>1756997.77</c:v>
                </c:pt>
                <c:pt idx="184">
                  <c:v>2104179.83</c:v>
                </c:pt>
                <c:pt idx="185">
                  <c:v>1853478.46</c:v>
                </c:pt>
                <c:pt idx="186">
                  <c:v>1826735.42</c:v>
                </c:pt>
                <c:pt idx="187">
                  <c:v>1743181.22</c:v>
                </c:pt>
                <c:pt idx="188">
                  <c:v>1145958.6200000001</c:v>
                </c:pt>
                <c:pt idx="189">
                  <c:v>0</c:v>
                </c:pt>
                <c:pt idx="190">
                  <c:v>2069772.77</c:v>
                </c:pt>
                <c:pt idx="191">
                  <c:v>1647631.78</c:v>
                </c:pt>
                <c:pt idx="192">
                  <c:v>1709353.8900000001</c:v>
                </c:pt>
                <c:pt idx="193">
                  <c:v>1738407.4300000002</c:v>
                </c:pt>
                <c:pt idx="194">
                  <c:v>1722864.06</c:v>
                </c:pt>
                <c:pt idx="195">
                  <c:v>1280608.1299999999</c:v>
                </c:pt>
                <c:pt idx="196">
                  <c:v>807529.98</c:v>
                </c:pt>
                <c:pt idx="197">
                  <c:v>2039031.05</c:v>
                </c:pt>
                <c:pt idx="198">
                  <c:v>1742207.3599999999</c:v>
                </c:pt>
                <c:pt idx="199">
                  <c:v>1649692.15</c:v>
                </c:pt>
                <c:pt idx="200">
                  <c:v>1565300.55</c:v>
                </c:pt>
                <c:pt idx="201">
                  <c:v>1767347.3199999998</c:v>
                </c:pt>
                <c:pt idx="202">
                  <c:v>1107392.8700000001</c:v>
                </c:pt>
                <c:pt idx="203">
                  <c:v>800469</c:v>
                </c:pt>
                <c:pt idx="204">
                  <c:v>2140679.5099999998</c:v>
                </c:pt>
                <c:pt idx="205">
                  <c:v>2007126.92</c:v>
                </c:pt>
                <c:pt idx="206">
                  <c:v>1713841.51</c:v>
                </c:pt>
                <c:pt idx="207">
                  <c:v>1732720.5</c:v>
                </c:pt>
                <c:pt idx="208">
                  <c:v>1810001.81</c:v>
                </c:pt>
                <c:pt idx="209">
                  <c:v>1221707.21</c:v>
                </c:pt>
                <c:pt idx="210">
                  <c:v>800625.16</c:v>
                </c:pt>
                <c:pt idx="211">
                  <c:v>3028003.73</c:v>
                </c:pt>
                <c:pt idx="212">
                  <c:v>2076010.56</c:v>
                </c:pt>
                <c:pt idx="213">
                  <c:v>1671667.92</c:v>
                </c:pt>
                <c:pt idx="214">
                  <c:v>1708701.02</c:v>
                </c:pt>
                <c:pt idx="215">
                  <c:v>1823906.0699999998</c:v>
                </c:pt>
                <c:pt idx="216">
                  <c:v>1173649.1000000001</c:v>
                </c:pt>
                <c:pt idx="217">
                  <c:v>800854.91</c:v>
                </c:pt>
                <c:pt idx="218">
                  <c:v>2263964.29</c:v>
                </c:pt>
                <c:pt idx="219">
                  <c:v>1846214.73</c:v>
                </c:pt>
                <c:pt idx="220">
                  <c:v>1673876.1400000001</c:v>
                </c:pt>
                <c:pt idx="221">
                  <c:v>1595540.44</c:v>
                </c:pt>
                <c:pt idx="222">
                  <c:v>1650303.13</c:v>
                </c:pt>
                <c:pt idx="223">
                  <c:v>1137940.33</c:v>
                </c:pt>
                <c:pt idx="224">
                  <c:v>801569.04</c:v>
                </c:pt>
                <c:pt idx="225">
                  <c:v>2243416.7599999998</c:v>
                </c:pt>
                <c:pt idx="226">
                  <c:v>1878405.73</c:v>
                </c:pt>
                <c:pt idx="227">
                  <c:v>1587595.3900000001</c:v>
                </c:pt>
                <c:pt idx="228">
                  <c:v>1625174.76</c:v>
                </c:pt>
                <c:pt idx="229">
                  <c:v>1596940.9300000002</c:v>
                </c:pt>
                <c:pt idx="230">
                  <c:v>1094379.1099999999</c:v>
                </c:pt>
                <c:pt idx="231">
                  <c:v>801573.71</c:v>
                </c:pt>
                <c:pt idx="232">
                  <c:v>1935689.94</c:v>
                </c:pt>
                <c:pt idx="233">
                  <c:v>1747511.3399999999</c:v>
                </c:pt>
                <c:pt idx="234">
                  <c:v>1675750.6099999999</c:v>
                </c:pt>
                <c:pt idx="235">
                  <c:v>1636997.71</c:v>
                </c:pt>
                <c:pt idx="236">
                  <c:v>1691708.65</c:v>
                </c:pt>
                <c:pt idx="237">
                  <c:v>1134888.8599999999</c:v>
                </c:pt>
                <c:pt idx="238">
                  <c:v>802766.6</c:v>
                </c:pt>
                <c:pt idx="239">
                  <c:v>2282976.73</c:v>
                </c:pt>
                <c:pt idx="240">
                  <c:v>1730549.51</c:v>
                </c:pt>
                <c:pt idx="241">
                  <c:v>2384790.6399999997</c:v>
                </c:pt>
                <c:pt idx="242">
                  <c:v>1935293.12</c:v>
                </c:pt>
                <c:pt idx="243">
                  <c:v>1876057.01</c:v>
                </c:pt>
                <c:pt idx="244">
                  <c:v>1199466.2</c:v>
                </c:pt>
                <c:pt idx="245">
                  <c:v>800852</c:v>
                </c:pt>
                <c:pt idx="246">
                  <c:v>2328765.8899999997</c:v>
                </c:pt>
                <c:pt idx="247">
                  <c:v>2068879.04</c:v>
                </c:pt>
                <c:pt idx="248">
                  <c:v>1937346.89</c:v>
                </c:pt>
                <c:pt idx="249">
                  <c:v>1871963.56</c:v>
                </c:pt>
                <c:pt idx="250">
                  <c:v>1724863.72</c:v>
                </c:pt>
                <c:pt idx="251">
                  <c:v>853686.22</c:v>
                </c:pt>
                <c:pt idx="252">
                  <c:v>0</c:v>
                </c:pt>
                <c:pt idx="253">
                  <c:v>2359025.42</c:v>
                </c:pt>
                <c:pt idx="254">
                  <c:v>2159395.71</c:v>
                </c:pt>
                <c:pt idx="255">
                  <c:v>1716735.5899999999</c:v>
                </c:pt>
                <c:pt idx="256">
                  <c:v>1613507.87</c:v>
                </c:pt>
                <c:pt idx="257">
                  <c:v>1432697.79</c:v>
                </c:pt>
                <c:pt idx="258">
                  <c:v>800072</c:v>
                </c:pt>
                <c:pt idx="259">
                  <c:v>801917.75</c:v>
                </c:pt>
                <c:pt idx="260">
                  <c:v>1942768.01</c:v>
                </c:pt>
                <c:pt idx="261">
                  <c:v>1872402.56</c:v>
                </c:pt>
                <c:pt idx="262">
                  <c:v>1723632.85</c:v>
                </c:pt>
                <c:pt idx="263">
                  <c:v>1683421.22</c:v>
                </c:pt>
                <c:pt idx="264">
                  <c:v>1863446</c:v>
                </c:pt>
                <c:pt idx="265">
                  <c:v>1144188.6200000001</c:v>
                </c:pt>
                <c:pt idx="266">
                  <c:v>801282</c:v>
                </c:pt>
                <c:pt idx="267">
                  <c:v>2127434.96</c:v>
                </c:pt>
                <c:pt idx="268">
                  <c:v>1893469.47</c:v>
                </c:pt>
                <c:pt idx="269">
                  <c:v>1716139.17</c:v>
                </c:pt>
                <c:pt idx="270">
                  <c:v>1893480.55</c:v>
                </c:pt>
                <c:pt idx="271">
                  <c:v>2733007.37</c:v>
                </c:pt>
                <c:pt idx="272">
                  <c:v>1145714.71</c:v>
                </c:pt>
                <c:pt idx="273">
                  <c:v>1031488.76</c:v>
                </c:pt>
                <c:pt idx="274">
                  <c:v>2055917.16</c:v>
                </c:pt>
                <c:pt idx="275">
                  <c:v>1984012.92</c:v>
                </c:pt>
                <c:pt idx="276">
                  <c:v>1893732.64</c:v>
                </c:pt>
                <c:pt idx="277">
                  <c:v>1723845.73</c:v>
                </c:pt>
                <c:pt idx="278">
                  <c:v>1693339.95</c:v>
                </c:pt>
                <c:pt idx="279">
                  <c:v>1189727.69</c:v>
                </c:pt>
                <c:pt idx="280">
                  <c:v>800115</c:v>
                </c:pt>
                <c:pt idx="281">
                  <c:v>2054543.25</c:v>
                </c:pt>
                <c:pt idx="282">
                  <c:v>1778160.6400000001</c:v>
                </c:pt>
                <c:pt idx="283">
                  <c:v>1724695.7</c:v>
                </c:pt>
                <c:pt idx="284">
                  <c:v>1810243.44</c:v>
                </c:pt>
                <c:pt idx="285">
                  <c:v>1690605.3599999999</c:v>
                </c:pt>
                <c:pt idx="286">
                  <c:v>1168908.47</c:v>
                </c:pt>
                <c:pt idx="287">
                  <c:v>0</c:v>
                </c:pt>
                <c:pt idx="288">
                  <c:v>2285390.5</c:v>
                </c:pt>
                <c:pt idx="289">
                  <c:v>2141370.84</c:v>
                </c:pt>
                <c:pt idx="290">
                  <c:v>1781893.87</c:v>
                </c:pt>
                <c:pt idx="291">
                  <c:v>1731811.96</c:v>
                </c:pt>
                <c:pt idx="292">
                  <c:v>1760466</c:v>
                </c:pt>
                <c:pt idx="293">
                  <c:v>801508.27</c:v>
                </c:pt>
                <c:pt idx="294">
                  <c:v>802083</c:v>
                </c:pt>
                <c:pt idx="295">
                  <c:v>2116464.27</c:v>
                </c:pt>
                <c:pt idx="296">
                  <c:v>1874214.21</c:v>
                </c:pt>
                <c:pt idx="297">
                  <c:v>1604240.8399999999</c:v>
                </c:pt>
                <c:pt idx="298">
                  <c:v>1614845.19</c:v>
                </c:pt>
                <c:pt idx="299">
                  <c:v>1832093.4300000002</c:v>
                </c:pt>
                <c:pt idx="300">
                  <c:v>1502242.77</c:v>
                </c:pt>
                <c:pt idx="301">
                  <c:v>802907</c:v>
                </c:pt>
                <c:pt idx="302">
                  <c:v>2352552.12</c:v>
                </c:pt>
                <c:pt idx="303">
                  <c:v>2706203.29</c:v>
                </c:pt>
                <c:pt idx="304">
                  <c:v>1866355.18</c:v>
                </c:pt>
                <c:pt idx="305">
                  <c:v>892463.4</c:v>
                </c:pt>
                <c:pt idx="306">
                  <c:v>1687683.22</c:v>
                </c:pt>
                <c:pt idx="307">
                  <c:v>853413.68</c:v>
                </c:pt>
                <c:pt idx="308">
                  <c:v>0</c:v>
                </c:pt>
                <c:pt idx="309">
                  <c:v>2806315.3899999997</c:v>
                </c:pt>
                <c:pt idx="310">
                  <c:v>2299754.6399999997</c:v>
                </c:pt>
                <c:pt idx="311">
                  <c:v>1687086.48</c:v>
                </c:pt>
                <c:pt idx="312">
                  <c:v>1686570.6800000002</c:v>
                </c:pt>
                <c:pt idx="313">
                  <c:v>1743025.88</c:v>
                </c:pt>
                <c:pt idx="314">
                  <c:v>1254549.42</c:v>
                </c:pt>
                <c:pt idx="315">
                  <c:v>0</c:v>
                </c:pt>
                <c:pt idx="316">
                  <c:v>2506240.09</c:v>
                </c:pt>
                <c:pt idx="317">
                  <c:v>2162037.1799999997</c:v>
                </c:pt>
                <c:pt idx="318">
                  <c:v>1764643.1099999999</c:v>
                </c:pt>
                <c:pt idx="319">
                  <c:v>1674005.8</c:v>
                </c:pt>
                <c:pt idx="320">
                  <c:v>1692297.6800000002</c:v>
                </c:pt>
                <c:pt idx="321">
                  <c:v>1076628.04</c:v>
                </c:pt>
                <c:pt idx="322">
                  <c:v>804080.89</c:v>
                </c:pt>
                <c:pt idx="323">
                  <c:v>1942341</c:v>
                </c:pt>
                <c:pt idx="324">
                  <c:v>1892130.15</c:v>
                </c:pt>
                <c:pt idx="325">
                  <c:v>1686551.6099999999</c:v>
                </c:pt>
                <c:pt idx="326">
                  <c:v>1764087.21</c:v>
                </c:pt>
                <c:pt idx="327">
                  <c:v>1874381.35</c:v>
                </c:pt>
                <c:pt idx="328">
                  <c:v>1133834.3900000001</c:v>
                </c:pt>
                <c:pt idx="329">
                  <c:v>0</c:v>
                </c:pt>
                <c:pt idx="330">
                  <c:v>2321580.75</c:v>
                </c:pt>
                <c:pt idx="331">
                  <c:v>1879830.11</c:v>
                </c:pt>
                <c:pt idx="332">
                  <c:v>1916444.77</c:v>
                </c:pt>
                <c:pt idx="333">
                  <c:v>2580228.04</c:v>
                </c:pt>
                <c:pt idx="334">
                  <c:v>2238499.2800000003</c:v>
                </c:pt>
                <c:pt idx="335">
                  <c:v>1137997.8999999999</c:v>
                </c:pt>
                <c:pt idx="336">
                  <c:v>800118</c:v>
                </c:pt>
                <c:pt idx="337">
                  <c:v>2089866.5</c:v>
                </c:pt>
                <c:pt idx="338">
                  <c:v>1977649.73</c:v>
                </c:pt>
                <c:pt idx="339">
                  <c:v>1761240.52</c:v>
                </c:pt>
                <c:pt idx="340">
                  <c:v>2179257.6</c:v>
                </c:pt>
                <c:pt idx="341">
                  <c:v>1849541.66</c:v>
                </c:pt>
                <c:pt idx="342">
                  <c:v>1133197.6299999999</c:v>
                </c:pt>
                <c:pt idx="343">
                  <c:v>0</c:v>
                </c:pt>
                <c:pt idx="344">
                  <c:v>2147068.92</c:v>
                </c:pt>
                <c:pt idx="345">
                  <c:v>1721326.19</c:v>
                </c:pt>
                <c:pt idx="346">
                  <c:v>1766533.1400000001</c:v>
                </c:pt>
                <c:pt idx="347">
                  <c:v>1903563.4</c:v>
                </c:pt>
                <c:pt idx="348">
                  <c:v>1620461.05</c:v>
                </c:pt>
                <c:pt idx="349">
                  <c:v>1128094.17</c:v>
                </c:pt>
                <c:pt idx="350">
                  <c:v>802861.01</c:v>
                </c:pt>
                <c:pt idx="351">
                  <c:v>1968215.13</c:v>
                </c:pt>
                <c:pt idx="352">
                  <c:v>1857480.51</c:v>
                </c:pt>
                <c:pt idx="353">
                  <c:v>1693885.3399999999</c:v>
                </c:pt>
                <c:pt idx="354">
                  <c:v>1801713.63</c:v>
                </c:pt>
                <c:pt idx="355">
                  <c:v>1857231.52</c:v>
                </c:pt>
                <c:pt idx="356">
                  <c:v>1252571.45</c:v>
                </c:pt>
                <c:pt idx="357">
                  <c:v>0</c:v>
                </c:pt>
                <c:pt idx="358">
                  <c:v>1447343.21</c:v>
                </c:pt>
                <c:pt idx="359">
                  <c:v>0</c:v>
                </c:pt>
                <c:pt idx="360">
                  <c:v>2082511.34</c:v>
                </c:pt>
                <c:pt idx="361">
                  <c:v>2537689.96</c:v>
                </c:pt>
                <c:pt idx="362">
                  <c:v>3071564.13</c:v>
                </c:pt>
                <c:pt idx="363">
                  <c:v>1379023.33</c:v>
                </c:pt>
                <c:pt idx="364">
                  <c:v>0</c:v>
                </c:pt>
                <c:pt idx="365">
                  <c:v>1633333.35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0-4809-B13C-5AED1CAC5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77336"/>
        <c:axId val="520076024"/>
      </c:lineChart>
      <c:dateAx>
        <c:axId val="520077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0076024"/>
        <c:crosses val="autoZero"/>
        <c:auto val="1"/>
        <c:lblOffset val="100"/>
        <c:baseTimeUnit val="days"/>
      </c:dateAx>
      <c:valAx>
        <c:axId val="52007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007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Febrero</a:t>
            </a:r>
            <a:r>
              <a:rPr lang="es-GT" baseline="0"/>
              <a:t> 2013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Hoja2!$B$399:$B$426</c:f>
              <c:numCache>
                <c:formatCode>m/d/yyyy</c:formatCode>
                <c:ptCount val="28"/>
                <c:pt idx="0">
                  <c:v>41306</c:v>
                </c:pt>
                <c:pt idx="1">
                  <c:v>41307</c:v>
                </c:pt>
                <c:pt idx="2">
                  <c:v>41308</c:v>
                </c:pt>
                <c:pt idx="3">
                  <c:v>41309</c:v>
                </c:pt>
                <c:pt idx="4">
                  <c:v>41310</c:v>
                </c:pt>
                <c:pt idx="5">
                  <c:v>41311</c:v>
                </c:pt>
                <c:pt idx="6">
                  <c:v>41312</c:v>
                </c:pt>
                <c:pt idx="7">
                  <c:v>41313</c:v>
                </c:pt>
                <c:pt idx="8">
                  <c:v>41314</c:v>
                </c:pt>
                <c:pt idx="9">
                  <c:v>41315</c:v>
                </c:pt>
                <c:pt idx="10">
                  <c:v>41316</c:v>
                </c:pt>
                <c:pt idx="11">
                  <c:v>41317</c:v>
                </c:pt>
                <c:pt idx="12">
                  <c:v>41318</c:v>
                </c:pt>
                <c:pt idx="13">
                  <c:v>41319</c:v>
                </c:pt>
                <c:pt idx="14">
                  <c:v>41320</c:v>
                </c:pt>
                <c:pt idx="15">
                  <c:v>41321</c:v>
                </c:pt>
                <c:pt idx="16">
                  <c:v>41322</c:v>
                </c:pt>
                <c:pt idx="17">
                  <c:v>41323</c:v>
                </c:pt>
                <c:pt idx="18">
                  <c:v>41324</c:v>
                </c:pt>
                <c:pt idx="19">
                  <c:v>41325</c:v>
                </c:pt>
                <c:pt idx="20">
                  <c:v>41326</c:v>
                </c:pt>
                <c:pt idx="21">
                  <c:v>41327</c:v>
                </c:pt>
                <c:pt idx="22">
                  <c:v>41328</c:v>
                </c:pt>
                <c:pt idx="23">
                  <c:v>41329</c:v>
                </c:pt>
                <c:pt idx="24">
                  <c:v>41330</c:v>
                </c:pt>
                <c:pt idx="25">
                  <c:v>41331</c:v>
                </c:pt>
                <c:pt idx="26">
                  <c:v>41332</c:v>
                </c:pt>
                <c:pt idx="27">
                  <c:v>41333</c:v>
                </c:pt>
              </c:numCache>
            </c:numRef>
          </c:cat>
          <c:val>
            <c:numRef>
              <c:f>Hoja2!$C$399:$C$426</c:f>
              <c:numCache>
                <c:formatCode>General</c:formatCode>
                <c:ptCount val="28"/>
                <c:pt idx="0">
                  <c:v>1889556.91</c:v>
                </c:pt>
                <c:pt idx="1">
                  <c:v>1220974.6599999999</c:v>
                </c:pt>
                <c:pt idx="2">
                  <c:v>801671.16</c:v>
                </c:pt>
                <c:pt idx="3">
                  <c:v>2400558.6799999997</c:v>
                </c:pt>
                <c:pt idx="4">
                  <c:v>2216675.91</c:v>
                </c:pt>
                <c:pt idx="5">
                  <c:v>1898126.54</c:v>
                </c:pt>
                <c:pt idx="6">
                  <c:v>1616548</c:v>
                </c:pt>
                <c:pt idx="7">
                  <c:v>1687674.29</c:v>
                </c:pt>
                <c:pt idx="8">
                  <c:v>1059709.5</c:v>
                </c:pt>
                <c:pt idx="9">
                  <c:v>800641.77</c:v>
                </c:pt>
                <c:pt idx="10">
                  <c:v>2053479.25</c:v>
                </c:pt>
                <c:pt idx="11">
                  <c:v>1926817.97</c:v>
                </c:pt>
                <c:pt idx="12">
                  <c:v>1746205.02</c:v>
                </c:pt>
                <c:pt idx="13">
                  <c:v>1780033.03</c:v>
                </c:pt>
                <c:pt idx="14">
                  <c:v>1762686.3900000001</c:v>
                </c:pt>
                <c:pt idx="15">
                  <c:v>1171414.32</c:v>
                </c:pt>
                <c:pt idx="16">
                  <c:v>801732.11</c:v>
                </c:pt>
                <c:pt idx="17">
                  <c:v>2074662.89</c:v>
                </c:pt>
                <c:pt idx="18">
                  <c:v>1771193.83</c:v>
                </c:pt>
                <c:pt idx="19">
                  <c:v>1710106.65</c:v>
                </c:pt>
                <c:pt idx="20">
                  <c:v>1690369.9</c:v>
                </c:pt>
                <c:pt idx="21">
                  <c:v>1838258.92</c:v>
                </c:pt>
                <c:pt idx="22">
                  <c:v>1242074.49</c:v>
                </c:pt>
                <c:pt idx="23">
                  <c:v>802999.13</c:v>
                </c:pt>
                <c:pt idx="24">
                  <c:v>2368866.2400000002</c:v>
                </c:pt>
                <c:pt idx="25">
                  <c:v>2093876.79</c:v>
                </c:pt>
                <c:pt idx="26">
                  <c:v>2742094.55</c:v>
                </c:pt>
                <c:pt idx="27">
                  <c:v>2502368.21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B-41C3-A604-9CCC3475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943432"/>
        <c:axId val="629943760"/>
      </c:lineChart>
      <c:dateAx>
        <c:axId val="629943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29943760"/>
        <c:crosses val="autoZero"/>
        <c:auto val="1"/>
        <c:lblOffset val="100"/>
        <c:baseTimeUnit val="days"/>
      </c:dateAx>
      <c:valAx>
        <c:axId val="6299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2994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Febrero</a:t>
            </a:r>
            <a:r>
              <a:rPr lang="es-GT" baseline="0"/>
              <a:t> 2014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Hoja2!$B$764:$B$791</c:f>
              <c:numCache>
                <c:formatCode>m/d/yyyy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Hoja2!$C$764:$C$791</c:f>
              <c:numCache>
                <c:formatCode>General</c:formatCode>
                <c:ptCount val="28"/>
                <c:pt idx="0">
                  <c:v>1227322.6000000001</c:v>
                </c:pt>
                <c:pt idx="1">
                  <c:v>803360.91</c:v>
                </c:pt>
                <c:pt idx="2">
                  <c:v>2469896.31</c:v>
                </c:pt>
                <c:pt idx="3">
                  <c:v>1881154.27</c:v>
                </c:pt>
                <c:pt idx="4">
                  <c:v>1850391.92</c:v>
                </c:pt>
                <c:pt idx="5">
                  <c:v>1630088.79</c:v>
                </c:pt>
                <c:pt idx="6">
                  <c:v>1942317.21</c:v>
                </c:pt>
                <c:pt idx="7">
                  <c:v>1403999.54</c:v>
                </c:pt>
                <c:pt idx="8">
                  <c:v>0</c:v>
                </c:pt>
                <c:pt idx="9">
                  <c:v>2360723.6</c:v>
                </c:pt>
                <c:pt idx="10">
                  <c:v>1793846.8399999999</c:v>
                </c:pt>
                <c:pt idx="11">
                  <c:v>1678643.08</c:v>
                </c:pt>
                <c:pt idx="12">
                  <c:v>1589546.6600000001</c:v>
                </c:pt>
                <c:pt idx="13">
                  <c:v>1522009.17</c:v>
                </c:pt>
                <c:pt idx="14">
                  <c:v>1170675.79</c:v>
                </c:pt>
                <c:pt idx="15">
                  <c:v>800570</c:v>
                </c:pt>
                <c:pt idx="16">
                  <c:v>2155944.15</c:v>
                </c:pt>
                <c:pt idx="17">
                  <c:v>1673449.99</c:v>
                </c:pt>
                <c:pt idx="18">
                  <c:v>1706925.1800000002</c:v>
                </c:pt>
                <c:pt idx="19">
                  <c:v>1740666.17</c:v>
                </c:pt>
                <c:pt idx="20">
                  <c:v>1880949.42</c:v>
                </c:pt>
                <c:pt idx="21">
                  <c:v>1309114.53</c:v>
                </c:pt>
                <c:pt idx="22">
                  <c:v>800819</c:v>
                </c:pt>
                <c:pt idx="23">
                  <c:v>2441154.29</c:v>
                </c:pt>
                <c:pt idx="24">
                  <c:v>2697850.3</c:v>
                </c:pt>
                <c:pt idx="25">
                  <c:v>2431671.37</c:v>
                </c:pt>
                <c:pt idx="26">
                  <c:v>2005460.22</c:v>
                </c:pt>
                <c:pt idx="27">
                  <c:v>2362339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D-45F7-9BF8-2C26B8856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765240"/>
        <c:axId val="625768192"/>
      </c:lineChart>
      <c:dateAx>
        <c:axId val="625765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25768192"/>
        <c:crosses val="autoZero"/>
        <c:auto val="1"/>
        <c:lblOffset val="100"/>
        <c:baseTimeUnit val="days"/>
      </c:dateAx>
      <c:valAx>
        <c:axId val="6257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2576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Febrero</a:t>
            </a:r>
            <a:r>
              <a:rPr lang="es-GT" baseline="0"/>
              <a:t> 2015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Hoja2!$B$1129:$B$1156</c:f>
              <c:numCache>
                <c:formatCode>m/d/yyyy</c:formatCode>
                <c:ptCount val="28"/>
                <c:pt idx="0">
                  <c:v>42036</c:v>
                </c:pt>
                <c:pt idx="1">
                  <c:v>42037</c:v>
                </c:pt>
                <c:pt idx="2">
                  <c:v>42038</c:v>
                </c:pt>
                <c:pt idx="3">
                  <c:v>42039</c:v>
                </c:pt>
                <c:pt idx="4">
                  <c:v>42040</c:v>
                </c:pt>
                <c:pt idx="5">
                  <c:v>42041</c:v>
                </c:pt>
                <c:pt idx="6">
                  <c:v>42042</c:v>
                </c:pt>
                <c:pt idx="7">
                  <c:v>42043</c:v>
                </c:pt>
                <c:pt idx="8">
                  <c:v>42044</c:v>
                </c:pt>
                <c:pt idx="9">
                  <c:v>42045</c:v>
                </c:pt>
                <c:pt idx="10">
                  <c:v>42046</c:v>
                </c:pt>
                <c:pt idx="11">
                  <c:v>42047</c:v>
                </c:pt>
                <c:pt idx="12">
                  <c:v>42048</c:v>
                </c:pt>
                <c:pt idx="13">
                  <c:v>42049</c:v>
                </c:pt>
                <c:pt idx="14">
                  <c:v>42050</c:v>
                </c:pt>
                <c:pt idx="15">
                  <c:v>42051</c:v>
                </c:pt>
                <c:pt idx="16">
                  <c:v>42052</c:v>
                </c:pt>
                <c:pt idx="17">
                  <c:v>42053</c:v>
                </c:pt>
                <c:pt idx="18">
                  <c:v>42054</c:v>
                </c:pt>
                <c:pt idx="19">
                  <c:v>42055</c:v>
                </c:pt>
                <c:pt idx="20">
                  <c:v>42056</c:v>
                </c:pt>
                <c:pt idx="21">
                  <c:v>42057</c:v>
                </c:pt>
                <c:pt idx="22">
                  <c:v>42058</c:v>
                </c:pt>
                <c:pt idx="23">
                  <c:v>42059</c:v>
                </c:pt>
                <c:pt idx="24">
                  <c:v>42060</c:v>
                </c:pt>
                <c:pt idx="25">
                  <c:v>42061</c:v>
                </c:pt>
                <c:pt idx="26">
                  <c:v>42062</c:v>
                </c:pt>
                <c:pt idx="27">
                  <c:v>42063</c:v>
                </c:pt>
              </c:numCache>
            </c:numRef>
          </c:cat>
          <c:val>
            <c:numRef>
              <c:f>Hoja2!$C$1129:$C$1156</c:f>
              <c:numCache>
                <c:formatCode>General</c:formatCode>
                <c:ptCount val="28"/>
                <c:pt idx="0">
                  <c:v>1080274.46</c:v>
                </c:pt>
                <c:pt idx="1">
                  <c:v>2196192.0700000003</c:v>
                </c:pt>
                <c:pt idx="2">
                  <c:v>1793203.56</c:v>
                </c:pt>
                <c:pt idx="3">
                  <c:v>1767991.06</c:v>
                </c:pt>
                <c:pt idx="4">
                  <c:v>1777900.31</c:v>
                </c:pt>
                <c:pt idx="5">
                  <c:v>1860510.68</c:v>
                </c:pt>
                <c:pt idx="6">
                  <c:v>1362820.54</c:v>
                </c:pt>
                <c:pt idx="7">
                  <c:v>1024777.71</c:v>
                </c:pt>
                <c:pt idx="8">
                  <c:v>2273548.66</c:v>
                </c:pt>
                <c:pt idx="9">
                  <c:v>1777413.05</c:v>
                </c:pt>
                <c:pt idx="10">
                  <c:v>1868745.81</c:v>
                </c:pt>
                <c:pt idx="11">
                  <c:v>1596056.01</c:v>
                </c:pt>
                <c:pt idx="12">
                  <c:v>1615165.47</c:v>
                </c:pt>
                <c:pt idx="13">
                  <c:v>1181644.49</c:v>
                </c:pt>
                <c:pt idx="14">
                  <c:v>948231.97</c:v>
                </c:pt>
                <c:pt idx="15">
                  <c:v>1877651.23</c:v>
                </c:pt>
                <c:pt idx="16">
                  <c:v>1805392.6800000002</c:v>
                </c:pt>
                <c:pt idx="17">
                  <c:v>1755820.27</c:v>
                </c:pt>
                <c:pt idx="18">
                  <c:v>1592353.6400000001</c:v>
                </c:pt>
                <c:pt idx="19">
                  <c:v>1902446.8</c:v>
                </c:pt>
                <c:pt idx="20">
                  <c:v>1284414.32</c:v>
                </c:pt>
                <c:pt idx="21">
                  <c:v>1074501.3599999999</c:v>
                </c:pt>
                <c:pt idx="22">
                  <c:v>2669755.4900000002</c:v>
                </c:pt>
                <c:pt idx="23">
                  <c:v>1902836.78</c:v>
                </c:pt>
                <c:pt idx="24">
                  <c:v>2905595.22</c:v>
                </c:pt>
                <c:pt idx="25">
                  <c:v>1831761.65</c:v>
                </c:pt>
                <c:pt idx="26">
                  <c:v>2207554.15</c:v>
                </c:pt>
                <c:pt idx="27">
                  <c:v>1647111.3199999998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9-4F00-AB23-FD6711E9E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936544"/>
        <c:axId val="629938512"/>
      </c:lineChart>
      <c:dateAx>
        <c:axId val="629936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29938512"/>
        <c:crosses val="autoZero"/>
        <c:auto val="1"/>
        <c:lblOffset val="100"/>
        <c:baseTimeUnit val="days"/>
      </c:dateAx>
      <c:valAx>
        <c:axId val="6299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2993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Hoja3!$J$1</c:f>
              <c:strCache>
                <c:ptCount val="1"/>
                <c:pt idx="0">
                  <c:v>Monto 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Hoja3!$J$2:$J$32</c:f>
              <c:numCache>
                <c:formatCode>General</c:formatCode>
                <c:ptCount val="31"/>
                <c:pt idx="0">
                  <c:v>1907968.34</c:v>
                </c:pt>
                <c:pt idx="1">
                  <c:v>1247239.5</c:v>
                </c:pt>
                <c:pt idx="2">
                  <c:v>800699</c:v>
                </c:pt>
                <c:pt idx="3">
                  <c:v>2563038.8200000003</c:v>
                </c:pt>
                <c:pt idx="4">
                  <c:v>1948300.4</c:v>
                </c:pt>
                <c:pt idx="5">
                  <c:v>1930924.49</c:v>
                </c:pt>
                <c:pt idx="6">
                  <c:v>1758782.8900000001</c:v>
                </c:pt>
                <c:pt idx="7">
                  <c:v>1597431.37</c:v>
                </c:pt>
                <c:pt idx="8">
                  <c:v>1053817.58</c:v>
                </c:pt>
                <c:pt idx="9">
                  <c:v>887104.67</c:v>
                </c:pt>
                <c:pt idx="10">
                  <c:v>2127601.65</c:v>
                </c:pt>
                <c:pt idx="11">
                  <c:v>1853135.78</c:v>
                </c:pt>
                <c:pt idx="12">
                  <c:v>1658978.83</c:v>
                </c:pt>
                <c:pt idx="13">
                  <c:v>1575686.06</c:v>
                </c:pt>
                <c:pt idx="14">
                  <c:v>1566231.5699999998</c:v>
                </c:pt>
                <c:pt idx="15">
                  <c:v>1113850.98</c:v>
                </c:pt>
                <c:pt idx="16">
                  <c:v>801502.88</c:v>
                </c:pt>
                <c:pt idx="17">
                  <c:v>2054759.63</c:v>
                </c:pt>
                <c:pt idx="18">
                  <c:v>1767144.51</c:v>
                </c:pt>
                <c:pt idx="19">
                  <c:v>1629276.69</c:v>
                </c:pt>
                <c:pt idx="20">
                  <c:v>1697017.1</c:v>
                </c:pt>
                <c:pt idx="21">
                  <c:v>2160382.27</c:v>
                </c:pt>
                <c:pt idx="22">
                  <c:v>1390328.21</c:v>
                </c:pt>
                <c:pt idx="23">
                  <c:v>800532.41</c:v>
                </c:pt>
                <c:pt idx="24">
                  <c:v>3051981.7</c:v>
                </c:pt>
                <c:pt idx="25">
                  <c:v>2143055.35</c:v>
                </c:pt>
                <c:pt idx="26">
                  <c:v>1568376.5699999998</c:v>
                </c:pt>
                <c:pt idx="27">
                  <c:v>857403</c:v>
                </c:pt>
                <c:pt idx="28">
                  <c:v>824008</c:v>
                </c:pt>
                <c:pt idx="29">
                  <c:v>843546</c:v>
                </c:pt>
                <c:pt idx="30">
                  <c:v>949645.53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D-4368-98D5-26F83A26E261}"/>
            </c:ext>
          </c:extLst>
        </c:ser>
        <c:ser>
          <c:idx val="1"/>
          <c:order val="1"/>
          <c:tx>
            <c:strRef>
              <c:f>Hoja3!$K$1</c:f>
              <c:strCache>
                <c:ptCount val="1"/>
                <c:pt idx="0">
                  <c:v>Monto 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Hoja3!$K$2:$K$32</c:f>
              <c:numCache>
                <c:formatCode>General</c:formatCode>
                <c:ptCount val="31"/>
                <c:pt idx="0">
                  <c:v>1301798.46</c:v>
                </c:pt>
                <c:pt idx="1">
                  <c:v>800171</c:v>
                </c:pt>
                <c:pt idx="2">
                  <c:v>2476412.73</c:v>
                </c:pt>
                <c:pt idx="3">
                  <c:v>1934076.95</c:v>
                </c:pt>
                <c:pt idx="4">
                  <c:v>1867362.12</c:v>
                </c:pt>
                <c:pt idx="5">
                  <c:v>1591503.88</c:v>
                </c:pt>
                <c:pt idx="6">
                  <c:v>1718408.58</c:v>
                </c:pt>
                <c:pt idx="7">
                  <c:v>1271498.03</c:v>
                </c:pt>
                <c:pt idx="8">
                  <c:v>800371</c:v>
                </c:pt>
                <c:pt idx="9">
                  <c:v>2319307.0300000003</c:v>
                </c:pt>
                <c:pt idx="10">
                  <c:v>2026234.01</c:v>
                </c:pt>
                <c:pt idx="11">
                  <c:v>1871376.52</c:v>
                </c:pt>
                <c:pt idx="12">
                  <c:v>1775409.49</c:v>
                </c:pt>
                <c:pt idx="13">
                  <c:v>1699217.04</c:v>
                </c:pt>
                <c:pt idx="14">
                  <c:v>1258866.47</c:v>
                </c:pt>
                <c:pt idx="15">
                  <c:v>800220</c:v>
                </c:pt>
                <c:pt idx="16">
                  <c:v>2208036.1799999997</c:v>
                </c:pt>
                <c:pt idx="17">
                  <c:v>1665127.12</c:v>
                </c:pt>
                <c:pt idx="18">
                  <c:v>1603320.53</c:v>
                </c:pt>
                <c:pt idx="19">
                  <c:v>1659376.13</c:v>
                </c:pt>
                <c:pt idx="20">
                  <c:v>1810256.13</c:v>
                </c:pt>
                <c:pt idx="21">
                  <c:v>1305207.3900000001</c:v>
                </c:pt>
                <c:pt idx="22">
                  <c:v>800244</c:v>
                </c:pt>
                <c:pt idx="23">
                  <c:v>2411023</c:v>
                </c:pt>
                <c:pt idx="24">
                  <c:v>2060656.36</c:v>
                </c:pt>
                <c:pt idx="25">
                  <c:v>2581239.0700000003</c:v>
                </c:pt>
                <c:pt idx="26">
                  <c:v>2021744.02</c:v>
                </c:pt>
                <c:pt idx="27">
                  <c:v>1807188.08</c:v>
                </c:pt>
                <c:pt idx="28">
                  <c:v>1273296.1299999999</c:v>
                </c:pt>
                <c:pt idx="29">
                  <c:v>1081708.54</c:v>
                </c:pt>
                <c:pt idx="30">
                  <c:v>3970294.07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D-4368-98D5-26F83A26E261}"/>
            </c:ext>
          </c:extLst>
        </c:ser>
        <c:ser>
          <c:idx val="2"/>
          <c:order val="2"/>
          <c:tx>
            <c:strRef>
              <c:f>Hoja3!$L$1</c:f>
              <c:strCache>
                <c:ptCount val="1"/>
                <c:pt idx="0">
                  <c:v>Monto mensual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Hoja3!$L$2:$L$32</c:f>
              <c:numCache>
                <c:formatCode>General</c:formatCode>
                <c:ptCount val="31"/>
                <c:pt idx="0">
                  <c:v>1056995.74</c:v>
                </c:pt>
                <c:pt idx="1">
                  <c:v>2347674.4299999997</c:v>
                </c:pt>
                <c:pt idx="2">
                  <c:v>2028198.3</c:v>
                </c:pt>
                <c:pt idx="3">
                  <c:v>1831037.47</c:v>
                </c:pt>
                <c:pt idx="4">
                  <c:v>1690835.69</c:v>
                </c:pt>
                <c:pt idx="5">
                  <c:v>1785973.13</c:v>
                </c:pt>
                <c:pt idx="6">
                  <c:v>1296619.02</c:v>
                </c:pt>
                <c:pt idx="7">
                  <c:v>1018148.65</c:v>
                </c:pt>
                <c:pt idx="8">
                  <c:v>2226805.29</c:v>
                </c:pt>
                <c:pt idx="9">
                  <c:v>2097880.42</c:v>
                </c:pt>
                <c:pt idx="10">
                  <c:v>1889906.91</c:v>
                </c:pt>
                <c:pt idx="11">
                  <c:v>1771567.08</c:v>
                </c:pt>
                <c:pt idx="12">
                  <c:v>1667359.73</c:v>
                </c:pt>
                <c:pt idx="13">
                  <c:v>1221525.79</c:v>
                </c:pt>
                <c:pt idx="14">
                  <c:v>944454.72</c:v>
                </c:pt>
                <c:pt idx="15">
                  <c:v>2071373.29</c:v>
                </c:pt>
                <c:pt idx="16">
                  <c:v>1760278.73</c:v>
                </c:pt>
                <c:pt idx="17">
                  <c:v>1665158.81</c:v>
                </c:pt>
                <c:pt idx="18">
                  <c:v>1717421.17</c:v>
                </c:pt>
                <c:pt idx="19">
                  <c:v>1892468.56</c:v>
                </c:pt>
                <c:pt idx="20">
                  <c:v>1314744.79</c:v>
                </c:pt>
                <c:pt idx="21">
                  <c:v>996311.57000000007</c:v>
                </c:pt>
                <c:pt idx="22">
                  <c:v>2149730.9900000002</c:v>
                </c:pt>
                <c:pt idx="23">
                  <c:v>2101475.66</c:v>
                </c:pt>
                <c:pt idx="24">
                  <c:v>1910262.6</c:v>
                </c:pt>
                <c:pt idx="25">
                  <c:v>1907535.23</c:v>
                </c:pt>
                <c:pt idx="26">
                  <c:v>2359278.5300000003</c:v>
                </c:pt>
                <c:pt idx="27">
                  <c:v>1482601</c:v>
                </c:pt>
                <c:pt idx="28">
                  <c:v>1107016.79</c:v>
                </c:pt>
                <c:pt idx="29">
                  <c:v>3243850.06</c:v>
                </c:pt>
                <c:pt idx="30">
                  <c:v>2550654.1799999997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D-4368-98D5-26F83A26E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922656"/>
        <c:axId val="668922328"/>
      </c:lineChart>
      <c:catAx>
        <c:axId val="66892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8922328"/>
        <c:crosses val="autoZero"/>
        <c:auto val="1"/>
        <c:lblAlgn val="ctr"/>
        <c:lblOffset val="100"/>
        <c:noMultiLvlLbl val="0"/>
      </c:catAx>
      <c:valAx>
        <c:axId val="66892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89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Hoja1!$B$368:$B$732</c:f>
              <c:numCache>
                <c:formatCode>m/d/yyyy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cat>
          <c:val>
            <c:numRef>
              <c:f>Hoja1!$C$368:$C$732</c:f>
              <c:numCache>
                <c:formatCode>General</c:formatCode>
                <c:ptCount val="365"/>
                <c:pt idx="0">
                  <c:v>802224.53</c:v>
                </c:pt>
                <c:pt idx="1">
                  <c:v>1930687.6</c:v>
                </c:pt>
                <c:pt idx="2">
                  <c:v>2109227.3600000003</c:v>
                </c:pt>
                <c:pt idx="3">
                  <c:v>1858141.47</c:v>
                </c:pt>
                <c:pt idx="4">
                  <c:v>1354205.9100000001</c:v>
                </c:pt>
                <c:pt idx="5">
                  <c:v>802940.35</c:v>
                </c:pt>
                <c:pt idx="6">
                  <c:v>2235247.2000000002</c:v>
                </c:pt>
                <c:pt idx="7">
                  <c:v>1911395.29</c:v>
                </c:pt>
                <c:pt idx="8">
                  <c:v>1983648.57</c:v>
                </c:pt>
                <c:pt idx="9">
                  <c:v>1793332.08</c:v>
                </c:pt>
                <c:pt idx="10">
                  <c:v>1687947.44</c:v>
                </c:pt>
                <c:pt idx="11">
                  <c:v>1139879.07</c:v>
                </c:pt>
                <c:pt idx="12">
                  <c:v>993687.73</c:v>
                </c:pt>
                <c:pt idx="13">
                  <c:v>1904903.1</c:v>
                </c:pt>
                <c:pt idx="14">
                  <c:v>1871517.81</c:v>
                </c:pt>
                <c:pt idx="15">
                  <c:v>1715275.95</c:v>
                </c:pt>
                <c:pt idx="16">
                  <c:v>1630902.0899999999</c:v>
                </c:pt>
                <c:pt idx="17">
                  <c:v>1591626.99</c:v>
                </c:pt>
                <c:pt idx="18">
                  <c:v>840010.84</c:v>
                </c:pt>
                <c:pt idx="19">
                  <c:v>801109.38</c:v>
                </c:pt>
                <c:pt idx="20">
                  <c:v>2237249.8600000003</c:v>
                </c:pt>
                <c:pt idx="21">
                  <c:v>2034092.82</c:v>
                </c:pt>
                <c:pt idx="22">
                  <c:v>1774935.01</c:v>
                </c:pt>
                <c:pt idx="23">
                  <c:v>1550902.47</c:v>
                </c:pt>
                <c:pt idx="24">
                  <c:v>1858920.5</c:v>
                </c:pt>
                <c:pt idx="25">
                  <c:v>912504.34</c:v>
                </c:pt>
                <c:pt idx="26">
                  <c:v>803340.81</c:v>
                </c:pt>
                <c:pt idx="27">
                  <c:v>2452470.44</c:v>
                </c:pt>
                <c:pt idx="28">
                  <c:v>1970124.64</c:v>
                </c:pt>
                <c:pt idx="29">
                  <c:v>2084492.04</c:v>
                </c:pt>
                <c:pt idx="30">
                  <c:v>2522046.42</c:v>
                </c:pt>
                <c:pt idx="31">
                  <c:v>1889556.91</c:v>
                </c:pt>
                <c:pt idx="32">
                  <c:v>1220974.6599999999</c:v>
                </c:pt>
                <c:pt idx="33">
                  <c:v>801671.16</c:v>
                </c:pt>
                <c:pt idx="34">
                  <c:v>2400558.6799999997</c:v>
                </c:pt>
                <c:pt idx="35">
                  <c:v>2216675.91</c:v>
                </c:pt>
                <c:pt idx="36">
                  <c:v>1898126.54</c:v>
                </c:pt>
                <c:pt idx="37">
                  <c:v>1616548</c:v>
                </c:pt>
                <c:pt idx="38">
                  <c:v>1687674.29</c:v>
                </c:pt>
                <c:pt idx="39">
                  <c:v>1059709.5</c:v>
                </c:pt>
                <c:pt idx="40">
                  <c:v>800641.77</c:v>
                </c:pt>
                <c:pt idx="41">
                  <c:v>2053479.25</c:v>
                </c:pt>
                <c:pt idx="42">
                  <c:v>1926817.97</c:v>
                </c:pt>
                <c:pt idx="43">
                  <c:v>1746205.02</c:v>
                </c:pt>
                <c:pt idx="44">
                  <c:v>1780033.03</c:v>
                </c:pt>
                <c:pt idx="45">
                  <c:v>1762686.3900000001</c:v>
                </c:pt>
                <c:pt idx="46">
                  <c:v>1171414.32</c:v>
                </c:pt>
                <c:pt idx="47">
                  <c:v>801732.11</c:v>
                </c:pt>
                <c:pt idx="48">
                  <c:v>2074662.89</c:v>
                </c:pt>
                <c:pt idx="49">
                  <c:v>1771193.83</c:v>
                </c:pt>
                <c:pt idx="50">
                  <c:v>1710106.65</c:v>
                </c:pt>
                <c:pt idx="51">
                  <c:v>1690369.9</c:v>
                </c:pt>
                <c:pt idx="52">
                  <c:v>1838258.92</c:v>
                </c:pt>
                <c:pt idx="53">
                  <c:v>1242074.49</c:v>
                </c:pt>
                <c:pt idx="54">
                  <c:v>802999.13</c:v>
                </c:pt>
                <c:pt idx="55">
                  <c:v>2368866.2400000002</c:v>
                </c:pt>
                <c:pt idx="56">
                  <c:v>2093876.79</c:v>
                </c:pt>
                <c:pt idx="57">
                  <c:v>2742094.55</c:v>
                </c:pt>
                <c:pt idx="58">
                  <c:v>2502368.21</c:v>
                </c:pt>
                <c:pt idx="59">
                  <c:v>1907968.34</c:v>
                </c:pt>
                <c:pt idx="60">
                  <c:v>1247239.5</c:v>
                </c:pt>
                <c:pt idx="61">
                  <c:v>800699</c:v>
                </c:pt>
                <c:pt idx="62">
                  <c:v>2563038.8200000003</c:v>
                </c:pt>
                <c:pt idx="63">
                  <c:v>1948300.4</c:v>
                </c:pt>
                <c:pt idx="64">
                  <c:v>1930924.49</c:v>
                </c:pt>
                <c:pt idx="65">
                  <c:v>1758782.8900000001</c:v>
                </c:pt>
                <c:pt idx="66">
                  <c:v>1597431.37</c:v>
                </c:pt>
                <c:pt idx="67">
                  <c:v>1053817.58</c:v>
                </c:pt>
                <c:pt idx="68">
                  <c:v>887104.67</c:v>
                </c:pt>
                <c:pt idx="69">
                  <c:v>2127601.65</c:v>
                </c:pt>
                <c:pt idx="70">
                  <c:v>1853135.78</c:v>
                </c:pt>
                <c:pt idx="71">
                  <c:v>1658978.83</c:v>
                </c:pt>
                <c:pt idx="72">
                  <c:v>1575686.06</c:v>
                </c:pt>
                <c:pt idx="73">
                  <c:v>1566231.5699999998</c:v>
                </c:pt>
                <c:pt idx="74">
                  <c:v>1113850.98</c:v>
                </c:pt>
                <c:pt idx="75">
                  <c:v>801502.88</c:v>
                </c:pt>
                <c:pt idx="76">
                  <c:v>2054759.63</c:v>
                </c:pt>
                <c:pt idx="77">
                  <c:v>1767144.51</c:v>
                </c:pt>
                <c:pt idx="78">
                  <c:v>1629276.69</c:v>
                </c:pt>
                <c:pt idx="79">
                  <c:v>1697017.1</c:v>
                </c:pt>
                <c:pt idx="80">
                  <c:v>2160382.27</c:v>
                </c:pt>
                <c:pt idx="81">
                  <c:v>1390328.21</c:v>
                </c:pt>
                <c:pt idx="82">
                  <c:v>800532.41</c:v>
                </c:pt>
                <c:pt idx="83">
                  <c:v>3051981.7</c:v>
                </c:pt>
                <c:pt idx="84">
                  <c:v>2143055.35</c:v>
                </c:pt>
                <c:pt idx="85">
                  <c:v>1568376.5699999998</c:v>
                </c:pt>
                <c:pt idx="86">
                  <c:v>857403</c:v>
                </c:pt>
                <c:pt idx="87">
                  <c:v>824008</c:v>
                </c:pt>
                <c:pt idx="88">
                  <c:v>843546</c:v>
                </c:pt>
                <c:pt idx="89">
                  <c:v>949645.53</c:v>
                </c:pt>
                <c:pt idx="90">
                  <c:v>2391447.19</c:v>
                </c:pt>
                <c:pt idx="91">
                  <c:v>2327348.31</c:v>
                </c:pt>
                <c:pt idx="92">
                  <c:v>2047178.76</c:v>
                </c:pt>
                <c:pt idx="93">
                  <c:v>1870466.49</c:v>
                </c:pt>
                <c:pt idx="94">
                  <c:v>1734340.7</c:v>
                </c:pt>
                <c:pt idx="95">
                  <c:v>1254828.24</c:v>
                </c:pt>
                <c:pt idx="96">
                  <c:v>800925.77</c:v>
                </c:pt>
                <c:pt idx="97">
                  <c:v>2163080</c:v>
                </c:pt>
                <c:pt idx="98">
                  <c:v>1850685.22</c:v>
                </c:pt>
                <c:pt idx="99">
                  <c:v>1718839.42</c:v>
                </c:pt>
                <c:pt idx="100">
                  <c:v>1688340.6099999999</c:v>
                </c:pt>
                <c:pt idx="101">
                  <c:v>1612382.3399999999</c:v>
                </c:pt>
                <c:pt idx="102">
                  <c:v>1186678.3400000001</c:v>
                </c:pt>
                <c:pt idx="103">
                  <c:v>801439.64</c:v>
                </c:pt>
                <c:pt idx="104">
                  <c:v>1834521.0899999999</c:v>
                </c:pt>
                <c:pt idx="105">
                  <c:v>1679280.05</c:v>
                </c:pt>
                <c:pt idx="106">
                  <c:v>1568155.1400000001</c:v>
                </c:pt>
                <c:pt idx="107">
                  <c:v>1547622.05</c:v>
                </c:pt>
                <c:pt idx="108">
                  <c:v>1590450.27</c:v>
                </c:pt>
                <c:pt idx="109">
                  <c:v>1096018.6000000001</c:v>
                </c:pt>
                <c:pt idx="110">
                  <c:v>890448.3</c:v>
                </c:pt>
                <c:pt idx="111">
                  <c:v>1888689.88</c:v>
                </c:pt>
                <c:pt idx="112">
                  <c:v>1838873.25</c:v>
                </c:pt>
                <c:pt idx="113">
                  <c:v>1859504.1</c:v>
                </c:pt>
                <c:pt idx="114">
                  <c:v>1663541.13</c:v>
                </c:pt>
                <c:pt idx="115">
                  <c:v>1831975.9100000001</c:v>
                </c:pt>
                <c:pt idx="116">
                  <c:v>1201772.44</c:v>
                </c:pt>
                <c:pt idx="117">
                  <c:v>956973.2</c:v>
                </c:pt>
                <c:pt idx="118">
                  <c:v>2457348.1799999997</c:v>
                </c:pt>
                <c:pt idx="119">
                  <c:v>2736741.05</c:v>
                </c:pt>
                <c:pt idx="120">
                  <c:v>886366.71999999997</c:v>
                </c:pt>
                <c:pt idx="121">
                  <c:v>2081850.38</c:v>
                </c:pt>
                <c:pt idx="122">
                  <c:v>1992604.66</c:v>
                </c:pt>
                <c:pt idx="123">
                  <c:v>1328459.49</c:v>
                </c:pt>
                <c:pt idx="124">
                  <c:v>802529.16</c:v>
                </c:pt>
                <c:pt idx="125">
                  <c:v>2335007.1100000003</c:v>
                </c:pt>
                <c:pt idx="126">
                  <c:v>1818605.6099999999</c:v>
                </c:pt>
                <c:pt idx="127">
                  <c:v>1740536.08</c:v>
                </c:pt>
                <c:pt idx="128">
                  <c:v>1669345.2</c:v>
                </c:pt>
                <c:pt idx="129">
                  <c:v>1500270.53</c:v>
                </c:pt>
                <c:pt idx="130">
                  <c:v>1233581.1499999999</c:v>
                </c:pt>
                <c:pt idx="131">
                  <c:v>801449.25</c:v>
                </c:pt>
                <c:pt idx="132">
                  <c:v>2403238.5700000003</c:v>
                </c:pt>
                <c:pt idx="133">
                  <c:v>2136403.4900000002</c:v>
                </c:pt>
                <c:pt idx="134">
                  <c:v>1761144.3399999999</c:v>
                </c:pt>
                <c:pt idx="135">
                  <c:v>1711735.56</c:v>
                </c:pt>
                <c:pt idx="136">
                  <c:v>1590955.63</c:v>
                </c:pt>
                <c:pt idx="137">
                  <c:v>1155645.25</c:v>
                </c:pt>
                <c:pt idx="138">
                  <c:v>803156.15</c:v>
                </c:pt>
                <c:pt idx="139">
                  <c:v>2077082.99</c:v>
                </c:pt>
                <c:pt idx="140">
                  <c:v>1650509.69</c:v>
                </c:pt>
                <c:pt idx="141">
                  <c:v>1695784.12</c:v>
                </c:pt>
                <c:pt idx="142">
                  <c:v>1809396.45</c:v>
                </c:pt>
                <c:pt idx="143">
                  <c:v>1769930.9100000001</c:v>
                </c:pt>
                <c:pt idx="144">
                  <c:v>1223072.05</c:v>
                </c:pt>
                <c:pt idx="145">
                  <c:v>801262.65</c:v>
                </c:pt>
                <c:pt idx="146">
                  <c:v>2102985.41</c:v>
                </c:pt>
                <c:pt idx="147">
                  <c:v>2684499.58</c:v>
                </c:pt>
                <c:pt idx="148">
                  <c:v>2031986.07</c:v>
                </c:pt>
                <c:pt idx="149">
                  <c:v>1760826.97</c:v>
                </c:pt>
                <c:pt idx="150">
                  <c:v>2155781.02</c:v>
                </c:pt>
                <c:pt idx="151">
                  <c:v>1208612.6499999999</c:v>
                </c:pt>
                <c:pt idx="152">
                  <c:v>801461.72</c:v>
                </c:pt>
                <c:pt idx="153">
                  <c:v>2364530.7800000003</c:v>
                </c:pt>
                <c:pt idx="154">
                  <c:v>2165389.94</c:v>
                </c:pt>
                <c:pt idx="155">
                  <c:v>1920849.31</c:v>
                </c:pt>
                <c:pt idx="156">
                  <c:v>1708640.9300000002</c:v>
                </c:pt>
                <c:pt idx="157">
                  <c:v>1723724.1</c:v>
                </c:pt>
                <c:pt idx="158">
                  <c:v>1091449.93</c:v>
                </c:pt>
                <c:pt idx="159">
                  <c:v>803016.94</c:v>
                </c:pt>
                <c:pt idx="160">
                  <c:v>2054457.46</c:v>
                </c:pt>
                <c:pt idx="161">
                  <c:v>1746573.22</c:v>
                </c:pt>
                <c:pt idx="162">
                  <c:v>1589180.95</c:v>
                </c:pt>
                <c:pt idx="163">
                  <c:v>1566760.1400000001</c:v>
                </c:pt>
                <c:pt idx="164">
                  <c:v>1663272.5899999999</c:v>
                </c:pt>
                <c:pt idx="165">
                  <c:v>1146895.6000000001</c:v>
                </c:pt>
                <c:pt idx="166">
                  <c:v>802919.15</c:v>
                </c:pt>
                <c:pt idx="167">
                  <c:v>1876454.23</c:v>
                </c:pt>
                <c:pt idx="168">
                  <c:v>1708873.51</c:v>
                </c:pt>
                <c:pt idx="169">
                  <c:v>1713089.99</c:v>
                </c:pt>
                <c:pt idx="170">
                  <c:v>1716590.73</c:v>
                </c:pt>
                <c:pt idx="171">
                  <c:v>1730596.02</c:v>
                </c:pt>
                <c:pt idx="172">
                  <c:v>1233103.97</c:v>
                </c:pt>
                <c:pt idx="173">
                  <c:v>800598</c:v>
                </c:pt>
                <c:pt idx="174">
                  <c:v>2220264.5700000003</c:v>
                </c:pt>
                <c:pt idx="175">
                  <c:v>1955941.35</c:v>
                </c:pt>
                <c:pt idx="176">
                  <c:v>2378190.96</c:v>
                </c:pt>
                <c:pt idx="177">
                  <c:v>1903766.02</c:v>
                </c:pt>
                <c:pt idx="178">
                  <c:v>2511751.56</c:v>
                </c:pt>
                <c:pt idx="179">
                  <c:v>1223317.54</c:v>
                </c:pt>
                <c:pt idx="180">
                  <c:v>1013280.08</c:v>
                </c:pt>
                <c:pt idx="181">
                  <c:v>1557221.42</c:v>
                </c:pt>
                <c:pt idx="182">
                  <c:v>2362401.2199999997</c:v>
                </c:pt>
                <c:pt idx="183">
                  <c:v>2121888.8600000003</c:v>
                </c:pt>
                <c:pt idx="184">
                  <c:v>1855214.58</c:v>
                </c:pt>
                <c:pt idx="185">
                  <c:v>1963811.35</c:v>
                </c:pt>
                <c:pt idx="186">
                  <c:v>1310435.75</c:v>
                </c:pt>
                <c:pt idx="187">
                  <c:v>0</c:v>
                </c:pt>
                <c:pt idx="188">
                  <c:v>2227818.52</c:v>
                </c:pt>
                <c:pt idx="189">
                  <c:v>1836698.51</c:v>
                </c:pt>
                <c:pt idx="190">
                  <c:v>1719121.63</c:v>
                </c:pt>
                <c:pt idx="191">
                  <c:v>1717497.96</c:v>
                </c:pt>
                <c:pt idx="192">
                  <c:v>1796640.46</c:v>
                </c:pt>
                <c:pt idx="193">
                  <c:v>1189451.67</c:v>
                </c:pt>
                <c:pt idx="194">
                  <c:v>0</c:v>
                </c:pt>
                <c:pt idx="195">
                  <c:v>2135050.42</c:v>
                </c:pt>
                <c:pt idx="196">
                  <c:v>1787406.87</c:v>
                </c:pt>
                <c:pt idx="197">
                  <c:v>1640832.05</c:v>
                </c:pt>
                <c:pt idx="198">
                  <c:v>1615487.5699999998</c:v>
                </c:pt>
                <c:pt idx="199">
                  <c:v>1563405.6400000001</c:v>
                </c:pt>
                <c:pt idx="200">
                  <c:v>1220143.54</c:v>
                </c:pt>
                <c:pt idx="201">
                  <c:v>800459</c:v>
                </c:pt>
                <c:pt idx="202">
                  <c:v>2164768.09</c:v>
                </c:pt>
                <c:pt idx="203">
                  <c:v>2008729.36</c:v>
                </c:pt>
                <c:pt idx="204">
                  <c:v>2028192.65</c:v>
                </c:pt>
                <c:pt idx="205">
                  <c:v>1744205.27</c:v>
                </c:pt>
                <c:pt idx="206">
                  <c:v>2002925.8</c:v>
                </c:pt>
                <c:pt idx="207">
                  <c:v>1197369.05</c:v>
                </c:pt>
                <c:pt idx="208">
                  <c:v>0</c:v>
                </c:pt>
                <c:pt idx="209">
                  <c:v>3066429.67</c:v>
                </c:pt>
                <c:pt idx="210">
                  <c:v>1888725.19</c:v>
                </c:pt>
                <c:pt idx="211">
                  <c:v>1934518.87</c:v>
                </c:pt>
                <c:pt idx="212">
                  <c:v>1809630.35</c:v>
                </c:pt>
                <c:pt idx="213">
                  <c:v>1848983.87</c:v>
                </c:pt>
                <c:pt idx="214">
                  <c:v>1157837.1599999999</c:v>
                </c:pt>
                <c:pt idx="215">
                  <c:v>800198</c:v>
                </c:pt>
                <c:pt idx="216">
                  <c:v>2334402.92</c:v>
                </c:pt>
                <c:pt idx="217">
                  <c:v>1891583.47</c:v>
                </c:pt>
                <c:pt idx="218">
                  <c:v>1729820.75</c:v>
                </c:pt>
                <c:pt idx="219">
                  <c:v>1632031.5</c:v>
                </c:pt>
                <c:pt idx="220">
                  <c:v>1614830.9</c:v>
                </c:pt>
                <c:pt idx="221">
                  <c:v>1158663.3</c:v>
                </c:pt>
                <c:pt idx="222">
                  <c:v>800153</c:v>
                </c:pt>
                <c:pt idx="223">
                  <c:v>2127923.35</c:v>
                </c:pt>
                <c:pt idx="224">
                  <c:v>1828128.92</c:v>
                </c:pt>
                <c:pt idx="225">
                  <c:v>1660141.3199999998</c:v>
                </c:pt>
                <c:pt idx="226">
                  <c:v>1491712.35</c:v>
                </c:pt>
                <c:pt idx="227">
                  <c:v>1615420.15</c:v>
                </c:pt>
                <c:pt idx="228">
                  <c:v>1118108.32</c:v>
                </c:pt>
                <c:pt idx="229">
                  <c:v>0</c:v>
                </c:pt>
                <c:pt idx="230">
                  <c:v>1854964.12</c:v>
                </c:pt>
                <c:pt idx="231">
                  <c:v>1723399.5699999998</c:v>
                </c:pt>
                <c:pt idx="232">
                  <c:v>1760443</c:v>
                </c:pt>
                <c:pt idx="233">
                  <c:v>1750012.3900000001</c:v>
                </c:pt>
                <c:pt idx="234">
                  <c:v>1735840.12</c:v>
                </c:pt>
                <c:pt idx="235">
                  <c:v>1136383.78</c:v>
                </c:pt>
                <c:pt idx="236">
                  <c:v>800795</c:v>
                </c:pt>
                <c:pt idx="237">
                  <c:v>2185728.3200000003</c:v>
                </c:pt>
                <c:pt idx="238">
                  <c:v>2005128.84</c:v>
                </c:pt>
                <c:pt idx="239">
                  <c:v>1679337.05</c:v>
                </c:pt>
                <c:pt idx="240">
                  <c:v>2010801.28</c:v>
                </c:pt>
                <c:pt idx="241">
                  <c:v>2674993.98</c:v>
                </c:pt>
                <c:pt idx="242">
                  <c:v>1315660.76</c:v>
                </c:pt>
                <c:pt idx="243">
                  <c:v>801298.26</c:v>
                </c:pt>
                <c:pt idx="244">
                  <c:v>2340904.35</c:v>
                </c:pt>
                <c:pt idx="245">
                  <c:v>2001575.61</c:v>
                </c:pt>
                <c:pt idx="246">
                  <c:v>1845867.9300000002</c:v>
                </c:pt>
                <c:pt idx="247">
                  <c:v>1695533.28</c:v>
                </c:pt>
                <c:pt idx="248">
                  <c:v>1753094.78</c:v>
                </c:pt>
                <c:pt idx="249">
                  <c:v>1124640.19</c:v>
                </c:pt>
                <c:pt idx="250">
                  <c:v>800288</c:v>
                </c:pt>
                <c:pt idx="251">
                  <c:v>2303252.02</c:v>
                </c:pt>
                <c:pt idx="252">
                  <c:v>1906929.14</c:v>
                </c:pt>
                <c:pt idx="253">
                  <c:v>1746173.1400000001</c:v>
                </c:pt>
                <c:pt idx="254">
                  <c:v>1671030.78</c:v>
                </c:pt>
                <c:pt idx="255">
                  <c:v>1716075.46</c:v>
                </c:pt>
                <c:pt idx="256">
                  <c:v>1130646.77</c:v>
                </c:pt>
                <c:pt idx="257">
                  <c:v>803108.9</c:v>
                </c:pt>
                <c:pt idx="258">
                  <c:v>1278098.4099999999</c:v>
                </c:pt>
                <c:pt idx="259">
                  <c:v>2041831.53</c:v>
                </c:pt>
                <c:pt idx="260">
                  <c:v>1609763.95</c:v>
                </c:pt>
                <c:pt idx="261">
                  <c:v>1713152.99</c:v>
                </c:pt>
                <c:pt idx="262">
                  <c:v>1685361.35</c:v>
                </c:pt>
                <c:pt idx="263">
                  <c:v>1164174.5900000001</c:v>
                </c:pt>
                <c:pt idx="264">
                  <c:v>800327</c:v>
                </c:pt>
                <c:pt idx="265">
                  <c:v>2306046.87</c:v>
                </c:pt>
                <c:pt idx="266">
                  <c:v>1901680.57</c:v>
                </c:pt>
                <c:pt idx="267">
                  <c:v>1606028.62</c:v>
                </c:pt>
                <c:pt idx="268">
                  <c:v>2541268.9500000002</c:v>
                </c:pt>
                <c:pt idx="269">
                  <c:v>1891740.22</c:v>
                </c:pt>
                <c:pt idx="270">
                  <c:v>1325284.8199999998</c:v>
                </c:pt>
                <c:pt idx="271">
                  <c:v>803320.62</c:v>
                </c:pt>
                <c:pt idx="272">
                  <c:v>2882507.6399999997</c:v>
                </c:pt>
                <c:pt idx="273">
                  <c:v>2050874.47</c:v>
                </c:pt>
                <c:pt idx="274">
                  <c:v>1928410.61</c:v>
                </c:pt>
                <c:pt idx="275">
                  <c:v>1944561.14</c:v>
                </c:pt>
                <c:pt idx="276">
                  <c:v>1800459.33</c:v>
                </c:pt>
                <c:pt idx="277">
                  <c:v>1297958.93</c:v>
                </c:pt>
                <c:pt idx="278">
                  <c:v>811034.77</c:v>
                </c:pt>
                <c:pt idx="279">
                  <c:v>2181161.5700000003</c:v>
                </c:pt>
                <c:pt idx="280">
                  <c:v>2188763.91</c:v>
                </c:pt>
                <c:pt idx="281">
                  <c:v>1925925.69</c:v>
                </c:pt>
                <c:pt idx="282">
                  <c:v>1954039.55</c:v>
                </c:pt>
                <c:pt idx="283">
                  <c:v>1921397.12</c:v>
                </c:pt>
                <c:pt idx="284">
                  <c:v>1248065.23</c:v>
                </c:pt>
                <c:pt idx="285">
                  <c:v>806576.75</c:v>
                </c:pt>
                <c:pt idx="286">
                  <c:v>2072083.52</c:v>
                </c:pt>
                <c:pt idx="287">
                  <c:v>1623951.15</c:v>
                </c:pt>
                <c:pt idx="288">
                  <c:v>1550946.76</c:v>
                </c:pt>
                <c:pt idx="289">
                  <c:v>1493324.15</c:v>
                </c:pt>
                <c:pt idx="290">
                  <c:v>1508620.4300000002</c:v>
                </c:pt>
                <c:pt idx="291">
                  <c:v>1110421.53</c:v>
                </c:pt>
                <c:pt idx="292">
                  <c:v>0</c:v>
                </c:pt>
                <c:pt idx="293">
                  <c:v>1739873.28</c:v>
                </c:pt>
                <c:pt idx="294">
                  <c:v>1958024.84</c:v>
                </c:pt>
                <c:pt idx="295">
                  <c:v>1920865.97</c:v>
                </c:pt>
                <c:pt idx="296">
                  <c:v>1695559</c:v>
                </c:pt>
                <c:pt idx="297">
                  <c:v>1895208.94</c:v>
                </c:pt>
                <c:pt idx="298">
                  <c:v>1231906.8400000001</c:v>
                </c:pt>
                <c:pt idx="299">
                  <c:v>800347</c:v>
                </c:pt>
                <c:pt idx="300">
                  <c:v>2261202.02</c:v>
                </c:pt>
                <c:pt idx="301">
                  <c:v>1960044.59</c:v>
                </c:pt>
                <c:pt idx="302">
                  <c:v>2789307.5</c:v>
                </c:pt>
                <c:pt idx="303">
                  <c:v>2158241.16</c:v>
                </c:pt>
                <c:pt idx="304">
                  <c:v>852517</c:v>
                </c:pt>
                <c:pt idx="305">
                  <c:v>839272.71</c:v>
                </c:pt>
                <c:pt idx="306">
                  <c:v>1287172.01</c:v>
                </c:pt>
                <c:pt idx="307">
                  <c:v>2354518.59</c:v>
                </c:pt>
                <c:pt idx="308">
                  <c:v>2150955.65</c:v>
                </c:pt>
                <c:pt idx="309">
                  <c:v>1833470.8</c:v>
                </c:pt>
                <c:pt idx="310">
                  <c:v>1692736.3599999999</c:v>
                </c:pt>
                <c:pt idx="311">
                  <c:v>1704369.25</c:v>
                </c:pt>
                <c:pt idx="312">
                  <c:v>1115515.5</c:v>
                </c:pt>
                <c:pt idx="313">
                  <c:v>0</c:v>
                </c:pt>
                <c:pt idx="314">
                  <c:v>2360101.65</c:v>
                </c:pt>
                <c:pt idx="315">
                  <c:v>1937518.11</c:v>
                </c:pt>
                <c:pt idx="316">
                  <c:v>1618403.9100000001</c:v>
                </c:pt>
                <c:pt idx="317">
                  <c:v>1686970.33</c:v>
                </c:pt>
                <c:pt idx="318">
                  <c:v>1582821.3199999998</c:v>
                </c:pt>
                <c:pt idx="319">
                  <c:v>1153625.07</c:v>
                </c:pt>
                <c:pt idx="320">
                  <c:v>800272</c:v>
                </c:pt>
                <c:pt idx="321">
                  <c:v>1943082.22</c:v>
                </c:pt>
                <c:pt idx="322">
                  <c:v>1706000.67</c:v>
                </c:pt>
                <c:pt idx="323">
                  <c:v>1666924.6600000001</c:v>
                </c:pt>
                <c:pt idx="324">
                  <c:v>1645594.6400000001</c:v>
                </c:pt>
                <c:pt idx="325">
                  <c:v>1875210.73</c:v>
                </c:pt>
                <c:pt idx="326">
                  <c:v>1274024.45</c:v>
                </c:pt>
                <c:pt idx="327">
                  <c:v>0</c:v>
                </c:pt>
                <c:pt idx="328">
                  <c:v>2383528.75</c:v>
                </c:pt>
                <c:pt idx="329">
                  <c:v>2257786.29</c:v>
                </c:pt>
                <c:pt idx="330">
                  <c:v>2078341.86</c:v>
                </c:pt>
                <c:pt idx="331">
                  <c:v>2428728.41</c:v>
                </c:pt>
                <c:pt idx="332">
                  <c:v>2566051.1</c:v>
                </c:pt>
                <c:pt idx="333">
                  <c:v>1368791.6</c:v>
                </c:pt>
                <c:pt idx="334">
                  <c:v>1064976.98</c:v>
                </c:pt>
                <c:pt idx="335">
                  <c:v>2225132.17</c:v>
                </c:pt>
                <c:pt idx="336">
                  <c:v>2133651.85</c:v>
                </c:pt>
                <c:pt idx="337">
                  <c:v>1983380.91</c:v>
                </c:pt>
                <c:pt idx="338">
                  <c:v>1791873.1600000001</c:v>
                </c:pt>
                <c:pt idx="339">
                  <c:v>1763537.8900000001</c:v>
                </c:pt>
                <c:pt idx="340">
                  <c:v>1093445.54</c:v>
                </c:pt>
                <c:pt idx="341">
                  <c:v>1006290.69</c:v>
                </c:pt>
                <c:pt idx="342">
                  <c:v>1942085.09</c:v>
                </c:pt>
                <c:pt idx="343">
                  <c:v>1958849.7</c:v>
                </c:pt>
                <c:pt idx="344">
                  <c:v>1875614.81</c:v>
                </c:pt>
                <c:pt idx="345">
                  <c:v>1608198.6800000002</c:v>
                </c:pt>
                <c:pt idx="346">
                  <c:v>1764665.3900000001</c:v>
                </c:pt>
                <c:pt idx="347">
                  <c:v>1276569.17</c:v>
                </c:pt>
                <c:pt idx="348">
                  <c:v>854832.54</c:v>
                </c:pt>
                <c:pt idx="349">
                  <c:v>1917250.16</c:v>
                </c:pt>
                <c:pt idx="350">
                  <c:v>1757542.2</c:v>
                </c:pt>
                <c:pt idx="351">
                  <c:v>1634074.83</c:v>
                </c:pt>
                <c:pt idx="352">
                  <c:v>1770227.02</c:v>
                </c:pt>
                <c:pt idx="353">
                  <c:v>1703896.5899999999</c:v>
                </c:pt>
                <c:pt idx="354">
                  <c:v>1263817.82</c:v>
                </c:pt>
                <c:pt idx="355">
                  <c:v>944585.82000000007</c:v>
                </c:pt>
                <c:pt idx="356">
                  <c:v>2249573.5499999998</c:v>
                </c:pt>
                <c:pt idx="357">
                  <c:v>1432610.03</c:v>
                </c:pt>
                <c:pt idx="358">
                  <c:v>0</c:v>
                </c:pt>
                <c:pt idx="359">
                  <c:v>2385352.7599999998</c:v>
                </c:pt>
                <c:pt idx="360">
                  <c:v>2872892.23</c:v>
                </c:pt>
                <c:pt idx="361">
                  <c:v>1321696.54</c:v>
                </c:pt>
                <c:pt idx="362">
                  <c:v>999560.72</c:v>
                </c:pt>
                <c:pt idx="363">
                  <c:v>2777601.24</c:v>
                </c:pt>
                <c:pt idx="364">
                  <c:v>1277142.3500000001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D-4951-96B7-539D038C2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58416"/>
        <c:axId val="523061600"/>
      </c:lineChart>
      <c:dateAx>
        <c:axId val="618558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3061600"/>
        <c:crosses val="autoZero"/>
        <c:auto val="1"/>
        <c:lblOffset val="100"/>
        <c:baseTimeUnit val="days"/>
      </c:dateAx>
      <c:valAx>
        <c:axId val="5230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185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Hoja5!$B$1</c:f>
              <c:strCache>
                <c:ptCount val="1"/>
                <c:pt idx="0">
                  <c:v>Monto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Hoja5!$B$2:$B$46</c:f>
              <c:numCache>
                <c:formatCode>General</c:formatCode>
                <c:ptCount val="45"/>
                <c:pt idx="0">
                  <c:v>802224.53</c:v>
                </c:pt>
                <c:pt idx="1">
                  <c:v>1930687.6</c:v>
                </c:pt>
                <c:pt idx="2">
                  <c:v>2109227.3600000003</c:v>
                </c:pt>
                <c:pt idx="3">
                  <c:v>1858141.47</c:v>
                </c:pt>
                <c:pt idx="4">
                  <c:v>1354205.9100000001</c:v>
                </c:pt>
                <c:pt idx="5">
                  <c:v>802940.35</c:v>
                </c:pt>
                <c:pt idx="6">
                  <c:v>2235247.2000000002</c:v>
                </c:pt>
                <c:pt idx="7">
                  <c:v>1911395.29</c:v>
                </c:pt>
                <c:pt idx="8">
                  <c:v>1983648.57</c:v>
                </c:pt>
                <c:pt idx="9">
                  <c:v>1793332.08</c:v>
                </c:pt>
                <c:pt idx="10">
                  <c:v>1687947.44</c:v>
                </c:pt>
                <c:pt idx="11">
                  <c:v>1139879.07</c:v>
                </c:pt>
                <c:pt idx="12">
                  <c:v>993687.73</c:v>
                </c:pt>
                <c:pt idx="13">
                  <c:v>1904903.1</c:v>
                </c:pt>
                <c:pt idx="14">
                  <c:v>1871517.81</c:v>
                </c:pt>
                <c:pt idx="15">
                  <c:v>1715275.95</c:v>
                </c:pt>
                <c:pt idx="16">
                  <c:v>1630902.0899999999</c:v>
                </c:pt>
                <c:pt idx="17">
                  <c:v>1591626.99</c:v>
                </c:pt>
                <c:pt idx="18">
                  <c:v>840010.84</c:v>
                </c:pt>
                <c:pt idx="19">
                  <c:v>801109.38</c:v>
                </c:pt>
                <c:pt idx="20">
                  <c:v>2237249.8600000003</c:v>
                </c:pt>
                <c:pt idx="21">
                  <c:v>2034092.82</c:v>
                </c:pt>
                <c:pt idx="22">
                  <c:v>1774935.01</c:v>
                </c:pt>
                <c:pt idx="23">
                  <c:v>1550902.47</c:v>
                </c:pt>
                <c:pt idx="24">
                  <c:v>1858920.5</c:v>
                </c:pt>
                <c:pt idx="25">
                  <c:v>912504.34</c:v>
                </c:pt>
                <c:pt idx="26">
                  <c:v>803340.81</c:v>
                </c:pt>
                <c:pt idx="27">
                  <c:v>2452470.44</c:v>
                </c:pt>
                <c:pt idx="28">
                  <c:v>1970124.64</c:v>
                </c:pt>
                <c:pt idx="29">
                  <c:v>2084492.04</c:v>
                </c:pt>
                <c:pt idx="30">
                  <c:v>2522046.42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B-4FCE-A3BC-EB9E6E27B8B6}"/>
            </c:ext>
          </c:extLst>
        </c:ser>
        <c:ser>
          <c:idx val="1"/>
          <c:order val="1"/>
          <c:tx>
            <c:strRef>
              <c:f>Hoja5!$C$1</c:f>
              <c:strCache>
                <c:ptCount val="1"/>
                <c:pt idx="0">
                  <c:v>Previsión(Monto)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Hoja5!$A$2:$A$46</c:f>
              <c:numCache>
                <c:formatCode>m/d/yyyy</c:formatCode>
                <c:ptCount val="4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</c:numCache>
            </c:numRef>
          </c:cat>
          <c:val>
            <c:numRef>
              <c:f>Hoja5!$C$2:$C$46</c:f>
              <c:numCache>
                <c:formatCode>General</c:formatCode>
                <c:ptCount val="45"/>
                <c:pt idx="30">
                  <c:v>2522046.42</c:v>
                </c:pt>
                <c:pt idx="31">
                  <c:v>2249497.4113390739</c:v>
                </c:pt>
                <c:pt idx="32">
                  <c:v>1658926.5404144009</c:v>
                </c:pt>
                <c:pt idx="33">
                  <c:v>1478321.1534803458</c:v>
                </c:pt>
                <c:pt idx="34">
                  <c:v>2664433.2854223382</c:v>
                </c:pt>
                <c:pt idx="35">
                  <c:v>2521455.7529176786</c:v>
                </c:pt>
                <c:pt idx="36">
                  <c:v>2497695.2432657504</c:v>
                </c:pt>
                <c:pt idx="37">
                  <c:v>2472768.3830863768</c:v>
                </c:pt>
                <c:pt idx="38">
                  <c:v>2320280.0841206769</c:v>
                </c:pt>
                <c:pt idx="39">
                  <c:v>1729709.2131960043</c:v>
                </c:pt>
                <c:pt idx="40">
                  <c:v>1549103.8262619493</c:v>
                </c:pt>
                <c:pt idx="41">
                  <c:v>2735215.9582039416</c:v>
                </c:pt>
                <c:pt idx="42">
                  <c:v>2592238.425699282</c:v>
                </c:pt>
                <c:pt idx="43">
                  <c:v>2568477.9160473538</c:v>
                </c:pt>
                <c:pt idx="44">
                  <c:v>2543551.0558679802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B-4FCE-A3BC-EB9E6E27B8B6}"/>
            </c:ext>
          </c:extLst>
        </c:ser>
        <c:ser>
          <c:idx val="2"/>
          <c:order val="2"/>
          <c:tx>
            <c:strRef>
              <c:f>Hoja5!$D$1</c:f>
              <c:strCache>
                <c:ptCount val="1"/>
                <c:pt idx="0">
                  <c:v>Límite de confianza inferior(Monto)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Hoja5!$A$2:$A$46</c:f>
              <c:numCache>
                <c:formatCode>m/d/yyyy</c:formatCode>
                <c:ptCount val="4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</c:numCache>
            </c:numRef>
          </c:cat>
          <c:val>
            <c:numRef>
              <c:f>Hoja5!$D$2:$D$46</c:f>
              <c:numCache>
                <c:formatCode>General</c:formatCode>
                <c:ptCount val="45"/>
                <c:pt idx="30" formatCode="0.00">
                  <c:v>2522046.42</c:v>
                </c:pt>
                <c:pt idx="31" formatCode="0.00">
                  <c:v>1655665.076872333</c:v>
                </c:pt>
                <c:pt idx="32" formatCode="0.00">
                  <c:v>915922.91602875339</c:v>
                </c:pt>
                <c:pt idx="33" formatCode="0.00">
                  <c:v>611140.29074835964</c:v>
                </c:pt>
                <c:pt idx="34" formatCode="0.00">
                  <c:v>1688481.2705942253</c:v>
                </c:pt>
                <c:pt idx="35" formatCode="0.00">
                  <c:v>1447447.3028581482</c:v>
                </c:pt>
                <c:pt idx="36" formatCode="0.00">
                  <c:v>1333633.9044098721</c:v>
                </c:pt>
                <c:pt idx="37" formatCode="0.00">
                  <c:v>1224923.4448108992</c:v>
                </c:pt>
                <c:pt idx="38" formatCode="0.00">
                  <c:v>993530.53192786616</c:v>
                </c:pt>
                <c:pt idx="39" formatCode="0.00">
                  <c:v>328491.25780579611</c:v>
                </c:pt>
                <c:pt idx="40" formatCode="0.00">
                  <c:v>76998.260028948775</c:v>
                </c:pt>
                <c:pt idx="41" formatCode="0.00">
                  <c:v>1195308.7537281951</c:v>
                </c:pt>
                <c:pt idx="42" formatCode="0.00">
                  <c:v>987224.20004021446</c:v>
                </c:pt>
                <c:pt idx="43" formatCode="0.00">
                  <c:v>900735.45933442796</c:v>
                </c:pt>
                <c:pt idx="44" formatCode="0.00">
                  <c:v>815199.92958181328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B-4FCE-A3BC-EB9E6E27B8B6}"/>
            </c:ext>
          </c:extLst>
        </c:ser>
        <c:ser>
          <c:idx val="3"/>
          <c:order val="3"/>
          <c:tx>
            <c:strRef>
              <c:f>Hoja5!$E$1</c:f>
              <c:strCache>
                <c:ptCount val="1"/>
                <c:pt idx="0">
                  <c:v>Límite de confianza superior(Monto)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Hoja5!$A$2:$A$46</c:f>
              <c:numCache>
                <c:formatCode>m/d/yyyy</c:formatCode>
                <c:ptCount val="4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</c:numCache>
            </c:numRef>
          </c:cat>
          <c:val>
            <c:numRef>
              <c:f>Hoja5!$E$2:$E$46</c:f>
              <c:numCache>
                <c:formatCode>General</c:formatCode>
                <c:ptCount val="45"/>
                <c:pt idx="30" formatCode="0.00">
                  <c:v>2522046.42</c:v>
                </c:pt>
                <c:pt idx="31" formatCode="0.00">
                  <c:v>2843329.7458058149</c:v>
                </c:pt>
                <c:pt idx="32" formatCode="0.00">
                  <c:v>2401930.1648000483</c:v>
                </c:pt>
                <c:pt idx="33" formatCode="0.00">
                  <c:v>2345502.0162123321</c:v>
                </c:pt>
                <c:pt idx="34" formatCode="0.00">
                  <c:v>3640385.3002504511</c:v>
                </c:pt>
                <c:pt idx="35" formatCode="0.00">
                  <c:v>3595464.2029772089</c:v>
                </c:pt>
                <c:pt idx="36" formatCode="0.00">
                  <c:v>3661756.5821216283</c:v>
                </c:pt>
                <c:pt idx="37" formatCode="0.00">
                  <c:v>3720613.3213618547</c:v>
                </c:pt>
                <c:pt idx="38" formatCode="0.00">
                  <c:v>3647029.6363134878</c:v>
                </c:pt>
                <c:pt idx="39" formatCode="0.00">
                  <c:v>3130927.1685862122</c:v>
                </c:pt>
                <c:pt idx="40" formatCode="0.00">
                  <c:v>3021209.3924949495</c:v>
                </c:pt>
                <c:pt idx="41" formatCode="0.00">
                  <c:v>4275123.1626796881</c:v>
                </c:pt>
                <c:pt idx="42" formatCode="0.00">
                  <c:v>4197252.6513583492</c:v>
                </c:pt>
                <c:pt idx="43" formatCode="0.00">
                  <c:v>4236220.3727602791</c:v>
                </c:pt>
                <c:pt idx="44" formatCode="0.00">
                  <c:v>4271902.182154147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B-4FCE-A3BC-EB9E6E27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811576"/>
        <c:axId val="713817808"/>
      </c:lineChart>
      <c:catAx>
        <c:axId val="7138115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13817808"/>
        <c:crosses val="autoZero"/>
        <c:auto val="1"/>
        <c:lblAlgn val="ctr"/>
        <c:lblOffset val="100"/>
        <c:noMultiLvlLbl val="0"/>
      </c:catAx>
      <c:valAx>
        <c:axId val="7138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1381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Hoja6!$B$1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Hoja6!$B$2:$B$60</c:f>
              <c:numCache>
                <c:formatCode>General</c:formatCode>
                <c:ptCount val="59"/>
                <c:pt idx="0">
                  <c:v>802224.53</c:v>
                </c:pt>
                <c:pt idx="1">
                  <c:v>1930687.6</c:v>
                </c:pt>
                <c:pt idx="2">
                  <c:v>2109227.3600000003</c:v>
                </c:pt>
                <c:pt idx="3">
                  <c:v>1858141.47</c:v>
                </c:pt>
                <c:pt idx="4">
                  <c:v>1354205.9100000001</c:v>
                </c:pt>
                <c:pt idx="5">
                  <c:v>802940.35</c:v>
                </c:pt>
                <c:pt idx="6">
                  <c:v>2235247.2000000002</c:v>
                </c:pt>
                <c:pt idx="7">
                  <c:v>1911395.29</c:v>
                </c:pt>
                <c:pt idx="8">
                  <c:v>1983648.57</c:v>
                </c:pt>
                <c:pt idx="9">
                  <c:v>1793332.08</c:v>
                </c:pt>
                <c:pt idx="10">
                  <c:v>1687947.44</c:v>
                </c:pt>
                <c:pt idx="11">
                  <c:v>1139879.07</c:v>
                </c:pt>
                <c:pt idx="12">
                  <c:v>993687.73</c:v>
                </c:pt>
                <c:pt idx="13">
                  <c:v>1904903.1</c:v>
                </c:pt>
                <c:pt idx="14">
                  <c:v>1871517.81</c:v>
                </c:pt>
                <c:pt idx="15">
                  <c:v>1715275.95</c:v>
                </c:pt>
                <c:pt idx="16">
                  <c:v>1630902.0899999999</c:v>
                </c:pt>
                <c:pt idx="17">
                  <c:v>1591626.99</c:v>
                </c:pt>
                <c:pt idx="18">
                  <c:v>840010.84</c:v>
                </c:pt>
                <c:pt idx="19">
                  <c:v>801109.38</c:v>
                </c:pt>
                <c:pt idx="20">
                  <c:v>2237249.8600000003</c:v>
                </c:pt>
                <c:pt idx="21">
                  <c:v>2034092.82</c:v>
                </c:pt>
                <c:pt idx="22">
                  <c:v>1774935.01</c:v>
                </c:pt>
                <c:pt idx="23">
                  <c:v>1550902.47</c:v>
                </c:pt>
                <c:pt idx="24">
                  <c:v>1858920.5</c:v>
                </c:pt>
                <c:pt idx="25">
                  <c:v>912504.34</c:v>
                </c:pt>
                <c:pt idx="26">
                  <c:v>803340.81</c:v>
                </c:pt>
                <c:pt idx="27">
                  <c:v>2452470.44</c:v>
                </c:pt>
                <c:pt idx="28">
                  <c:v>1970124.64</c:v>
                </c:pt>
                <c:pt idx="29">
                  <c:v>2084492.04</c:v>
                </c:pt>
                <c:pt idx="30">
                  <c:v>2522046.42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0-43FB-9BD5-E5838EFD2EDC}"/>
            </c:ext>
          </c:extLst>
        </c:ser>
        <c:ser>
          <c:idx val="1"/>
          <c:order val="1"/>
          <c:tx>
            <c:strRef>
              <c:f>Hoja6!$C$1</c:f>
              <c:strCache>
                <c:ptCount val="1"/>
                <c:pt idx="0">
                  <c:v>Previsión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Hoja6!$A$2:$A$60</c:f>
              <c:numCache>
                <c:formatCode>m/d/yyyy</c:formatCode>
                <c:ptCount val="59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</c:numCache>
            </c:numRef>
          </c:cat>
          <c:val>
            <c:numRef>
              <c:f>Hoja6!$C$2:$C$60</c:f>
              <c:numCache>
                <c:formatCode>General</c:formatCode>
                <c:ptCount val="59"/>
                <c:pt idx="30">
                  <c:v>2522046.42</c:v>
                </c:pt>
                <c:pt idx="31">
                  <c:v>2249497.4113390739</c:v>
                </c:pt>
                <c:pt idx="32">
                  <c:v>1658926.5404144009</c:v>
                </c:pt>
                <c:pt idx="33">
                  <c:v>1478321.1534803458</c:v>
                </c:pt>
                <c:pt idx="34">
                  <c:v>2664433.2854223382</c:v>
                </c:pt>
                <c:pt idx="35">
                  <c:v>2521455.7529176786</c:v>
                </c:pt>
                <c:pt idx="36">
                  <c:v>2497695.2432657504</c:v>
                </c:pt>
                <c:pt idx="37">
                  <c:v>2472768.3830863768</c:v>
                </c:pt>
                <c:pt idx="38">
                  <c:v>2320280.0841206769</c:v>
                </c:pt>
                <c:pt idx="39">
                  <c:v>1729709.2131960043</c:v>
                </c:pt>
                <c:pt idx="40">
                  <c:v>1549103.8262619493</c:v>
                </c:pt>
                <c:pt idx="41">
                  <c:v>2735215.9582039416</c:v>
                </c:pt>
                <c:pt idx="42">
                  <c:v>2592238.425699282</c:v>
                </c:pt>
                <c:pt idx="43">
                  <c:v>2568477.9160473538</c:v>
                </c:pt>
                <c:pt idx="44">
                  <c:v>2543551.0558679802</c:v>
                </c:pt>
                <c:pt idx="45">
                  <c:v>2391062.7569022803</c:v>
                </c:pt>
                <c:pt idx="46">
                  <c:v>1800491.8859776077</c:v>
                </c:pt>
                <c:pt idx="47">
                  <c:v>1619886.4990435522</c:v>
                </c:pt>
                <c:pt idx="48">
                  <c:v>2805998.630985545</c:v>
                </c:pt>
                <c:pt idx="49">
                  <c:v>2663021.0984808854</c:v>
                </c:pt>
                <c:pt idx="50">
                  <c:v>2639260.5888289572</c:v>
                </c:pt>
                <c:pt idx="51">
                  <c:v>2614333.7286495836</c:v>
                </c:pt>
                <c:pt idx="52">
                  <c:v>2461845.4296838837</c:v>
                </c:pt>
                <c:pt idx="53">
                  <c:v>1871274.5587592111</c:v>
                </c:pt>
                <c:pt idx="54">
                  <c:v>1690669.1718251556</c:v>
                </c:pt>
                <c:pt idx="55">
                  <c:v>2876781.3037671484</c:v>
                </c:pt>
                <c:pt idx="56">
                  <c:v>2733803.7712624883</c:v>
                </c:pt>
                <c:pt idx="57">
                  <c:v>2710043.2616105606</c:v>
                </c:pt>
                <c:pt idx="58">
                  <c:v>2685116.4014311866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0-43FB-9BD5-E5838EFD2EDC}"/>
            </c:ext>
          </c:extLst>
        </c:ser>
        <c:ser>
          <c:idx val="2"/>
          <c:order val="2"/>
          <c:tx>
            <c:strRef>
              <c:f>Hoja6!$D$1</c:f>
              <c:strCache>
                <c:ptCount val="1"/>
                <c:pt idx="0">
                  <c:v>Límite de confianza inferior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Hoja6!$A$2:$A$60</c:f>
              <c:numCache>
                <c:formatCode>m/d/yyyy</c:formatCode>
                <c:ptCount val="59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</c:numCache>
            </c:numRef>
          </c:cat>
          <c:val>
            <c:numRef>
              <c:f>Hoja6!$D$2:$D$60</c:f>
              <c:numCache>
                <c:formatCode>General</c:formatCode>
                <c:ptCount val="59"/>
                <c:pt idx="30" formatCode="0.00">
                  <c:v>2522046.42</c:v>
                </c:pt>
                <c:pt idx="31" formatCode="0.00">
                  <c:v>1655665.076872333</c:v>
                </c:pt>
                <c:pt idx="32" formatCode="0.00">
                  <c:v>915922.91602875339</c:v>
                </c:pt>
                <c:pt idx="33" formatCode="0.00">
                  <c:v>611140.29074835964</c:v>
                </c:pt>
                <c:pt idx="34" formatCode="0.00">
                  <c:v>1688481.2705942253</c:v>
                </c:pt>
                <c:pt idx="35" formatCode="0.00">
                  <c:v>1447447.3028581482</c:v>
                </c:pt>
                <c:pt idx="36" formatCode="0.00">
                  <c:v>1333633.9044098721</c:v>
                </c:pt>
                <c:pt idx="37" formatCode="0.00">
                  <c:v>1224923.4448108992</c:v>
                </c:pt>
                <c:pt idx="38" formatCode="0.00">
                  <c:v>993530.53192786616</c:v>
                </c:pt>
                <c:pt idx="39" formatCode="0.00">
                  <c:v>328491.25780579611</c:v>
                </c:pt>
                <c:pt idx="40" formatCode="0.00">
                  <c:v>76998.260028948775</c:v>
                </c:pt>
                <c:pt idx="41" formatCode="0.00">
                  <c:v>1195308.7537281951</c:v>
                </c:pt>
                <c:pt idx="42" formatCode="0.00">
                  <c:v>987224.20004021446</c:v>
                </c:pt>
                <c:pt idx="43" formatCode="0.00">
                  <c:v>900735.45933442796</c:v>
                </c:pt>
                <c:pt idx="44" formatCode="0.00">
                  <c:v>815199.92958181328</c:v>
                </c:pt>
                <c:pt idx="45" formatCode="0.00">
                  <c:v>603855.60654692166</c:v>
                </c:pt>
                <c:pt idx="46" formatCode="0.00">
                  <c:v>-43693.891222720966</c:v>
                </c:pt>
                <c:pt idx="47" formatCode="0.00">
                  <c:v>-279711.76260352414</c:v>
                </c:pt>
                <c:pt idx="48" formatCode="0.00">
                  <c:v>852420.57315707742</c:v>
                </c:pt>
                <c:pt idx="49" formatCode="0.00">
                  <c:v>656780.11015709443</c:v>
                </c:pt>
                <c:pt idx="50" formatCode="0.00">
                  <c:v>581572.25321274903</c:v>
                </c:pt>
                <c:pt idx="51" formatCode="0.00">
                  <c:v>506324.45846022666</c:v>
                </c:pt>
                <c:pt idx="52" formatCode="0.00">
                  <c:v>304436.37657319615</c:v>
                </c:pt>
                <c:pt idx="53" formatCode="0.00">
                  <c:v>-334428.17771359906</c:v>
                </c:pt>
                <c:pt idx="54" formatCode="0.00">
                  <c:v>-562413.34555343911</c:v>
                </c:pt>
                <c:pt idx="55" formatCode="0.00">
                  <c:v>577176.26528382022</c:v>
                </c:pt>
                <c:pt idx="56" formatCode="0.00">
                  <c:v>388482.30594907561</c:v>
                </c:pt>
                <c:pt idx="57" formatCode="0.00">
                  <c:v>319765.06371882046</c:v>
                </c:pt>
                <c:pt idx="58" formatCode="0.00">
                  <c:v>250598.93358221278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D0-43FB-9BD5-E5838EFD2EDC}"/>
            </c:ext>
          </c:extLst>
        </c:ser>
        <c:ser>
          <c:idx val="3"/>
          <c:order val="3"/>
          <c:tx>
            <c:strRef>
              <c:f>Hoja6!$E$1</c:f>
              <c:strCache>
                <c:ptCount val="1"/>
                <c:pt idx="0">
                  <c:v>Límite de confianza superior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Hoja6!$A$2:$A$60</c:f>
              <c:numCache>
                <c:formatCode>m/d/yyyy</c:formatCode>
                <c:ptCount val="59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</c:numCache>
            </c:numRef>
          </c:cat>
          <c:val>
            <c:numRef>
              <c:f>Hoja6!$E$2:$E$60</c:f>
              <c:numCache>
                <c:formatCode>General</c:formatCode>
                <c:ptCount val="59"/>
                <c:pt idx="30" formatCode="0.00">
                  <c:v>2522046.42</c:v>
                </c:pt>
                <c:pt idx="31" formatCode="0.00">
                  <c:v>2843329.7458058149</c:v>
                </c:pt>
                <c:pt idx="32" formatCode="0.00">
                  <c:v>2401930.1648000483</c:v>
                </c:pt>
                <c:pt idx="33" formatCode="0.00">
                  <c:v>2345502.0162123321</c:v>
                </c:pt>
                <c:pt idx="34" formatCode="0.00">
                  <c:v>3640385.3002504511</c:v>
                </c:pt>
                <c:pt idx="35" formatCode="0.00">
                  <c:v>3595464.2029772089</c:v>
                </c:pt>
                <c:pt idx="36" formatCode="0.00">
                  <c:v>3661756.5821216283</c:v>
                </c:pt>
                <c:pt idx="37" formatCode="0.00">
                  <c:v>3720613.3213618547</c:v>
                </c:pt>
                <c:pt idx="38" formatCode="0.00">
                  <c:v>3647029.6363134878</c:v>
                </c:pt>
                <c:pt idx="39" formatCode="0.00">
                  <c:v>3130927.1685862122</c:v>
                </c:pt>
                <c:pt idx="40" formatCode="0.00">
                  <c:v>3021209.3924949495</c:v>
                </c:pt>
                <c:pt idx="41" formatCode="0.00">
                  <c:v>4275123.1626796881</c:v>
                </c:pt>
                <c:pt idx="42" formatCode="0.00">
                  <c:v>4197252.6513583492</c:v>
                </c:pt>
                <c:pt idx="43" formatCode="0.00">
                  <c:v>4236220.3727602791</c:v>
                </c:pt>
                <c:pt idx="44" formatCode="0.00">
                  <c:v>4271902.182154147</c:v>
                </c:pt>
                <c:pt idx="45" formatCode="0.00">
                  <c:v>4178269.9072576389</c:v>
                </c:pt>
                <c:pt idx="46" formatCode="0.00">
                  <c:v>3644677.6631779363</c:v>
                </c:pt>
                <c:pt idx="47" formatCode="0.00">
                  <c:v>3519484.7606906286</c:v>
                </c:pt>
                <c:pt idx="48" formatCode="0.00">
                  <c:v>4759576.6888140123</c:v>
                </c:pt>
                <c:pt idx="49" formatCode="0.00">
                  <c:v>4669262.0868046768</c:v>
                </c:pt>
                <c:pt idx="50" formatCode="0.00">
                  <c:v>4696948.9244451653</c:v>
                </c:pt>
                <c:pt idx="51" formatCode="0.00">
                  <c:v>4722342.9988389406</c:v>
                </c:pt>
                <c:pt idx="52" formatCode="0.00">
                  <c:v>4619254.4827945717</c:v>
                </c:pt>
                <c:pt idx="53" formatCode="0.00">
                  <c:v>4076977.2952320212</c:v>
                </c:pt>
                <c:pt idx="54" formatCode="0.00">
                  <c:v>3943751.6892037503</c:v>
                </c:pt>
                <c:pt idx="55" formatCode="0.00">
                  <c:v>5176386.3422504766</c:v>
                </c:pt>
                <c:pt idx="56" formatCode="0.00">
                  <c:v>5079125.2365759015</c:v>
                </c:pt>
                <c:pt idx="57" formatCode="0.00">
                  <c:v>5100321.4595023002</c:v>
                </c:pt>
                <c:pt idx="58" formatCode="0.00">
                  <c:v>5119633.8692801604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D0-43FB-9BD5-E5838EFD2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296040"/>
        <c:axId val="560297352"/>
      </c:lineChart>
      <c:catAx>
        <c:axId val="5602960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0297352"/>
        <c:crosses val="autoZero"/>
        <c:auto val="1"/>
        <c:lblAlgn val="ctr"/>
        <c:lblOffset val="100"/>
        <c:noMultiLvlLbl val="0"/>
      </c:catAx>
      <c:valAx>
        <c:axId val="56029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029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Enero</a:t>
            </a:r>
            <a:r>
              <a:rPr lang="es-GT" baseline="0"/>
              <a:t> 2012</a:t>
            </a:r>
            <a:endParaRPr lang="es-GT"/>
          </a:p>
        </c:rich>
      </c:tx>
      <c:layout>
        <c:manualLayout>
          <c:xMode val="edge"/>
          <c:yMode val="edge"/>
          <c:x val="0.326347112860892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Hoja2!$B$2:$B$32</c:f>
              <c:numCache>
                <c:formatCode>m/d/yyyy</c:formatCode>
                <c:ptCount val="31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</c:numCache>
            </c:numRef>
          </c:cat>
          <c:val>
            <c:numRef>
              <c:f>Hoja2!$C$2:$C$32</c:f>
              <c:numCache>
                <c:formatCode>General</c:formatCode>
                <c:ptCount val="31"/>
                <c:pt idx="0">
                  <c:v>0</c:v>
                </c:pt>
                <c:pt idx="1">
                  <c:v>1428665.98</c:v>
                </c:pt>
                <c:pt idx="2">
                  <c:v>1959110.61</c:v>
                </c:pt>
                <c:pt idx="3">
                  <c:v>1835208.9100000001</c:v>
                </c:pt>
                <c:pt idx="4">
                  <c:v>1826139.51</c:v>
                </c:pt>
                <c:pt idx="5">
                  <c:v>1840990.47</c:v>
                </c:pt>
                <c:pt idx="6">
                  <c:v>1083808.8799999999</c:v>
                </c:pt>
                <c:pt idx="7">
                  <c:v>0</c:v>
                </c:pt>
                <c:pt idx="8">
                  <c:v>2052910.07</c:v>
                </c:pt>
                <c:pt idx="9">
                  <c:v>1807594.6099999999</c:v>
                </c:pt>
                <c:pt idx="10">
                  <c:v>1552148.35</c:v>
                </c:pt>
                <c:pt idx="11">
                  <c:v>1503813.3</c:v>
                </c:pt>
                <c:pt idx="12">
                  <c:v>1475408.72</c:v>
                </c:pt>
                <c:pt idx="13">
                  <c:v>1083851.8400000001</c:v>
                </c:pt>
                <c:pt idx="14">
                  <c:v>0</c:v>
                </c:pt>
                <c:pt idx="15">
                  <c:v>1920174.03</c:v>
                </c:pt>
                <c:pt idx="16">
                  <c:v>1724881.9300000002</c:v>
                </c:pt>
                <c:pt idx="17">
                  <c:v>1507684.47</c:v>
                </c:pt>
                <c:pt idx="18">
                  <c:v>1483362.77</c:v>
                </c:pt>
                <c:pt idx="19">
                  <c:v>1567566.65</c:v>
                </c:pt>
                <c:pt idx="20">
                  <c:v>1119729.73</c:v>
                </c:pt>
                <c:pt idx="21">
                  <c:v>0</c:v>
                </c:pt>
                <c:pt idx="22">
                  <c:v>1955256.24</c:v>
                </c:pt>
                <c:pt idx="23">
                  <c:v>1920812.9</c:v>
                </c:pt>
                <c:pt idx="24">
                  <c:v>2666616.9900000002</c:v>
                </c:pt>
                <c:pt idx="25">
                  <c:v>1768827.62</c:v>
                </c:pt>
                <c:pt idx="26">
                  <c:v>1811325.53</c:v>
                </c:pt>
                <c:pt idx="27">
                  <c:v>1183735.82</c:v>
                </c:pt>
                <c:pt idx="28">
                  <c:v>0</c:v>
                </c:pt>
                <c:pt idx="29">
                  <c:v>2302380.75</c:v>
                </c:pt>
                <c:pt idx="30">
                  <c:v>1867149.98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8-4053-A211-7C222B5AC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840880"/>
        <c:axId val="538828088"/>
      </c:lineChart>
      <c:dateAx>
        <c:axId val="538840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8828088"/>
        <c:crosses val="autoZero"/>
        <c:auto val="1"/>
        <c:lblOffset val="100"/>
        <c:baseTimeUnit val="days"/>
      </c:dateAx>
      <c:valAx>
        <c:axId val="5388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884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Enero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Hoja2!$B$368:$B$398</c:f>
              <c:numCache>
                <c:formatCode>m/d/yyyy</c:formatCode>
                <c:ptCount val="31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</c:numCache>
            </c:numRef>
          </c:cat>
          <c:val>
            <c:numRef>
              <c:f>Hoja2!$C$368:$C$398</c:f>
              <c:numCache>
                <c:formatCode>General</c:formatCode>
                <c:ptCount val="31"/>
                <c:pt idx="0">
                  <c:v>802224.53</c:v>
                </c:pt>
                <c:pt idx="1">
                  <c:v>1930687.6</c:v>
                </c:pt>
                <c:pt idx="2">
                  <c:v>2109227.3600000003</c:v>
                </c:pt>
                <c:pt idx="3">
                  <c:v>1858141.47</c:v>
                </c:pt>
                <c:pt idx="4">
                  <c:v>1354205.9100000001</c:v>
                </c:pt>
                <c:pt idx="5">
                  <c:v>802940.35</c:v>
                </c:pt>
                <c:pt idx="6">
                  <c:v>2235247.2000000002</c:v>
                </c:pt>
                <c:pt idx="7">
                  <c:v>1911395.29</c:v>
                </c:pt>
                <c:pt idx="8">
                  <c:v>1983648.57</c:v>
                </c:pt>
                <c:pt idx="9">
                  <c:v>1793332.08</c:v>
                </c:pt>
                <c:pt idx="10">
                  <c:v>1687947.44</c:v>
                </c:pt>
                <c:pt idx="11">
                  <c:v>1139879.07</c:v>
                </c:pt>
                <c:pt idx="12">
                  <c:v>993687.73</c:v>
                </c:pt>
                <c:pt idx="13">
                  <c:v>1904903.1</c:v>
                </c:pt>
                <c:pt idx="14">
                  <c:v>1871517.81</c:v>
                </c:pt>
                <c:pt idx="15">
                  <c:v>1715275.95</c:v>
                </c:pt>
                <c:pt idx="16">
                  <c:v>1630902.0899999999</c:v>
                </c:pt>
                <c:pt idx="17">
                  <c:v>1591626.99</c:v>
                </c:pt>
                <c:pt idx="18">
                  <c:v>840010.84</c:v>
                </c:pt>
                <c:pt idx="19">
                  <c:v>801109.38</c:v>
                </c:pt>
                <c:pt idx="20">
                  <c:v>2237249.8600000003</c:v>
                </c:pt>
                <c:pt idx="21">
                  <c:v>2034092.82</c:v>
                </c:pt>
                <c:pt idx="22">
                  <c:v>1774935.01</c:v>
                </c:pt>
                <c:pt idx="23">
                  <c:v>1550902.47</c:v>
                </c:pt>
                <c:pt idx="24">
                  <c:v>1858920.5</c:v>
                </c:pt>
                <c:pt idx="25">
                  <c:v>912504.34</c:v>
                </c:pt>
                <c:pt idx="26">
                  <c:v>803340.81</c:v>
                </c:pt>
                <c:pt idx="27">
                  <c:v>2452470.44</c:v>
                </c:pt>
                <c:pt idx="28">
                  <c:v>1970124.64</c:v>
                </c:pt>
                <c:pt idx="29">
                  <c:v>2084492.04</c:v>
                </c:pt>
                <c:pt idx="30">
                  <c:v>2522046.42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2-468A-92F4-369121E8E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837600"/>
        <c:axId val="538837928"/>
      </c:lineChart>
      <c:dateAx>
        <c:axId val="538837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8837928"/>
        <c:crosses val="autoZero"/>
        <c:auto val="1"/>
        <c:lblOffset val="100"/>
        <c:baseTimeUnit val="days"/>
      </c:dateAx>
      <c:valAx>
        <c:axId val="53883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88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Enero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Hoja2!$B$733:$B$763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Hoja2!$C$733:$C$763</c:f>
              <c:numCache>
                <c:formatCode>General</c:formatCode>
                <c:ptCount val="31"/>
                <c:pt idx="0">
                  <c:v>934881.02</c:v>
                </c:pt>
                <c:pt idx="1">
                  <c:v>1848926.78</c:v>
                </c:pt>
                <c:pt idx="2">
                  <c:v>2060621.25</c:v>
                </c:pt>
                <c:pt idx="3">
                  <c:v>1333048.29</c:v>
                </c:pt>
                <c:pt idx="4">
                  <c:v>0</c:v>
                </c:pt>
                <c:pt idx="5">
                  <c:v>2508581.21</c:v>
                </c:pt>
                <c:pt idx="6">
                  <c:v>1991204.08</c:v>
                </c:pt>
                <c:pt idx="7">
                  <c:v>1921945.13</c:v>
                </c:pt>
                <c:pt idx="8">
                  <c:v>1764525.8599999999</c:v>
                </c:pt>
                <c:pt idx="9">
                  <c:v>1849772.15</c:v>
                </c:pt>
                <c:pt idx="10">
                  <c:v>1344140.81</c:v>
                </c:pt>
                <c:pt idx="11">
                  <c:v>801754.62</c:v>
                </c:pt>
                <c:pt idx="12">
                  <c:v>2421917.7000000002</c:v>
                </c:pt>
                <c:pt idx="13">
                  <c:v>2025174.29</c:v>
                </c:pt>
                <c:pt idx="14">
                  <c:v>1830650.5</c:v>
                </c:pt>
                <c:pt idx="15">
                  <c:v>1684023.72</c:v>
                </c:pt>
                <c:pt idx="16">
                  <c:v>1724683.3900000001</c:v>
                </c:pt>
                <c:pt idx="17">
                  <c:v>1190083.45</c:v>
                </c:pt>
                <c:pt idx="18">
                  <c:v>804872.41</c:v>
                </c:pt>
                <c:pt idx="19">
                  <c:v>2242419.34</c:v>
                </c:pt>
                <c:pt idx="20">
                  <c:v>1879580.35</c:v>
                </c:pt>
                <c:pt idx="21">
                  <c:v>1868651.45</c:v>
                </c:pt>
                <c:pt idx="22">
                  <c:v>1911297.64</c:v>
                </c:pt>
                <c:pt idx="23">
                  <c:v>1921829.68</c:v>
                </c:pt>
                <c:pt idx="24">
                  <c:v>1317003.67</c:v>
                </c:pt>
                <c:pt idx="25">
                  <c:v>811319.95</c:v>
                </c:pt>
                <c:pt idx="26">
                  <c:v>2823018.2800000003</c:v>
                </c:pt>
                <c:pt idx="27">
                  <c:v>2445763.29</c:v>
                </c:pt>
                <c:pt idx="28">
                  <c:v>2600485.46</c:v>
                </c:pt>
                <c:pt idx="29">
                  <c:v>1898254.85</c:v>
                </c:pt>
                <c:pt idx="30">
                  <c:v>2244469.3899999997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A-448F-8572-F4B99DEF3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868920"/>
        <c:axId val="627868592"/>
      </c:lineChart>
      <c:dateAx>
        <c:axId val="627868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27868592"/>
        <c:crosses val="autoZero"/>
        <c:auto val="1"/>
        <c:lblOffset val="100"/>
        <c:baseTimeUnit val="days"/>
      </c:dateAx>
      <c:valAx>
        <c:axId val="6278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2786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Enero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Hoja2!$B$1098:$B$1128</c:f>
              <c:numCache>
                <c:formatCode>m/d/yyyy</c:formatCode>
                <c:ptCount val="31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</c:numCache>
            </c:numRef>
          </c:cat>
          <c:val>
            <c:numRef>
              <c:f>Hoja2!$C$1098:$C$1128</c:f>
              <c:numCache>
                <c:formatCode>General</c:formatCode>
                <c:ptCount val="31"/>
                <c:pt idx="0">
                  <c:v>828536.44</c:v>
                </c:pt>
                <c:pt idx="1">
                  <c:v>1650829</c:v>
                </c:pt>
                <c:pt idx="2">
                  <c:v>1234105.3400000001</c:v>
                </c:pt>
                <c:pt idx="3">
                  <c:v>990269.63</c:v>
                </c:pt>
                <c:pt idx="4">
                  <c:v>1997180.12</c:v>
                </c:pt>
                <c:pt idx="5">
                  <c:v>1894015.17</c:v>
                </c:pt>
                <c:pt idx="6">
                  <c:v>1916828.33</c:v>
                </c:pt>
                <c:pt idx="7">
                  <c:v>1781951.3900000001</c:v>
                </c:pt>
                <c:pt idx="8">
                  <c:v>1714866.21</c:v>
                </c:pt>
                <c:pt idx="9">
                  <c:v>1306447.23</c:v>
                </c:pt>
                <c:pt idx="10">
                  <c:v>941891.46</c:v>
                </c:pt>
                <c:pt idx="11">
                  <c:v>1843097.4100000001</c:v>
                </c:pt>
                <c:pt idx="12">
                  <c:v>1782305.74</c:v>
                </c:pt>
                <c:pt idx="13">
                  <c:v>1718722.7</c:v>
                </c:pt>
                <c:pt idx="14">
                  <c:v>1537470.19</c:v>
                </c:pt>
                <c:pt idx="15">
                  <c:v>1662289.42</c:v>
                </c:pt>
                <c:pt idx="16">
                  <c:v>1257639.07</c:v>
                </c:pt>
                <c:pt idx="17">
                  <c:v>963591</c:v>
                </c:pt>
                <c:pt idx="18">
                  <c:v>2058704.83</c:v>
                </c:pt>
                <c:pt idx="19">
                  <c:v>1861173.1</c:v>
                </c:pt>
                <c:pt idx="20">
                  <c:v>1924866.84</c:v>
                </c:pt>
                <c:pt idx="21">
                  <c:v>1971426.24</c:v>
                </c:pt>
                <c:pt idx="22">
                  <c:v>1961094.88</c:v>
                </c:pt>
                <c:pt idx="23">
                  <c:v>1349220.24</c:v>
                </c:pt>
                <c:pt idx="24">
                  <c:v>1076739.57</c:v>
                </c:pt>
                <c:pt idx="25">
                  <c:v>2425265.06</c:v>
                </c:pt>
                <c:pt idx="26">
                  <c:v>2237531.94</c:v>
                </c:pt>
                <c:pt idx="27">
                  <c:v>2146365.31</c:v>
                </c:pt>
                <c:pt idx="28">
                  <c:v>1948180.05</c:v>
                </c:pt>
                <c:pt idx="29">
                  <c:v>2812411.7</c:v>
                </c:pt>
                <c:pt idx="30">
                  <c:v>1465836.85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5-4634-A0F9-1AB828EF2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790104"/>
        <c:axId val="632790432"/>
      </c:lineChart>
      <c:dateAx>
        <c:axId val="632790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2790432"/>
        <c:crosses val="autoZero"/>
        <c:auto val="1"/>
        <c:lblOffset val="100"/>
        <c:baseTimeUnit val="days"/>
      </c:dateAx>
      <c:valAx>
        <c:axId val="6327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279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Febrero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Hoja2!$B$33:$B$61</c:f>
              <c:numCache>
                <c:formatCode>m/d/yyyy</c:formatCode>
                <c:ptCount val="29"/>
                <c:pt idx="0">
                  <c:v>40940</c:v>
                </c:pt>
                <c:pt idx="1">
                  <c:v>40941</c:v>
                </c:pt>
                <c:pt idx="2">
                  <c:v>40942</c:v>
                </c:pt>
                <c:pt idx="3">
                  <c:v>40943</c:v>
                </c:pt>
                <c:pt idx="4">
                  <c:v>40944</c:v>
                </c:pt>
                <c:pt idx="5">
                  <c:v>40945</c:v>
                </c:pt>
                <c:pt idx="6">
                  <c:v>40946</c:v>
                </c:pt>
                <c:pt idx="7">
                  <c:v>40947</c:v>
                </c:pt>
                <c:pt idx="8">
                  <c:v>40948</c:v>
                </c:pt>
                <c:pt idx="9">
                  <c:v>40949</c:v>
                </c:pt>
                <c:pt idx="10">
                  <c:v>40950</c:v>
                </c:pt>
                <c:pt idx="11">
                  <c:v>40951</c:v>
                </c:pt>
                <c:pt idx="12">
                  <c:v>40952</c:v>
                </c:pt>
                <c:pt idx="13">
                  <c:v>40953</c:v>
                </c:pt>
                <c:pt idx="14">
                  <c:v>40954</c:v>
                </c:pt>
                <c:pt idx="15">
                  <c:v>40955</c:v>
                </c:pt>
                <c:pt idx="16">
                  <c:v>40956</c:v>
                </c:pt>
                <c:pt idx="17">
                  <c:v>40957</c:v>
                </c:pt>
                <c:pt idx="18">
                  <c:v>40958</c:v>
                </c:pt>
                <c:pt idx="19">
                  <c:v>40959</c:v>
                </c:pt>
                <c:pt idx="20">
                  <c:v>40960</c:v>
                </c:pt>
                <c:pt idx="21">
                  <c:v>40961</c:v>
                </c:pt>
                <c:pt idx="22">
                  <c:v>40962</c:v>
                </c:pt>
                <c:pt idx="23">
                  <c:v>40963</c:v>
                </c:pt>
                <c:pt idx="24">
                  <c:v>40964</c:v>
                </c:pt>
                <c:pt idx="25">
                  <c:v>40965</c:v>
                </c:pt>
                <c:pt idx="26">
                  <c:v>40966</c:v>
                </c:pt>
                <c:pt idx="27">
                  <c:v>40967</c:v>
                </c:pt>
                <c:pt idx="28">
                  <c:v>40968</c:v>
                </c:pt>
              </c:numCache>
            </c:numRef>
          </c:cat>
          <c:val>
            <c:numRef>
              <c:f>Hoja2!$C$33:$C$61</c:f>
              <c:numCache>
                <c:formatCode>General</c:formatCode>
                <c:ptCount val="29"/>
                <c:pt idx="0">
                  <c:v>1687726.52</c:v>
                </c:pt>
                <c:pt idx="1">
                  <c:v>1670078.87</c:v>
                </c:pt>
                <c:pt idx="2">
                  <c:v>1765882.8399999999</c:v>
                </c:pt>
                <c:pt idx="3">
                  <c:v>1169055.45</c:v>
                </c:pt>
                <c:pt idx="4">
                  <c:v>0</c:v>
                </c:pt>
                <c:pt idx="5">
                  <c:v>2150675.62</c:v>
                </c:pt>
                <c:pt idx="6">
                  <c:v>1699493</c:v>
                </c:pt>
                <c:pt idx="7">
                  <c:v>1706917.8</c:v>
                </c:pt>
                <c:pt idx="8">
                  <c:v>1577375.13</c:v>
                </c:pt>
                <c:pt idx="9">
                  <c:v>1658767.49</c:v>
                </c:pt>
                <c:pt idx="10">
                  <c:v>1176009.42</c:v>
                </c:pt>
                <c:pt idx="11">
                  <c:v>800365.27</c:v>
                </c:pt>
                <c:pt idx="12">
                  <c:v>2082260.11</c:v>
                </c:pt>
                <c:pt idx="13">
                  <c:v>1749215.88</c:v>
                </c:pt>
                <c:pt idx="14">
                  <c:v>1609626.23</c:v>
                </c:pt>
                <c:pt idx="15">
                  <c:v>1589332.08</c:v>
                </c:pt>
                <c:pt idx="16">
                  <c:v>1473652.03</c:v>
                </c:pt>
                <c:pt idx="17">
                  <c:v>1024013.76</c:v>
                </c:pt>
                <c:pt idx="18">
                  <c:v>0</c:v>
                </c:pt>
                <c:pt idx="19">
                  <c:v>1844702.5699999998</c:v>
                </c:pt>
                <c:pt idx="20">
                  <c:v>1728515.2</c:v>
                </c:pt>
                <c:pt idx="21">
                  <c:v>1637480.78</c:v>
                </c:pt>
                <c:pt idx="22">
                  <c:v>1659041.8900000001</c:v>
                </c:pt>
                <c:pt idx="23">
                  <c:v>2332279.4900000002</c:v>
                </c:pt>
                <c:pt idx="24">
                  <c:v>1100159.47</c:v>
                </c:pt>
                <c:pt idx="25">
                  <c:v>0</c:v>
                </c:pt>
                <c:pt idx="26">
                  <c:v>2475905</c:v>
                </c:pt>
                <c:pt idx="27">
                  <c:v>2020675.03</c:v>
                </c:pt>
                <c:pt idx="28">
                  <c:v>1813695.67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D-4578-91D6-6B93E8B87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476056"/>
        <c:axId val="660475072"/>
      </c:lineChart>
      <c:dateAx>
        <c:axId val="660476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0475072"/>
        <c:crosses val="autoZero"/>
        <c:auto val="1"/>
        <c:lblOffset val="100"/>
        <c:baseTimeUnit val="days"/>
      </c:dateAx>
      <c:valAx>
        <c:axId val="6604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047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6E5B27C-48A1-4523-B48E-EAC073F03190}">
          <cx:tx>
            <cx:txData>
              <cx:f>_xlchart.v1.1</cx:f>
              <cx:v>Monto mensual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_xlchart.v1.10</cx:f>
      </cx:numDim>
    </cx:data>
  </cx:chartData>
  <cx:chart>
    <cx:title pos="t" align="ctr" overlay="0"/>
    <cx:plotArea>
      <cx:plotAreaRegion>
        <cx:series layoutId="clusteredColumn" uniqueId="{0B69D522-BF66-485C-8A6C-7FF42FC434F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69703C0C-6454-4255-8619-8BE135ED962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EE7301B4-F914-4E29-8E40-95DB76DBE5D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1BFD1B04-0476-4B50-8360-CBEA052045A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777240</xdr:colOff>
      <xdr:row>0</xdr:row>
      <xdr:rowOff>160020</xdr:rowOff>
    </xdr:from>
    <xdr:to>
      <xdr:col>9</xdr:col>
      <xdr:colOff>594360</xdr:colOff>
      <xdr:row>15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E2F8A80D-5D72-4959-BBF5-6F21FE239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0980" y="160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0</xdr:row>
      <xdr:rowOff>175260</xdr:rowOff>
    </xdr:from>
    <xdr:to>
      <xdr:col>16</xdr:col>
      <xdr:colOff>495300</xdr:colOff>
      <xdr:row>15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3EC36C7E-2CD2-4F34-82C7-A067E54639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1100" y="175260"/>
              <a:ext cx="52501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17</xdr:row>
      <xdr:rowOff>0</xdr:rowOff>
    </xdr:from>
    <xdr:to>
      <xdr:col>9</xdr:col>
      <xdr:colOff>609600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31EF0166-2224-4BA4-817A-8179523024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31089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17</xdr:row>
      <xdr:rowOff>0</xdr:rowOff>
    </xdr:from>
    <xdr:to>
      <xdr:col>15</xdr:col>
      <xdr:colOff>609600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23103F0B-3672-4152-B50D-3241C8B893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1100" y="31089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754380</xdr:colOff>
      <xdr:row>351</xdr:row>
      <xdr:rowOff>19050</xdr:rowOff>
    </xdr:from>
    <xdr:to>
      <xdr:col>15</xdr:col>
      <xdr:colOff>182880</xdr:colOff>
      <xdr:row>370</xdr:row>
      <xdr:rowOff>15240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5C160AA-B6B8-4FB2-A7D6-DF267C434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371</xdr:row>
      <xdr:rowOff>0</xdr:rowOff>
    </xdr:from>
    <xdr:to>
      <xdr:col>15</xdr:col>
      <xdr:colOff>175260</xdr:colOff>
      <xdr:row>385</xdr:row>
      <xdr:rowOff>129540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A23C8A3-3457-4E21-8B45-A9482F888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720090</xdr:colOff>
      <xdr:row>1165</xdr:row>
      <xdr:rowOff>19050</xdr:rowOff>
    </xdr:from>
    <xdr:to>
      <xdr:col>16</xdr:col>
      <xdr:colOff>144780</xdr:colOff>
      <xdr:row>1188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A5DDF4A4-B603-481B-8F9A-5E1EDCC6D6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6310" y="213074250"/>
              <a:ext cx="8934450" cy="4263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2004060</xdr:colOff>
      <xdr:row>7</xdr:row>
      <xdr:rowOff>19050</xdr:rowOff>
    </xdr:from>
    <xdr:to>
      <xdr:col>9</xdr:col>
      <xdr:colOff>701040</xdr:colOff>
      <xdr:row>23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50382A-DF6F-441D-B86F-347FF43D5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7</xdr:row>
      <xdr:rowOff>19050</xdr:rowOff>
    </xdr:from>
    <xdr:to>
      <xdr:col>10</xdr:col>
      <xdr:colOff>647700</xdr:colOff>
      <xdr:row>23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850975-DDFE-4562-8AA8-E22B814A9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784860</xdr:colOff>
      <xdr:row>0</xdr:row>
      <xdr:rowOff>171450</xdr:rowOff>
    </xdr:from>
    <xdr:to>
      <xdr:col>9</xdr:col>
      <xdr:colOff>601980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CFC99B-5E2D-4C1E-8928-658460351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15</xdr:col>
      <xdr:colOff>609600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4BA832-303E-4A17-9B6F-C15C17809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9</xdr:col>
      <xdr:colOff>609600</xdr:colOff>
      <xdr:row>32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C2020B-ADDD-4165-9E31-DF2076E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15</xdr:col>
      <xdr:colOff>629093</xdr:colOff>
      <xdr:row>31</xdr:row>
      <xdr:rowOff>138223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E37F315-AA6C-46A1-8420-C5F25A947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784151</xdr:colOff>
      <xdr:row>32</xdr:row>
      <xdr:rowOff>170121</xdr:rowOff>
    </xdr:from>
    <xdr:to>
      <xdr:col>9</xdr:col>
      <xdr:colOff>624662</xdr:colOff>
      <xdr:row>47</xdr:row>
      <xdr:rowOff>122275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5F55ABA-9FF6-43AE-B04D-A943DC163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15</xdr:col>
      <xdr:colOff>629093</xdr:colOff>
      <xdr:row>47</xdr:row>
      <xdr:rowOff>138223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C3FF00F-FF19-42FF-A08C-03D4E5CD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9</xdr:col>
      <xdr:colOff>629093</xdr:colOff>
      <xdr:row>63</xdr:row>
      <xdr:rowOff>138224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2C3961F-9918-4DB9-A2E1-B72685957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15</xdr:col>
      <xdr:colOff>629093</xdr:colOff>
      <xdr:row>63</xdr:row>
      <xdr:rowOff>138224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2923F82-6AA1-48A3-994E-D286FB73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</xdr:colOff>
      <xdr:row>2</xdr:row>
      <xdr:rowOff>11430</xdr:rowOff>
    </xdr:from>
    <xdr:to>
      <xdr:col>15</xdr:col>
      <xdr:colOff>30480</xdr:colOff>
      <xdr:row>23</xdr:row>
      <xdr:rowOff>160020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56B145-27CF-43AC-90B0-0967C4DDE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40AF20-BF7B-4372-AE63-AD5A97EB1DEA}" name="Tabla1" displayName="Tabla1" ref="A1:E46" totalsRowShown="0">
  <autoFilter ref="A1:E46" xr:uid="{3A65BB7E-C5BE-49E8-9D1C-5902F47AB2E8}"/>
  <tableColumns count="5">
    <tableColumn id="1" xr3:uid="{686DD99D-3F82-4BA5-9881-ADB2651B10DA}" name="Fecha" dataDxfId="9"/>
    <tableColumn id="2" xr3:uid="{D1171189-8655-4E66-BAC2-A0125D59B730}" name="Monto"/>
    <tableColumn id="3" xr3:uid="{A82BD8C4-5A15-4CD3-A906-E67EECB4F4D3}" name="Previsión(Monto)" dataDxfId="8">
      <calculatedColumnFormula>_xlfn.FORECAST.ETS(A2,$B$2:$B$32,$A$2:$A$32,1,1)</calculatedColumnFormula>
    </tableColumn>
    <tableColumn id="4" xr3:uid="{12176F70-44C2-48CE-8DE2-D338125EEF13}" name="Límite de confianza inferior(Monto)" dataDxfId="7">
      <calculatedColumnFormula>C2-_xlfn.FORECAST.ETS.CONFINT(A2,$B$2:$B$32,$A$2:$A$32,0.95,1,1)</calculatedColumnFormula>
    </tableColumn>
    <tableColumn id="5" xr3:uid="{C7FA1BB1-83ED-484F-A460-4A090C5866F0}" name="Límite de confianza superior(Monto)" dataDxfId="6">
      <calculatedColumnFormula>C2+_xlfn.FORECAST.ETS.CONFINT(A2,$B$2:$B$32,$A$2:$A$32,0.95,1,1)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CCE3E2-0EAF-4660-B20B-D9F36F68DD69}" name="Tabla2" displayName="Tabla2" ref="G1:H8" totalsRowShown="0">
  <autoFilter ref="G1:H8" xr:uid="{09810D84-8301-44CC-BB17-F2E84BAD4F0D}"/>
  <tableColumns count="2">
    <tableColumn id="1" xr3:uid="{94DC15F2-E65D-446B-A6D3-F07C839140F3}" name="Estadística"/>
    <tableColumn id="2" xr3:uid="{B9EB35FB-6AA6-4AB0-852E-5CD1B67A6C39}" name="Valor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B286D2-9092-42E5-8F2C-993C7D53A55F}" name="Tabla3" displayName="Tabla3" ref="A1:F60" totalsRowShown="0">
  <autoFilter ref="A1:F60" xr:uid="{35D33E8A-18E8-4262-9A27-19B8B37EAAD8}"/>
  <tableColumns count="6">
    <tableColumn id="1" xr3:uid="{3A0A0A9E-D4FE-4FB9-94DB-312C38847C66}" name="Escala de tiempo" dataDxfId="4"/>
    <tableColumn id="2" xr3:uid="{F9F83B0D-AF27-4033-A04F-5C333950DF94}" name="Valores"/>
    <tableColumn id="3" xr3:uid="{F4E360B5-16E0-4A37-8B15-8268C60FA2C8}" name="Previsión" dataDxfId="3">
      <calculatedColumnFormula>_xlfn.FORECAST.ETS(A2,$B$2:$B$32,$A$2:$A$32,1,1)</calculatedColumnFormula>
    </tableColumn>
    <tableColumn id="4" xr3:uid="{A0DDCB48-7519-4D19-B2A6-DFACB14B96E7}" name="Límite de confianza inferior" dataDxfId="2">
      <calculatedColumnFormula>C2-_xlfn.FORECAST.ETS.CONFINT(A2,$B$2:$B$32,$A$2:$A$32,0.95,1,1)</calculatedColumnFormula>
    </tableColumn>
    <tableColumn id="5" xr3:uid="{6353F4A4-1FE8-4969-A682-7A4D1DC2B38E}" name="Límite de confianza superior" dataDxfId="1">
      <calculatedColumnFormula>C2+_xlfn.FORECAST.ETS.CONFINT(A2,$B$2:$B$32,$A$2:$A$32,0.95,1,1)</calculatedColumnFormula>
    </tableColumn>
    <tableColumn id="6" xr3:uid="{E86E8292-CD3E-44A0-9F6E-8D3CEE881EFB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7"/>
  <sheetViews>
    <sheetView topLeftCell="A730" zoomScaleNormal="100" workbookViewId="0">
      <selection activeCell="C733" sqref="C733:C763"/>
    </sheetView>
  </sheetViews>
  <sheetFormatPr baseColWidth="10" defaultRowHeight="14.4" x14ac:dyDescent="0.3"/>
  <cols>
    <col min="2" max="2" width="18.44140625" style="2" customWidth="1"/>
    <col min="3" max="3" width="17.44140625" style="2" customWidth="1"/>
  </cols>
  <sheetData>
    <row r="1" spans="1:3" x14ac:dyDescent="0.3">
      <c r="B1" s="2" t="s">
        <v>0</v>
      </c>
      <c r="C1" s="2" t="s">
        <v>1</v>
      </c>
    </row>
    <row r="2" spans="1:3" x14ac:dyDescent="0.3">
      <c r="A2" s="1"/>
      <c r="B2" s="3">
        <v>40909</v>
      </c>
      <c r="C2" s="2">
        <v>0</v>
      </c>
    </row>
    <row r="3" spans="1:3" x14ac:dyDescent="0.3">
      <c r="A3" s="1"/>
      <c r="B3" s="3">
        <f>+B2+1</f>
        <v>40910</v>
      </c>
      <c r="C3" s="2">
        <v>1428665.98</v>
      </c>
    </row>
    <row r="4" spans="1:3" x14ac:dyDescent="0.3">
      <c r="A4" s="1"/>
      <c r="B4" s="3">
        <f t="shared" ref="B4:B67" si="0">+B3+1</f>
        <v>40911</v>
      </c>
      <c r="C4" s="2">
        <v>1959110.61</v>
      </c>
    </row>
    <row r="5" spans="1:3" x14ac:dyDescent="0.3">
      <c r="A5" s="1"/>
      <c r="B5" s="3">
        <f t="shared" si="0"/>
        <v>40912</v>
      </c>
      <c r="C5" s="2">
        <v>1835208.9100000001</v>
      </c>
    </row>
    <row r="6" spans="1:3" x14ac:dyDescent="0.3">
      <c r="A6" s="1"/>
      <c r="B6" s="3">
        <f t="shared" si="0"/>
        <v>40913</v>
      </c>
      <c r="C6" s="2">
        <v>1826139.51</v>
      </c>
    </row>
    <row r="7" spans="1:3" x14ac:dyDescent="0.3">
      <c r="A7" s="1"/>
      <c r="B7" s="3">
        <f t="shared" si="0"/>
        <v>40914</v>
      </c>
      <c r="C7" s="2">
        <v>1840990.47</v>
      </c>
    </row>
    <row r="8" spans="1:3" x14ac:dyDescent="0.3">
      <c r="A8" s="1"/>
      <c r="B8" s="3">
        <f t="shared" si="0"/>
        <v>40915</v>
      </c>
      <c r="C8" s="2">
        <v>1083808.8799999999</v>
      </c>
    </row>
    <row r="9" spans="1:3" x14ac:dyDescent="0.3">
      <c r="A9" s="1"/>
      <c r="B9" s="3">
        <f t="shared" si="0"/>
        <v>40916</v>
      </c>
      <c r="C9" s="2">
        <v>0</v>
      </c>
    </row>
    <row r="10" spans="1:3" x14ac:dyDescent="0.3">
      <c r="A10" s="1"/>
      <c r="B10" s="3">
        <f>+B9+1</f>
        <v>40917</v>
      </c>
      <c r="C10" s="2">
        <v>2052910.07</v>
      </c>
    </row>
    <row r="11" spans="1:3" x14ac:dyDescent="0.3">
      <c r="A11" s="1"/>
      <c r="B11" s="3">
        <f t="shared" si="0"/>
        <v>40918</v>
      </c>
      <c r="C11" s="2">
        <v>1807594.6099999999</v>
      </c>
    </row>
    <row r="12" spans="1:3" x14ac:dyDescent="0.3">
      <c r="A12" s="1"/>
      <c r="B12" s="3">
        <f t="shared" si="0"/>
        <v>40919</v>
      </c>
      <c r="C12" s="2">
        <v>1552148.35</v>
      </c>
    </row>
    <row r="13" spans="1:3" x14ac:dyDescent="0.3">
      <c r="A13" s="1"/>
      <c r="B13" s="3">
        <f t="shared" si="0"/>
        <v>40920</v>
      </c>
      <c r="C13" s="2">
        <v>1503813.3</v>
      </c>
    </row>
    <row r="14" spans="1:3" x14ac:dyDescent="0.3">
      <c r="A14" s="1"/>
      <c r="B14" s="3">
        <f t="shared" si="0"/>
        <v>40921</v>
      </c>
      <c r="C14" s="2">
        <v>1475408.72</v>
      </c>
    </row>
    <row r="15" spans="1:3" x14ac:dyDescent="0.3">
      <c r="A15" s="1"/>
      <c r="B15" s="3">
        <f t="shared" si="0"/>
        <v>40922</v>
      </c>
      <c r="C15" s="2">
        <v>1083851.8400000001</v>
      </c>
    </row>
    <row r="16" spans="1:3" x14ac:dyDescent="0.3">
      <c r="A16" s="1"/>
      <c r="B16" s="3">
        <f t="shared" si="0"/>
        <v>40923</v>
      </c>
      <c r="C16" s="2">
        <v>0</v>
      </c>
    </row>
    <row r="17" spans="1:3" x14ac:dyDescent="0.3">
      <c r="A17" s="1"/>
      <c r="B17" s="3">
        <f>+B16+1</f>
        <v>40924</v>
      </c>
      <c r="C17" s="2">
        <v>1920174.03</v>
      </c>
    </row>
    <row r="18" spans="1:3" x14ac:dyDescent="0.3">
      <c r="A18" s="1"/>
      <c r="B18" s="3">
        <f t="shared" si="0"/>
        <v>40925</v>
      </c>
      <c r="C18" s="2">
        <v>1724881.9300000002</v>
      </c>
    </row>
    <row r="19" spans="1:3" x14ac:dyDescent="0.3">
      <c r="A19" s="1"/>
      <c r="B19" s="3">
        <f t="shared" si="0"/>
        <v>40926</v>
      </c>
      <c r="C19" s="2">
        <v>1507684.47</v>
      </c>
    </row>
    <row r="20" spans="1:3" x14ac:dyDescent="0.3">
      <c r="A20" s="1"/>
      <c r="B20" s="3">
        <f t="shared" si="0"/>
        <v>40927</v>
      </c>
      <c r="C20" s="2">
        <v>1483362.77</v>
      </c>
    </row>
    <row r="21" spans="1:3" x14ac:dyDescent="0.3">
      <c r="A21" s="1"/>
      <c r="B21" s="3">
        <f t="shared" si="0"/>
        <v>40928</v>
      </c>
      <c r="C21" s="2">
        <v>1567566.65</v>
      </c>
    </row>
    <row r="22" spans="1:3" x14ac:dyDescent="0.3">
      <c r="A22" s="1"/>
      <c r="B22" s="3">
        <f t="shared" si="0"/>
        <v>40929</v>
      </c>
      <c r="C22" s="2">
        <v>1119729.73</v>
      </c>
    </row>
    <row r="23" spans="1:3" x14ac:dyDescent="0.3">
      <c r="A23" s="1"/>
      <c r="B23" s="3">
        <f t="shared" si="0"/>
        <v>40930</v>
      </c>
      <c r="C23" s="2">
        <v>0</v>
      </c>
    </row>
    <row r="24" spans="1:3" x14ac:dyDescent="0.3">
      <c r="A24" s="1"/>
      <c r="B24" s="3">
        <f>+B23+1</f>
        <v>40931</v>
      </c>
      <c r="C24" s="2">
        <v>1955256.24</v>
      </c>
    </row>
    <row r="25" spans="1:3" x14ac:dyDescent="0.3">
      <c r="A25" s="1"/>
      <c r="B25" s="3">
        <f t="shared" si="0"/>
        <v>40932</v>
      </c>
      <c r="C25" s="2">
        <v>1920812.9</v>
      </c>
    </row>
    <row r="26" spans="1:3" x14ac:dyDescent="0.3">
      <c r="A26" s="1"/>
      <c r="B26" s="3">
        <f t="shared" si="0"/>
        <v>40933</v>
      </c>
      <c r="C26" s="2">
        <v>2666616.9900000002</v>
      </c>
    </row>
    <row r="27" spans="1:3" x14ac:dyDescent="0.3">
      <c r="A27" s="1"/>
      <c r="B27" s="3">
        <f t="shared" si="0"/>
        <v>40934</v>
      </c>
      <c r="C27" s="2">
        <v>1768827.62</v>
      </c>
    </row>
    <row r="28" spans="1:3" x14ac:dyDescent="0.3">
      <c r="A28" s="1"/>
      <c r="B28" s="3">
        <f t="shared" si="0"/>
        <v>40935</v>
      </c>
      <c r="C28" s="2">
        <v>1811325.53</v>
      </c>
    </row>
    <row r="29" spans="1:3" x14ac:dyDescent="0.3">
      <c r="A29" s="1"/>
      <c r="B29" s="3">
        <f t="shared" si="0"/>
        <v>40936</v>
      </c>
      <c r="C29" s="2">
        <v>1183735.82</v>
      </c>
    </row>
    <row r="30" spans="1:3" x14ac:dyDescent="0.3">
      <c r="A30" s="1"/>
      <c r="B30" s="3">
        <f t="shared" si="0"/>
        <v>40937</v>
      </c>
      <c r="C30" s="2">
        <v>0</v>
      </c>
    </row>
    <row r="31" spans="1:3" x14ac:dyDescent="0.3">
      <c r="A31" s="1"/>
      <c r="B31" s="3">
        <f>+B30+1</f>
        <v>40938</v>
      </c>
      <c r="C31" s="2">
        <v>2302380.75</v>
      </c>
    </row>
    <row r="32" spans="1:3" x14ac:dyDescent="0.3">
      <c r="A32" s="1"/>
      <c r="B32" s="3">
        <f t="shared" si="0"/>
        <v>40939</v>
      </c>
      <c r="C32" s="2">
        <v>1867149.98</v>
      </c>
    </row>
    <row r="33" spans="1:3" x14ac:dyDescent="0.3">
      <c r="A33" s="1"/>
      <c r="B33" s="3">
        <f t="shared" si="0"/>
        <v>40940</v>
      </c>
      <c r="C33" s="2">
        <v>1687726.52</v>
      </c>
    </row>
    <row r="34" spans="1:3" x14ac:dyDescent="0.3">
      <c r="A34" s="1"/>
      <c r="B34" s="3">
        <f t="shared" si="0"/>
        <v>40941</v>
      </c>
      <c r="C34" s="2">
        <v>1670078.87</v>
      </c>
    </row>
    <row r="35" spans="1:3" x14ac:dyDescent="0.3">
      <c r="A35" s="1"/>
      <c r="B35" s="3">
        <f t="shared" si="0"/>
        <v>40942</v>
      </c>
      <c r="C35" s="2">
        <v>1765882.8399999999</v>
      </c>
    </row>
    <row r="36" spans="1:3" x14ac:dyDescent="0.3">
      <c r="A36" s="1"/>
      <c r="B36" s="3">
        <f t="shared" si="0"/>
        <v>40943</v>
      </c>
      <c r="C36" s="2">
        <v>1169055.45</v>
      </c>
    </row>
    <row r="37" spans="1:3" x14ac:dyDescent="0.3">
      <c r="A37" s="1"/>
      <c r="B37" s="3">
        <f t="shared" si="0"/>
        <v>40944</v>
      </c>
      <c r="C37" s="2">
        <v>0</v>
      </c>
    </row>
    <row r="38" spans="1:3" x14ac:dyDescent="0.3">
      <c r="A38" s="1"/>
      <c r="B38" s="3">
        <f>+B37+1</f>
        <v>40945</v>
      </c>
      <c r="C38" s="2">
        <v>2150675.62</v>
      </c>
    </row>
    <row r="39" spans="1:3" x14ac:dyDescent="0.3">
      <c r="A39" s="1"/>
      <c r="B39" s="3">
        <f>+B38+1</f>
        <v>40946</v>
      </c>
      <c r="C39" s="2">
        <v>1699493</v>
      </c>
    </row>
    <row r="40" spans="1:3" x14ac:dyDescent="0.3">
      <c r="A40" s="1"/>
      <c r="B40" s="3">
        <f t="shared" si="0"/>
        <v>40947</v>
      </c>
      <c r="C40" s="2">
        <v>1706917.8</v>
      </c>
    </row>
    <row r="41" spans="1:3" x14ac:dyDescent="0.3">
      <c r="A41" s="1"/>
      <c r="B41" s="3">
        <f t="shared" si="0"/>
        <v>40948</v>
      </c>
      <c r="C41" s="2">
        <v>1577375.13</v>
      </c>
    </row>
    <row r="42" spans="1:3" x14ac:dyDescent="0.3">
      <c r="A42" s="1"/>
      <c r="B42" s="3">
        <f t="shared" si="0"/>
        <v>40949</v>
      </c>
      <c r="C42" s="2">
        <v>1658767.49</v>
      </c>
    </row>
    <row r="43" spans="1:3" x14ac:dyDescent="0.3">
      <c r="A43" s="1"/>
      <c r="B43" s="3">
        <f t="shared" si="0"/>
        <v>40950</v>
      </c>
      <c r="C43" s="2">
        <v>1176009.42</v>
      </c>
    </row>
    <row r="44" spans="1:3" x14ac:dyDescent="0.3">
      <c r="A44" s="1"/>
      <c r="B44" s="3">
        <f t="shared" si="0"/>
        <v>40951</v>
      </c>
      <c r="C44" s="2">
        <v>800365.27</v>
      </c>
    </row>
    <row r="45" spans="1:3" x14ac:dyDescent="0.3">
      <c r="A45" s="1"/>
      <c r="B45" s="3">
        <f t="shared" si="0"/>
        <v>40952</v>
      </c>
      <c r="C45" s="2">
        <v>2082260.11</v>
      </c>
    </row>
    <row r="46" spans="1:3" x14ac:dyDescent="0.3">
      <c r="A46" s="1"/>
      <c r="B46" s="3">
        <f t="shared" si="0"/>
        <v>40953</v>
      </c>
      <c r="C46" s="2">
        <v>1749215.88</v>
      </c>
    </row>
    <row r="47" spans="1:3" x14ac:dyDescent="0.3">
      <c r="A47" s="1"/>
      <c r="B47" s="3">
        <f t="shared" si="0"/>
        <v>40954</v>
      </c>
      <c r="C47" s="2">
        <v>1609626.23</v>
      </c>
    </row>
    <row r="48" spans="1:3" x14ac:dyDescent="0.3">
      <c r="A48" s="1"/>
      <c r="B48" s="3">
        <f t="shared" si="0"/>
        <v>40955</v>
      </c>
      <c r="C48" s="2">
        <v>1589332.08</v>
      </c>
    </row>
    <row r="49" spans="1:3" x14ac:dyDescent="0.3">
      <c r="A49" s="1"/>
      <c r="B49" s="3">
        <f t="shared" si="0"/>
        <v>40956</v>
      </c>
      <c r="C49" s="2">
        <v>1473652.03</v>
      </c>
    </row>
    <row r="50" spans="1:3" x14ac:dyDescent="0.3">
      <c r="A50" s="1"/>
      <c r="B50" s="3">
        <f t="shared" si="0"/>
        <v>40957</v>
      </c>
      <c r="C50" s="2">
        <v>1024013.76</v>
      </c>
    </row>
    <row r="51" spans="1:3" x14ac:dyDescent="0.3">
      <c r="A51" s="1"/>
      <c r="B51" s="3">
        <f t="shared" si="0"/>
        <v>40958</v>
      </c>
      <c r="C51" s="2">
        <v>0</v>
      </c>
    </row>
    <row r="52" spans="1:3" x14ac:dyDescent="0.3">
      <c r="A52" s="1"/>
      <c r="B52" s="3">
        <f t="shared" si="0"/>
        <v>40959</v>
      </c>
      <c r="C52" s="2">
        <v>1844702.5699999998</v>
      </c>
    </row>
    <row r="53" spans="1:3" x14ac:dyDescent="0.3">
      <c r="A53" s="1"/>
      <c r="B53" s="3">
        <f>+B52+1</f>
        <v>40960</v>
      </c>
      <c r="C53" s="2">
        <v>1728515.2</v>
      </c>
    </row>
    <row r="54" spans="1:3" x14ac:dyDescent="0.3">
      <c r="A54" s="1"/>
      <c r="B54" s="3">
        <f t="shared" si="0"/>
        <v>40961</v>
      </c>
      <c r="C54" s="2">
        <v>1637480.78</v>
      </c>
    </row>
    <row r="55" spans="1:3" x14ac:dyDescent="0.3">
      <c r="A55" s="1"/>
      <c r="B55" s="3">
        <f t="shared" si="0"/>
        <v>40962</v>
      </c>
      <c r="C55" s="2">
        <v>1659041.8900000001</v>
      </c>
    </row>
    <row r="56" spans="1:3" x14ac:dyDescent="0.3">
      <c r="A56" s="1"/>
      <c r="B56" s="3">
        <f t="shared" si="0"/>
        <v>40963</v>
      </c>
      <c r="C56" s="2">
        <v>2332279.4900000002</v>
      </c>
    </row>
    <row r="57" spans="1:3" x14ac:dyDescent="0.3">
      <c r="A57" s="1"/>
      <c r="B57" s="3">
        <f t="shared" si="0"/>
        <v>40964</v>
      </c>
      <c r="C57" s="2">
        <v>1100159.47</v>
      </c>
    </row>
    <row r="58" spans="1:3" x14ac:dyDescent="0.3">
      <c r="A58" s="1"/>
      <c r="B58" s="3">
        <f t="shared" si="0"/>
        <v>40965</v>
      </c>
      <c r="C58" s="2">
        <v>0</v>
      </c>
    </row>
    <row r="59" spans="1:3" x14ac:dyDescent="0.3">
      <c r="A59" s="1"/>
      <c r="B59" s="3">
        <f t="shared" si="0"/>
        <v>40966</v>
      </c>
      <c r="C59" s="2">
        <v>2475905</v>
      </c>
    </row>
    <row r="60" spans="1:3" x14ac:dyDescent="0.3">
      <c r="A60" s="1"/>
      <c r="B60" s="3">
        <f>+B59+1</f>
        <v>40967</v>
      </c>
      <c r="C60" s="2">
        <v>2020675.03</v>
      </c>
    </row>
    <row r="61" spans="1:3" x14ac:dyDescent="0.3">
      <c r="A61" s="1"/>
      <c r="B61" s="3">
        <f t="shared" si="0"/>
        <v>40968</v>
      </c>
      <c r="C61" s="2">
        <v>1813695.67</v>
      </c>
    </row>
    <row r="62" spans="1:3" x14ac:dyDescent="0.3">
      <c r="A62" s="1"/>
      <c r="B62" s="3">
        <f t="shared" si="0"/>
        <v>40969</v>
      </c>
      <c r="C62" s="2">
        <v>1658382.23</v>
      </c>
    </row>
    <row r="63" spans="1:3" x14ac:dyDescent="0.3">
      <c r="A63" s="1"/>
      <c r="B63" s="3">
        <f t="shared" si="0"/>
        <v>40970</v>
      </c>
      <c r="C63" s="2">
        <v>1703947.25</v>
      </c>
    </row>
    <row r="64" spans="1:3" x14ac:dyDescent="0.3">
      <c r="A64" s="1"/>
      <c r="B64" s="3">
        <f t="shared" si="0"/>
        <v>40971</v>
      </c>
      <c r="C64" s="2">
        <v>1145985.78</v>
      </c>
    </row>
    <row r="65" spans="1:3" x14ac:dyDescent="0.3">
      <c r="A65" s="1"/>
      <c r="B65" s="3">
        <f t="shared" si="0"/>
        <v>40972</v>
      </c>
      <c r="C65" s="2">
        <v>800487</v>
      </c>
    </row>
    <row r="66" spans="1:3" x14ac:dyDescent="0.3">
      <c r="A66" s="1"/>
      <c r="B66" s="3">
        <f t="shared" si="0"/>
        <v>40973</v>
      </c>
      <c r="C66" s="2">
        <v>2235611.84</v>
      </c>
    </row>
    <row r="67" spans="1:3" x14ac:dyDescent="0.3">
      <c r="A67" s="1"/>
      <c r="B67" s="3">
        <f t="shared" si="0"/>
        <v>40974</v>
      </c>
      <c r="C67" s="2">
        <v>1932570.31</v>
      </c>
    </row>
    <row r="68" spans="1:3" x14ac:dyDescent="0.3">
      <c r="A68" s="1"/>
      <c r="B68" s="3">
        <f t="shared" ref="B68:B131" si="1">+B67+1</f>
        <v>40975</v>
      </c>
      <c r="C68" s="2">
        <v>1817197.3</v>
      </c>
    </row>
    <row r="69" spans="1:3" x14ac:dyDescent="0.3">
      <c r="A69" s="1"/>
      <c r="B69" s="3">
        <f t="shared" si="1"/>
        <v>40976</v>
      </c>
      <c r="C69" s="2">
        <v>1540432.28</v>
      </c>
    </row>
    <row r="70" spans="1:3" x14ac:dyDescent="0.3">
      <c r="A70" s="1"/>
      <c r="B70" s="3">
        <f t="shared" si="1"/>
        <v>40977</v>
      </c>
      <c r="C70" s="2">
        <v>1618267.23</v>
      </c>
    </row>
    <row r="71" spans="1:3" x14ac:dyDescent="0.3">
      <c r="A71" s="1"/>
      <c r="B71" s="3">
        <f t="shared" si="1"/>
        <v>40978</v>
      </c>
      <c r="C71" s="2">
        <v>1136385.48</v>
      </c>
    </row>
    <row r="72" spans="1:3" x14ac:dyDescent="0.3">
      <c r="A72" s="1"/>
      <c r="B72" s="3">
        <f t="shared" si="1"/>
        <v>40979</v>
      </c>
      <c r="C72" s="2">
        <v>0</v>
      </c>
    </row>
    <row r="73" spans="1:3" x14ac:dyDescent="0.3">
      <c r="A73" s="1"/>
      <c r="B73" s="3">
        <f t="shared" si="1"/>
        <v>40980</v>
      </c>
      <c r="C73" s="2">
        <v>2141782.2000000002</v>
      </c>
    </row>
    <row r="74" spans="1:3" x14ac:dyDescent="0.3">
      <c r="A74" s="1"/>
      <c r="B74" s="3">
        <f>+B73+1</f>
        <v>40981</v>
      </c>
      <c r="C74" s="2">
        <v>1953999.14</v>
      </c>
    </row>
    <row r="75" spans="1:3" x14ac:dyDescent="0.3">
      <c r="A75" s="1"/>
      <c r="B75" s="3">
        <f t="shared" si="1"/>
        <v>40982</v>
      </c>
      <c r="C75" s="2">
        <v>1679778.71</v>
      </c>
    </row>
    <row r="76" spans="1:3" x14ac:dyDescent="0.3">
      <c r="A76" s="1"/>
      <c r="B76" s="3">
        <f t="shared" si="1"/>
        <v>40983</v>
      </c>
      <c r="C76" s="2">
        <v>1574888.56</v>
      </c>
    </row>
    <row r="77" spans="1:3" x14ac:dyDescent="0.3">
      <c r="A77" s="1"/>
      <c r="B77" s="3">
        <f t="shared" si="1"/>
        <v>40984</v>
      </c>
      <c r="C77" s="2">
        <v>1517184.75</v>
      </c>
    </row>
    <row r="78" spans="1:3" x14ac:dyDescent="0.3">
      <c r="A78" s="1"/>
      <c r="B78" s="3">
        <f t="shared" si="1"/>
        <v>40985</v>
      </c>
      <c r="C78" s="2">
        <v>999842.52</v>
      </c>
    </row>
    <row r="79" spans="1:3" x14ac:dyDescent="0.3">
      <c r="A79" s="1"/>
      <c r="B79" s="3">
        <f t="shared" si="1"/>
        <v>40986</v>
      </c>
      <c r="C79" s="2">
        <v>0</v>
      </c>
    </row>
    <row r="80" spans="1:3" x14ac:dyDescent="0.3">
      <c r="A80" s="1"/>
      <c r="B80" s="3">
        <f t="shared" si="1"/>
        <v>40987</v>
      </c>
      <c r="C80" s="2">
        <v>1814969.4100000001</v>
      </c>
    </row>
    <row r="81" spans="1:3" x14ac:dyDescent="0.3">
      <c r="A81" s="1"/>
      <c r="B81" s="3">
        <f>+B80+1</f>
        <v>40988</v>
      </c>
      <c r="C81" s="2">
        <v>1576851.1400000001</v>
      </c>
    </row>
    <row r="82" spans="1:3" x14ac:dyDescent="0.3">
      <c r="A82" s="1"/>
      <c r="B82" s="3">
        <f t="shared" si="1"/>
        <v>40989</v>
      </c>
      <c r="C82" s="2">
        <v>1521776.1400000001</v>
      </c>
    </row>
    <row r="83" spans="1:3" x14ac:dyDescent="0.3">
      <c r="A83" s="1"/>
      <c r="B83" s="3">
        <f t="shared" si="1"/>
        <v>40990</v>
      </c>
      <c r="C83" s="2">
        <v>1582109.0699999998</v>
      </c>
    </row>
    <row r="84" spans="1:3" x14ac:dyDescent="0.3">
      <c r="A84" s="1"/>
      <c r="B84" s="3">
        <f t="shared" si="1"/>
        <v>40991</v>
      </c>
      <c r="C84" s="2">
        <v>1729235.3199999998</v>
      </c>
    </row>
    <row r="85" spans="1:3" x14ac:dyDescent="0.3">
      <c r="A85" s="1"/>
      <c r="B85" s="3">
        <f t="shared" si="1"/>
        <v>40992</v>
      </c>
      <c r="C85" s="2">
        <v>1079611.57</v>
      </c>
    </row>
    <row r="86" spans="1:3" x14ac:dyDescent="0.3">
      <c r="A86" s="1"/>
      <c r="B86" s="3">
        <f t="shared" si="1"/>
        <v>40993</v>
      </c>
      <c r="C86" s="2">
        <v>0</v>
      </c>
    </row>
    <row r="87" spans="1:3" x14ac:dyDescent="0.3">
      <c r="A87" s="1"/>
      <c r="B87" s="3">
        <f t="shared" si="1"/>
        <v>40994</v>
      </c>
      <c r="C87" s="2">
        <v>2720251.77</v>
      </c>
    </row>
    <row r="88" spans="1:3" x14ac:dyDescent="0.3">
      <c r="A88" s="1"/>
      <c r="B88" s="3">
        <f>+B87+1</f>
        <v>40995</v>
      </c>
      <c r="C88" s="2">
        <v>1945014</v>
      </c>
    </row>
    <row r="89" spans="1:3" x14ac:dyDescent="0.3">
      <c r="A89" s="1"/>
      <c r="B89" s="3">
        <f t="shared" si="1"/>
        <v>40996</v>
      </c>
      <c r="C89" s="2">
        <v>1787675.15</v>
      </c>
    </row>
    <row r="90" spans="1:3" x14ac:dyDescent="0.3">
      <c r="A90" s="1"/>
      <c r="B90" s="3">
        <f t="shared" si="1"/>
        <v>40997</v>
      </c>
      <c r="C90" s="2">
        <v>1700375.87</v>
      </c>
    </row>
    <row r="91" spans="1:3" x14ac:dyDescent="0.3">
      <c r="A91" s="1"/>
      <c r="B91" s="3">
        <f t="shared" si="1"/>
        <v>40998</v>
      </c>
      <c r="C91" s="2">
        <v>1903294.38</v>
      </c>
    </row>
    <row r="92" spans="1:3" x14ac:dyDescent="0.3">
      <c r="A92" s="1"/>
      <c r="B92" s="3">
        <f t="shared" si="1"/>
        <v>40999</v>
      </c>
      <c r="C92" s="2">
        <v>1207940.23</v>
      </c>
    </row>
    <row r="93" spans="1:3" x14ac:dyDescent="0.3">
      <c r="A93" s="1"/>
      <c r="B93" s="3">
        <f t="shared" si="1"/>
        <v>41000</v>
      </c>
      <c r="C93" s="2">
        <v>0</v>
      </c>
    </row>
    <row r="94" spans="1:3" x14ac:dyDescent="0.3">
      <c r="A94" s="1"/>
      <c r="B94" s="3">
        <f t="shared" si="1"/>
        <v>41001</v>
      </c>
      <c r="C94" s="2">
        <v>2038367.32</v>
      </c>
    </row>
    <row r="95" spans="1:3" x14ac:dyDescent="0.3">
      <c r="A95" s="1"/>
      <c r="B95" s="3">
        <f t="shared" si="1"/>
        <v>41002</v>
      </c>
      <c r="C95" s="2">
        <v>1961208.17</v>
      </c>
    </row>
    <row r="96" spans="1:3" x14ac:dyDescent="0.3">
      <c r="A96" s="1"/>
      <c r="B96" s="3">
        <f t="shared" si="1"/>
        <v>41003</v>
      </c>
      <c r="C96" s="2">
        <v>1438144.7</v>
      </c>
    </row>
    <row r="97" spans="1:3" x14ac:dyDescent="0.3">
      <c r="A97" s="1"/>
      <c r="B97" s="3">
        <f t="shared" si="1"/>
        <v>41004</v>
      </c>
      <c r="C97" s="2">
        <v>0</v>
      </c>
    </row>
    <row r="98" spans="1:3" x14ac:dyDescent="0.3">
      <c r="A98" s="1"/>
      <c r="B98" s="3">
        <f t="shared" si="1"/>
        <v>41005</v>
      </c>
      <c r="C98" s="2">
        <v>0</v>
      </c>
    </row>
    <row r="99" spans="1:3" x14ac:dyDescent="0.3">
      <c r="A99" s="1"/>
      <c r="B99" s="3">
        <f t="shared" si="1"/>
        <v>41006</v>
      </c>
      <c r="C99" s="2">
        <v>905069.24</v>
      </c>
    </row>
    <row r="100" spans="1:3" x14ac:dyDescent="0.3">
      <c r="A100" s="1"/>
      <c r="B100" s="3">
        <f t="shared" si="1"/>
        <v>41007</v>
      </c>
      <c r="C100" s="2">
        <v>0</v>
      </c>
    </row>
    <row r="101" spans="1:3" x14ac:dyDescent="0.3">
      <c r="A101" s="1"/>
      <c r="B101" s="3">
        <f t="shared" si="1"/>
        <v>41008</v>
      </c>
      <c r="C101" s="2">
        <v>2148895.46</v>
      </c>
    </row>
    <row r="102" spans="1:3" x14ac:dyDescent="0.3">
      <c r="A102" s="1"/>
      <c r="B102" s="3">
        <f t="shared" si="1"/>
        <v>41009</v>
      </c>
      <c r="C102" s="2">
        <v>2166630</v>
      </c>
    </row>
    <row r="103" spans="1:3" x14ac:dyDescent="0.3">
      <c r="A103" s="1"/>
      <c r="B103" s="3">
        <f t="shared" si="1"/>
        <v>41010</v>
      </c>
      <c r="C103" s="2">
        <v>1755992.94</v>
      </c>
    </row>
    <row r="104" spans="1:3" x14ac:dyDescent="0.3">
      <c r="A104" s="1"/>
      <c r="B104" s="3">
        <f t="shared" si="1"/>
        <v>41011</v>
      </c>
      <c r="C104" s="2">
        <v>1723035.19</v>
      </c>
    </row>
    <row r="105" spans="1:3" x14ac:dyDescent="0.3">
      <c r="A105" s="1"/>
      <c r="B105" s="3">
        <f t="shared" si="1"/>
        <v>41012</v>
      </c>
      <c r="C105" s="2">
        <v>1690374.83</v>
      </c>
    </row>
    <row r="106" spans="1:3" x14ac:dyDescent="0.3">
      <c r="A106" s="1"/>
      <c r="B106" s="3">
        <f t="shared" si="1"/>
        <v>41013</v>
      </c>
      <c r="C106" s="2">
        <v>1160195.3400000001</v>
      </c>
    </row>
    <row r="107" spans="1:3" x14ac:dyDescent="0.3">
      <c r="A107" s="1"/>
      <c r="B107" s="3">
        <f t="shared" si="1"/>
        <v>41014</v>
      </c>
      <c r="C107" s="2">
        <v>0</v>
      </c>
    </row>
    <row r="108" spans="1:3" x14ac:dyDescent="0.3">
      <c r="A108" s="1"/>
      <c r="B108" s="3">
        <f t="shared" si="1"/>
        <v>41015</v>
      </c>
      <c r="C108" s="2">
        <v>2030758.73</v>
      </c>
    </row>
    <row r="109" spans="1:3" x14ac:dyDescent="0.3">
      <c r="A109" s="1"/>
      <c r="B109" s="3">
        <f t="shared" si="1"/>
        <v>41016</v>
      </c>
      <c r="C109" s="2">
        <v>1740417.72</v>
      </c>
    </row>
    <row r="110" spans="1:3" x14ac:dyDescent="0.3">
      <c r="A110" s="1"/>
      <c r="B110" s="3">
        <f t="shared" si="1"/>
        <v>41017</v>
      </c>
      <c r="C110" s="2">
        <v>1595851.51</v>
      </c>
    </row>
    <row r="111" spans="1:3" x14ac:dyDescent="0.3">
      <c r="A111" s="1"/>
      <c r="B111" s="3">
        <f t="shared" si="1"/>
        <v>41018</v>
      </c>
      <c r="C111" s="2">
        <v>1503783.8399999999</v>
      </c>
    </row>
    <row r="112" spans="1:3" x14ac:dyDescent="0.3">
      <c r="A112" s="1"/>
      <c r="B112" s="3">
        <f t="shared" si="1"/>
        <v>41019</v>
      </c>
      <c r="C112" s="2">
        <v>1518984.87</v>
      </c>
    </row>
    <row r="113" spans="1:3" x14ac:dyDescent="0.3">
      <c r="A113" s="1"/>
      <c r="B113" s="3">
        <f t="shared" si="1"/>
        <v>41020</v>
      </c>
      <c r="C113" s="2">
        <v>1088067.57</v>
      </c>
    </row>
    <row r="114" spans="1:3" x14ac:dyDescent="0.3">
      <c r="A114" s="1"/>
      <c r="B114" s="3">
        <f t="shared" si="1"/>
        <v>41021</v>
      </c>
      <c r="C114" s="2">
        <v>0</v>
      </c>
    </row>
    <row r="115" spans="1:3" x14ac:dyDescent="0.3">
      <c r="A115" s="1"/>
      <c r="B115" s="3">
        <f t="shared" si="1"/>
        <v>41022</v>
      </c>
      <c r="C115" s="2">
        <v>2129244.7599999998</v>
      </c>
    </row>
    <row r="116" spans="1:3" x14ac:dyDescent="0.3">
      <c r="A116" s="1"/>
      <c r="B116" s="3">
        <f t="shared" si="1"/>
        <v>41023</v>
      </c>
      <c r="C116" s="2">
        <v>2589748.48</v>
      </c>
    </row>
    <row r="117" spans="1:3" x14ac:dyDescent="0.3">
      <c r="A117" s="1"/>
      <c r="B117" s="3">
        <f t="shared" si="1"/>
        <v>41024</v>
      </c>
      <c r="C117" s="2">
        <v>1634252.4300000002</v>
      </c>
    </row>
    <row r="118" spans="1:3" x14ac:dyDescent="0.3">
      <c r="A118" s="1"/>
      <c r="B118" s="3">
        <f t="shared" si="1"/>
        <v>41025</v>
      </c>
      <c r="C118" s="2">
        <v>1754350.55</v>
      </c>
    </row>
    <row r="119" spans="1:3" x14ac:dyDescent="0.3">
      <c r="A119" s="1"/>
      <c r="B119" s="3">
        <f t="shared" si="1"/>
        <v>41026</v>
      </c>
      <c r="C119" s="2">
        <v>1891044.56</v>
      </c>
    </row>
    <row r="120" spans="1:3" x14ac:dyDescent="0.3">
      <c r="A120" s="1"/>
      <c r="B120" s="3">
        <f t="shared" si="1"/>
        <v>41027</v>
      </c>
      <c r="C120" s="2">
        <v>1176484.44</v>
      </c>
    </row>
    <row r="121" spans="1:3" x14ac:dyDescent="0.3">
      <c r="A121" s="1"/>
      <c r="B121" s="3">
        <f t="shared" si="1"/>
        <v>41028</v>
      </c>
      <c r="C121" s="2">
        <v>800620</v>
      </c>
    </row>
    <row r="122" spans="1:3" x14ac:dyDescent="0.3">
      <c r="A122" s="1"/>
      <c r="B122" s="3">
        <f t="shared" si="1"/>
        <v>41029</v>
      </c>
      <c r="C122" s="2">
        <v>2630785.5700000003</v>
      </c>
    </row>
    <row r="123" spans="1:3" x14ac:dyDescent="0.3">
      <c r="A123" s="1"/>
      <c r="B123" s="3">
        <f t="shared" si="1"/>
        <v>41030</v>
      </c>
      <c r="C123" s="2">
        <v>846535</v>
      </c>
    </row>
    <row r="124" spans="1:3" x14ac:dyDescent="0.3">
      <c r="A124" s="1"/>
      <c r="B124" s="3">
        <f t="shared" si="1"/>
        <v>41031</v>
      </c>
      <c r="C124" s="2">
        <v>1987000.11</v>
      </c>
    </row>
    <row r="125" spans="1:3" x14ac:dyDescent="0.3">
      <c r="A125" s="1"/>
      <c r="B125" s="3">
        <f t="shared" si="1"/>
        <v>41032</v>
      </c>
      <c r="C125" s="2">
        <v>1988338.15</v>
      </c>
    </row>
    <row r="126" spans="1:3" x14ac:dyDescent="0.3">
      <c r="A126" s="1"/>
      <c r="B126" s="3">
        <f t="shared" si="1"/>
        <v>41033</v>
      </c>
      <c r="C126" s="2">
        <v>1921698.9</v>
      </c>
    </row>
    <row r="127" spans="1:3" x14ac:dyDescent="0.3">
      <c r="A127" s="1"/>
      <c r="B127" s="3">
        <f t="shared" si="1"/>
        <v>41034</v>
      </c>
      <c r="C127" s="2">
        <v>1297599.3400000001</v>
      </c>
    </row>
    <row r="128" spans="1:3" x14ac:dyDescent="0.3">
      <c r="A128" s="1"/>
      <c r="B128" s="3">
        <f t="shared" si="1"/>
        <v>41035</v>
      </c>
      <c r="C128" s="2">
        <v>0</v>
      </c>
    </row>
    <row r="129" spans="1:3" x14ac:dyDescent="0.3">
      <c r="A129" s="1"/>
      <c r="B129" s="3">
        <f t="shared" si="1"/>
        <v>41036</v>
      </c>
      <c r="C129" s="2">
        <v>2298830.0099999998</v>
      </c>
    </row>
    <row r="130" spans="1:3" x14ac:dyDescent="0.3">
      <c r="A130" s="1"/>
      <c r="B130" s="3">
        <f t="shared" si="1"/>
        <v>41037</v>
      </c>
      <c r="C130" s="2">
        <v>1955578.16</v>
      </c>
    </row>
    <row r="131" spans="1:3" x14ac:dyDescent="0.3">
      <c r="A131" s="1"/>
      <c r="B131" s="3">
        <f t="shared" si="1"/>
        <v>41038</v>
      </c>
      <c r="C131" s="2">
        <v>1751806.1400000001</v>
      </c>
    </row>
    <row r="132" spans="1:3" x14ac:dyDescent="0.3">
      <c r="A132" s="1"/>
      <c r="B132" s="3">
        <f t="shared" ref="B132:B195" si="2">+B131+1</f>
        <v>41039</v>
      </c>
      <c r="C132" s="2">
        <v>1455365.7</v>
      </c>
    </row>
    <row r="133" spans="1:3" x14ac:dyDescent="0.3">
      <c r="A133" s="1"/>
      <c r="B133" s="3">
        <f t="shared" si="2"/>
        <v>41040</v>
      </c>
      <c r="C133" s="2">
        <v>1568445.73</v>
      </c>
    </row>
    <row r="134" spans="1:3" x14ac:dyDescent="0.3">
      <c r="A134" s="1"/>
      <c r="B134" s="3">
        <f t="shared" si="2"/>
        <v>41041</v>
      </c>
      <c r="C134" s="2">
        <v>1166601.18</v>
      </c>
    </row>
    <row r="135" spans="1:3" x14ac:dyDescent="0.3">
      <c r="A135" s="1"/>
      <c r="B135" s="3">
        <f t="shared" si="2"/>
        <v>41042</v>
      </c>
      <c r="C135" s="2">
        <v>0</v>
      </c>
    </row>
    <row r="136" spans="1:3" x14ac:dyDescent="0.3">
      <c r="A136" s="1"/>
      <c r="B136" s="3">
        <f t="shared" si="2"/>
        <v>41043</v>
      </c>
      <c r="C136" s="2">
        <v>2014031.35</v>
      </c>
    </row>
    <row r="137" spans="1:3" x14ac:dyDescent="0.3">
      <c r="A137" s="1"/>
      <c r="B137" s="3">
        <f t="shared" si="2"/>
        <v>41044</v>
      </c>
      <c r="C137" s="2">
        <v>1670032.19</v>
      </c>
    </row>
    <row r="138" spans="1:3" x14ac:dyDescent="0.3">
      <c r="A138" s="1"/>
      <c r="B138" s="3">
        <f t="shared" si="2"/>
        <v>41045</v>
      </c>
      <c r="C138" s="2">
        <v>1588211.4</v>
      </c>
    </row>
    <row r="139" spans="1:3" x14ac:dyDescent="0.3">
      <c r="A139" s="1"/>
      <c r="B139" s="3">
        <f t="shared" si="2"/>
        <v>41046</v>
      </c>
      <c r="C139" s="2">
        <v>1442215.22</v>
      </c>
    </row>
    <row r="140" spans="1:3" x14ac:dyDescent="0.3">
      <c r="A140" s="1"/>
      <c r="B140" s="3">
        <f t="shared" si="2"/>
        <v>41047</v>
      </c>
      <c r="C140" s="2">
        <v>1470873.04</v>
      </c>
    </row>
    <row r="141" spans="1:3" x14ac:dyDescent="0.3">
      <c r="A141" s="1"/>
      <c r="B141" s="3">
        <f t="shared" si="2"/>
        <v>41048</v>
      </c>
      <c r="C141" s="2">
        <v>1092724.31</v>
      </c>
    </row>
    <row r="142" spans="1:3" x14ac:dyDescent="0.3">
      <c r="A142" s="1"/>
      <c r="B142" s="3">
        <f t="shared" si="2"/>
        <v>41049</v>
      </c>
      <c r="C142" s="2">
        <v>800252</v>
      </c>
    </row>
    <row r="143" spans="1:3" x14ac:dyDescent="0.3">
      <c r="A143" s="1"/>
      <c r="B143" s="3">
        <f t="shared" si="2"/>
        <v>41050</v>
      </c>
      <c r="C143" s="2">
        <v>1983731.7</v>
      </c>
    </row>
    <row r="144" spans="1:3" x14ac:dyDescent="0.3">
      <c r="A144" s="1"/>
      <c r="B144" s="3">
        <f t="shared" si="2"/>
        <v>41051</v>
      </c>
      <c r="C144" s="2">
        <v>1646598.37</v>
      </c>
    </row>
    <row r="145" spans="1:3" x14ac:dyDescent="0.3">
      <c r="A145" s="1"/>
      <c r="B145" s="3">
        <f t="shared" si="2"/>
        <v>41052</v>
      </c>
      <c r="C145" s="2">
        <v>1604887.8599999999</v>
      </c>
    </row>
    <row r="146" spans="1:3" x14ac:dyDescent="0.3">
      <c r="A146" s="1"/>
      <c r="B146" s="3">
        <f t="shared" si="2"/>
        <v>41053</v>
      </c>
      <c r="C146" s="2">
        <v>2131170.06</v>
      </c>
    </row>
    <row r="147" spans="1:3" x14ac:dyDescent="0.3">
      <c r="A147" s="1"/>
      <c r="B147" s="3">
        <f t="shared" si="2"/>
        <v>41054</v>
      </c>
      <c r="C147" s="2">
        <v>1770080.04</v>
      </c>
    </row>
    <row r="148" spans="1:3" x14ac:dyDescent="0.3">
      <c r="A148" s="1"/>
      <c r="B148" s="3">
        <f t="shared" si="2"/>
        <v>41055</v>
      </c>
      <c r="C148" s="2">
        <v>1186305.99</v>
      </c>
    </row>
    <row r="149" spans="1:3" x14ac:dyDescent="0.3">
      <c r="A149" s="1"/>
      <c r="B149" s="3">
        <f t="shared" si="2"/>
        <v>41056</v>
      </c>
      <c r="C149" s="2">
        <v>800877</v>
      </c>
    </row>
    <row r="150" spans="1:3" x14ac:dyDescent="0.3">
      <c r="A150" s="1"/>
      <c r="B150" s="3">
        <f t="shared" si="2"/>
        <v>41057</v>
      </c>
      <c r="C150" s="2">
        <v>2095385.14</v>
      </c>
    </row>
    <row r="151" spans="1:3" x14ac:dyDescent="0.3">
      <c r="A151" s="1"/>
      <c r="B151" s="3">
        <f t="shared" si="2"/>
        <v>41058</v>
      </c>
      <c r="C151" s="2">
        <v>1793651.2</v>
      </c>
    </row>
    <row r="152" spans="1:3" x14ac:dyDescent="0.3">
      <c r="A152" s="1"/>
      <c r="B152" s="3">
        <f t="shared" si="2"/>
        <v>41059</v>
      </c>
      <c r="C152" s="2">
        <v>1723682.79</v>
      </c>
    </row>
    <row r="153" spans="1:3" x14ac:dyDescent="0.3">
      <c r="A153" s="1"/>
      <c r="B153" s="3">
        <f t="shared" si="2"/>
        <v>41060</v>
      </c>
      <c r="C153" s="2">
        <v>1828258.1800000002</v>
      </c>
    </row>
    <row r="154" spans="1:3" x14ac:dyDescent="0.3">
      <c r="A154" s="1"/>
      <c r="B154" s="3">
        <f t="shared" si="2"/>
        <v>41061</v>
      </c>
      <c r="C154" s="2">
        <v>1596172.4300000002</v>
      </c>
    </row>
    <row r="155" spans="1:3" x14ac:dyDescent="0.3">
      <c r="A155" s="1"/>
      <c r="B155" s="3">
        <f t="shared" si="2"/>
        <v>41062</v>
      </c>
      <c r="C155" s="2">
        <v>1113112.44</v>
      </c>
    </row>
    <row r="156" spans="1:3" x14ac:dyDescent="0.3">
      <c r="A156" s="1"/>
      <c r="B156" s="3">
        <f t="shared" si="2"/>
        <v>41063</v>
      </c>
      <c r="C156" s="2">
        <v>0</v>
      </c>
    </row>
    <row r="157" spans="1:3" x14ac:dyDescent="0.3">
      <c r="A157" s="1"/>
      <c r="B157" s="3">
        <f t="shared" si="2"/>
        <v>41064</v>
      </c>
      <c r="C157" s="2">
        <v>2339713.98</v>
      </c>
    </row>
    <row r="158" spans="1:3" x14ac:dyDescent="0.3">
      <c r="A158" s="1"/>
      <c r="B158" s="3">
        <f t="shared" si="2"/>
        <v>41065</v>
      </c>
      <c r="C158" s="2">
        <v>2016472.87</v>
      </c>
    </row>
    <row r="159" spans="1:3" x14ac:dyDescent="0.3">
      <c r="A159" s="1"/>
      <c r="B159" s="3">
        <f t="shared" si="2"/>
        <v>41066</v>
      </c>
      <c r="C159" s="2">
        <v>1926493.81</v>
      </c>
    </row>
    <row r="160" spans="1:3" x14ac:dyDescent="0.3">
      <c r="A160" s="1"/>
      <c r="B160" s="3">
        <f t="shared" si="2"/>
        <v>41067</v>
      </c>
      <c r="C160" s="2">
        <v>1621122.63</v>
      </c>
    </row>
    <row r="161" spans="1:3" x14ac:dyDescent="0.3">
      <c r="A161" s="1"/>
      <c r="B161" s="3">
        <f t="shared" si="2"/>
        <v>41068</v>
      </c>
      <c r="C161" s="2">
        <v>1564320.73</v>
      </c>
    </row>
    <row r="162" spans="1:3" x14ac:dyDescent="0.3">
      <c r="A162" s="1"/>
      <c r="B162" s="3">
        <f t="shared" si="2"/>
        <v>41069</v>
      </c>
      <c r="C162" s="2">
        <v>1112757.51</v>
      </c>
    </row>
    <row r="163" spans="1:3" x14ac:dyDescent="0.3">
      <c r="A163" s="1"/>
      <c r="B163" s="3">
        <f t="shared" si="2"/>
        <v>41070</v>
      </c>
      <c r="C163" s="2">
        <v>0</v>
      </c>
    </row>
    <row r="164" spans="1:3" x14ac:dyDescent="0.3">
      <c r="A164" s="1"/>
      <c r="B164" s="3">
        <f t="shared" si="2"/>
        <v>41071</v>
      </c>
      <c r="C164" s="2">
        <v>2160173.8200000003</v>
      </c>
    </row>
    <row r="165" spans="1:3" x14ac:dyDescent="0.3">
      <c r="A165" s="1"/>
      <c r="B165" s="3">
        <f t="shared" si="2"/>
        <v>41072</v>
      </c>
      <c r="C165" s="2">
        <v>1946125.62</v>
      </c>
    </row>
    <row r="166" spans="1:3" x14ac:dyDescent="0.3">
      <c r="A166" s="1"/>
      <c r="B166" s="3">
        <f t="shared" si="2"/>
        <v>41073</v>
      </c>
      <c r="C166" s="2">
        <v>1630228.33</v>
      </c>
    </row>
    <row r="167" spans="1:3" x14ac:dyDescent="0.3">
      <c r="A167" s="1"/>
      <c r="B167" s="3">
        <f t="shared" si="2"/>
        <v>41074</v>
      </c>
      <c r="C167" s="2">
        <v>1531502.25</v>
      </c>
    </row>
    <row r="168" spans="1:3" x14ac:dyDescent="0.3">
      <c r="A168" s="1"/>
      <c r="B168" s="3">
        <f t="shared" si="2"/>
        <v>41075</v>
      </c>
      <c r="C168" s="2">
        <v>1515345.4300000002</v>
      </c>
    </row>
    <row r="169" spans="1:3" x14ac:dyDescent="0.3">
      <c r="A169" s="1"/>
      <c r="B169" s="3">
        <f t="shared" si="2"/>
        <v>41076</v>
      </c>
      <c r="C169" s="2">
        <v>1060300.72</v>
      </c>
    </row>
    <row r="170" spans="1:3" x14ac:dyDescent="0.3">
      <c r="A170" s="1"/>
      <c r="B170" s="3">
        <f t="shared" si="2"/>
        <v>41077</v>
      </c>
      <c r="C170" s="2">
        <v>800722</v>
      </c>
    </row>
    <row r="171" spans="1:3" x14ac:dyDescent="0.3">
      <c r="A171" s="1"/>
      <c r="B171" s="3">
        <f t="shared" si="2"/>
        <v>41078</v>
      </c>
      <c r="C171" s="2">
        <v>1772962.0699999998</v>
      </c>
    </row>
    <row r="172" spans="1:3" x14ac:dyDescent="0.3">
      <c r="A172" s="1"/>
      <c r="B172" s="3">
        <f t="shared" si="2"/>
        <v>41079</v>
      </c>
      <c r="C172" s="2">
        <v>1607308.85</v>
      </c>
    </row>
    <row r="173" spans="1:3" x14ac:dyDescent="0.3">
      <c r="A173" s="1"/>
      <c r="B173" s="3">
        <f t="shared" si="2"/>
        <v>41080</v>
      </c>
      <c r="C173" s="2">
        <v>1641551.01</v>
      </c>
    </row>
    <row r="174" spans="1:3" x14ac:dyDescent="0.3">
      <c r="A174" s="1"/>
      <c r="B174" s="3">
        <f t="shared" si="2"/>
        <v>41081</v>
      </c>
      <c r="C174" s="2">
        <v>1562321.8599999999</v>
      </c>
    </row>
    <row r="175" spans="1:3" x14ac:dyDescent="0.3">
      <c r="A175" s="1"/>
      <c r="B175" s="3">
        <f t="shared" si="2"/>
        <v>41082</v>
      </c>
      <c r="C175" s="2">
        <v>1740074.97</v>
      </c>
    </row>
    <row r="176" spans="1:3" x14ac:dyDescent="0.3">
      <c r="A176" s="1"/>
      <c r="B176" s="3">
        <f t="shared" si="2"/>
        <v>41083</v>
      </c>
      <c r="C176" s="2">
        <v>1131808.0900000001</v>
      </c>
    </row>
    <row r="177" spans="1:3" x14ac:dyDescent="0.3">
      <c r="A177" s="1"/>
      <c r="B177" s="3">
        <f t="shared" si="2"/>
        <v>41084</v>
      </c>
      <c r="C177" s="2">
        <v>800928</v>
      </c>
    </row>
    <row r="178" spans="1:3" x14ac:dyDescent="0.3">
      <c r="A178" s="1"/>
      <c r="B178" s="3">
        <f t="shared" si="2"/>
        <v>41085</v>
      </c>
      <c r="C178" s="2">
        <v>2437401.56</v>
      </c>
    </row>
    <row r="179" spans="1:3" x14ac:dyDescent="0.3">
      <c r="A179" s="1"/>
      <c r="B179" s="3">
        <f t="shared" si="2"/>
        <v>41086</v>
      </c>
      <c r="C179" s="2">
        <v>2604634.87</v>
      </c>
    </row>
    <row r="180" spans="1:3" x14ac:dyDescent="0.3">
      <c r="A180" s="1"/>
      <c r="B180" s="3">
        <f t="shared" si="2"/>
        <v>41087</v>
      </c>
      <c r="C180" s="2">
        <v>1689306.3599999999</v>
      </c>
    </row>
    <row r="181" spans="1:3" x14ac:dyDescent="0.3">
      <c r="A181" s="1"/>
      <c r="B181" s="3">
        <f t="shared" si="2"/>
        <v>41088</v>
      </c>
      <c r="C181" s="2">
        <v>1722770.53</v>
      </c>
    </row>
    <row r="182" spans="1:3" x14ac:dyDescent="0.3">
      <c r="A182" s="1"/>
      <c r="B182" s="3">
        <f t="shared" si="2"/>
        <v>41089</v>
      </c>
      <c r="C182" s="2">
        <v>1755392.58</v>
      </c>
    </row>
    <row r="183" spans="1:3" x14ac:dyDescent="0.3">
      <c r="A183" s="1"/>
      <c r="B183" s="3">
        <f t="shared" si="2"/>
        <v>41090</v>
      </c>
      <c r="C183" s="2">
        <v>1107617.55</v>
      </c>
    </row>
    <row r="184" spans="1:3" x14ac:dyDescent="0.3">
      <c r="A184" s="1"/>
      <c r="B184" s="3">
        <f t="shared" si="2"/>
        <v>41091</v>
      </c>
      <c r="C184" s="2">
        <v>914133.56</v>
      </c>
    </row>
    <row r="185" spans="1:3" x14ac:dyDescent="0.3">
      <c r="A185" s="1"/>
      <c r="B185" s="3">
        <f t="shared" si="2"/>
        <v>41092</v>
      </c>
      <c r="C185" s="2">
        <v>1756997.77</v>
      </c>
    </row>
    <row r="186" spans="1:3" x14ac:dyDescent="0.3">
      <c r="A186" s="1"/>
      <c r="B186" s="3">
        <f t="shared" si="2"/>
        <v>41093</v>
      </c>
      <c r="C186" s="2">
        <v>2104179.83</v>
      </c>
    </row>
    <row r="187" spans="1:3" x14ac:dyDescent="0.3">
      <c r="A187" s="1"/>
      <c r="B187" s="3">
        <f t="shared" si="2"/>
        <v>41094</v>
      </c>
      <c r="C187" s="2">
        <v>1853478.46</v>
      </c>
    </row>
    <row r="188" spans="1:3" x14ac:dyDescent="0.3">
      <c r="A188" s="1"/>
      <c r="B188" s="3">
        <f t="shared" si="2"/>
        <v>41095</v>
      </c>
      <c r="C188" s="2">
        <v>1826735.42</v>
      </c>
    </row>
    <row r="189" spans="1:3" x14ac:dyDescent="0.3">
      <c r="A189" s="1"/>
      <c r="B189" s="3">
        <f t="shared" si="2"/>
        <v>41096</v>
      </c>
      <c r="C189" s="2">
        <v>1743181.22</v>
      </c>
    </row>
    <row r="190" spans="1:3" x14ac:dyDescent="0.3">
      <c r="A190" s="1"/>
      <c r="B190" s="3">
        <f t="shared" si="2"/>
        <v>41097</v>
      </c>
      <c r="C190" s="2">
        <v>1145958.6200000001</v>
      </c>
    </row>
    <row r="191" spans="1:3" x14ac:dyDescent="0.3">
      <c r="A191" s="1"/>
      <c r="B191" s="3">
        <f t="shared" si="2"/>
        <v>41098</v>
      </c>
      <c r="C191" s="2">
        <v>0</v>
      </c>
    </row>
    <row r="192" spans="1:3" x14ac:dyDescent="0.3">
      <c r="A192" s="1"/>
      <c r="B192" s="3">
        <f t="shared" si="2"/>
        <v>41099</v>
      </c>
      <c r="C192" s="2">
        <v>2069772.77</v>
      </c>
    </row>
    <row r="193" spans="1:3" x14ac:dyDescent="0.3">
      <c r="A193" s="1"/>
      <c r="B193" s="3">
        <f t="shared" si="2"/>
        <v>41100</v>
      </c>
      <c r="C193" s="2">
        <v>1647631.78</v>
      </c>
    </row>
    <row r="194" spans="1:3" x14ac:dyDescent="0.3">
      <c r="A194" s="1"/>
      <c r="B194" s="3">
        <f t="shared" si="2"/>
        <v>41101</v>
      </c>
      <c r="C194" s="2">
        <v>1709353.8900000001</v>
      </c>
    </row>
    <row r="195" spans="1:3" x14ac:dyDescent="0.3">
      <c r="A195" s="1"/>
      <c r="B195" s="3">
        <f t="shared" si="2"/>
        <v>41102</v>
      </c>
      <c r="C195" s="2">
        <v>1738407.4300000002</v>
      </c>
    </row>
    <row r="196" spans="1:3" x14ac:dyDescent="0.3">
      <c r="A196" s="1"/>
      <c r="B196" s="3">
        <f t="shared" ref="B196:B259" si="3">+B195+1</f>
        <v>41103</v>
      </c>
      <c r="C196" s="2">
        <v>1722864.06</v>
      </c>
    </row>
    <row r="197" spans="1:3" x14ac:dyDescent="0.3">
      <c r="A197" s="1"/>
      <c r="B197" s="3">
        <f t="shared" si="3"/>
        <v>41104</v>
      </c>
      <c r="C197" s="2">
        <v>1280608.1299999999</v>
      </c>
    </row>
    <row r="198" spans="1:3" x14ac:dyDescent="0.3">
      <c r="A198" s="1"/>
      <c r="B198" s="3">
        <f t="shared" si="3"/>
        <v>41105</v>
      </c>
      <c r="C198" s="2">
        <v>807529.98</v>
      </c>
    </row>
    <row r="199" spans="1:3" x14ac:dyDescent="0.3">
      <c r="A199" s="1"/>
      <c r="B199" s="3">
        <f t="shared" si="3"/>
        <v>41106</v>
      </c>
      <c r="C199" s="2">
        <v>2039031.05</v>
      </c>
    </row>
    <row r="200" spans="1:3" x14ac:dyDescent="0.3">
      <c r="A200" s="1"/>
      <c r="B200" s="3">
        <f t="shared" si="3"/>
        <v>41107</v>
      </c>
      <c r="C200" s="2">
        <v>1742207.3599999999</v>
      </c>
    </row>
    <row r="201" spans="1:3" x14ac:dyDescent="0.3">
      <c r="A201" s="1"/>
      <c r="B201" s="3">
        <f t="shared" si="3"/>
        <v>41108</v>
      </c>
      <c r="C201" s="2">
        <v>1649692.15</v>
      </c>
    </row>
    <row r="202" spans="1:3" x14ac:dyDescent="0.3">
      <c r="A202" s="1"/>
      <c r="B202" s="3">
        <f t="shared" si="3"/>
        <v>41109</v>
      </c>
      <c r="C202" s="2">
        <v>1565300.55</v>
      </c>
    </row>
    <row r="203" spans="1:3" x14ac:dyDescent="0.3">
      <c r="A203" s="1"/>
      <c r="B203" s="3">
        <f t="shared" si="3"/>
        <v>41110</v>
      </c>
      <c r="C203" s="2">
        <v>1767347.3199999998</v>
      </c>
    </row>
    <row r="204" spans="1:3" x14ac:dyDescent="0.3">
      <c r="A204" s="1"/>
      <c r="B204" s="3">
        <f t="shared" si="3"/>
        <v>41111</v>
      </c>
      <c r="C204" s="2">
        <v>1107392.8700000001</v>
      </c>
    </row>
    <row r="205" spans="1:3" x14ac:dyDescent="0.3">
      <c r="A205" s="1"/>
      <c r="B205" s="3">
        <f t="shared" si="3"/>
        <v>41112</v>
      </c>
      <c r="C205" s="2">
        <v>800469</v>
      </c>
    </row>
    <row r="206" spans="1:3" x14ac:dyDescent="0.3">
      <c r="A206" s="1"/>
      <c r="B206" s="3">
        <f t="shared" si="3"/>
        <v>41113</v>
      </c>
      <c r="C206" s="2">
        <v>2140679.5099999998</v>
      </c>
    </row>
    <row r="207" spans="1:3" x14ac:dyDescent="0.3">
      <c r="A207" s="1"/>
      <c r="B207" s="3">
        <f t="shared" si="3"/>
        <v>41114</v>
      </c>
      <c r="C207" s="2">
        <v>2007126.92</v>
      </c>
    </row>
    <row r="208" spans="1:3" x14ac:dyDescent="0.3">
      <c r="A208" s="1"/>
      <c r="B208" s="3">
        <f t="shared" si="3"/>
        <v>41115</v>
      </c>
      <c r="C208" s="2">
        <v>1713841.51</v>
      </c>
    </row>
    <row r="209" spans="1:3" x14ac:dyDescent="0.3">
      <c r="A209" s="1"/>
      <c r="B209" s="3">
        <f t="shared" si="3"/>
        <v>41116</v>
      </c>
      <c r="C209" s="2">
        <v>1732720.5</v>
      </c>
    </row>
    <row r="210" spans="1:3" x14ac:dyDescent="0.3">
      <c r="A210" s="1"/>
      <c r="B210" s="3">
        <f t="shared" si="3"/>
        <v>41117</v>
      </c>
      <c r="C210" s="2">
        <v>1810001.81</v>
      </c>
    </row>
    <row r="211" spans="1:3" x14ac:dyDescent="0.3">
      <c r="A211" s="1"/>
      <c r="B211" s="3">
        <f t="shared" si="3"/>
        <v>41118</v>
      </c>
      <c r="C211" s="2">
        <v>1221707.21</v>
      </c>
    </row>
    <row r="212" spans="1:3" x14ac:dyDescent="0.3">
      <c r="A212" s="1"/>
      <c r="B212" s="3">
        <f t="shared" si="3"/>
        <v>41119</v>
      </c>
      <c r="C212" s="2">
        <v>800625.16</v>
      </c>
    </row>
    <row r="213" spans="1:3" x14ac:dyDescent="0.3">
      <c r="A213" s="1"/>
      <c r="B213" s="3">
        <f t="shared" si="3"/>
        <v>41120</v>
      </c>
      <c r="C213" s="2">
        <v>3028003.73</v>
      </c>
    </row>
    <row r="214" spans="1:3" x14ac:dyDescent="0.3">
      <c r="A214" s="1"/>
      <c r="B214" s="3">
        <f t="shared" si="3"/>
        <v>41121</v>
      </c>
      <c r="C214" s="2">
        <v>2076010.56</v>
      </c>
    </row>
    <row r="215" spans="1:3" x14ac:dyDescent="0.3">
      <c r="A215" s="1"/>
      <c r="B215" s="3">
        <f t="shared" si="3"/>
        <v>41122</v>
      </c>
      <c r="C215" s="2">
        <v>1671667.92</v>
      </c>
    </row>
    <row r="216" spans="1:3" x14ac:dyDescent="0.3">
      <c r="A216" s="1"/>
      <c r="B216" s="3">
        <f t="shared" si="3"/>
        <v>41123</v>
      </c>
      <c r="C216" s="2">
        <v>1708701.02</v>
      </c>
    </row>
    <row r="217" spans="1:3" x14ac:dyDescent="0.3">
      <c r="A217" s="1"/>
      <c r="B217" s="3">
        <f t="shared" si="3"/>
        <v>41124</v>
      </c>
      <c r="C217" s="2">
        <v>1823906.0699999998</v>
      </c>
    </row>
    <row r="218" spans="1:3" x14ac:dyDescent="0.3">
      <c r="A218" s="1"/>
      <c r="B218" s="3">
        <f t="shared" si="3"/>
        <v>41125</v>
      </c>
      <c r="C218" s="2">
        <v>1173649.1000000001</v>
      </c>
    </row>
    <row r="219" spans="1:3" x14ac:dyDescent="0.3">
      <c r="A219" s="1"/>
      <c r="B219" s="3">
        <f t="shared" si="3"/>
        <v>41126</v>
      </c>
      <c r="C219" s="2">
        <v>800854.91</v>
      </c>
    </row>
    <row r="220" spans="1:3" x14ac:dyDescent="0.3">
      <c r="A220" s="1"/>
      <c r="B220" s="3">
        <f t="shared" si="3"/>
        <v>41127</v>
      </c>
      <c r="C220" s="2">
        <v>2263964.29</v>
      </c>
    </row>
    <row r="221" spans="1:3" x14ac:dyDescent="0.3">
      <c r="A221" s="1"/>
      <c r="B221" s="3">
        <f t="shared" si="3"/>
        <v>41128</v>
      </c>
      <c r="C221" s="2">
        <v>1846214.73</v>
      </c>
    </row>
    <row r="222" spans="1:3" x14ac:dyDescent="0.3">
      <c r="A222" s="1"/>
      <c r="B222" s="3">
        <f t="shared" si="3"/>
        <v>41129</v>
      </c>
      <c r="C222" s="2">
        <v>1673876.1400000001</v>
      </c>
    </row>
    <row r="223" spans="1:3" x14ac:dyDescent="0.3">
      <c r="A223" s="1"/>
      <c r="B223" s="3">
        <f t="shared" si="3"/>
        <v>41130</v>
      </c>
      <c r="C223" s="2">
        <v>1595540.44</v>
      </c>
    </row>
    <row r="224" spans="1:3" x14ac:dyDescent="0.3">
      <c r="A224" s="1"/>
      <c r="B224" s="3">
        <f t="shared" si="3"/>
        <v>41131</v>
      </c>
      <c r="C224" s="2">
        <v>1650303.13</v>
      </c>
    </row>
    <row r="225" spans="1:3" x14ac:dyDescent="0.3">
      <c r="A225" s="1"/>
      <c r="B225" s="3">
        <f t="shared" si="3"/>
        <v>41132</v>
      </c>
      <c r="C225" s="2">
        <v>1137940.33</v>
      </c>
    </row>
    <row r="226" spans="1:3" x14ac:dyDescent="0.3">
      <c r="A226" s="1"/>
      <c r="B226" s="3">
        <f t="shared" si="3"/>
        <v>41133</v>
      </c>
      <c r="C226" s="2">
        <v>801569.04</v>
      </c>
    </row>
    <row r="227" spans="1:3" x14ac:dyDescent="0.3">
      <c r="A227" s="1"/>
      <c r="B227" s="3">
        <f t="shared" si="3"/>
        <v>41134</v>
      </c>
      <c r="C227" s="2">
        <v>2243416.7599999998</v>
      </c>
    </row>
    <row r="228" spans="1:3" x14ac:dyDescent="0.3">
      <c r="A228" s="1"/>
      <c r="B228" s="3">
        <f t="shared" si="3"/>
        <v>41135</v>
      </c>
      <c r="C228" s="2">
        <v>1878405.73</v>
      </c>
    </row>
    <row r="229" spans="1:3" x14ac:dyDescent="0.3">
      <c r="A229" s="1"/>
      <c r="B229" s="3">
        <f t="shared" si="3"/>
        <v>41136</v>
      </c>
      <c r="C229" s="2">
        <v>1587595.3900000001</v>
      </c>
    </row>
    <row r="230" spans="1:3" x14ac:dyDescent="0.3">
      <c r="A230" s="1"/>
      <c r="B230" s="3">
        <f t="shared" si="3"/>
        <v>41137</v>
      </c>
      <c r="C230" s="2">
        <v>1625174.76</v>
      </c>
    </row>
    <row r="231" spans="1:3" x14ac:dyDescent="0.3">
      <c r="A231" s="1"/>
      <c r="B231" s="3">
        <f t="shared" si="3"/>
        <v>41138</v>
      </c>
      <c r="C231" s="2">
        <v>1596940.9300000002</v>
      </c>
    </row>
    <row r="232" spans="1:3" x14ac:dyDescent="0.3">
      <c r="A232" s="1"/>
      <c r="B232" s="3">
        <f t="shared" si="3"/>
        <v>41139</v>
      </c>
      <c r="C232" s="2">
        <v>1094379.1099999999</v>
      </c>
    </row>
    <row r="233" spans="1:3" x14ac:dyDescent="0.3">
      <c r="A233" s="1"/>
      <c r="B233" s="3">
        <f t="shared" si="3"/>
        <v>41140</v>
      </c>
      <c r="C233" s="2">
        <v>801573.71</v>
      </c>
    </row>
    <row r="234" spans="1:3" x14ac:dyDescent="0.3">
      <c r="A234" s="1"/>
      <c r="B234" s="3">
        <f t="shared" si="3"/>
        <v>41141</v>
      </c>
      <c r="C234" s="2">
        <v>1935689.94</v>
      </c>
    </row>
    <row r="235" spans="1:3" x14ac:dyDescent="0.3">
      <c r="A235" s="1"/>
      <c r="B235" s="3">
        <f t="shared" si="3"/>
        <v>41142</v>
      </c>
      <c r="C235" s="2">
        <v>1747511.3399999999</v>
      </c>
    </row>
    <row r="236" spans="1:3" x14ac:dyDescent="0.3">
      <c r="A236" s="1"/>
      <c r="B236" s="3">
        <f t="shared" si="3"/>
        <v>41143</v>
      </c>
      <c r="C236" s="2">
        <v>1675750.6099999999</v>
      </c>
    </row>
    <row r="237" spans="1:3" x14ac:dyDescent="0.3">
      <c r="A237" s="1"/>
      <c r="B237" s="3">
        <f t="shared" si="3"/>
        <v>41144</v>
      </c>
      <c r="C237" s="2">
        <v>1636997.71</v>
      </c>
    </row>
    <row r="238" spans="1:3" x14ac:dyDescent="0.3">
      <c r="A238" s="1"/>
      <c r="B238" s="3">
        <f t="shared" si="3"/>
        <v>41145</v>
      </c>
      <c r="C238" s="2">
        <v>1691708.65</v>
      </c>
    </row>
    <row r="239" spans="1:3" x14ac:dyDescent="0.3">
      <c r="A239" s="1"/>
      <c r="B239" s="3">
        <f t="shared" si="3"/>
        <v>41146</v>
      </c>
      <c r="C239" s="2">
        <v>1134888.8599999999</v>
      </c>
    </row>
    <row r="240" spans="1:3" x14ac:dyDescent="0.3">
      <c r="A240" s="1"/>
      <c r="B240" s="3">
        <f t="shared" si="3"/>
        <v>41147</v>
      </c>
      <c r="C240" s="2">
        <v>802766.6</v>
      </c>
    </row>
    <row r="241" spans="1:3" x14ac:dyDescent="0.3">
      <c r="A241" s="1"/>
      <c r="B241" s="3">
        <f t="shared" si="3"/>
        <v>41148</v>
      </c>
      <c r="C241" s="2">
        <v>2282976.73</v>
      </c>
    </row>
    <row r="242" spans="1:3" x14ac:dyDescent="0.3">
      <c r="A242" s="1"/>
      <c r="B242" s="3">
        <f t="shared" si="3"/>
        <v>41149</v>
      </c>
      <c r="C242" s="2">
        <v>1730549.51</v>
      </c>
    </row>
    <row r="243" spans="1:3" x14ac:dyDescent="0.3">
      <c r="A243" s="1"/>
      <c r="B243" s="3">
        <f t="shared" si="3"/>
        <v>41150</v>
      </c>
      <c r="C243" s="2">
        <v>2384790.6399999997</v>
      </c>
    </row>
    <row r="244" spans="1:3" x14ac:dyDescent="0.3">
      <c r="A244" s="1"/>
      <c r="B244" s="3">
        <f t="shared" si="3"/>
        <v>41151</v>
      </c>
      <c r="C244" s="2">
        <v>1935293.12</v>
      </c>
    </row>
    <row r="245" spans="1:3" x14ac:dyDescent="0.3">
      <c r="A245" s="1"/>
      <c r="B245" s="3">
        <f t="shared" si="3"/>
        <v>41152</v>
      </c>
      <c r="C245" s="2">
        <v>1876057.01</v>
      </c>
    </row>
    <row r="246" spans="1:3" x14ac:dyDescent="0.3">
      <c r="A246" s="1"/>
      <c r="B246" s="3">
        <f t="shared" si="3"/>
        <v>41153</v>
      </c>
      <c r="C246" s="2">
        <v>1199466.2</v>
      </c>
    </row>
    <row r="247" spans="1:3" x14ac:dyDescent="0.3">
      <c r="A247" s="1"/>
      <c r="B247" s="3">
        <f t="shared" si="3"/>
        <v>41154</v>
      </c>
      <c r="C247" s="2">
        <v>800852</v>
      </c>
    </row>
    <row r="248" spans="1:3" x14ac:dyDescent="0.3">
      <c r="A248" s="1"/>
      <c r="B248" s="3">
        <f t="shared" si="3"/>
        <v>41155</v>
      </c>
      <c r="C248" s="2">
        <v>2328765.8899999997</v>
      </c>
    </row>
    <row r="249" spans="1:3" x14ac:dyDescent="0.3">
      <c r="A249" s="1"/>
      <c r="B249" s="3">
        <f t="shared" si="3"/>
        <v>41156</v>
      </c>
      <c r="C249" s="2">
        <v>2068879.04</v>
      </c>
    </row>
    <row r="250" spans="1:3" x14ac:dyDescent="0.3">
      <c r="A250" s="1"/>
      <c r="B250" s="3">
        <f t="shared" si="3"/>
        <v>41157</v>
      </c>
      <c r="C250" s="2">
        <v>1937346.89</v>
      </c>
    </row>
    <row r="251" spans="1:3" x14ac:dyDescent="0.3">
      <c r="A251" s="1"/>
      <c r="B251" s="3">
        <f t="shared" si="3"/>
        <v>41158</v>
      </c>
      <c r="C251" s="2">
        <v>1871963.56</v>
      </c>
    </row>
    <row r="252" spans="1:3" x14ac:dyDescent="0.3">
      <c r="A252" s="1"/>
      <c r="B252" s="3">
        <f t="shared" si="3"/>
        <v>41159</v>
      </c>
      <c r="C252" s="2">
        <v>1724863.72</v>
      </c>
    </row>
    <row r="253" spans="1:3" x14ac:dyDescent="0.3">
      <c r="A253" s="1"/>
      <c r="B253" s="3">
        <f t="shared" si="3"/>
        <v>41160</v>
      </c>
      <c r="C253" s="2">
        <v>853686.22</v>
      </c>
    </row>
    <row r="254" spans="1:3" x14ac:dyDescent="0.3">
      <c r="A254" s="1"/>
      <c r="B254" s="3">
        <f t="shared" si="3"/>
        <v>41161</v>
      </c>
      <c r="C254" s="2">
        <v>0</v>
      </c>
    </row>
    <row r="255" spans="1:3" x14ac:dyDescent="0.3">
      <c r="A255" s="1"/>
      <c r="B255" s="3">
        <f t="shared" si="3"/>
        <v>41162</v>
      </c>
      <c r="C255" s="2">
        <v>2359025.42</v>
      </c>
    </row>
    <row r="256" spans="1:3" x14ac:dyDescent="0.3">
      <c r="A256" s="1"/>
      <c r="B256" s="3">
        <f t="shared" si="3"/>
        <v>41163</v>
      </c>
      <c r="C256" s="2">
        <v>2159395.71</v>
      </c>
    </row>
    <row r="257" spans="1:3" x14ac:dyDescent="0.3">
      <c r="A257" s="1"/>
      <c r="B257" s="3">
        <f t="shared" si="3"/>
        <v>41164</v>
      </c>
      <c r="C257" s="2">
        <v>1716735.5899999999</v>
      </c>
    </row>
    <row r="258" spans="1:3" x14ac:dyDescent="0.3">
      <c r="A258" s="1"/>
      <c r="B258" s="3">
        <f t="shared" si="3"/>
        <v>41165</v>
      </c>
      <c r="C258" s="2">
        <v>1613507.87</v>
      </c>
    </row>
    <row r="259" spans="1:3" x14ac:dyDescent="0.3">
      <c r="A259" s="1"/>
      <c r="B259" s="3">
        <f t="shared" si="3"/>
        <v>41166</v>
      </c>
      <c r="C259" s="2">
        <v>1432697.79</v>
      </c>
    </row>
    <row r="260" spans="1:3" x14ac:dyDescent="0.3">
      <c r="A260" s="1"/>
      <c r="B260" s="3">
        <f t="shared" ref="B260:B323" si="4">+B259+1</f>
        <v>41167</v>
      </c>
      <c r="C260" s="2">
        <v>800072</v>
      </c>
    </row>
    <row r="261" spans="1:3" x14ac:dyDescent="0.3">
      <c r="A261" s="1"/>
      <c r="B261" s="3">
        <f t="shared" si="4"/>
        <v>41168</v>
      </c>
      <c r="C261" s="2">
        <v>801917.75</v>
      </c>
    </row>
    <row r="262" spans="1:3" x14ac:dyDescent="0.3">
      <c r="A262" s="1"/>
      <c r="B262" s="3">
        <f t="shared" si="4"/>
        <v>41169</v>
      </c>
      <c r="C262" s="2">
        <v>1942768.01</v>
      </c>
    </row>
    <row r="263" spans="1:3" x14ac:dyDescent="0.3">
      <c r="A263" s="1"/>
      <c r="B263" s="3">
        <f t="shared" si="4"/>
        <v>41170</v>
      </c>
      <c r="C263" s="2">
        <v>1872402.56</v>
      </c>
    </row>
    <row r="264" spans="1:3" x14ac:dyDescent="0.3">
      <c r="A264" s="1"/>
      <c r="B264" s="3">
        <f t="shared" si="4"/>
        <v>41171</v>
      </c>
      <c r="C264" s="2">
        <v>1723632.85</v>
      </c>
    </row>
    <row r="265" spans="1:3" x14ac:dyDescent="0.3">
      <c r="A265" s="1"/>
      <c r="B265" s="3">
        <f t="shared" si="4"/>
        <v>41172</v>
      </c>
      <c r="C265" s="2">
        <v>1683421.22</v>
      </c>
    </row>
    <row r="266" spans="1:3" x14ac:dyDescent="0.3">
      <c r="A266" s="1"/>
      <c r="B266" s="3">
        <f t="shared" si="4"/>
        <v>41173</v>
      </c>
      <c r="C266" s="2">
        <v>1863446</v>
      </c>
    </row>
    <row r="267" spans="1:3" x14ac:dyDescent="0.3">
      <c r="A267" s="1"/>
      <c r="B267" s="3">
        <f t="shared" si="4"/>
        <v>41174</v>
      </c>
      <c r="C267" s="2">
        <v>1144188.6200000001</v>
      </c>
    </row>
    <row r="268" spans="1:3" x14ac:dyDescent="0.3">
      <c r="A268" s="1"/>
      <c r="B268" s="3">
        <f t="shared" si="4"/>
        <v>41175</v>
      </c>
      <c r="C268" s="2">
        <v>801282</v>
      </c>
    </row>
    <row r="269" spans="1:3" x14ac:dyDescent="0.3">
      <c r="A269" s="1"/>
      <c r="B269" s="3">
        <f t="shared" si="4"/>
        <v>41176</v>
      </c>
      <c r="C269" s="2">
        <v>2127434.96</v>
      </c>
    </row>
    <row r="270" spans="1:3" x14ac:dyDescent="0.3">
      <c r="A270" s="1"/>
      <c r="B270" s="3">
        <f t="shared" si="4"/>
        <v>41177</v>
      </c>
      <c r="C270" s="2">
        <v>1893469.47</v>
      </c>
    </row>
    <row r="271" spans="1:3" x14ac:dyDescent="0.3">
      <c r="A271" s="1"/>
      <c r="B271" s="3">
        <f t="shared" si="4"/>
        <v>41178</v>
      </c>
      <c r="C271" s="2">
        <v>1716139.17</v>
      </c>
    </row>
    <row r="272" spans="1:3" x14ac:dyDescent="0.3">
      <c r="A272" s="1"/>
      <c r="B272" s="3">
        <f t="shared" si="4"/>
        <v>41179</v>
      </c>
      <c r="C272" s="2">
        <v>1893480.55</v>
      </c>
    </row>
    <row r="273" spans="1:3" x14ac:dyDescent="0.3">
      <c r="A273" s="1"/>
      <c r="B273" s="3">
        <f t="shared" si="4"/>
        <v>41180</v>
      </c>
      <c r="C273" s="2">
        <v>2733007.37</v>
      </c>
    </row>
    <row r="274" spans="1:3" x14ac:dyDescent="0.3">
      <c r="A274" s="1"/>
      <c r="B274" s="3">
        <f t="shared" si="4"/>
        <v>41181</v>
      </c>
      <c r="C274" s="2">
        <v>1145714.71</v>
      </c>
    </row>
    <row r="275" spans="1:3" x14ac:dyDescent="0.3">
      <c r="A275" s="1"/>
      <c r="B275" s="3">
        <f t="shared" si="4"/>
        <v>41182</v>
      </c>
      <c r="C275" s="2">
        <v>1031488.76</v>
      </c>
    </row>
    <row r="276" spans="1:3" x14ac:dyDescent="0.3">
      <c r="A276" s="1"/>
      <c r="B276" s="3">
        <f t="shared" si="4"/>
        <v>41183</v>
      </c>
      <c r="C276" s="2">
        <v>2055917.16</v>
      </c>
    </row>
    <row r="277" spans="1:3" x14ac:dyDescent="0.3">
      <c r="A277" s="1"/>
      <c r="B277" s="3">
        <f t="shared" si="4"/>
        <v>41184</v>
      </c>
      <c r="C277" s="2">
        <v>1984012.92</v>
      </c>
    </row>
    <row r="278" spans="1:3" x14ac:dyDescent="0.3">
      <c r="A278" s="1"/>
      <c r="B278" s="3">
        <f t="shared" si="4"/>
        <v>41185</v>
      </c>
      <c r="C278" s="2">
        <v>1893732.64</v>
      </c>
    </row>
    <row r="279" spans="1:3" x14ac:dyDescent="0.3">
      <c r="A279" s="1"/>
      <c r="B279" s="3">
        <f t="shared" si="4"/>
        <v>41186</v>
      </c>
      <c r="C279" s="2">
        <v>1723845.73</v>
      </c>
    </row>
    <row r="280" spans="1:3" x14ac:dyDescent="0.3">
      <c r="A280" s="1"/>
      <c r="B280" s="3">
        <f t="shared" si="4"/>
        <v>41187</v>
      </c>
      <c r="C280" s="2">
        <v>1693339.95</v>
      </c>
    </row>
    <row r="281" spans="1:3" x14ac:dyDescent="0.3">
      <c r="A281" s="1"/>
      <c r="B281" s="3">
        <f t="shared" si="4"/>
        <v>41188</v>
      </c>
      <c r="C281" s="2">
        <v>1189727.69</v>
      </c>
    </row>
    <row r="282" spans="1:3" x14ac:dyDescent="0.3">
      <c r="A282" s="1"/>
      <c r="B282" s="3">
        <f t="shared" si="4"/>
        <v>41189</v>
      </c>
      <c r="C282" s="2">
        <v>800115</v>
      </c>
    </row>
    <row r="283" spans="1:3" x14ac:dyDescent="0.3">
      <c r="A283" s="1"/>
      <c r="B283" s="3">
        <f t="shared" si="4"/>
        <v>41190</v>
      </c>
      <c r="C283" s="2">
        <v>2054543.25</v>
      </c>
    </row>
    <row r="284" spans="1:3" x14ac:dyDescent="0.3">
      <c r="A284" s="1"/>
      <c r="B284" s="3">
        <f t="shared" si="4"/>
        <v>41191</v>
      </c>
      <c r="C284" s="2">
        <v>1778160.6400000001</v>
      </c>
    </row>
    <row r="285" spans="1:3" x14ac:dyDescent="0.3">
      <c r="A285" s="1"/>
      <c r="B285" s="3">
        <f t="shared" si="4"/>
        <v>41192</v>
      </c>
      <c r="C285" s="2">
        <v>1724695.7</v>
      </c>
    </row>
    <row r="286" spans="1:3" x14ac:dyDescent="0.3">
      <c r="A286" s="1"/>
      <c r="B286" s="3">
        <f t="shared" si="4"/>
        <v>41193</v>
      </c>
      <c r="C286" s="2">
        <v>1810243.44</v>
      </c>
    </row>
    <row r="287" spans="1:3" x14ac:dyDescent="0.3">
      <c r="A287" s="1"/>
      <c r="B287" s="3">
        <f t="shared" si="4"/>
        <v>41194</v>
      </c>
      <c r="C287" s="2">
        <v>1690605.3599999999</v>
      </c>
    </row>
    <row r="288" spans="1:3" x14ac:dyDescent="0.3">
      <c r="A288" s="1"/>
      <c r="B288" s="3">
        <f t="shared" si="4"/>
        <v>41195</v>
      </c>
      <c r="C288" s="2">
        <v>1168908.47</v>
      </c>
    </row>
    <row r="289" spans="1:3" x14ac:dyDescent="0.3">
      <c r="A289" s="1"/>
      <c r="B289" s="3">
        <f t="shared" si="4"/>
        <v>41196</v>
      </c>
      <c r="C289" s="2">
        <v>0</v>
      </c>
    </row>
    <row r="290" spans="1:3" x14ac:dyDescent="0.3">
      <c r="A290" s="1"/>
      <c r="B290" s="3">
        <f t="shared" si="4"/>
        <v>41197</v>
      </c>
      <c r="C290" s="2">
        <v>2285390.5</v>
      </c>
    </row>
    <row r="291" spans="1:3" x14ac:dyDescent="0.3">
      <c r="A291" s="1"/>
      <c r="B291" s="3">
        <f t="shared" si="4"/>
        <v>41198</v>
      </c>
      <c r="C291" s="2">
        <v>2141370.84</v>
      </c>
    </row>
    <row r="292" spans="1:3" x14ac:dyDescent="0.3">
      <c r="A292" s="1"/>
      <c r="B292" s="3">
        <f t="shared" si="4"/>
        <v>41199</v>
      </c>
      <c r="C292" s="2">
        <v>1781893.87</v>
      </c>
    </row>
    <row r="293" spans="1:3" x14ac:dyDescent="0.3">
      <c r="A293" s="1"/>
      <c r="B293" s="3">
        <f t="shared" si="4"/>
        <v>41200</v>
      </c>
      <c r="C293" s="2">
        <v>1731811.96</v>
      </c>
    </row>
    <row r="294" spans="1:3" x14ac:dyDescent="0.3">
      <c r="A294" s="1"/>
      <c r="B294" s="3">
        <f t="shared" si="4"/>
        <v>41201</v>
      </c>
      <c r="C294" s="2">
        <v>1760466</v>
      </c>
    </row>
    <row r="295" spans="1:3" x14ac:dyDescent="0.3">
      <c r="A295" s="1"/>
      <c r="B295" s="3">
        <f t="shared" si="4"/>
        <v>41202</v>
      </c>
      <c r="C295" s="2">
        <v>801508.27</v>
      </c>
    </row>
    <row r="296" spans="1:3" x14ac:dyDescent="0.3">
      <c r="A296" s="1"/>
      <c r="B296" s="3">
        <f t="shared" si="4"/>
        <v>41203</v>
      </c>
      <c r="C296" s="2">
        <v>802083</v>
      </c>
    </row>
    <row r="297" spans="1:3" x14ac:dyDescent="0.3">
      <c r="A297" s="1"/>
      <c r="B297" s="3">
        <f t="shared" si="4"/>
        <v>41204</v>
      </c>
      <c r="C297" s="2">
        <v>2116464.27</v>
      </c>
    </row>
    <row r="298" spans="1:3" x14ac:dyDescent="0.3">
      <c r="A298" s="1"/>
      <c r="B298" s="3">
        <f t="shared" si="4"/>
        <v>41205</v>
      </c>
      <c r="C298" s="2">
        <v>1874214.21</v>
      </c>
    </row>
    <row r="299" spans="1:3" x14ac:dyDescent="0.3">
      <c r="A299" s="1"/>
      <c r="B299" s="3">
        <f t="shared" si="4"/>
        <v>41206</v>
      </c>
      <c r="C299" s="2">
        <v>1604240.8399999999</v>
      </c>
    </row>
    <row r="300" spans="1:3" x14ac:dyDescent="0.3">
      <c r="A300" s="1"/>
      <c r="B300" s="3">
        <f t="shared" si="4"/>
        <v>41207</v>
      </c>
      <c r="C300" s="2">
        <v>1614845.19</v>
      </c>
    </row>
    <row r="301" spans="1:3" x14ac:dyDescent="0.3">
      <c r="A301" s="1"/>
      <c r="B301" s="3">
        <f t="shared" si="4"/>
        <v>41208</v>
      </c>
      <c r="C301" s="2">
        <v>1832093.4300000002</v>
      </c>
    </row>
    <row r="302" spans="1:3" x14ac:dyDescent="0.3">
      <c r="A302" s="1"/>
      <c r="B302" s="3">
        <f t="shared" si="4"/>
        <v>41209</v>
      </c>
      <c r="C302" s="2">
        <v>1502242.77</v>
      </c>
    </row>
    <row r="303" spans="1:3" x14ac:dyDescent="0.3">
      <c r="A303" s="1"/>
      <c r="B303" s="3">
        <f t="shared" si="4"/>
        <v>41210</v>
      </c>
      <c r="C303" s="2">
        <v>802907</v>
      </c>
    </row>
    <row r="304" spans="1:3" x14ac:dyDescent="0.3">
      <c r="A304" s="1"/>
      <c r="B304" s="3">
        <f t="shared" si="4"/>
        <v>41211</v>
      </c>
      <c r="C304" s="2">
        <v>2352552.12</v>
      </c>
    </row>
    <row r="305" spans="1:3" x14ac:dyDescent="0.3">
      <c r="A305" s="1"/>
      <c r="B305" s="3">
        <f t="shared" si="4"/>
        <v>41212</v>
      </c>
      <c r="C305" s="2">
        <v>2706203.29</v>
      </c>
    </row>
    <row r="306" spans="1:3" x14ac:dyDescent="0.3">
      <c r="A306" s="1"/>
      <c r="B306" s="3">
        <f t="shared" si="4"/>
        <v>41213</v>
      </c>
      <c r="C306" s="2">
        <v>1866355.18</v>
      </c>
    </row>
    <row r="307" spans="1:3" x14ac:dyDescent="0.3">
      <c r="A307" s="1"/>
      <c r="B307" s="3">
        <f t="shared" si="4"/>
        <v>41214</v>
      </c>
      <c r="C307" s="2">
        <v>892463.4</v>
      </c>
    </row>
    <row r="308" spans="1:3" x14ac:dyDescent="0.3">
      <c r="A308" s="1"/>
      <c r="B308" s="3">
        <f t="shared" si="4"/>
        <v>41215</v>
      </c>
      <c r="C308" s="2">
        <v>1687683.22</v>
      </c>
    </row>
    <row r="309" spans="1:3" x14ac:dyDescent="0.3">
      <c r="A309" s="1"/>
      <c r="B309" s="3">
        <f t="shared" si="4"/>
        <v>41216</v>
      </c>
      <c r="C309" s="2">
        <v>853413.68</v>
      </c>
    </row>
    <row r="310" spans="1:3" x14ac:dyDescent="0.3">
      <c r="A310" s="1"/>
      <c r="B310" s="3">
        <f t="shared" si="4"/>
        <v>41217</v>
      </c>
      <c r="C310" s="2">
        <v>0</v>
      </c>
    </row>
    <row r="311" spans="1:3" x14ac:dyDescent="0.3">
      <c r="A311" s="1"/>
      <c r="B311" s="3">
        <f t="shared" si="4"/>
        <v>41218</v>
      </c>
      <c r="C311" s="2">
        <v>2806315.3899999997</v>
      </c>
    </row>
    <row r="312" spans="1:3" x14ac:dyDescent="0.3">
      <c r="A312" s="1"/>
      <c r="B312" s="3">
        <f t="shared" si="4"/>
        <v>41219</v>
      </c>
      <c r="C312" s="2">
        <v>2299754.6399999997</v>
      </c>
    </row>
    <row r="313" spans="1:3" x14ac:dyDescent="0.3">
      <c r="A313" s="1"/>
      <c r="B313" s="3">
        <f t="shared" si="4"/>
        <v>41220</v>
      </c>
      <c r="C313" s="2">
        <v>1687086.48</v>
      </c>
    </row>
    <row r="314" spans="1:3" x14ac:dyDescent="0.3">
      <c r="A314" s="1"/>
      <c r="B314" s="3">
        <f t="shared" si="4"/>
        <v>41221</v>
      </c>
      <c r="C314" s="2">
        <v>1686570.6800000002</v>
      </c>
    </row>
    <row r="315" spans="1:3" x14ac:dyDescent="0.3">
      <c r="A315" s="1"/>
      <c r="B315" s="3">
        <f t="shared" si="4"/>
        <v>41222</v>
      </c>
      <c r="C315" s="2">
        <v>1743025.88</v>
      </c>
    </row>
    <row r="316" spans="1:3" x14ac:dyDescent="0.3">
      <c r="A316" s="1"/>
      <c r="B316" s="3">
        <f t="shared" si="4"/>
        <v>41223</v>
      </c>
      <c r="C316" s="2">
        <v>1254549.42</v>
      </c>
    </row>
    <row r="317" spans="1:3" x14ac:dyDescent="0.3">
      <c r="A317" s="1"/>
      <c r="B317" s="3">
        <f t="shared" si="4"/>
        <v>41224</v>
      </c>
      <c r="C317" s="2">
        <v>0</v>
      </c>
    </row>
    <row r="318" spans="1:3" x14ac:dyDescent="0.3">
      <c r="A318" s="1"/>
      <c r="B318" s="3">
        <f t="shared" si="4"/>
        <v>41225</v>
      </c>
      <c r="C318" s="2">
        <v>2506240.09</v>
      </c>
    </row>
    <row r="319" spans="1:3" x14ac:dyDescent="0.3">
      <c r="A319" s="1"/>
      <c r="B319" s="3">
        <f t="shared" si="4"/>
        <v>41226</v>
      </c>
      <c r="C319" s="2">
        <v>2162037.1799999997</v>
      </c>
    </row>
    <row r="320" spans="1:3" x14ac:dyDescent="0.3">
      <c r="A320" s="1"/>
      <c r="B320" s="3">
        <f t="shared" si="4"/>
        <v>41227</v>
      </c>
      <c r="C320" s="2">
        <v>1764643.1099999999</v>
      </c>
    </row>
    <row r="321" spans="1:3" x14ac:dyDescent="0.3">
      <c r="A321" s="1"/>
      <c r="B321" s="3">
        <f t="shared" si="4"/>
        <v>41228</v>
      </c>
      <c r="C321" s="2">
        <v>1674005.8</v>
      </c>
    </row>
    <row r="322" spans="1:3" x14ac:dyDescent="0.3">
      <c r="A322" s="1"/>
      <c r="B322" s="3">
        <f t="shared" si="4"/>
        <v>41229</v>
      </c>
      <c r="C322" s="2">
        <v>1692297.6800000002</v>
      </c>
    </row>
    <row r="323" spans="1:3" x14ac:dyDescent="0.3">
      <c r="A323" s="1"/>
      <c r="B323" s="3">
        <f t="shared" si="4"/>
        <v>41230</v>
      </c>
      <c r="C323" s="2">
        <v>1076628.04</v>
      </c>
    </row>
    <row r="324" spans="1:3" x14ac:dyDescent="0.3">
      <c r="A324" s="1"/>
      <c r="B324" s="3">
        <f t="shared" ref="B324:B387" si="5">+B323+1</f>
        <v>41231</v>
      </c>
      <c r="C324" s="2">
        <v>804080.89</v>
      </c>
    </row>
    <row r="325" spans="1:3" x14ac:dyDescent="0.3">
      <c r="A325" s="1"/>
      <c r="B325" s="3">
        <f t="shared" si="5"/>
        <v>41232</v>
      </c>
      <c r="C325" s="2">
        <v>1942341</v>
      </c>
    </row>
    <row r="326" spans="1:3" x14ac:dyDescent="0.3">
      <c r="A326" s="1"/>
      <c r="B326" s="3">
        <f t="shared" si="5"/>
        <v>41233</v>
      </c>
      <c r="C326" s="2">
        <v>1892130.15</v>
      </c>
    </row>
    <row r="327" spans="1:3" x14ac:dyDescent="0.3">
      <c r="A327" s="1"/>
      <c r="B327" s="3">
        <f t="shared" si="5"/>
        <v>41234</v>
      </c>
      <c r="C327" s="2">
        <v>1686551.6099999999</v>
      </c>
    </row>
    <row r="328" spans="1:3" x14ac:dyDescent="0.3">
      <c r="A328" s="1"/>
      <c r="B328" s="3">
        <f t="shared" si="5"/>
        <v>41235</v>
      </c>
      <c r="C328" s="2">
        <v>1764087.21</v>
      </c>
    </row>
    <row r="329" spans="1:3" x14ac:dyDescent="0.3">
      <c r="A329" s="1"/>
      <c r="B329" s="3">
        <f t="shared" si="5"/>
        <v>41236</v>
      </c>
      <c r="C329" s="2">
        <v>1874381.35</v>
      </c>
    </row>
    <row r="330" spans="1:3" x14ac:dyDescent="0.3">
      <c r="A330" s="1"/>
      <c r="B330" s="3">
        <f t="shared" si="5"/>
        <v>41237</v>
      </c>
      <c r="C330" s="2">
        <v>1133834.3900000001</v>
      </c>
    </row>
    <row r="331" spans="1:3" x14ac:dyDescent="0.3">
      <c r="A331" s="1"/>
      <c r="B331" s="3">
        <f t="shared" si="5"/>
        <v>41238</v>
      </c>
      <c r="C331" s="2">
        <v>0</v>
      </c>
    </row>
    <row r="332" spans="1:3" x14ac:dyDescent="0.3">
      <c r="A332" s="1"/>
      <c r="B332" s="3">
        <f t="shared" si="5"/>
        <v>41239</v>
      </c>
      <c r="C332" s="2">
        <v>2321580.75</v>
      </c>
    </row>
    <row r="333" spans="1:3" x14ac:dyDescent="0.3">
      <c r="A333" s="1"/>
      <c r="B333" s="3">
        <f t="shared" si="5"/>
        <v>41240</v>
      </c>
      <c r="C333" s="2">
        <v>1879830.11</v>
      </c>
    </row>
    <row r="334" spans="1:3" x14ac:dyDescent="0.3">
      <c r="A334" s="1"/>
      <c r="B334" s="3">
        <f t="shared" si="5"/>
        <v>41241</v>
      </c>
      <c r="C334" s="2">
        <v>1916444.77</v>
      </c>
    </row>
    <row r="335" spans="1:3" x14ac:dyDescent="0.3">
      <c r="A335" s="1"/>
      <c r="B335" s="3">
        <f t="shared" si="5"/>
        <v>41242</v>
      </c>
      <c r="C335" s="2">
        <v>2580228.04</v>
      </c>
    </row>
    <row r="336" spans="1:3" x14ac:dyDescent="0.3">
      <c r="A336" s="1"/>
      <c r="B336" s="3">
        <f t="shared" si="5"/>
        <v>41243</v>
      </c>
      <c r="C336" s="2">
        <v>2238499.2800000003</v>
      </c>
    </row>
    <row r="337" spans="1:3" x14ac:dyDescent="0.3">
      <c r="A337" s="1"/>
      <c r="B337" s="3">
        <f t="shared" si="5"/>
        <v>41244</v>
      </c>
      <c r="C337" s="2">
        <v>1137997.8999999999</v>
      </c>
    </row>
    <row r="338" spans="1:3" x14ac:dyDescent="0.3">
      <c r="A338" s="1"/>
      <c r="B338" s="3">
        <f t="shared" si="5"/>
        <v>41245</v>
      </c>
      <c r="C338" s="2">
        <v>800118</v>
      </c>
    </row>
    <row r="339" spans="1:3" x14ac:dyDescent="0.3">
      <c r="A339" s="1"/>
      <c r="B339" s="3">
        <f t="shared" si="5"/>
        <v>41246</v>
      </c>
      <c r="C339" s="2">
        <v>2089866.5</v>
      </c>
    </row>
    <row r="340" spans="1:3" x14ac:dyDescent="0.3">
      <c r="A340" s="1"/>
      <c r="B340" s="3">
        <f t="shared" si="5"/>
        <v>41247</v>
      </c>
      <c r="C340" s="2">
        <v>1977649.73</v>
      </c>
    </row>
    <row r="341" spans="1:3" x14ac:dyDescent="0.3">
      <c r="A341" s="1"/>
      <c r="B341" s="3">
        <f t="shared" si="5"/>
        <v>41248</v>
      </c>
      <c r="C341" s="2">
        <v>1761240.52</v>
      </c>
    </row>
    <row r="342" spans="1:3" x14ac:dyDescent="0.3">
      <c r="A342" s="1"/>
      <c r="B342" s="3">
        <f t="shared" si="5"/>
        <v>41249</v>
      </c>
      <c r="C342" s="2">
        <v>2179257.6</v>
      </c>
    </row>
    <row r="343" spans="1:3" x14ac:dyDescent="0.3">
      <c r="A343" s="1"/>
      <c r="B343" s="3">
        <f t="shared" si="5"/>
        <v>41250</v>
      </c>
      <c r="C343" s="2">
        <v>1849541.66</v>
      </c>
    </row>
    <row r="344" spans="1:3" x14ac:dyDescent="0.3">
      <c r="A344" s="1"/>
      <c r="B344" s="3">
        <f t="shared" si="5"/>
        <v>41251</v>
      </c>
      <c r="C344" s="2">
        <v>1133197.6299999999</v>
      </c>
    </row>
    <row r="345" spans="1:3" x14ac:dyDescent="0.3">
      <c r="A345" s="1"/>
      <c r="B345" s="3">
        <f t="shared" si="5"/>
        <v>41252</v>
      </c>
      <c r="C345" s="2">
        <v>0</v>
      </c>
    </row>
    <row r="346" spans="1:3" x14ac:dyDescent="0.3">
      <c r="A346" s="1"/>
      <c r="B346" s="3">
        <f t="shared" si="5"/>
        <v>41253</v>
      </c>
      <c r="C346" s="2">
        <v>2147068.92</v>
      </c>
    </row>
    <row r="347" spans="1:3" x14ac:dyDescent="0.3">
      <c r="A347" s="1"/>
      <c r="B347" s="3">
        <f t="shared" si="5"/>
        <v>41254</v>
      </c>
      <c r="C347" s="2">
        <v>1721326.19</v>
      </c>
    </row>
    <row r="348" spans="1:3" x14ac:dyDescent="0.3">
      <c r="A348" s="1"/>
      <c r="B348" s="3">
        <f t="shared" si="5"/>
        <v>41255</v>
      </c>
      <c r="C348" s="2">
        <v>1766533.1400000001</v>
      </c>
    </row>
    <row r="349" spans="1:3" x14ac:dyDescent="0.3">
      <c r="A349" s="1"/>
      <c r="B349" s="3">
        <f t="shared" si="5"/>
        <v>41256</v>
      </c>
      <c r="C349" s="2">
        <v>1903563.4</v>
      </c>
    </row>
    <row r="350" spans="1:3" x14ac:dyDescent="0.3">
      <c r="A350" s="1"/>
      <c r="B350" s="3">
        <f t="shared" si="5"/>
        <v>41257</v>
      </c>
      <c r="C350" s="2">
        <v>1620461.05</v>
      </c>
    </row>
    <row r="351" spans="1:3" x14ac:dyDescent="0.3">
      <c r="A351" s="1"/>
      <c r="B351" s="3">
        <f t="shared" si="5"/>
        <v>41258</v>
      </c>
      <c r="C351" s="2">
        <v>1128094.17</v>
      </c>
    </row>
    <row r="352" spans="1:3" x14ac:dyDescent="0.3">
      <c r="A352" s="1"/>
      <c r="B352" s="3">
        <f t="shared" si="5"/>
        <v>41259</v>
      </c>
      <c r="C352" s="2">
        <v>802861.01</v>
      </c>
    </row>
    <row r="353" spans="1:3" x14ac:dyDescent="0.3">
      <c r="A353" s="1"/>
      <c r="B353" s="3">
        <f t="shared" si="5"/>
        <v>41260</v>
      </c>
      <c r="C353" s="2">
        <v>1968215.13</v>
      </c>
    </row>
    <row r="354" spans="1:3" x14ac:dyDescent="0.3">
      <c r="A354" s="1"/>
      <c r="B354" s="3">
        <f t="shared" si="5"/>
        <v>41261</v>
      </c>
      <c r="C354" s="2">
        <v>1857480.51</v>
      </c>
    </row>
    <row r="355" spans="1:3" x14ac:dyDescent="0.3">
      <c r="A355" s="1"/>
      <c r="B355" s="3">
        <f t="shared" si="5"/>
        <v>41262</v>
      </c>
      <c r="C355" s="2">
        <v>1693885.3399999999</v>
      </c>
    </row>
    <row r="356" spans="1:3" x14ac:dyDescent="0.3">
      <c r="A356" s="1"/>
      <c r="B356" s="3">
        <f t="shared" si="5"/>
        <v>41263</v>
      </c>
      <c r="C356" s="2">
        <v>1801713.63</v>
      </c>
    </row>
    <row r="357" spans="1:3" x14ac:dyDescent="0.3">
      <c r="A357" s="1"/>
      <c r="B357" s="3">
        <f t="shared" si="5"/>
        <v>41264</v>
      </c>
      <c r="C357" s="2">
        <v>1857231.52</v>
      </c>
    </row>
    <row r="358" spans="1:3" x14ac:dyDescent="0.3">
      <c r="A358" s="1"/>
      <c r="B358" s="3">
        <f t="shared" si="5"/>
        <v>41265</v>
      </c>
      <c r="C358" s="2">
        <v>1252571.45</v>
      </c>
    </row>
    <row r="359" spans="1:3" x14ac:dyDescent="0.3">
      <c r="A359" s="1"/>
      <c r="B359" s="3">
        <f t="shared" si="5"/>
        <v>41266</v>
      </c>
      <c r="C359" s="2">
        <v>0</v>
      </c>
    </row>
    <row r="360" spans="1:3" x14ac:dyDescent="0.3">
      <c r="A360" s="1"/>
      <c r="B360" s="3">
        <f t="shared" si="5"/>
        <v>41267</v>
      </c>
      <c r="C360" s="2">
        <v>1447343.21</v>
      </c>
    </row>
    <row r="361" spans="1:3" x14ac:dyDescent="0.3">
      <c r="A361" s="1"/>
      <c r="B361" s="3">
        <f t="shared" si="5"/>
        <v>41268</v>
      </c>
      <c r="C361" s="2">
        <v>0</v>
      </c>
    </row>
    <row r="362" spans="1:3" x14ac:dyDescent="0.3">
      <c r="A362" s="1"/>
      <c r="B362" s="3">
        <f t="shared" si="5"/>
        <v>41269</v>
      </c>
      <c r="C362" s="2">
        <v>2082511.34</v>
      </c>
    </row>
    <row r="363" spans="1:3" x14ac:dyDescent="0.3">
      <c r="A363" s="1"/>
      <c r="B363" s="3">
        <f t="shared" si="5"/>
        <v>41270</v>
      </c>
      <c r="C363" s="2">
        <v>2537689.96</v>
      </c>
    </row>
    <row r="364" spans="1:3" x14ac:dyDescent="0.3">
      <c r="A364" s="1"/>
      <c r="B364" s="3">
        <f t="shared" si="5"/>
        <v>41271</v>
      </c>
      <c r="C364" s="2">
        <v>3071564.13</v>
      </c>
    </row>
    <row r="365" spans="1:3" x14ac:dyDescent="0.3">
      <c r="A365" s="1"/>
      <c r="B365" s="3">
        <f t="shared" si="5"/>
        <v>41272</v>
      </c>
      <c r="C365" s="2">
        <v>1379023.33</v>
      </c>
    </row>
    <row r="366" spans="1:3" x14ac:dyDescent="0.3">
      <c r="A366" s="1"/>
      <c r="B366" s="3">
        <f t="shared" si="5"/>
        <v>41273</v>
      </c>
      <c r="C366" s="2">
        <v>0</v>
      </c>
    </row>
    <row r="367" spans="1:3" x14ac:dyDescent="0.3">
      <c r="A367" s="1"/>
      <c r="B367" s="3">
        <f t="shared" si="5"/>
        <v>41274</v>
      </c>
      <c r="C367" s="2">
        <v>1633333.35</v>
      </c>
    </row>
    <row r="368" spans="1:3" x14ac:dyDescent="0.3">
      <c r="A368" s="1"/>
      <c r="B368" s="3">
        <f t="shared" si="5"/>
        <v>41275</v>
      </c>
      <c r="C368" s="2">
        <v>802224.53</v>
      </c>
    </row>
    <row r="369" spans="1:3" x14ac:dyDescent="0.3">
      <c r="A369" s="1"/>
      <c r="B369" s="3">
        <f t="shared" si="5"/>
        <v>41276</v>
      </c>
      <c r="C369" s="2">
        <v>1930687.6</v>
      </c>
    </row>
    <row r="370" spans="1:3" x14ac:dyDescent="0.3">
      <c r="A370" s="1"/>
      <c r="B370" s="3">
        <f t="shared" si="5"/>
        <v>41277</v>
      </c>
      <c r="C370" s="2">
        <v>2109227.3600000003</v>
      </c>
    </row>
    <row r="371" spans="1:3" x14ac:dyDescent="0.3">
      <c r="A371" s="1"/>
      <c r="B371" s="3">
        <f t="shared" si="5"/>
        <v>41278</v>
      </c>
      <c r="C371" s="2">
        <v>1858141.47</v>
      </c>
    </row>
    <row r="372" spans="1:3" x14ac:dyDescent="0.3">
      <c r="A372" s="1"/>
      <c r="B372" s="3">
        <f t="shared" si="5"/>
        <v>41279</v>
      </c>
      <c r="C372" s="2">
        <v>1354205.9100000001</v>
      </c>
    </row>
    <row r="373" spans="1:3" x14ac:dyDescent="0.3">
      <c r="A373" s="1"/>
      <c r="B373" s="3">
        <f t="shared" si="5"/>
        <v>41280</v>
      </c>
      <c r="C373" s="2">
        <v>802940.35</v>
      </c>
    </row>
    <row r="374" spans="1:3" x14ac:dyDescent="0.3">
      <c r="A374" s="1"/>
      <c r="B374" s="3">
        <f t="shared" si="5"/>
        <v>41281</v>
      </c>
      <c r="C374" s="2">
        <v>2235247.2000000002</v>
      </c>
    </row>
    <row r="375" spans="1:3" x14ac:dyDescent="0.3">
      <c r="A375" s="1"/>
      <c r="B375" s="3">
        <f t="shared" si="5"/>
        <v>41282</v>
      </c>
      <c r="C375" s="2">
        <v>1911395.29</v>
      </c>
    </row>
    <row r="376" spans="1:3" x14ac:dyDescent="0.3">
      <c r="A376" s="1"/>
      <c r="B376" s="3">
        <f t="shared" si="5"/>
        <v>41283</v>
      </c>
      <c r="C376" s="2">
        <v>1983648.57</v>
      </c>
    </row>
    <row r="377" spans="1:3" x14ac:dyDescent="0.3">
      <c r="A377" s="1"/>
      <c r="B377" s="3">
        <f t="shared" si="5"/>
        <v>41284</v>
      </c>
      <c r="C377" s="2">
        <v>1793332.08</v>
      </c>
    </row>
    <row r="378" spans="1:3" x14ac:dyDescent="0.3">
      <c r="A378" s="1"/>
      <c r="B378" s="3">
        <f t="shared" si="5"/>
        <v>41285</v>
      </c>
      <c r="C378" s="2">
        <v>1687947.44</v>
      </c>
    </row>
    <row r="379" spans="1:3" x14ac:dyDescent="0.3">
      <c r="A379" s="1"/>
      <c r="B379" s="3">
        <f t="shared" si="5"/>
        <v>41286</v>
      </c>
      <c r="C379" s="2">
        <v>1139879.07</v>
      </c>
    </row>
    <row r="380" spans="1:3" x14ac:dyDescent="0.3">
      <c r="A380" s="1"/>
      <c r="B380" s="3">
        <f t="shared" si="5"/>
        <v>41287</v>
      </c>
      <c r="C380" s="2">
        <v>993687.73</v>
      </c>
    </row>
    <row r="381" spans="1:3" x14ac:dyDescent="0.3">
      <c r="A381" s="1"/>
      <c r="B381" s="3">
        <f t="shared" si="5"/>
        <v>41288</v>
      </c>
      <c r="C381" s="2">
        <v>1904903.1</v>
      </c>
    </row>
    <row r="382" spans="1:3" x14ac:dyDescent="0.3">
      <c r="A382" s="1"/>
      <c r="B382" s="3">
        <f t="shared" si="5"/>
        <v>41289</v>
      </c>
      <c r="C382" s="2">
        <v>1871517.81</v>
      </c>
    </row>
    <row r="383" spans="1:3" x14ac:dyDescent="0.3">
      <c r="A383" s="1"/>
      <c r="B383" s="3">
        <f t="shared" si="5"/>
        <v>41290</v>
      </c>
      <c r="C383" s="2">
        <v>1715275.95</v>
      </c>
    </row>
    <row r="384" spans="1:3" x14ac:dyDescent="0.3">
      <c r="A384" s="1"/>
      <c r="B384" s="3">
        <f t="shared" si="5"/>
        <v>41291</v>
      </c>
      <c r="C384" s="2">
        <v>1630902.0899999999</v>
      </c>
    </row>
    <row r="385" spans="1:3" x14ac:dyDescent="0.3">
      <c r="A385" s="1"/>
      <c r="B385" s="3">
        <f t="shared" si="5"/>
        <v>41292</v>
      </c>
      <c r="C385" s="2">
        <v>1591626.99</v>
      </c>
    </row>
    <row r="386" spans="1:3" x14ac:dyDescent="0.3">
      <c r="A386" s="1"/>
      <c r="B386" s="3">
        <f t="shared" si="5"/>
        <v>41293</v>
      </c>
      <c r="C386" s="2">
        <v>840010.84</v>
      </c>
    </row>
    <row r="387" spans="1:3" x14ac:dyDescent="0.3">
      <c r="A387" s="1"/>
      <c r="B387" s="3">
        <f t="shared" si="5"/>
        <v>41294</v>
      </c>
      <c r="C387" s="2">
        <v>801109.38</v>
      </c>
    </row>
    <row r="388" spans="1:3" x14ac:dyDescent="0.3">
      <c r="A388" s="1"/>
      <c r="B388" s="3">
        <f t="shared" ref="B388:B451" si="6">+B387+1</f>
        <v>41295</v>
      </c>
      <c r="C388" s="2">
        <v>2237249.8600000003</v>
      </c>
    </row>
    <row r="389" spans="1:3" x14ac:dyDescent="0.3">
      <c r="A389" s="1"/>
      <c r="B389" s="3">
        <f t="shared" si="6"/>
        <v>41296</v>
      </c>
      <c r="C389" s="2">
        <v>2034092.82</v>
      </c>
    </row>
    <row r="390" spans="1:3" x14ac:dyDescent="0.3">
      <c r="A390" s="1"/>
      <c r="B390" s="3">
        <f t="shared" si="6"/>
        <v>41297</v>
      </c>
      <c r="C390" s="2">
        <v>1774935.01</v>
      </c>
    </row>
    <row r="391" spans="1:3" x14ac:dyDescent="0.3">
      <c r="A391" s="1"/>
      <c r="B391" s="3">
        <f t="shared" si="6"/>
        <v>41298</v>
      </c>
      <c r="C391" s="2">
        <v>1550902.47</v>
      </c>
    </row>
    <row r="392" spans="1:3" x14ac:dyDescent="0.3">
      <c r="A392" s="1"/>
      <c r="B392" s="3">
        <f t="shared" si="6"/>
        <v>41299</v>
      </c>
      <c r="C392" s="2">
        <v>1858920.5</v>
      </c>
    </row>
    <row r="393" spans="1:3" x14ac:dyDescent="0.3">
      <c r="A393" s="1"/>
      <c r="B393" s="3">
        <f t="shared" si="6"/>
        <v>41300</v>
      </c>
      <c r="C393" s="2">
        <v>912504.34</v>
      </c>
    </row>
    <row r="394" spans="1:3" x14ac:dyDescent="0.3">
      <c r="A394" s="1"/>
      <c r="B394" s="3">
        <f t="shared" si="6"/>
        <v>41301</v>
      </c>
      <c r="C394" s="2">
        <v>803340.81</v>
      </c>
    </row>
    <row r="395" spans="1:3" x14ac:dyDescent="0.3">
      <c r="A395" s="1"/>
      <c r="B395" s="3">
        <f t="shared" si="6"/>
        <v>41302</v>
      </c>
      <c r="C395" s="2">
        <v>2452470.44</v>
      </c>
    </row>
    <row r="396" spans="1:3" x14ac:dyDescent="0.3">
      <c r="A396" s="1"/>
      <c r="B396" s="3">
        <f t="shared" si="6"/>
        <v>41303</v>
      </c>
      <c r="C396" s="2">
        <v>1970124.64</v>
      </c>
    </row>
    <row r="397" spans="1:3" x14ac:dyDescent="0.3">
      <c r="A397" s="1"/>
      <c r="B397" s="3">
        <f t="shared" si="6"/>
        <v>41304</v>
      </c>
      <c r="C397" s="2">
        <v>2084492.04</v>
      </c>
    </row>
    <row r="398" spans="1:3" x14ac:dyDescent="0.3">
      <c r="A398" s="1"/>
      <c r="B398" s="3">
        <f t="shared" si="6"/>
        <v>41305</v>
      </c>
      <c r="C398" s="2">
        <v>2522046.42</v>
      </c>
    </row>
    <row r="399" spans="1:3" x14ac:dyDescent="0.3">
      <c r="A399" s="1"/>
      <c r="B399" s="3">
        <f t="shared" si="6"/>
        <v>41306</v>
      </c>
      <c r="C399" s="2">
        <v>1889556.91</v>
      </c>
    </row>
    <row r="400" spans="1:3" x14ac:dyDescent="0.3">
      <c r="A400" s="1"/>
      <c r="B400" s="3">
        <f t="shared" si="6"/>
        <v>41307</v>
      </c>
      <c r="C400" s="2">
        <v>1220974.6599999999</v>
      </c>
    </row>
    <row r="401" spans="1:3" x14ac:dyDescent="0.3">
      <c r="A401" s="1"/>
      <c r="B401" s="3">
        <f t="shared" si="6"/>
        <v>41308</v>
      </c>
      <c r="C401" s="2">
        <v>801671.16</v>
      </c>
    </row>
    <row r="402" spans="1:3" x14ac:dyDescent="0.3">
      <c r="A402" s="1"/>
      <c r="B402" s="3">
        <f t="shared" si="6"/>
        <v>41309</v>
      </c>
      <c r="C402" s="2">
        <v>2400558.6799999997</v>
      </c>
    </row>
    <row r="403" spans="1:3" x14ac:dyDescent="0.3">
      <c r="A403" s="1"/>
      <c r="B403" s="3">
        <f t="shared" si="6"/>
        <v>41310</v>
      </c>
      <c r="C403" s="2">
        <v>2216675.91</v>
      </c>
    </row>
    <row r="404" spans="1:3" x14ac:dyDescent="0.3">
      <c r="A404" s="1"/>
      <c r="B404" s="3">
        <f t="shared" si="6"/>
        <v>41311</v>
      </c>
      <c r="C404" s="2">
        <v>1898126.54</v>
      </c>
    </row>
    <row r="405" spans="1:3" x14ac:dyDescent="0.3">
      <c r="A405" s="1"/>
      <c r="B405" s="3">
        <f t="shared" si="6"/>
        <v>41312</v>
      </c>
      <c r="C405" s="2">
        <v>1616548</v>
      </c>
    </row>
    <row r="406" spans="1:3" x14ac:dyDescent="0.3">
      <c r="A406" s="1"/>
      <c r="B406" s="3">
        <f t="shared" si="6"/>
        <v>41313</v>
      </c>
      <c r="C406" s="2">
        <v>1687674.29</v>
      </c>
    </row>
    <row r="407" spans="1:3" x14ac:dyDescent="0.3">
      <c r="A407" s="1"/>
      <c r="B407" s="3">
        <f t="shared" si="6"/>
        <v>41314</v>
      </c>
      <c r="C407" s="2">
        <v>1059709.5</v>
      </c>
    </row>
    <row r="408" spans="1:3" x14ac:dyDescent="0.3">
      <c r="A408" s="1"/>
      <c r="B408" s="3">
        <f t="shared" si="6"/>
        <v>41315</v>
      </c>
      <c r="C408" s="2">
        <v>800641.77</v>
      </c>
    </row>
    <row r="409" spans="1:3" x14ac:dyDescent="0.3">
      <c r="A409" s="1"/>
      <c r="B409" s="3">
        <f t="shared" si="6"/>
        <v>41316</v>
      </c>
      <c r="C409" s="2">
        <v>2053479.25</v>
      </c>
    </row>
    <row r="410" spans="1:3" x14ac:dyDescent="0.3">
      <c r="A410" s="1"/>
      <c r="B410" s="3">
        <f t="shared" si="6"/>
        <v>41317</v>
      </c>
      <c r="C410" s="2">
        <v>1926817.97</v>
      </c>
    </row>
    <row r="411" spans="1:3" x14ac:dyDescent="0.3">
      <c r="A411" s="1"/>
      <c r="B411" s="3">
        <f t="shared" si="6"/>
        <v>41318</v>
      </c>
      <c r="C411" s="2">
        <v>1746205.02</v>
      </c>
    </row>
    <row r="412" spans="1:3" x14ac:dyDescent="0.3">
      <c r="A412" s="1"/>
      <c r="B412" s="3">
        <f t="shared" si="6"/>
        <v>41319</v>
      </c>
      <c r="C412" s="2">
        <v>1780033.03</v>
      </c>
    </row>
    <row r="413" spans="1:3" x14ac:dyDescent="0.3">
      <c r="A413" s="1"/>
      <c r="B413" s="3">
        <f t="shared" si="6"/>
        <v>41320</v>
      </c>
      <c r="C413" s="2">
        <v>1762686.3900000001</v>
      </c>
    </row>
    <row r="414" spans="1:3" x14ac:dyDescent="0.3">
      <c r="A414" s="1"/>
      <c r="B414" s="3">
        <f t="shared" si="6"/>
        <v>41321</v>
      </c>
      <c r="C414" s="2">
        <v>1171414.32</v>
      </c>
    </row>
    <row r="415" spans="1:3" x14ac:dyDescent="0.3">
      <c r="A415" s="1"/>
      <c r="B415" s="3">
        <f t="shared" si="6"/>
        <v>41322</v>
      </c>
      <c r="C415" s="2">
        <v>801732.11</v>
      </c>
    </row>
    <row r="416" spans="1:3" x14ac:dyDescent="0.3">
      <c r="A416" s="1"/>
      <c r="B416" s="3">
        <f t="shared" si="6"/>
        <v>41323</v>
      </c>
      <c r="C416" s="2">
        <v>2074662.89</v>
      </c>
    </row>
    <row r="417" spans="1:3" x14ac:dyDescent="0.3">
      <c r="A417" s="1"/>
      <c r="B417" s="3">
        <f t="shared" si="6"/>
        <v>41324</v>
      </c>
      <c r="C417" s="2">
        <v>1771193.83</v>
      </c>
    </row>
    <row r="418" spans="1:3" x14ac:dyDescent="0.3">
      <c r="A418" s="1"/>
      <c r="B418" s="3">
        <f t="shared" si="6"/>
        <v>41325</v>
      </c>
      <c r="C418" s="2">
        <v>1710106.65</v>
      </c>
    </row>
    <row r="419" spans="1:3" x14ac:dyDescent="0.3">
      <c r="A419" s="1"/>
      <c r="B419" s="3">
        <f t="shared" si="6"/>
        <v>41326</v>
      </c>
      <c r="C419" s="2">
        <v>1690369.9</v>
      </c>
    </row>
    <row r="420" spans="1:3" x14ac:dyDescent="0.3">
      <c r="A420" s="1"/>
      <c r="B420" s="3">
        <f t="shared" si="6"/>
        <v>41327</v>
      </c>
      <c r="C420" s="2">
        <v>1838258.92</v>
      </c>
    </row>
    <row r="421" spans="1:3" x14ac:dyDescent="0.3">
      <c r="A421" s="1"/>
      <c r="B421" s="3">
        <f t="shared" si="6"/>
        <v>41328</v>
      </c>
      <c r="C421" s="2">
        <v>1242074.49</v>
      </c>
    </row>
    <row r="422" spans="1:3" x14ac:dyDescent="0.3">
      <c r="A422" s="1"/>
      <c r="B422" s="3">
        <f t="shared" si="6"/>
        <v>41329</v>
      </c>
      <c r="C422" s="2">
        <v>802999.13</v>
      </c>
    </row>
    <row r="423" spans="1:3" x14ac:dyDescent="0.3">
      <c r="A423" s="1"/>
      <c r="B423" s="3">
        <f t="shared" si="6"/>
        <v>41330</v>
      </c>
      <c r="C423" s="2">
        <v>2368866.2400000002</v>
      </c>
    </row>
    <row r="424" spans="1:3" x14ac:dyDescent="0.3">
      <c r="A424" s="1"/>
      <c r="B424" s="3">
        <f t="shared" si="6"/>
        <v>41331</v>
      </c>
      <c r="C424" s="2">
        <v>2093876.79</v>
      </c>
    </row>
    <row r="425" spans="1:3" x14ac:dyDescent="0.3">
      <c r="A425" s="1"/>
      <c r="B425" s="3">
        <f t="shared" si="6"/>
        <v>41332</v>
      </c>
      <c r="C425" s="2">
        <v>2742094.55</v>
      </c>
    </row>
    <row r="426" spans="1:3" x14ac:dyDescent="0.3">
      <c r="A426" s="1"/>
      <c r="B426" s="3">
        <f t="shared" si="6"/>
        <v>41333</v>
      </c>
      <c r="C426" s="2">
        <v>2502368.21</v>
      </c>
    </row>
    <row r="427" spans="1:3" x14ac:dyDescent="0.3">
      <c r="A427" s="1"/>
      <c r="B427" s="3">
        <f t="shared" si="6"/>
        <v>41334</v>
      </c>
      <c r="C427" s="2">
        <v>1907968.34</v>
      </c>
    </row>
    <row r="428" spans="1:3" x14ac:dyDescent="0.3">
      <c r="A428" s="1"/>
      <c r="B428" s="3">
        <f t="shared" si="6"/>
        <v>41335</v>
      </c>
      <c r="C428" s="2">
        <v>1247239.5</v>
      </c>
    </row>
    <row r="429" spans="1:3" x14ac:dyDescent="0.3">
      <c r="A429" s="1"/>
      <c r="B429" s="3">
        <f t="shared" si="6"/>
        <v>41336</v>
      </c>
      <c r="C429" s="2">
        <v>800699</v>
      </c>
    </row>
    <row r="430" spans="1:3" x14ac:dyDescent="0.3">
      <c r="A430" s="1"/>
      <c r="B430" s="3">
        <f t="shared" si="6"/>
        <v>41337</v>
      </c>
      <c r="C430" s="2">
        <v>2563038.8200000003</v>
      </c>
    </row>
    <row r="431" spans="1:3" x14ac:dyDescent="0.3">
      <c r="A431" s="1"/>
      <c r="B431" s="3">
        <f t="shared" si="6"/>
        <v>41338</v>
      </c>
      <c r="C431" s="2">
        <v>1948300.4</v>
      </c>
    </row>
    <row r="432" spans="1:3" x14ac:dyDescent="0.3">
      <c r="A432" s="1"/>
      <c r="B432" s="3">
        <f t="shared" si="6"/>
        <v>41339</v>
      </c>
      <c r="C432" s="2">
        <v>1930924.49</v>
      </c>
    </row>
    <row r="433" spans="1:3" x14ac:dyDescent="0.3">
      <c r="A433" s="1"/>
      <c r="B433" s="3">
        <f t="shared" si="6"/>
        <v>41340</v>
      </c>
      <c r="C433" s="2">
        <v>1758782.8900000001</v>
      </c>
    </row>
    <row r="434" spans="1:3" x14ac:dyDescent="0.3">
      <c r="A434" s="1"/>
      <c r="B434" s="3">
        <f t="shared" si="6"/>
        <v>41341</v>
      </c>
      <c r="C434" s="2">
        <v>1597431.37</v>
      </c>
    </row>
    <row r="435" spans="1:3" x14ac:dyDescent="0.3">
      <c r="A435" s="1"/>
      <c r="B435" s="3">
        <f t="shared" si="6"/>
        <v>41342</v>
      </c>
      <c r="C435" s="2">
        <v>1053817.58</v>
      </c>
    </row>
    <row r="436" spans="1:3" x14ac:dyDescent="0.3">
      <c r="A436" s="1"/>
      <c r="B436" s="3">
        <f t="shared" si="6"/>
        <v>41343</v>
      </c>
      <c r="C436" s="2">
        <v>887104.67</v>
      </c>
    </row>
    <row r="437" spans="1:3" x14ac:dyDescent="0.3">
      <c r="A437" s="1"/>
      <c r="B437" s="3">
        <f t="shared" si="6"/>
        <v>41344</v>
      </c>
      <c r="C437" s="2">
        <v>2127601.65</v>
      </c>
    </row>
    <row r="438" spans="1:3" x14ac:dyDescent="0.3">
      <c r="A438" s="1"/>
      <c r="B438" s="3">
        <f t="shared" si="6"/>
        <v>41345</v>
      </c>
      <c r="C438" s="2">
        <v>1853135.78</v>
      </c>
    </row>
    <row r="439" spans="1:3" x14ac:dyDescent="0.3">
      <c r="A439" s="1"/>
      <c r="B439" s="3">
        <f t="shared" si="6"/>
        <v>41346</v>
      </c>
      <c r="C439" s="2">
        <v>1658978.83</v>
      </c>
    </row>
    <row r="440" spans="1:3" x14ac:dyDescent="0.3">
      <c r="A440" s="1"/>
      <c r="B440" s="3">
        <f t="shared" si="6"/>
        <v>41347</v>
      </c>
      <c r="C440" s="2">
        <v>1575686.06</v>
      </c>
    </row>
    <row r="441" spans="1:3" x14ac:dyDescent="0.3">
      <c r="A441" s="1"/>
      <c r="B441" s="3">
        <f t="shared" si="6"/>
        <v>41348</v>
      </c>
      <c r="C441" s="2">
        <v>1566231.5699999998</v>
      </c>
    </row>
    <row r="442" spans="1:3" x14ac:dyDescent="0.3">
      <c r="A442" s="1"/>
      <c r="B442" s="3">
        <f t="shared" si="6"/>
        <v>41349</v>
      </c>
      <c r="C442" s="2">
        <v>1113850.98</v>
      </c>
    </row>
    <row r="443" spans="1:3" x14ac:dyDescent="0.3">
      <c r="A443" s="1"/>
      <c r="B443" s="3">
        <f t="shared" si="6"/>
        <v>41350</v>
      </c>
      <c r="C443" s="2">
        <v>801502.88</v>
      </c>
    </row>
    <row r="444" spans="1:3" x14ac:dyDescent="0.3">
      <c r="A444" s="1"/>
      <c r="B444" s="3">
        <f t="shared" si="6"/>
        <v>41351</v>
      </c>
      <c r="C444" s="2">
        <v>2054759.63</v>
      </c>
    </row>
    <row r="445" spans="1:3" x14ac:dyDescent="0.3">
      <c r="A445" s="1"/>
      <c r="B445" s="3">
        <f t="shared" si="6"/>
        <v>41352</v>
      </c>
      <c r="C445" s="2">
        <v>1767144.51</v>
      </c>
    </row>
    <row r="446" spans="1:3" x14ac:dyDescent="0.3">
      <c r="A446" s="1"/>
      <c r="B446" s="3">
        <f t="shared" si="6"/>
        <v>41353</v>
      </c>
      <c r="C446" s="2">
        <v>1629276.69</v>
      </c>
    </row>
    <row r="447" spans="1:3" x14ac:dyDescent="0.3">
      <c r="A447" s="1"/>
      <c r="B447" s="3">
        <f t="shared" si="6"/>
        <v>41354</v>
      </c>
      <c r="C447" s="2">
        <v>1697017.1</v>
      </c>
    </row>
    <row r="448" spans="1:3" x14ac:dyDescent="0.3">
      <c r="A448" s="1"/>
      <c r="B448" s="3">
        <f t="shared" si="6"/>
        <v>41355</v>
      </c>
      <c r="C448" s="2">
        <v>2160382.27</v>
      </c>
    </row>
    <row r="449" spans="1:3" x14ac:dyDescent="0.3">
      <c r="A449" s="1"/>
      <c r="B449" s="3">
        <f t="shared" si="6"/>
        <v>41356</v>
      </c>
      <c r="C449" s="2">
        <v>1390328.21</v>
      </c>
    </row>
    <row r="450" spans="1:3" x14ac:dyDescent="0.3">
      <c r="A450" s="1"/>
      <c r="B450" s="3">
        <f t="shared" si="6"/>
        <v>41357</v>
      </c>
      <c r="C450" s="2">
        <v>800532.41</v>
      </c>
    </row>
    <row r="451" spans="1:3" x14ac:dyDescent="0.3">
      <c r="A451" s="1"/>
      <c r="B451" s="3">
        <f t="shared" si="6"/>
        <v>41358</v>
      </c>
      <c r="C451" s="2">
        <v>3051981.7</v>
      </c>
    </row>
    <row r="452" spans="1:3" x14ac:dyDescent="0.3">
      <c r="A452" s="1"/>
      <c r="B452" s="3">
        <f t="shared" ref="B452:B515" si="7">+B451+1</f>
        <v>41359</v>
      </c>
      <c r="C452" s="2">
        <v>2143055.35</v>
      </c>
    </row>
    <row r="453" spans="1:3" x14ac:dyDescent="0.3">
      <c r="A453" s="1"/>
      <c r="B453" s="3">
        <f t="shared" si="7"/>
        <v>41360</v>
      </c>
      <c r="C453" s="2">
        <v>1568376.5699999998</v>
      </c>
    </row>
    <row r="454" spans="1:3" x14ac:dyDescent="0.3">
      <c r="A454" s="1"/>
      <c r="B454" s="3">
        <f t="shared" si="7"/>
        <v>41361</v>
      </c>
      <c r="C454" s="2">
        <v>857403</v>
      </c>
    </row>
    <row r="455" spans="1:3" x14ac:dyDescent="0.3">
      <c r="A455" s="1"/>
      <c r="B455" s="3">
        <f t="shared" si="7"/>
        <v>41362</v>
      </c>
      <c r="C455" s="2">
        <v>824008</v>
      </c>
    </row>
    <row r="456" spans="1:3" x14ac:dyDescent="0.3">
      <c r="A456" s="1"/>
      <c r="B456" s="3">
        <f t="shared" si="7"/>
        <v>41363</v>
      </c>
      <c r="C456" s="2">
        <v>843546</v>
      </c>
    </row>
    <row r="457" spans="1:3" x14ac:dyDescent="0.3">
      <c r="A457" s="1"/>
      <c r="B457" s="3">
        <f t="shared" si="7"/>
        <v>41364</v>
      </c>
      <c r="C457" s="2">
        <v>949645.53</v>
      </c>
    </row>
    <row r="458" spans="1:3" x14ac:dyDescent="0.3">
      <c r="A458" s="1"/>
      <c r="B458" s="3">
        <f t="shared" si="7"/>
        <v>41365</v>
      </c>
      <c r="C458" s="2">
        <v>2391447.19</v>
      </c>
    </row>
    <row r="459" spans="1:3" x14ac:dyDescent="0.3">
      <c r="A459" s="1"/>
      <c r="B459" s="3">
        <f t="shared" si="7"/>
        <v>41366</v>
      </c>
      <c r="C459" s="2">
        <v>2327348.31</v>
      </c>
    </row>
    <row r="460" spans="1:3" x14ac:dyDescent="0.3">
      <c r="A460" s="1"/>
      <c r="B460" s="3">
        <f t="shared" si="7"/>
        <v>41367</v>
      </c>
      <c r="C460" s="2">
        <v>2047178.76</v>
      </c>
    </row>
    <row r="461" spans="1:3" x14ac:dyDescent="0.3">
      <c r="A461" s="1"/>
      <c r="B461" s="3">
        <f t="shared" si="7"/>
        <v>41368</v>
      </c>
      <c r="C461" s="2">
        <v>1870466.49</v>
      </c>
    </row>
    <row r="462" spans="1:3" x14ac:dyDescent="0.3">
      <c r="A462" s="1"/>
      <c r="B462" s="3">
        <f t="shared" si="7"/>
        <v>41369</v>
      </c>
      <c r="C462" s="2">
        <v>1734340.7</v>
      </c>
    </row>
    <row r="463" spans="1:3" x14ac:dyDescent="0.3">
      <c r="A463" s="1"/>
      <c r="B463" s="3">
        <f t="shared" si="7"/>
        <v>41370</v>
      </c>
      <c r="C463" s="2">
        <v>1254828.24</v>
      </c>
    </row>
    <row r="464" spans="1:3" x14ac:dyDescent="0.3">
      <c r="A464" s="1"/>
      <c r="B464" s="3">
        <f t="shared" si="7"/>
        <v>41371</v>
      </c>
      <c r="C464" s="2">
        <v>800925.77</v>
      </c>
    </row>
    <row r="465" spans="1:3" x14ac:dyDescent="0.3">
      <c r="A465" s="1"/>
      <c r="B465" s="3">
        <f t="shared" si="7"/>
        <v>41372</v>
      </c>
      <c r="C465" s="2">
        <v>2163080</v>
      </c>
    </row>
    <row r="466" spans="1:3" x14ac:dyDescent="0.3">
      <c r="A466" s="1"/>
      <c r="B466" s="3">
        <f t="shared" si="7"/>
        <v>41373</v>
      </c>
      <c r="C466" s="2">
        <v>1850685.22</v>
      </c>
    </row>
    <row r="467" spans="1:3" x14ac:dyDescent="0.3">
      <c r="A467" s="1"/>
      <c r="B467" s="3">
        <f t="shared" si="7"/>
        <v>41374</v>
      </c>
      <c r="C467" s="2">
        <v>1718839.42</v>
      </c>
    </row>
    <row r="468" spans="1:3" x14ac:dyDescent="0.3">
      <c r="A468" s="1"/>
      <c r="B468" s="3">
        <f t="shared" si="7"/>
        <v>41375</v>
      </c>
      <c r="C468" s="2">
        <v>1688340.6099999999</v>
      </c>
    </row>
    <row r="469" spans="1:3" x14ac:dyDescent="0.3">
      <c r="A469" s="1"/>
      <c r="B469" s="3">
        <f t="shared" si="7"/>
        <v>41376</v>
      </c>
      <c r="C469" s="2">
        <v>1612382.3399999999</v>
      </c>
    </row>
    <row r="470" spans="1:3" x14ac:dyDescent="0.3">
      <c r="A470" s="1"/>
      <c r="B470" s="3">
        <f t="shared" si="7"/>
        <v>41377</v>
      </c>
      <c r="C470" s="2">
        <v>1186678.3400000001</v>
      </c>
    </row>
    <row r="471" spans="1:3" x14ac:dyDescent="0.3">
      <c r="A471" s="1"/>
      <c r="B471" s="3">
        <f t="shared" si="7"/>
        <v>41378</v>
      </c>
      <c r="C471" s="2">
        <v>801439.64</v>
      </c>
    </row>
    <row r="472" spans="1:3" x14ac:dyDescent="0.3">
      <c r="A472" s="1"/>
      <c r="B472" s="3">
        <f t="shared" si="7"/>
        <v>41379</v>
      </c>
      <c r="C472" s="2">
        <v>1834521.0899999999</v>
      </c>
    </row>
    <row r="473" spans="1:3" x14ac:dyDescent="0.3">
      <c r="A473" s="1"/>
      <c r="B473" s="3">
        <f t="shared" si="7"/>
        <v>41380</v>
      </c>
      <c r="C473" s="2">
        <v>1679280.05</v>
      </c>
    </row>
    <row r="474" spans="1:3" x14ac:dyDescent="0.3">
      <c r="A474" s="1"/>
      <c r="B474" s="3">
        <f t="shared" si="7"/>
        <v>41381</v>
      </c>
      <c r="C474" s="2">
        <v>1568155.1400000001</v>
      </c>
    </row>
    <row r="475" spans="1:3" x14ac:dyDescent="0.3">
      <c r="A475" s="1"/>
      <c r="B475" s="3">
        <f t="shared" si="7"/>
        <v>41382</v>
      </c>
      <c r="C475" s="2">
        <v>1547622.05</v>
      </c>
    </row>
    <row r="476" spans="1:3" x14ac:dyDescent="0.3">
      <c r="A476" s="1"/>
      <c r="B476" s="3">
        <f t="shared" si="7"/>
        <v>41383</v>
      </c>
      <c r="C476" s="2">
        <v>1590450.27</v>
      </c>
    </row>
    <row r="477" spans="1:3" x14ac:dyDescent="0.3">
      <c r="A477" s="1"/>
      <c r="B477" s="3">
        <f t="shared" si="7"/>
        <v>41384</v>
      </c>
      <c r="C477" s="2">
        <v>1096018.6000000001</v>
      </c>
    </row>
    <row r="478" spans="1:3" x14ac:dyDescent="0.3">
      <c r="A478" s="1"/>
      <c r="B478" s="3">
        <f t="shared" si="7"/>
        <v>41385</v>
      </c>
      <c r="C478" s="2">
        <v>890448.3</v>
      </c>
    </row>
    <row r="479" spans="1:3" x14ac:dyDescent="0.3">
      <c r="A479" s="1"/>
      <c r="B479" s="3">
        <f t="shared" si="7"/>
        <v>41386</v>
      </c>
      <c r="C479" s="2">
        <v>1888689.88</v>
      </c>
    </row>
    <row r="480" spans="1:3" x14ac:dyDescent="0.3">
      <c r="A480" s="1"/>
      <c r="B480" s="3">
        <f t="shared" si="7"/>
        <v>41387</v>
      </c>
      <c r="C480" s="2">
        <v>1838873.25</v>
      </c>
    </row>
    <row r="481" spans="1:3" x14ac:dyDescent="0.3">
      <c r="A481" s="1"/>
      <c r="B481" s="3">
        <f t="shared" si="7"/>
        <v>41388</v>
      </c>
      <c r="C481" s="2">
        <v>1859504.1</v>
      </c>
    </row>
    <row r="482" spans="1:3" x14ac:dyDescent="0.3">
      <c r="A482" s="1"/>
      <c r="B482" s="3">
        <f t="shared" si="7"/>
        <v>41389</v>
      </c>
      <c r="C482" s="2">
        <v>1663541.13</v>
      </c>
    </row>
    <row r="483" spans="1:3" x14ac:dyDescent="0.3">
      <c r="A483" s="1"/>
      <c r="B483" s="3">
        <f t="shared" si="7"/>
        <v>41390</v>
      </c>
      <c r="C483" s="2">
        <v>1831975.9100000001</v>
      </c>
    </row>
    <row r="484" spans="1:3" x14ac:dyDescent="0.3">
      <c r="A484" s="1"/>
      <c r="B484" s="3">
        <f t="shared" si="7"/>
        <v>41391</v>
      </c>
      <c r="C484" s="2">
        <v>1201772.44</v>
      </c>
    </row>
    <row r="485" spans="1:3" x14ac:dyDescent="0.3">
      <c r="A485" s="1"/>
      <c r="B485" s="3">
        <f t="shared" si="7"/>
        <v>41392</v>
      </c>
      <c r="C485" s="2">
        <v>956973.2</v>
      </c>
    </row>
    <row r="486" spans="1:3" x14ac:dyDescent="0.3">
      <c r="A486" s="1"/>
      <c r="B486" s="3">
        <f t="shared" si="7"/>
        <v>41393</v>
      </c>
      <c r="C486" s="2">
        <v>2457348.1799999997</v>
      </c>
    </row>
    <row r="487" spans="1:3" x14ac:dyDescent="0.3">
      <c r="A487" s="1"/>
      <c r="B487" s="3">
        <f t="shared" si="7"/>
        <v>41394</v>
      </c>
      <c r="C487" s="2">
        <v>2736741.05</v>
      </c>
    </row>
    <row r="488" spans="1:3" x14ac:dyDescent="0.3">
      <c r="A488" s="1"/>
      <c r="B488" s="3">
        <f t="shared" si="7"/>
        <v>41395</v>
      </c>
      <c r="C488" s="2">
        <v>886366.71999999997</v>
      </c>
    </row>
    <row r="489" spans="1:3" x14ac:dyDescent="0.3">
      <c r="A489" s="1"/>
      <c r="B489" s="3">
        <f t="shared" si="7"/>
        <v>41396</v>
      </c>
      <c r="C489" s="2">
        <v>2081850.38</v>
      </c>
    </row>
    <row r="490" spans="1:3" x14ac:dyDescent="0.3">
      <c r="A490" s="1"/>
      <c r="B490" s="3">
        <f t="shared" si="7"/>
        <v>41397</v>
      </c>
      <c r="C490" s="2">
        <v>1992604.66</v>
      </c>
    </row>
    <row r="491" spans="1:3" x14ac:dyDescent="0.3">
      <c r="A491" s="1"/>
      <c r="B491" s="3">
        <f t="shared" si="7"/>
        <v>41398</v>
      </c>
      <c r="C491" s="2">
        <v>1328459.49</v>
      </c>
    </row>
    <row r="492" spans="1:3" x14ac:dyDescent="0.3">
      <c r="A492" s="1"/>
      <c r="B492" s="3">
        <f t="shared" si="7"/>
        <v>41399</v>
      </c>
      <c r="C492" s="2">
        <v>802529.16</v>
      </c>
    </row>
    <row r="493" spans="1:3" x14ac:dyDescent="0.3">
      <c r="A493" s="1"/>
      <c r="B493" s="3">
        <f t="shared" si="7"/>
        <v>41400</v>
      </c>
      <c r="C493" s="2">
        <v>2335007.1100000003</v>
      </c>
    </row>
    <row r="494" spans="1:3" x14ac:dyDescent="0.3">
      <c r="A494" s="1"/>
      <c r="B494" s="3">
        <f t="shared" si="7"/>
        <v>41401</v>
      </c>
      <c r="C494" s="2">
        <v>1818605.6099999999</v>
      </c>
    </row>
    <row r="495" spans="1:3" x14ac:dyDescent="0.3">
      <c r="A495" s="1"/>
      <c r="B495" s="3">
        <f t="shared" si="7"/>
        <v>41402</v>
      </c>
      <c r="C495" s="2">
        <v>1740536.08</v>
      </c>
    </row>
    <row r="496" spans="1:3" x14ac:dyDescent="0.3">
      <c r="A496" s="1"/>
      <c r="B496" s="3">
        <f t="shared" si="7"/>
        <v>41403</v>
      </c>
      <c r="C496" s="2">
        <v>1669345.2</v>
      </c>
    </row>
    <row r="497" spans="1:3" x14ac:dyDescent="0.3">
      <c r="A497" s="1"/>
      <c r="B497" s="3">
        <f t="shared" si="7"/>
        <v>41404</v>
      </c>
      <c r="C497" s="2">
        <v>1500270.53</v>
      </c>
    </row>
    <row r="498" spans="1:3" x14ac:dyDescent="0.3">
      <c r="A498" s="1"/>
      <c r="B498" s="3">
        <f t="shared" si="7"/>
        <v>41405</v>
      </c>
      <c r="C498" s="2">
        <v>1233581.1499999999</v>
      </c>
    </row>
    <row r="499" spans="1:3" x14ac:dyDescent="0.3">
      <c r="A499" s="1"/>
      <c r="B499" s="3">
        <f t="shared" si="7"/>
        <v>41406</v>
      </c>
      <c r="C499" s="2">
        <v>801449.25</v>
      </c>
    </row>
    <row r="500" spans="1:3" x14ac:dyDescent="0.3">
      <c r="A500" s="1"/>
      <c r="B500" s="3">
        <f t="shared" si="7"/>
        <v>41407</v>
      </c>
      <c r="C500" s="2">
        <v>2403238.5700000003</v>
      </c>
    </row>
    <row r="501" spans="1:3" x14ac:dyDescent="0.3">
      <c r="A501" s="1"/>
      <c r="B501" s="3">
        <f t="shared" si="7"/>
        <v>41408</v>
      </c>
      <c r="C501" s="2">
        <v>2136403.4900000002</v>
      </c>
    </row>
    <row r="502" spans="1:3" x14ac:dyDescent="0.3">
      <c r="A502" s="1"/>
      <c r="B502" s="3">
        <f t="shared" si="7"/>
        <v>41409</v>
      </c>
      <c r="C502" s="2">
        <v>1761144.3399999999</v>
      </c>
    </row>
    <row r="503" spans="1:3" x14ac:dyDescent="0.3">
      <c r="A503" s="1"/>
      <c r="B503" s="3">
        <f t="shared" si="7"/>
        <v>41410</v>
      </c>
      <c r="C503" s="2">
        <v>1711735.56</v>
      </c>
    </row>
    <row r="504" spans="1:3" x14ac:dyDescent="0.3">
      <c r="A504" s="1"/>
      <c r="B504" s="3">
        <f t="shared" si="7"/>
        <v>41411</v>
      </c>
      <c r="C504" s="2">
        <v>1590955.63</v>
      </c>
    </row>
    <row r="505" spans="1:3" x14ac:dyDescent="0.3">
      <c r="A505" s="1"/>
      <c r="B505" s="3">
        <f t="shared" si="7"/>
        <v>41412</v>
      </c>
      <c r="C505" s="2">
        <v>1155645.25</v>
      </c>
    </row>
    <row r="506" spans="1:3" x14ac:dyDescent="0.3">
      <c r="A506" s="1"/>
      <c r="B506" s="3">
        <f t="shared" si="7"/>
        <v>41413</v>
      </c>
      <c r="C506" s="2">
        <v>803156.15</v>
      </c>
    </row>
    <row r="507" spans="1:3" x14ac:dyDescent="0.3">
      <c r="A507" s="1"/>
      <c r="B507" s="3">
        <f t="shared" si="7"/>
        <v>41414</v>
      </c>
      <c r="C507" s="2">
        <v>2077082.99</v>
      </c>
    </row>
    <row r="508" spans="1:3" x14ac:dyDescent="0.3">
      <c r="A508" s="1"/>
      <c r="B508" s="3">
        <f t="shared" si="7"/>
        <v>41415</v>
      </c>
      <c r="C508" s="2">
        <v>1650509.69</v>
      </c>
    </row>
    <row r="509" spans="1:3" x14ac:dyDescent="0.3">
      <c r="A509" s="1"/>
      <c r="B509" s="3">
        <f t="shared" si="7"/>
        <v>41416</v>
      </c>
      <c r="C509" s="2">
        <v>1695784.12</v>
      </c>
    </row>
    <row r="510" spans="1:3" x14ac:dyDescent="0.3">
      <c r="A510" s="1"/>
      <c r="B510" s="3">
        <f t="shared" si="7"/>
        <v>41417</v>
      </c>
      <c r="C510" s="2">
        <v>1809396.45</v>
      </c>
    </row>
    <row r="511" spans="1:3" x14ac:dyDescent="0.3">
      <c r="A511" s="1"/>
      <c r="B511" s="3">
        <f t="shared" si="7"/>
        <v>41418</v>
      </c>
      <c r="C511" s="2">
        <v>1769930.9100000001</v>
      </c>
    </row>
    <row r="512" spans="1:3" x14ac:dyDescent="0.3">
      <c r="A512" s="1"/>
      <c r="B512" s="3">
        <f t="shared" si="7"/>
        <v>41419</v>
      </c>
      <c r="C512" s="2">
        <v>1223072.05</v>
      </c>
    </row>
    <row r="513" spans="1:3" x14ac:dyDescent="0.3">
      <c r="A513" s="1"/>
      <c r="B513" s="3">
        <f t="shared" si="7"/>
        <v>41420</v>
      </c>
      <c r="C513" s="2">
        <v>801262.65</v>
      </c>
    </row>
    <row r="514" spans="1:3" x14ac:dyDescent="0.3">
      <c r="A514" s="1"/>
      <c r="B514" s="3">
        <f t="shared" si="7"/>
        <v>41421</v>
      </c>
      <c r="C514" s="2">
        <v>2102985.41</v>
      </c>
    </row>
    <row r="515" spans="1:3" x14ac:dyDescent="0.3">
      <c r="A515" s="1"/>
      <c r="B515" s="3">
        <f t="shared" si="7"/>
        <v>41422</v>
      </c>
      <c r="C515" s="2">
        <v>2684499.58</v>
      </c>
    </row>
    <row r="516" spans="1:3" x14ac:dyDescent="0.3">
      <c r="A516" s="1"/>
      <c r="B516" s="3">
        <f t="shared" ref="B516:B579" si="8">+B515+1</f>
        <v>41423</v>
      </c>
      <c r="C516" s="2">
        <v>2031986.07</v>
      </c>
    </row>
    <row r="517" spans="1:3" x14ac:dyDescent="0.3">
      <c r="A517" s="1"/>
      <c r="B517" s="3">
        <f t="shared" si="8"/>
        <v>41424</v>
      </c>
      <c r="C517" s="2">
        <v>1760826.97</v>
      </c>
    </row>
    <row r="518" spans="1:3" x14ac:dyDescent="0.3">
      <c r="A518" s="1"/>
      <c r="B518" s="3">
        <f t="shared" si="8"/>
        <v>41425</v>
      </c>
      <c r="C518" s="2">
        <v>2155781.02</v>
      </c>
    </row>
    <row r="519" spans="1:3" x14ac:dyDescent="0.3">
      <c r="A519" s="1"/>
      <c r="B519" s="3">
        <f t="shared" si="8"/>
        <v>41426</v>
      </c>
      <c r="C519" s="2">
        <v>1208612.6499999999</v>
      </c>
    </row>
    <row r="520" spans="1:3" x14ac:dyDescent="0.3">
      <c r="A520" s="1"/>
      <c r="B520" s="3">
        <f t="shared" si="8"/>
        <v>41427</v>
      </c>
      <c r="C520" s="2">
        <v>801461.72</v>
      </c>
    </row>
    <row r="521" spans="1:3" x14ac:dyDescent="0.3">
      <c r="A521" s="1"/>
      <c r="B521" s="3">
        <f t="shared" si="8"/>
        <v>41428</v>
      </c>
      <c r="C521" s="2">
        <v>2364530.7800000003</v>
      </c>
    </row>
    <row r="522" spans="1:3" x14ac:dyDescent="0.3">
      <c r="A522" s="1"/>
      <c r="B522" s="3">
        <f t="shared" si="8"/>
        <v>41429</v>
      </c>
      <c r="C522" s="2">
        <v>2165389.94</v>
      </c>
    </row>
    <row r="523" spans="1:3" x14ac:dyDescent="0.3">
      <c r="A523" s="1"/>
      <c r="B523" s="3">
        <f t="shared" si="8"/>
        <v>41430</v>
      </c>
      <c r="C523" s="2">
        <v>1920849.31</v>
      </c>
    </row>
    <row r="524" spans="1:3" x14ac:dyDescent="0.3">
      <c r="A524" s="1"/>
      <c r="B524" s="3">
        <f t="shared" si="8"/>
        <v>41431</v>
      </c>
      <c r="C524" s="2">
        <v>1708640.9300000002</v>
      </c>
    </row>
    <row r="525" spans="1:3" x14ac:dyDescent="0.3">
      <c r="A525" s="1"/>
      <c r="B525" s="3">
        <f t="shared" si="8"/>
        <v>41432</v>
      </c>
      <c r="C525" s="2">
        <v>1723724.1</v>
      </c>
    </row>
    <row r="526" spans="1:3" x14ac:dyDescent="0.3">
      <c r="A526" s="1"/>
      <c r="B526" s="3">
        <f t="shared" si="8"/>
        <v>41433</v>
      </c>
      <c r="C526" s="2">
        <v>1091449.93</v>
      </c>
    </row>
    <row r="527" spans="1:3" x14ac:dyDescent="0.3">
      <c r="A527" s="1"/>
      <c r="B527" s="3">
        <f t="shared" si="8"/>
        <v>41434</v>
      </c>
      <c r="C527" s="2">
        <v>803016.94</v>
      </c>
    </row>
    <row r="528" spans="1:3" x14ac:dyDescent="0.3">
      <c r="A528" s="1"/>
      <c r="B528" s="3">
        <f t="shared" si="8"/>
        <v>41435</v>
      </c>
      <c r="C528" s="2">
        <v>2054457.46</v>
      </c>
    </row>
    <row r="529" spans="1:3" x14ac:dyDescent="0.3">
      <c r="A529" s="1"/>
      <c r="B529" s="3">
        <f t="shared" si="8"/>
        <v>41436</v>
      </c>
      <c r="C529" s="2">
        <v>1746573.22</v>
      </c>
    </row>
    <row r="530" spans="1:3" x14ac:dyDescent="0.3">
      <c r="A530" s="1"/>
      <c r="B530" s="3">
        <f t="shared" si="8"/>
        <v>41437</v>
      </c>
      <c r="C530" s="2">
        <v>1589180.95</v>
      </c>
    </row>
    <row r="531" spans="1:3" x14ac:dyDescent="0.3">
      <c r="A531" s="1"/>
      <c r="B531" s="3">
        <f t="shared" si="8"/>
        <v>41438</v>
      </c>
      <c r="C531" s="2">
        <v>1566760.1400000001</v>
      </c>
    </row>
    <row r="532" spans="1:3" x14ac:dyDescent="0.3">
      <c r="A532" s="1"/>
      <c r="B532" s="3">
        <f t="shared" si="8"/>
        <v>41439</v>
      </c>
      <c r="C532" s="2">
        <v>1663272.5899999999</v>
      </c>
    </row>
    <row r="533" spans="1:3" x14ac:dyDescent="0.3">
      <c r="A533" s="1"/>
      <c r="B533" s="3">
        <f t="shared" si="8"/>
        <v>41440</v>
      </c>
      <c r="C533" s="2">
        <v>1146895.6000000001</v>
      </c>
    </row>
    <row r="534" spans="1:3" x14ac:dyDescent="0.3">
      <c r="A534" s="1"/>
      <c r="B534" s="3">
        <f t="shared" si="8"/>
        <v>41441</v>
      </c>
      <c r="C534" s="2">
        <v>802919.15</v>
      </c>
    </row>
    <row r="535" spans="1:3" x14ac:dyDescent="0.3">
      <c r="A535" s="1"/>
      <c r="B535" s="3">
        <f t="shared" si="8"/>
        <v>41442</v>
      </c>
      <c r="C535" s="2">
        <v>1876454.23</v>
      </c>
    </row>
    <row r="536" spans="1:3" x14ac:dyDescent="0.3">
      <c r="A536" s="1"/>
      <c r="B536" s="3">
        <f t="shared" si="8"/>
        <v>41443</v>
      </c>
      <c r="C536" s="2">
        <v>1708873.51</v>
      </c>
    </row>
    <row r="537" spans="1:3" x14ac:dyDescent="0.3">
      <c r="A537" s="1"/>
      <c r="B537" s="3">
        <f t="shared" si="8"/>
        <v>41444</v>
      </c>
      <c r="C537" s="2">
        <v>1713089.99</v>
      </c>
    </row>
    <row r="538" spans="1:3" x14ac:dyDescent="0.3">
      <c r="A538" s="1"/>
      <c r="B538" s="3">
        <f t="shared" si="8"/>
        <v>41445</v>
      </c>
      <c r="C538" s="2">
        <v>1716590.73</v>
      </c>
    </row>
    <row r="539" spans="1:3" x14ac:dyDescent="0.3">
      <c r="A539" s="1"/>
      <c r="B539" s="3">
        <f t="shared" si="8"/>
        <v>41446</v>
      </c>
      <c r="C539" s="2">
        <v>1730596.02</v>
      </c>
    </row>
    <row r="540" spans="1:3" x14ac:dyDescent="0.3">
      <c r="A540" s="1"/>
      <c r="B540" s="3">
        <f t="shared" si="8"/>
        <v>41447</v>
      </c>
      <c r="C540" s="2">
        <v>1233103.97</v>
      </c>
    </row>
    <row r="541" spans="1:3" x14ac:dyDescent="0.3">
      <c r="A541" s="1"/>
      <c r="B541" s="3">
        <f t="shared" si="8"/>
        <v>41448</v>
      </c>
      <c r="C541" s="2">
        <v>800598</v>
      </c>
    </row>
    <row r="542" spans="1:3" x14ac:dyDescent="0.3">
      <c r="A542" s="1"/>
      <c r="B542" s="3">
        <f t="shared" si="8"/>
        <v>41449</v>
      </c>
      <c r="C542" s="2">
        <v>2220264.5700000003</v>
      </c>
    </row>
    <row r="543" spans="1:3" x14ac:dyDescent="0.3">
      <c r="A543" s="1"/>
      <c r="B543" s="3">
        <f t="shared" si="8"/>
        <v>41450</v>
      </c>
      <c r="C543" s="2">
        <v>1955941.35</v>
      </c>
    </row>
    <row r="544" spans="1:3" x14ac:dyDescent="0.3">
      <c r="A544" s="1"/>
      <c r="B544" s="3">
        <f t="shared" si="8"/>
        <v>41451</v>
      </c>
      <c r="C544" s="2">
        <v>2378190.96</v>
      </c>
    </row>
    <row r="545" spans="1:3" x14ac:dyDescent="0.3">
      <c r="A545" s="1"/>
      <c r="B545" s="3">
        <f t="shared" si="8"/>
        <v>41452</v>
      </c>
      <c r="C545" s="2">
        <v>1903766.02</v>
      </c>
    </row>
    <row r="546" spans="1:3" x14ac:dyDescent="0.3">
      <c r="A546" s="1"/>
      <c r="B546" s="3">
        <f t="shared" si="8"/>
        <v>41453</v>
      </c>
      <c r="C546" s="2">
        <v>2511751.56</v>
      </c>
    </row>
    <row r="547" spans="1:3" x14ac:dyDescent="0.3">
      <c r="A547" s="1"/>
      <c r="B547" s="3">
        <f t="shared" si="8"/>
        <v>41454</v>
      </c>
      <c r="C547" s="2">
        <v>1223317.54</v>
      </c>
    </row>
    <row r="548" spans="1:3" x14ac:dyDescent="0.3">
      <c r="A548" s="1"/>
      <c r="B548" s="3">
        <f t="shared" si="8"/>
        <v>41455</v>
      </c>
      <c r="C548" s="2">
        <v>1013280.08</v>
      </c>
    </row>
    <row r="549" spans="1:3" x14ac:dyDescent="0.3">
      <c r="A549" s="1"/>
      <c r="B549" s="3">
        <f t="shared" si="8"/>
        <v>41456</v>
      </c>
      <c r="C549" s="2">
        <v>1557221.42</v>
      </c>
    </row>
    <row r="550" spans="1:3" x14ac:dyDescent="0.3">
      <c r="A550" s="1"/>
      <c r="B550" s="3">
        <f t="shared" si="8"/>
        <v>41457</v>
      </c>
      <c r="C550" s="2">
        <v>2362401.2199999997</v>
      </c>
    </row>
    <row r="551" spans="1:3" x14ac:dyDescent="0.3">
      <c r="A551" s="1"/>
      <c r="B551" s="3">
        <f t="shared" si="8"/>
        <v>41458</v>
      </c>
      <c r="C551" s="2">
        <v>2121888.8600000003</v>
      </c>
    </row>
    <row r="552" spans="1:3" x14ac:dyDescent="0.3">
      <c r="A552" s="1"/>
      <c r="B552" s="3">
        <f t="shared" si="8"/>
        <v>41459</v>
      </c>
      <c r="C552" s="2">
        <v>1855214.58</v>
      </c>
    </row>
    <row r="553" spans="1:3" x14ac:dyDescent="0.3">
      <c r="A553" s="1"/>
      <c r="B553" s="3">
        <f t="shared" si="8"/>
        <v>41460</v>
      </c>
      <c r="C553" s="2">
        <v>1963811.35</v>
      </c>
    </row>
    <row r="554" spans="1:3" x14ac:dyDescent="0.3">
      <c r="A554" s="1"/>
      <c r="B554" s="3">
        <f t="shared" si="8"/>
        <v>41461</v>
      </c>
      <c r="C554" s="2">
        <v>1310435.75</v>
      </c>
    </row>
    <row r="555" spans="1:3" x14ac:dyDescent="0.3">
      <c r="A555" s="1"/>
      <c r="B555" s="3">
        <f t="shared" si="8"/>
        <v>41462</v>
      </c>
      <c r="C555" s="2">
        <v>0</v>
      </c>
    </row>
    <row r="556" spans="1:3" x14ac:dyDescent="0.3">
      <c r="A556" s="1"/>
      <c r="B556" s="3">
        <f t="shared" si="8"/>
        <v>41463</v>
      </c>
      <c r="C556" s="2">
        <v>2227818.52</v>
      </c>
    </row>
    <row r="557" spans="1:3" x14ac:dyDescent="0.3">
      <c r="A557" s="1"/>
      <c r="B557" s="3">
        <f t="shared" si="8"/>
        <v>41464</v>
      </c>
      <c r="C557" s="2">
        <v>1836698.51</v>
      </c>
    </row>
    <row r="558" spans="1:3" x14ac:dyDescent="0.3">
      <c r="A558" s="1"/>
      <c r="B558" s="3">
        <f t="shared" si="8"/>
        <v>41465</v>
      </c>
      <c r="C558" s="2">
        <v>1719121.63</v>
      </c>
    </row>
    <row r="559" spans="1:3" x14ac:dyDescent="0.3">
      <c r="A559" s="1"/>
      <c r="B559" s="3">
        <f t="shared" si="8"/>
        <v>41466</v>
      </c>
      <c r="C559" s="2">
        <v>1717497.96</v>
      </c>
    </row>
    <row r="560" spans="1:3" x14ac:dyDescent="0.3">
      <c r="A560" s="1"/>
      <c r="B560" s="3">
        <f t="shared" si="8"/>
        <v>41467</v>
      </c>
      <c r="C560" s="2">
        <v>1796640.46</v>
      </c>
    </row>
    <row r="561" spans="1:3" x14ac:dyDescent="0.3">
      <c r="A561" s="1"/>
      <c r="B561" s="3">
        <f t="shared" si="8"/>
        <v>41468</v>
      </c>
      <c r="C561" s="2">
        <v>1189451.67</v>
      </c>
    </row>
    <row r="562" spans="1:3" x14ac:dyDescent="0.3">
      <c r="A562" s="1"/>
      <c r="B562" s="3">
        <f t="shared" si="8"/>
        <v>41469</v>
      </c>
      <c r="C562" s="2">
        <v>0</v>
      </c>
    </row>
    <row r="563" spans="1:3" x14ac:dyDescent="0.3">
      <c r="A563" s="1"/>
      <c r="B563" s="3">
        <f t="shared" si="8"/>
        <v>41470</v>
      </c>
      <c r="C563" s="2">
        <v>2135050.42</v>
      </c>
    </row>
    <row r="564" spans="1:3" x14ac:dyDescent="0.3">
      <c r="A564" s="1"/>
      <c r="B564" s="3">
        <f t="shared" si="8"/>
        <v>41471</v>
      </c>
      <c r="C564" s="2">
        <v>1787406.87</v>
      </c>
    </row>
    <row r="565" spans="1:3" x14ac:dyDescent="0.3">
      <c r="A565" s="1"/>
      <c r="B565" s="3">
        <f t="shared" si="8"/>
        <v>41472</v>
      </c>
      <c r="C565" s="2">
        <v>1640832.05</v>
      </c>
    </row>
    <row r="566" spans="1:3" x14ac:dyDescent="0.3">
      <c r="A566" s="1"/>
      <c r="B566" s="3">
        <f t="shared" si="8"/>
        <v>41473</v>
      </c>
      <c r="C566" s="2">
        <v>1615487.5699999998</v>
      </c>
    </row>
    <row r="567" spans="1:3" x14ac:dyDescent="0.3">
      <c r="A567" s="1"/>
      <c r="B567" s="3">
        <f t="shared" si="8"/>
        <v>41474</v>
      </c>
      <c r="C567" s="2">
        <v>1563405.6400000001</v>
      </c>
    </row>
    <row r="568" spans="1:3" x14ac:dyDescent="0.3">
      <c r="A568" s="1"/>
      <c r="B568" s="3">
        <f t="shared" si="8"/>
        <v>41475</v>
      </c>
      <c r="C568" s="2">
        <v>1220143.54</v>
      </c>
    </row>
    <row r="569" spans="1:3" x14ac:dyDescent="0.3">
      <c r="A569" s="1"/>
      <c r="B569" s="3">
        <f t="shared" si="8"/>
        <v>41476</v>
      </c>
      <c r="C569" s="2">
        <v>800459</v>
      </c>
    </row>
    <row r="570" spans="1:3" x14ac:dyDescent="0.3">
      <c r="A570" s="1"/>
      <c r="B570" s="3">
        <f t="shared" si="8"/>
        <v>41477</v>
      </c>
      <c r="C570" s="2">
        <v>2164768.09</v>
      </c>
    </row>
    <row r="571" spans="1:3" x14ac:dyDescent="0.3">
      <c r="A571" s="1"/>
      <c r="B571" s="3">
        <f t="shared" si="8"/>
        <v>41478</v>
      </c>
      <c r="C571" s="2">
        <v>2008729.36</v>
      </c>
    </row>
    <row r="572" spans="1:3" x14ac:dyDescent="0.3">
      <c r="A572" s="1"/>
      <c r="B572" s="3">
        <f t="shared" si="8"/>
        <v>41479</v>
      </c>
      <c r="C572" s="2">
        <v>2028192.65</v>
      </c>
    </row>
    <row r="573" spans="1:3" x14ac:dyDescent="0.3">
      <c r="A573" s="1"/>
      <c r="B573" s="3">
        <f t="shared" si="8"/>
        <v>41480</v>
      </c>
      <c r="C573" s="2">
        <v>1744205.27</v>
      </c>
    </row>
    <row r="574" spans="1:3" x14ac:dyDescent="0.3">
      <c r="A574" s="1"/>
      <c r="B574" s="3">
        <f t="shared" si="8"/>
        <v>41481</v>
      </c>
      <c r="C574" s="2">
        <v>2002925.8</v>
      </c>
    </row>
    <row r="575" spans="1:3" x14ac:dyDescent="0.3">
      <c r="A575" s="1"/>
      <c r="B575" s="3">
        <f t="shared" si="8"/>
        <v>41482</v>
      </c>
      <c r="C575" s="2">
        <v>1197369.05</v>
      </c>
    </row>
    <row r="576" spans="1:3" x14ac:dyDescent="0.3">
      <c r="A576" s="1"/>
      <c r="B576" s="3">
        <f t="shared" si="8"/>
        <v>41483</v>
      </c>
      <c r="C576" s="2">
        <v>0</v>
      </c>
    </row>
    <row r="577" spans="1:3" x14ac:dyDescent="0.3">
      <c r="A577" s="1"/>
      <c r="B577" s="3">
        <f t="shared" si="8"/>
        <v>41484</v>
      </c>
      <c r="C577" s="2">
        <v>3066429.67</v>
      </c>
    </row>
    <row r="578" spans="1:3" x14ac:dyDescent="0.3">
      <c r="A578" s="1"/>
      <c r="B578" s="3">
        <f t="shared" si="8"/>
        <v>41485</v>
      </c>
      <c r="C578" s="2">
        <v>1888725.19</v>
      </c>
    </row>
    <row r="579" spans="1:3" x14ac:dyDescent="0.3">
      <c r="A579" s="1"/>
      <c r="B579" s="3">
        <f t="shared" si="8"/>
        <v>41486</v>
      </c>
      <c r="C579" s="2">
        <v>1934518.87</v>
      </c>
    </row>
    <row r="580" spans="1:3" x14ac:dyDescent="0.3">
      <c r="A580" s="1"/>
      <c r="B580" s="3">
        <f t="shared" ref="B580:B643" si="9">+B579+1</f>
        <v>41487</v>
      </c>
      <c r="C580" s="2">
        <v>1809630.35</v>
      </c>
    </row>
    <row r="581" spans="1:3" x14ac:dyDescent="0.3">
      <c r="A581" s="1"/>
      <c r="B581" s="3">
        <f t="shared" si="9"/>
        <v>41488</v>
      </c>
      <c r="C581" s="2">
        <v>1848983.87</v>
      </c>
    </row>
    <row r="582" spans="1:3" x14ac:dyDescent="0.3">
      <c r="A582" s="1"/>
      <c r="B582" s="3">
        <f t="shared" si="9"/>
        <v>41489</v>
      </c>
      <c r="C582" s="2">
        <v>1157837.1599999999</v>
      </c>
    </row>
    <row r="583" spans="1:3" x14ac:dyDescent="0.3">
      <c r="A583" s="1"/>
      <c r="B583" s="3">
        <f t="shared" si="9"/>
        <v>41490</v>
      </c>
      <c r="C583" s="2">
        <v>800198</v>
      </c>
    </row>
    <row r="584" spans="1:3" x14ac:dyDescent="0.3">
      <c r="A584" s="1"/>
      <c r="B584" s="3">
        <f t="shared" si="9"/>
        <v>41491</v>
      </c>
      <c r="C584" s="2">
        <v>2334402.92</v>
      </c>
    </row>
    <row r="585" spans="1:3" x14ac:dyDescent="0.3">
      <c r="A585" s="1"/>
      <c r="B585" s="3">
        <f t="shared" si="9"/>
        <v>41492</v>
      </c>
      <c r="C585" s="2">
        <v>1891583.47</v>
      </c>
    </row>
    <row r="586" spans="1:3" x14ac:dyDescent="0.3">
      <c r="A586" s="1"/>
      <c r="B586" s="3">
        <f t="shared" si="9"/>
        <v>41493</v>
      </c>
      <c r="C586" s="2">
        <v>1729820.75</v>
      </c>
    </row>
    <row r="587" spans="1:3" x14ac:dyDescent="0.3">
      <c r="A587" s="1"/>
      <c r="B587" s="3">
        <f t="shared" si="9"/>
        <v>41494</v>
      </c>
      <c r="C587" s="2">
        <v>1632031.5</v>
      </c>
    </row>
    <row r="588" spans="1:3" x14ac:dyDescent="0.3">
      <c r="A588" s="1"/>
      <c r="B588" s="3">
        <f t="shared" si="9"/>
        <v>41495</v>
      </c>
      <c r="C588" s="2">
        <v>1614830.9</v>
      </c>
    </row>
    <row r="589" spans="1:3" x14ac:dyDescent="0.3">
      <c r="A589" s="1"/>
      <c r="B589" s="3">
        <f t="shared" si="9"/>
        <v>41496</v>
      </c>
      <c r="C589" s="2">
        <v>1158663.3</v>
      </c>
    </row>
    <row r="590" spans="1:3" x14ac:dyDescent="0.3">
      <c r="A590" s="1"/>
      <c r="B590" s="3">
        <f t="shared" si="9"/>
        <v>41497</v>
      </c>
      <c r="C590" s="2">
        <v>800153</v>
      </c>
    </row>
    <row r="591" spans="1:3" x14ac:dyDescent="0.3">
      <c r="A591" s="1"/>
      <c r="B591" s="3">
        <f t="shared" si="9"/>
        <v>41498</v>
      </c>
      <c r="C591" s="2">
        <v>2127923.35</v>
      </c>
    </row>
    <row r="592" spans="1:3" x14ac:dyDescent="0.3">
      <c r="A592" s="1"/>
      <c r="B592" s="3">
        <f t="shared" si="9"/>
        <v>41499</v>
      </c>
      <c r="C592" s="2">
        <v>1828128.92</v>
      </c>
    </row>
    <row r="593" spans="1:3" x14ac:dyDescent="0.3">
      <c r="A593" s="1"/>
      <c r="B593" s="3">
        <f t="shared" si="9"/>
        <v>41500</v>
      </c>
      <c r="C593" s="2">
        <v>1660141.3199999998</v>
      </c>
    </row>
    <row r="594" spans="1:3" x14ac:dyDescent="0.3">
      <c r="A594" s="1"/>
      <c r="B594" s="3">
        <f t="shared" si="9"/>
        <v>41501</v>
      </c>
      <c r="C594" s="2">
        <v>1491712.35</v>
      </c>
    </row>
    <row r="595" spans="1:3" x14ac:dyDescent="0.3">
      <c r="A595" s="1"/>
      <c r="B595" s="3">
        <f t="shared" si="9"/>
        <v>41502</v>
      </c>
      <c r="C595" s="2">
        <v>1615420.15</v>
      </c>
    </row>
    <row r="596" spans="1:3" x14ac:dyDescent="0.3">
      <c r="A596" s="1"/>
      <c r="B596" s="3">
        <f t="shared" si="9"/>
        <v>41503</v>
      </c>
      <c r="C596" s="2">
        <v>1118108.32</v>
      </c>
    </row>
    <row r="597" spans="1:3" x14ac:dyDescent="0.3">
      <c r="A597" s="1"/>
      <c r="B597" s="3">
        <f t="shared" si="9"/>
        <v>41504</v>
      </c>
      <c r="C597" s="2">
        <v>0</v>
      </c>
    </row>
    <row r="598" spans="1:3" x14ac:dyDescent="0.3">
      <c r="A598" s="1"/>
      <c r="B598" s="3">
        <f t="shared" si="9"/>
        <v>41505</v>
      </c>
      <c r="C598" s="2">
        <v>1854964.12</v>
      </c>
    </row>
    <row r="599" spans="1:3" x14ac:dyDescent="0.3">
      <c r="A599" s="1"/>
      <c r="B599" s="3">
        <f t="shared" si="9"/>
        <v>41506</v>
      </c>
      <c r="C599" s="2">
        <v>1723399.5699999998</v>
      </c>
    </row>
    <row r="600" spans="1:3" x14ac:dyDescent="0.3">
      <c r="A600" s="1"/>
      <c r="B600" s="3">
        <f t="shared" si="9"/>
        <v>41507</v>
      </c>
      <c r="C600" s="2">
        <v>1760443</v>
      </c>
    </row>
    <row r="601" spans="1:3" x14ac:dyDescent="0.3">
      <c r="A601" s="1"/>
      <c r="B601" s="3">
        <f t="shared" si="9"/>
        <v>41508</v>
      </c>
      <c r="C601" s="2">
        <v>1750012.3900000001</v>
      </c>
    </row>
    <row r="602" spans="1:3" x14ac:dyDescent="0.3">
      <c r="A602" s="1"/>
      <c r="B602" s="3">
        <f t="shared" si="9"/>
        <v>41509</v>
      </c>
      <c r="C602" s="2">
        <v>1735840.12</v>
      </c>
    </row>
    <row r="603" spans="1:3" x14ac:dyDescent="0.3">
      <c r="A603" s="1"/>
      <c r="B603" s="3">
        <f t="shared" si="9"/>
        <v>41510</v>
      </c>
      <c r="C603" s="2">
        <v>1136383.78</v>
      </c>
    </row>
    <row r="604" spans="1:3" x14ac:dyDescent="0.3">
      <c r="A604" s="1"/>
      <c r="B604" s="3">
        <f t="shared" si="9"/>
        <v>41511</v>
      </c>
      <c r="C604" s="2">
        <v>800795</v>
      </c>
    </row>
    <row r="605" spans="1:3" x14ac:dyDescent="0.3">
      <c r="A605" s="1"/>
      <c r="B605" s="3">
        <f t="shared" si="9"/>
        <v>41512</v>
      </c>
      <c r="C605" s="2">
        <v>2185728.3200000003</v>
      </c>
    </row>
    <row r="606" spans="1:3" x14ac:dyDescent="0.3">
      <c r="A606" s="1"/>
      <c r="B606" s="3">
        <f t="shared" si="9"/>
        <v>41513</v>
      </c>
      <c r="C606" s="2">
        <v>2005128.84</v>
      </c>
    </row>
    <row r="607" spans="1:3" x14ac:dyDescent="0.3">
      <c r="A607" s="1"/>
      <c r="B607" s="3">
        <f t="shared" si="9"/>
        <v>41514</v>
      </c>
      <c r="C607" s="2">
        <v>1679337.05</v>
      </c>
    </row>
    <row r="608" spans="1:3" x14ac:dyDescent="0.3">
      <c r="A608" s="1"/>
      <c r="B608" s="3">
        <f t="shared" si="9"/>
        <v>41515</v>
      </c>
      <c r="C608" s="2">
        <v>2010801.28</v>
      </c>
    </row>
    <row r="609" spans="1:3" x14ac:dyDescent="0.3">
      <c r="A609" s="1"/>
      <c r="B609" s="3">
        <f t="shared" si="9"/>
        <v>41516</v>
      </c>
      <c r="C609" s="2">
        <v>2674993.98</v>
      </c>
    </row>
    <row r="610" spans="1:3" x14ac:dyDescent="0.3">
      <c r="A610" s="1"/>
      <c r="B610" s="3">
        <f t="shared" si="9"/>
        <v>41517</v>
      </c>
      <c r="C610" s="2">
        <v>1315660.76</v>
      </c>
    </row>
    <row r="611" spans="1:3" x14ac:dyDescent="0.3">
      <c r="A611" s="1"/>
      <c r="B611" s="3">
        <f t="shared" si="9"/>
        <v>41518</v>
      </c>
      <c r="C611" s="2">
        <v>801298.26</v>
      </c>
    </row>
    <row r="612" spans="1:3" x14ac:dyDescent="0.3">
      <c r="A612" s="1"/>
      <c r="B612" s="3">
        <f t="shared" si="9"/>
        <v>41519</v>
      </c>
      <c r="C612" s="2">
        <v>2340904.35</v>
      </c>
    </row>
    <row r="613" spans="1:3" x14ac:dyDescent="0.3">
      <c r="A613" s="1"/>
      <c r="B613" s="3">
        <f t="shared" si="9"/>
        <v>41520</v>
      </c>
      <c r="C613" s="2">
        <v>2001575.61</v>
      </c>
    </row>
    <row r="614" spans="1:3" x14ac:dyDescent="0.3">
      <c r="A614" s="1"/>
      <c r="B614" s="3">
        <f t="shared" si="9"/>
        <v>41521</v>
      </c>
      <c r="C614" s="2">
        <v>1845867.9300000002</v>
      </c>
    </row>
    <row r="615" spans="1:3" x14ac:dyDescent="0.3">
      <c r="A615" s="1"/>
      <c r="B615" s="3">
        <f t="shared" si="9"/>
        <v>41522</v>
      </c>
      <c r="C615" s="2">
        <v>1695533.28</v>
      </c>
    </row>
    <row r="616" spans="1:3" x14ac:dyDescent="0.3">
      <c r="A616" s="1"/>
      <c r="B616" s="3">
        <f t="shared" si="9"/>
        <v>41523</v>
      </c>
      <c r="C616" s="2">
        <v>1753094.78</v>
      </c>
    </row>
    <row r="617" spans="1:3" x14ac:dyDescent="0.3">
      <c r="A617" s="1"/>
      <c r="B617" s="3">
        <f t="shared" si="9"/>
        <v>41524</v>
      </c>
      <c r="C617" s="2">
        <v>1124640.19</v>
      </c>
    </row>
    <row r="618" spans="1:3" x14ac:dyDescent="0.3">
      <c r="A618" s="1"/>
      <c r="B618" s="3">
        <f t="shared" si="9"/>
        <v>41525</v>
      </c>
      <c r="C618" s="2">
        <v>800288</v>
      </c>
    </row>
    <row r="619" spans="1:3" x14ac:dyDescent="0.3">
      <c r="A619" s="1"/>
      <c r="B619" s="3">
        <f t="shared" si="9"/>
        <v>41526</v>
      </c>
      <c r="C619" s="2">
        <v>2303252.02</v>
      </c>
    </row>
    <row r="620" spans="1:3" x14ac:dyDescent="0.3">
      <c r="A620" s="1"/>
      <c r="B620" s="3">
        <f t="shared" si="9"/>
        <v>41527</v>
      </c>
      <c r="C620" s="2">
        <v>1906929.14</v>
      </c>
    </row>
    <row r="621" spans="1:3" x14ac:dyDescent="0.3">
      <c r="A621" s="1"/>
      <c r="B621" s="3">
        <f t="shared" si="9"/>
        <v>41528</v>
      </c>
      <c r="C621" s="2">
        <v>1746173.1400000001</v>
      </c>
    </row>
    <row r="622" spans="1:3" x14ac:dyDescent="0.3">
      <c r="A622" s="1"/>
      <c r="B622" s="3">
        <f t="shared" si="9"/>
        <v>41529</v>
      </c>
      <c r="C622" s="2">
        <v>1671030.78</v>
      </c>
    </row>
    <row r="623" spans="1:3" x14ac:dyDescent="0.3">
      <c r="A623" s="1"/>
      <c r="B623" s="3">
        <f t="shared" si="9"/>
        <v>41530</v>
      </c>
      <c r="C623" s="2">
        <v>1716075.46</v>
      </c>
    </row>
    <row r="624" spans="1:3" x14ac:dyDescent="0.3">
      <c r="A624" s="1"/>
      <c r="B624" s="3">
        <f t="shared" si="9"/>
        <v>41531</v>
      </c>
      <c r="C624" s="2">
        <v>1130646.77</v>
      </c>
    </row>
    <row r="625" spans="1:3" x14ac:dyDescent="0.3">
      <c r="A625" s="1"/>
      <c r="B625" s="3">
        <f t="shared" si="9"/>
        <v>41532</v>
      </c>
      <c r="C625" s="2">
        <v>803108.9</v>
      </c>
    </row>
    <row r="626" spans="1:3" x14ac:dyDescent="0.3">
      <c r="A626" s="1"/>
      <c r="B626" s="3">
        <f t="shared" si="9"/>
        <v>41533</v>
      </c>
      <c r="C626" s="2">
        <v>1278098.4099999999</v>
      </c>
    </row>
    <row r="627" spans="1:3" x14ac:dyDescent="0.3">
      <c r="A627" s="1"/>
      <c r="B627" s="3">
        <f t="shared" si="9"/>
        <v>41534</v>
      </c>
      <c r="C627" s="2">
        <v>2041831.53</v>
      </c>
    </row>
    <row r="628" spans="1:3" x14ac:dyDescent="0.3">
      <c r="A628" s="1"/>
      <c r="B628" s="3">
        <f t="shared" si="9"/>
        <v>41535</v>
      </c>
      <c r="C628" s="2">
        <v>1609763.95</v>
      </c>
    </row>
    <row r="629" spans="1:3" x14ac:dyDescent="0.3">
      <c r="A629" s="1"/>
      <c r="B629" s="3">
        <f t="shared" si="9"/>
        <v>41536</v>
      </c>
      <c r="C629" s="2">
        <v>1713152.99</v>
      </c>
    </row>
    <row r="630" spans="1:3" x14ac:dyDescent="0.3">
      <c r="A630" s="1"/>
      <c r="B630" s="3">
        <f t="shared" si="9"/>
        <v>41537</v>
      </c>
      <c r="C630" s="2">
        <v>1685361.35</v>
      </c>
    </row>
    <row r="631" spans="1:3" x14ac:dyDescent="0.3">
      <c r="A631" s="1"/>
      <c r="B631" s="3">
        <f t="shared" si="9"/>
        <v>41538</v>
      </c>
      <c r="C631" s="2">
        <v>1164174.5900000001</v>
      </c>
    </row>
    <row r="632" spans="1:3" x14ac:dyDescent="0.3">
      <c r="A632" s="1"/>
      <c r="B632" s="3">
        <f t="shared" si="9"/>
        <v>41539</v>
      </c>
      <c r="C632" s="2">
        <v>800327</v>
      </c>
    </row>
    <row r="633" spans="1:3" x14ac:dyDescent="0.3">
      <c r="A633" s="1"/>
      <c r="B633" s="3">
        <f t="shared" si="9"/>
        <v>41540</v>
      </c>
      <c r="C633" s="2">
        <v>2306046.87</v>
      </c>
    </row>
    <row r="634" spans="1:3" x14ac:dyDescent="0.3">
      <c r="A634" s="1"/>
      <c r="B634" s="3">
        <f t="shared" si="9"/>
        <v>41541</v>
      </c>
      <c r="C634" s="2">
        <v>1901680.57</v>
      </c>
    </row>
    <row r="635" spans="1:3" x14ac:dyDescent="0.3">
      <c r="A635" s="1"/>
      <c r="B635" s="3">
        <f t="shared" si="9"/>
        <v>41542</v>
      </c>
      <c r="C635" s="2">
        <v>1606028.62</v>
      </c>
    </row>
    <row r="636" spans="1:3" x14ac:dyDescent="0.3">
      <c r="A636" s="1"/>
      <c r="B636" s="3">
        <f t="shared" si="9"/>
        <v>41543</v>
      </c>
      <c r="C636" s="2">
        <v>2541268.9500000002</v>
      </c>
    </row>
    <row r="637" spans="1:3" x14ac:dyDescent="0.3">
      <c r="A637" s="1"/>
      <c r="B637" s="3">
        <f t="shared" si="9"/>
        <v>41544</v>
      </c>
      <c r="C637" s="2">
        <v>1891740.22</v>
      </c>
    </row>
    <row r="638" spans="1:3" x14ac:dyDescent="0.3">
      <c r="A638" s="1"/>
      <c r="B638" s="3">
        <f t="shared" si="9"/>
        <v>41545</v>
      </c>
      <c r="C638" s="2">
        <v>1325284.8199999998</v>
      </c>
    </row>
    <row r="639" spans="1:3" x14ac:dyDescent="0.3">
      <c r="A639" s="1"/>
      <c r="B639" s="3">
        <f t="shared" si="9"/>
        <v>41546</v>
      </c>
      <c r="C639" s="2">
        <v>803320.62</v>
      </c>
    </row>
    <row r="640" spans="1:3" x14ac:dyDescent="0.3">
      <c r="A640" s="1"/>
      <c r="B640" s="3">
        <f t="shared" si="9"/>
        <v>41547</v>
      </c>
      <c r="C640" s="2">
        <v>2882507.6399999997</v>
      </c>
    </row>
    <row r="641" spans="1:3" x14ac:dyDescent="0.3">
      <c r="A641" s="1"/>
      <c r="B641" s="3">
        <f t="shared" si="9"/>
        <v>41548</v>
      </c>
      <c r="C641" s="2">
        <v>2050874.47</v>
      </c>
    </row>
    <row r="642" spans="1:3" x14ac:dyDescent="0.3">
      <c r="A642" s="1"/>
      <c r="B642" s="3">
        <f t="shared" si="9"/>
        <v>41549</v>
      </c>
      <c r="C642" s="2">
        <v>1928410.61</v>
      </c>
    </row>
    <row r="643" spans="1:3" x14ac:dyDescent="0.3">
      <c r="A643" s="1"/>
      <c r="B643" s="3">
        <f t="shared" si="9"/>
        <v>41550</v>
      </c>
      <c r="C643" s="2">
        <v>1944561.14</v>
      </c>
    </row>
    <row r="644" spans="1:3" x14ac:dyDescent="0.3">
      <c r="A644" s="1"/>
      <c r="B644" s="3">
        <f t="shared" ref="B644:B707" si="10">+B643+1</f>
        <v>41551</v>
      </c>
      <c r="C644" s="2">
        <v>1800459.33</v>
      </c>
    </row>
    <row r="645" spans="1:3" x14ac:dyDescent="0.3">
      <c r="A645" s="1"/>
      <c r="B645" s="3">
        <f t="shared" si="10"/>
        <v>41552</v>
      </c>
      <c r="C645" s="2">
        <v>1297958.93</v>
      </c>
    </row>
    <row r="646" spans="1:3" x14ac:dyDescent="0.3">
      <c r="A646" s="1"/>
      <c r="B646" s="3">
        <f t="shared" si="10"/>
        <v>41553</v>
      </c>
      <c r="C646" s="2">
        <v>811034.77</v>
      </c>
    </row>
    <row r="647" spans="1:3" x14ac:dyDescent="0.3">
      <c r="A647" s="1"/>
      <c r="B647" s="3">
        <f t="shared" si="10"/>
        <v>41554</v>
      </c>
      <c r="C647" s="2">
        <v>2181161.5700000003</v>
      </c>
    </row>
    <row r="648" spans="1:3" x14ac:dyDescent="0.3">
      <c r="A648" s="1"/>
      <c r="B648" s="3">
        <f t="shared" si="10"/>
        <v>41555</v>
      </c>
      <c r="C648" s="2">
        <v>2188763.91</v>
      </c>
    </row>
    <row r="649" spans="1:3" x14ac:dyDescent="0.3">
      <c r="A649" s="1"/>
      <c r="B649" s="3">
        <f t="shared" si="10"/>
        <v>41556</v>
      </c>
      <c r="C649" s="2">
        <v>1925925.69</v>
      </c>
    </row>
    <row r="650" spans="1:3" x14ac:dyDescent="0.3">
      <c r="A650" s="1"/>
      <c r="B650" s="3">
        <f t="shared" si="10"/>
        <v>41557</v>
      </c>
      <c r="C650" s="2">
        <v>1954039.55</v>
      </c>
    </row>
    <row r="651" spans="1:3" x14ac:dyDescent="0.3">
      <c r="A651" s="1"/>
      <c r="B651" s="3">
        <f t="shared" si="10"/>
        <v>41558</v>
      </c>
      <c r="C651" s="2">
        <v>1921397.12</v>
      </c>
    </row>
    <row r="652" spans="1:3" x14ac:dyDescent="0.3">
      <c r="A652" s="1"/>
      <c r="B652" s="3">
        <f t="shared" si="10"/>
        <v>41559</v>
      </c>
      <c r="C652" s="2">
        <v>1248065.23</v>
      </c>
    </row>
    <row r="653" spans="1:3" x14ac:dyDescent="0.3">
      <c r="A653" s="1"/>
      <c r="B653" s="3">
        <f t="shared" si="10"/>
        <v>41560</v>
      </c>
      <c r="C653" s="2">
        <v>806576.75</v>
      </c>
    </row>
    <row r="654" spans="1:3" x14ac:dyDescent="0.3">
      <c r="A654" s="1"/>
      <c r="B654" s="3">
        <f t="shared" si="10"/>
        <v>41561</v>
      </c>
      <c r="C654" s="2">
        <v>2072083.52</v>
      </c>
    </row>
    <row r="655" spans="1:3" x14ac:dyDescent="0.3">
      <c r="A655" s="1"/>
      <c r="B655" s="3">
        <f t="shared" si="10"/>
        <v>41562</v>
      </c>
      <c r="C655" s="2">
        <v>1623951.15</v>
      </c>
    </row>
    <row r="656" spans="1:3" x14ac:dyDescent="0.3">
      <c r="A656" s="1"/>
      <c r="B656" s="3">
        <f t="shared" si="10"/>
        <v>41563</v>
      </c>
      <c r="C656" s="2">
        <v>1550946.76</v>
      </c>
    </row>
    <row r="657" spans="1:3" x14ac:dyDescent="0.3">
      <c r="A657" s="1"/>
      <c r="B657" s="3">
        <f t="shared" si="10"/>
        <v>41564</v>
      </c>
      <c r="C657" s="2">
        <v>1493324.15</v>
      </c>
    </row>
    <row r="658" spans="1:3" x14ac:dyDescent="0.3">
      <c r="A658" s="1"/>
      <c r="B658" s="3">
        <f t="shared" si="10"/>
        <v>41565</v>
      </c>
      <c r="C658" s="2">
        <v>1508620.4300000002</v>
      </c>
    </row>
    <row r="659" spans="1:3" x14ac:dyDescent="0.3">
      <c r="A659" s="1"/>
      <c r="B659" s="3">
        <f t="shared" si="10"/>
        <v>41566</v>
      </c>
      <c r="C659" s="2">
        <v>1110421.53</v>
      </c>
    </row>
    <row r="660" spans="1:3" x14ac:dyDescent="0.3">
      <c r="A660" s="1"/>
      <c r="B660" s="3">
        <f t="shared" si="10"/>
        <v>41567</v>
      </c>
      <c r="C660" s="2">
        <v>0</v>
      </c>
    </row>
    <row r="661" spans="1:3" x14ac:dyDescent="0.3">
      <c r="A661" s="1"/>
      <c r="B661" s="3">
        <f t="shared" si="10"/>
        <v>41568</v>
      </c>
      <c r="C661" s="2">
        <v>1739873.28</v>
      </c>
    </row>
    <row r="662" spans="1:3" x14ac:dyDescent="0.3">
      <c r="A662" s="1"/>
      <c r="B662" s="3">
        <f t="shared" si="10"/>
        <v>41569</v>
      </c>
      <c r="C662" s="2">
        <v>1958024.84</v>
      </c>
    </row>
    <row r="663" spans="1:3" x14ac:dyDescent="0.3">
      <c r="A663" s="1"/>
      <c r="B663" s="3">
        <f t="shared" si="10"/>
        <v>41570</v>
      </c>
      <c r="C663" s="2">
        <v>1920865.97</v>
      </c>
    </row>
    <row r="664" spans="1:3" x14ac:dyDescent="0.3">
      <c r="A664" s="1"/>
      <c r="B664" s="3">
        <f t="shared" si="10"/>
        <v>41571</v>
      </c>
      <c r="C664" s="2">
        <v>1695559</v>
      </c>
    </row>
    <row r="665" spans="1:3" x14ac:dyDescent="0.3">
      <c r="A665" s="1"/>
      <c r="B665" s="3">
        <f t="shared" si="10"/>
        <v>41572</v>
      </c>
      <c r="C665" s="2">
        <v>1895208.94</v>
      </c>
    </row>
    <row r="666" spans="1:3" x14ac:dyDescent="0.3">
      <c r="A666" s="1"/>
      <c r="B666" s="3">
        <f t="shared" si="10"/>
        <v>41573</v>
      </c>
      <c r="C666" s="2">
        <v>1231906.8400000001</v>
      </c>
    </row>
    <row r="667" spans="1:3" x14ac:dyDescent="0.3">
      <c r="A667" s="1"/>
      <c r="B667" s="3">
        <f t="shared" si="10"/>
        <v>41574</v>
      </c>
      <c r="C667" s="2">
        <v>800347</v>
      </c>
    </row>
    <row r="668" spans="1:3" x14ac:dyDescent="0.3">
      <c r="A668" s="1"/>
      <c r="B668" s="3">
        <f t="shared" si="10"/>
        <v>41575</v>
      </c>
      <c r="C668" s="2">
        <v>2261202.02</v>
      </c>
    </row>
    <row r="669" spans="1:3" x14ac:dyDescent="0.3">
      <c r="A669" s="1"/>
      <c r="B669" s="3">
        <f t="shared" si="10"/>
        <v>41576</v>
      </c>
      <c r="C669" s="2">
        <v>1960044.59</v>
      </c>
    </row>
    <row r="670" spans="1:3" x14ac:dyDescent="0.3">
      <c r="A670" s="1"/>
      <c r="B670" s="3">
        <f t="shared" si="10"/>
        <v>41577</v>
      </c>
      <c r="C670" s="2">
        <v>2789307.5</v>
      </c>
    </row>
    <row r="671" spans="1:3" x14ac:dyDescent="0.3">
      <c r="A671" s="1"/>
      <c r="B671" s="3">
        <f t="shared" si="10"/>
        <v>41578</v>
      </c>
      <c r="C671" s="2">
        <v>2158241.16</v>
      </c>
    </row>
    <row r="672" spans="1:3" x14ac:dyDescent="0.3">
      <c r="A672" s="1"/>
      <c r="B672" s="3">
        <f t="shared" si="10"/>
        <v>41579</v>
      </c>
      <c r="C672" s="2">
        <v>852517</v>
      </c>
    </row>
    <row r="673" spans="1:3" x14ac:dyDescent="0.3">
      <c r="A673" s="1"/>
      <c r="B673" s="3">
        <f t="shared" si="10"/>
        <v>41580</v>
      </c>
      <c r="C673" s="2">
        <v>839272.71</v>
      </c>
    </row>
    <row r="674" spans="1:3" x14ac:dyDescent="0.3">
      <c r="A674" s="1"/>
      <c r="B674" s="3">
        <f t="shared" si="10"/>
        <v>41581</v>
      </c>
      <c r="C674" s="2">
        <v>1287172.01</v>
      </c>
    </row>
    <row r="675" spans="1:3" x14ac:dyDescent="0.3">
      <c r="A675" s="1"/>
      <c r="B675" s="3">
        <f t="shared" si="10"/>
        <v>41582</v>
      </c>
      <c r="C675" s="2">
        <v>2354518.59</v>
      </c>
    </row>
    <row r="676" spans="1:3" x14ac:dyDescent="0.3">
      <c r="A676" s="1"/>
      <c r="B676" s="3">
        <f t="shared" si="10"/>
        <v>41583</v>
      </c>
      <c r="C676" s="2">
        <v>2150955.65</v>
      </c>
    </row>
    <row r="677" spans="1:3" x14ac:dyDescent="0.3">
      <c r="A677" s="1"/>
      <c r="B677" s="3">
        <f t="shared" si="10"/>
        <v>41584</v>
      </c>
      <c r="C677" s="2">
        <v>1833470.8</v>
      </c>
    </row>
    <row r="678" spans="1:3" x14ac:dyDescent="0.3">
      <c r="A678" s="1"/>
      <c r="B678" s="3">
        <f t="shared" si="10"/>
        <v>41585</v>
      </c>
      <c r="C678" s="2">
        <v>1692736.3599999999</v>
      </c>
    </row>
    <row r="679" spans="1:3" x14ac:dyDescent="0.3">
      <c r="A679" s="1"/>
      <c r="B679" s="3">
        <f t="shared" si="10"/>
        <v>41586</v>
      </c>
      <c r="C679" s="2">
        <v>1704369.25</v>
      </c>
    </row>
    <row r="680" spans="1:3" x14ac:dyDescent="0.3">
      <c r="A680" s="1"/>
      <c r="B680" s="3">
        <f t="shared" si="10"/>
        <v>41587</v>
      </c>
      <c r="C680" s="2">
        <v>1115515.5</v>
      </c>
    </row>
    <row r="681" spans="1:3" x14ac:dyDescent="0.3">
      <c r="A681" s="1"/>
      <c r="B681" s="3">
        <f t="shared" si="10"/>
        <v>41588</v>
      </c>
      <c r="C681" s="2">
        <v>0</v>
      </c>
    </row>
    <row r="682" spans="1:3" x14ac:dyDescent="0.3">
      <c r="A682" s="1"/>
      <c r="B682" s="3">
        <f t="shared" si="10"/>
        <v>41589</v>
      </c>
      <c r="C682" s="2">
        <v>2360101.65</v>
      </c>
    </row>
    <row r="683" spans="1:3" x14ac:dyDescent="0.3">
      <c r="A683" s="1"/>
      <c r="B683" s="3">
        <f t="shared" si="10"/>
        <v>41590</v>
      </c>
      <c r="C683" s="2">
        <v>1937518.11</v>
      </c>
    </row>
    <row r="684" spans="1:3" x14ac:dyDescent="0.3">
      <c r="A684" s="1"/>
      <c r="B684" s="3">
        <f t="shared" si="10"/>
        <v>41591</v>
      </c>
      <c r="C684" s="2">
        <v>1618403.9100000001</v>
      </c>
    </row>
    <row r="685" spans="1:3" x14ac:dyDescent="0.3">
      <c r="A685" s="1"/>
      <c r="B685" s="3">
        <f t="shared" si="10"/>
        <v>41592</v>
      </c>
      <c r="C685" s="2">
        <v>1686970.33</v>
      </c>
    </row>
    <row r="686" spans="1:3" x14ac:dyDescent="0.3">
      <c r="A686" s="1"/>
      <c r="B686" s="3">
        <f t="shared" si="10"/>
        <v>41593</v>
      </c>
      <c r="C686" s="2">
        <v>1582821.3199999998</v>
      </c>
    </row>
    <row r="687" spans="1:3" x14ac:dyDescent="0.3">
      <c r="A687" s="1"/>
      <c r="B687" s="3">
        <f t="shared" si="10"/>
        <v>41594</v>
      </c>
      <c r="C687" s="2">
        <v>1153625.07</v>
      </c>
    </row>
    <row r="688" spans="1:3" x14ac:dyDescent="0.3">
      <c r="A688" s="1"/>
      <c r="B688" s="3">
        <f t="shared" si="10"/>
        <v>41595</v>
      </c>
      <c r="C688" s="2">
        <v>800272</v>
      </c>
    </row>
    <row r="689" spans="1:3" x14ac:dyDescent="0.3">
      <c r="A689" s="1"/>
      <c r="B689" s="3">
        <f t="shared" si="10"/>
        <v>41596</v>
      </c>
      <c r="C689" s="2">
        <v>1943082.22</v>
      </c>
    </row>
    <row r="690" spans="1:3" x14ac:dyDescent="0.3">
      <c r="A690" s="1"/>
      <c r="B690" s="3">
        <f t="shared" si="10"/>
        <v>41597</v>
      </c>
      <c r="C690" s="2">
        <v>1706000.67</v>
      </c>
    </row>
    <row r="691" spans="1:3" x14ac:dyDescent="0.3">
      <c r="A691" s="1"/>
      <c r="B691" s="3">
        <f t="shared" si="10"/>
        <v>41598</v>
      </c>
      <c r="C691" s="2">
        <v>1666924.6600000001</v>
      </c>
    </row>
    <row r="692" spans="1:3" x14ac:dyDescent="0.3">
      <c r="A692" s="1"/>
      <c r="B692" s="3">
        <f t="shared" si="10"/>
        <v>41599</v>
      </c>
      <c r="C692" s="2">
        <v>1645594.6400000001</v>
      </c>
    </row>
    <row r="693" spans="1:3" x14ac:dyDescent="0.3">
      <c r="A693" s="1"/>
      <c r="B693" s="3">
        <f t="shared" si="10"/>
        <v>41600</v>
      </c>
      <c r="C693" s="2">
        <v>1875210.73</v>
      </c>
    </row>
    <row r="694" spans="1:3" x14ac:dyDescent="0.3">
      <c r="A694" s="1"/>
      <c r="B694" s="3">
        <f t="shared" si="10"/>
        <v>41601</v>
      </c>
      <c r="C694" s="2">
        <v>1274024.45</v>
      </c>
    </row>
    <row r="695" spans="1:3" x14ac:dyDescent="0.3">
      <c r="A695" s="1"/>
      <c r="B695" s="3">
        <f t="shared" si="10"/>
        <v>41602</v>
      </c>
      <c r="C695" s="2">
        <v>0</v>
      </c>
    </row>
    <row r="696" spans="1:3" x14ac:dyDescent="0.3">
      <c r="A696" s="1"/>
      <c r="B696" s="3">
        <f t="shared" si="10"/>
        <v>41603</v>
      </c>
      <c r="C696" s="2">
        <v>2383528.75</v>
      </c>
    </row>
    <row r="697" spans="1:3" x14ac:dyDescent="0.3">
      <c r="A697" s="1"/>
      <c r="B697" s="3">
        <f t="shared" si="10"/>
        <v>41604</v>
      </c>
      <c r="C697" s="2">
        <v>2257786.29</v>
      </c>
    </row>
    <row r="698" spans="1:3" x14ac:dyDescent="0.3">
      <c r="A698" s="1"/>
      <c r="B698" s="3">
        <f t="shared" si="10"/>
        <v>41605</v>
      </c>
      <c r="C698" s="2">
        <v>2078341.86</v>
      </c>
    </row>
    <row r="699" spans="1:3" x14ac:dyDescent="0.3">
      <c r="A699" s="1"/>
      <c r="B699" s="3">
        <f t="shared" si="10"/>
        <v>41606</v>
      </c>
      <c r="C699" s="2">
        <v>2428728.41</v>
      </c>
    </row>
    <row r="700" spans="1:3" x14ac:dyDescent="0.3">
      <c r="A700" s="1"/>
      <c r="B700" s="3">
        <f t="shared" si="10"/>
        <v>41607</v>
      </c>
      <c r="C700" s="2">
        <v>2566051.1</v>
      </c>
    </row>
    <row r="701" spans="1:3" x14ac:dyDescent="0.3">
      <c r="A701" s="1"/>
      <c r="B701" s="3">
        <f t="shared" si="10"/>
        <v>41608</v>
      </c>
      <c r="C701" s="2">
        <v>1368791.6</v>
      </c>
    </row>
    <row r="702" spans="1:3" x14ac:dyDescent="0.3">
      <c r="A702" s="1"/>
      <c r="B702" s="3">
        <f t="shared" si="10"/>
        <v>41609</v>
      </c>
      <c r="C702" s="2">
        <v>1064976.98</v>
      </c>
    </row>
    <row r="703" spans="1:3" x14ac:dyDescent="0.3">
      <c r="A703" s="1"/>
      <c r="B703" s="3">
        <f t="shared" si="10"/>
        <v>41610</v>
      </c>
      <c r="C703" s="2">
        <v>2225132.17</v>
      </c>
    </row>
    <row r="704" spans="1:3" x14ac:dyDescent="0.3">
      <c r="A704" s="1"/>
      <c r="B704" s="3">
        <f t="shared" si="10"/>
        <v>41611</v>
      </c>
      <c r="C704" s="2">
        <v>2133651.85</v>
      </c>
    </row>
    <row r="705" spans="1:3" x14ac:dyDescent="0.3">
      <c r="A705" s="1"/>
      <c r="B705" s="3">
        <f t="shared" si="10"/>
        <v>41612</v>
      </c>
      <c r="C705" s="2">
        <v>1983380.91</v>
      </c>
    </row>
    <row r="706" spans="1:3" x14ac:dyDescent="0.3">
      <c r="A706" s="1"/>
      <c r="B706" s="3">
        <f t="shared" si="10"/>
        <v>41613</v>
      </c>
      <c r="C706" s="2">
        <v>1791873.1600000001</v>
      </c>
    </row>
    <row r="707" spans="1:3" x14ac:dyDescent="0.3">
      <c r="A707" s="1"/>
      <c r="B707" s="3">
        <f t="shared" si="10"/>
        <v>41614</v>
      </c>
      <c r="C707" s="2">
        <v>1763537.8900000001</v>
      </c>
    </row>
    <row r="708" spans="1:3" x14ac:dyDescent="0.3">
      <c r="A708" s="1"/>
      <c r="B708" s="3">
        <f t="shared" ref="B708:B771" si="11">+B707+1</f>
        <v>41615</v>
      </c>
      <c r="C708" s="2">
        <v>1093445.54</v>
      </c>
    </row>
    <row r="709" spans="1:3" x14ac:dyDescent="0.3">
      <c r="A709" s="1"/>
      <c r="B709" s="3">
        <f t="shared" si="11"/>
        <v>41616</v>
      </c>
      <c r="C709" s="2">
        <v>1006290.69</v>
      </c>
    </row>
    <row r="710" spans="1:3" x14ac:dyDescent="0.3">
      <c r="A710" s="1"/>
      <c r="B710" s="3">
        <f t="shared" si="11"/>
        <v>41617</v>
      </c>
      <c r="C710" s="2">
        <v>1942085.09</v>
      </c>
    </row>
    <row r="711" spans="1:3" x14ac:dyDescent="0.3">
      <c r="A711" s="1"/>
      <c r="B711" s="3">
        <f t="shared" si="11"/>
        <v>41618</v>
      </c>
      <c r="C711" s="2">
        <v>1958849.7</v>
      </c>
    </row>
    <row r="712" spans="1:3" x14ac:dyDescent="0.3">
      <c r="A712" s="1"/>
      <c r="B712" s="3">
        <f t="shared" si="11"/>
        <v>41619</v>
      </c>
      <c r="C712" s="2">
        <v>1875614.81</v>
      </c>
    </row>
    <row r="713" spans="1:3" x14ac:dyDescent="0.3">
      <c r="A713" s="1"/>
      <c r="B713" s="3">
        <f t="shared" si="11"/>
        <v>41620</v>
      </c>
      <c r="C713" s="2">
        <v>1608198.6800000002</v>
      </c>
    </row>
    <row r="714" spans="1:3" x14ac:dyDescent="0.3">
      <c r="A714" s="1"/>
      <c r="B714" s="3">
        <f t="shared" si="11"/>
        <v>41621</v>
      </c>
      <c r="C714" s="2">
        <v>1764665.3900000001</v>
      </c>
    </row>
    <row r="715" spans="1:3" x14ac:dyDescent="0.3">
      <c r="A715" s="1"/>
      <c r="B715" s="3">
        <f t="shared" si="11"/>
        <v>41622</v>
      </c>
      <c r="C715" s="2">
        <v>1276569.17</v>
      </c>
    </row>
    <row r="716" spans="1:3" x14ac:dyDescent="0.3">
      <c r="A716" s="1"/>
      <c r="B716" s="3">
        <f t="shared" si="11"/>
        <v>41623</v>
      </c>
      <c r="C716" s="2">
        <v>854832.54</v>
      </c>
    </row>
    <row r="717" spans="1:3" x14ac:dyDescent="0.3">
      <c r="A717" s="1"/>
      <c r="B717" s="3">
        <f t="shared" si="11"/>
        <v>41624</v>
      </c>
      <c r="C717" s="2">
        <v>1917250.16</v>
      </c>
    </row>
    <row r="718" spans="1:3" x14ac:dyDescent="0.3">
      <c r="A718" s="1"/>
      <c r="B718" s="3">
        <f t="shared" si="11"/>
        <v>41625</v>
      </c>
      <c r="C718" s="2">
        <v>1757542.2</v>
      </c>
    </row>
    <row r="719" spans="1:3" x14ac:dyDescent="0.3">
      <c r="A719" s="1"/>
      <c r="B719" s="3">
        <f t="shared" si="11"/>
        <v>41626</v>
      </c>
      <c r="C719" s="2">
        <v>1634074.83</v>
      </c>
    </row>
    <row r="720" spans="1:3" x14ac:dyDescent="0.3">
      <c r="A720" s="1"/>
      <c r="B720" s="3">
        <f t="shared" si="11"/>
        <v>41627</v>
      </c>
      <c r="C720" s="2">
        <v>1770227.02</v>
      </c>
    </row>
    <row r="721" spans="1:3" x14ac:dyDescent="0.3">
      <c r="A721" s="1"/>
      <c r="B721" s="3">
        <f t="shared" si="11"/>
        <v>41628</v>
      </c>
      <c r="C721" s="2">
        <v>1703896.5899999999</v>
      </c>
    </row>
    <row r="722" spans="1:3" x14ac:dyDescent="0.3">
      <c r="A722" s="1"/>
      <c r="B722" s="3">
        <f t="shared" si="11"/>
        <v>41629</v>
      </c>
      <c r="C722" s="2">
        <v>1263817.82</v>
      </c>
    </row>
    <row r="723" spans="1:3" x14ac:dyDescent="0.3">
      <c r="A723" s="1"/>
      <c r="B723" s="3">
        <f t="shared" si="11"/>
        <v>41630</v>
      </c>
      <c r="C723" s="2">
        <v>944585.82000000007</v>
      </c>
    </row>
    <row r="724" spans="1:3" x14ac:dyDescent="0.3">
      <c r="A724" s="1"/>
      <c r="B724" s="3">
        <f t="shared" si="11"/>
        <v>41631</v>
      </c>
      <c r="C724" s="2">
        <v>2249573.5499999998</v>
      </c>
    </row>
    <row r="725" spans="1:3" x14ac:dyDescent="0.3">
      <c r="A725" s="1"/>
      <c r="B725" s="3">
        <f t="shared" si="11"/>
        <v>41632</v>
      </c>
      <c r="C725" s="2">
        <v>1432610.03</v>
      </c>
    </row>
    <row r="726" spans="1:3" x14ac:dyDescent="0.3">
      <c r="A726" s="1"/>
      <c r="B726" s="3">
        <f t="shared" si="11"/>
        <v>41633</v>
      </c>
      <c r="C726" s="2">
        <v>0</v>
      </c>
    </row>
    <row r="727" spans="1:3" x14ac:dyDescent="0.3">
      <c r="A727" s="1"/>
      <c r="B727" s="3">
        <f t="shared" si="11"/>
        <v>41634</v>
      </c>
      <c r="C727" s="2">
        <v>2385352.7599999998</v>
      </c>
    </row>
    <row r="728" spans="1:3" x14ac:dyDescent="0.3">
      <c r="A728" s="1"/>
      <c r="B728" s="3">
        <f t="shared" si="11"/>
        <v>41635</v>
      </c>
      <c r="C728" s="2">
        <v>2872892.23</v>
      </c>
    </row>
    <row r="729" spans="1:3" x14ac:dyDescent="0.3">
      <c r="A729" s="1"/>
      <c r="B729" s="3">
        <f t="shared" si="11"/>
        <v>41636</v>
      </c>
      <c r="C729" s="2">
        <v>1321696.54</v>
      </c>
    </row>
    <row r="730" spans="1:3" x14ac:dyDescent="0.3">
      <c r="A730" s="1"/>
      <c r="B730" s="3">
        <f t="shared" si="11"/>
        <v>41637</v>
      </c>
      <c r="C730" s="2">
        <v>999560.72</v>
      </c>
    </row>
    <row r="731" spans="1:3" x14ac:dyDescent="0.3">
      <c r="A731" s="1"/>
      <c r="B731" s="3">
        <f t="shared" si="11"/>
        <v>41638</v>
      </c>
      <c r="C731" s="2">
        <v>2777601.24</v>
      </c>
    </row>
    <row r="732" spans="1:3" x14ac:dyDescent="0.3">
      <c r="A732" s="1"/>
      <c r="B732" s="3">
        <f t="shared" si="11"/>
        <v>41639</v>
      </c>
      <c r="C732" s="2">
        <v>1277142.3500000001</v>
      </c>
    </row>
    <row r="733" spans="1:3" x14ac:dyDescent="0.3">
      <c r="A733" s="1"/>
      <c r="B733" s="3">
        <f t="shared" si="11"/>
        <v>41640</v>
      </c>
      <c r="C733" s="2">
        <v>934881.02</v>
      </c>
    </row>
    <row r="734" spans="1:3" x14ac:dyDescent="0.3">
      <c r="A734" s="1"/>
      <c r="B734" s="3">
        <f t="shared" si="11"/>
        <v>41641</v>
      </c>
      <c r="C734" s="2">
        <v>1848926.78</v>
      </c>
    </row>
    <row r="735" spans="1:3" x14ac:dyDescent="0.3">
      <c r="A735" s="1"/>
      <c r="B735" s="3">
        <f t="shared" si="11"/>
        <v>41642</v>
      </c>
      <c r="C735" s="2">
        <v>2060621.25</v>
      </c>
    </row>
    <row r="736" spans="1:3" x14ac:dyDescent="0.3">
      <c r="A736" s="1"/>
      <c r="B736" s="3">
        <f t="shared" si="11"/>
        <v>41643</v>
      </c>
      <c r="C736" s="2">
        <v>1333048.29</v>
      </c>
    </row>
    <row r="737" spans="1:3" x14ac:dyDescent="0.3">
      <c r="A737" s="1"/>
      <c r="B737" s="3">
        <f t="shared" si="11"/>
        <v>41644</v>
      </c>
      <c r="C737" s="2">
        <v>0</v>
      </c>
    </row>
    <row r="738" spans="1:3" x14ac:dyDescent="0.3">
      <c r="A738" s="1"/>
      <c r="B738" s="3">
        <f t="shared" si="11"/>
        <v>41645</v>
      </c>
      <c r="C738" s="2">
        <v>2508581.21</v>
      </c>
    </row>
    <row r="739" spans="1:3" x14ac:dyDescent="0.3">
      <c r="A739" s="1"/>
      <c r="B739" s="3">
        <f t="shared" si="11"/>
        <v>41646</v>
      </c>
      <c r="C739" s="2">
        <v>1991204.08</v>
      </c>
    </row>
    <row r="740" spans="1:3" x14ac:dyDescent="0.3">
      <c r="A740" s="1"/>
      <c r="B740" s="3">
        <f t="shared" si="11"/>
        <v>41647</v>
      </c>
      <c r="C740" s="2">
        <v>1921945.13</v>
      </c>
    </row>
    <row r="741" spans="1:3" x14ac:dyDescent="0.3">
      <c r="A741" s="1"/>
      <c r="B741" s="3">
        <f t="shared" si="11"/>
        <v>41648</v>
      </c>
      <c r="C741" s="2">
        <v>1764525.8599999999</v>
      </c>
    </row>
    <row r="742" spans="1:3" x14ac:dyDescent="0.3">
      <c r="A742" s="1"/>
      <c r="B742" s="3">
        <f t="shared" si="11"/>
        <v>41649</v>
      </c>
      <c r="C742" s="2">
        <v>1849772.15</v>
      </c>
    </row>
    <row r="743" spans="1:3" x14ac:dyDescent="0.3">
      <c r="A743" s="1"/>
      <c r="B743" s="3">
        <f t="shared" si="11"/>
        <v>41650</v>
      </c>
      <c r="C743" s="2">
        <v>1344140.81</v>
      </c>
    </row>
    <row r="744" spans="1:3" x14ac:dyDescent="0.3">
      <c r="A744" s="1"/>
      <c r="B744" s="3">
        <f t="shared" si="11"/>
        <v>41651</v>
      </c>
      <c r="C744" s="2">
        <v>801754.62</v>
      </c>
    </row>
    <row r="745" spans="1:3" x14ac:dyDescent="0.3">
      <c r="A745" s="1"/>
      <c r="B745" s="3">
        <f t="shared" si="11"/>
        <v>41652</v>
      </c>
      <c r="C745" s="2">
        <v>2421917.7000000002</v>
      </c>
    </row>
    <row r="746" spans="1:3" x14ac:dyDescent="0.3">
      <c r="A746" s="1"/>
      <c r="B746" s="3">
        <f t="shared" si="11"/>
        <v>41653</v>
      </c>
      <c r="C746" s="2">
        <v>2025174.29</v>
      </c>
    </row>
    <row r="747" spans="1:3" x14ac:dyDescent="0.3">
      <c r="A747" s="1"/>
      <c r="B747" s="3">
        <f t="shared" si="11"/>
        <v>41654</v>
      </c>
      <c r="C747" s="2">
        <v>1830650.5</v>
      </c>
    </row>
    <row r="748" spans="1:3" x14ac:dyDescent="0.3">
      <c r="A748" s="1"/>
      <c r="B748" s="3">
        <f t="shared" si="11"/>
        <v>41655</v>
      </c>
      <c r="C748" s="2">
        <v>1684023.72</v>
      </c>
    </row>
    <row r="749" spans="1:3" x14ac:dyDescent="0.3">
      <c r="A749" s="1"/>
      <c r="B749" s="3">
        <f t="shared" si="11"/>
        <v>41656</v>
      </c>
      <c r="C749" s="2">
        <v>1724683.3900000001</v>
      </c>
    </row>
    <row r="750" spans="1:3" x14ac:dyDescent="0.3">
      <c r="A750" s="1"/>
      <c r="B750" s="3">
        <f t="shared" si="11"/>
        <v>41657</v>
      </c>
      <c r="C750" s="2">
        <v>1190083.45</v>
      </c>
    </row>
    <row r="751" spans="1:3" x14ac:dyDescent="0.3">
      <c r="A751" s="1"/>
      <c r="B751" s="3">
        <f t="shared" si="11"/>
        <v>41658</v>
      </c>
      <c r="C751" s="2">
        <v>804872.41</v>
      </c>
    </row>
    <row r="752" spans="1:3" x14ac:dyDescent="0.3">
      <c r="A752" s="1"/>
      <c r="B752" s="3">
        <f t="shared" si="11"/>
        <v>41659</v>
      </c>
      <c r="C752" s="2">
        <v>2242419.34</v>
      </c>
    </row>
    <row r="753" spans="1:3" x14ac:dyDescent="0.3">
      <c r="A753" s="1"/>
      <c r="B753" s="3">
        <f t="shared" si="11"/>
        <v>41660</v>
      </c>
      <c r="C753" s="2">
        <v>1879580.35</v>
      </c>
    </row>
    <row r="754" spans="1:3" x14ac:dyDescent="0.3">
      <c r="A754" s="1"/>
      <c r="B754" s="3">
        <f t="shared" si="11"/>
        <v>41661</v>
      </c>
      <c r="C754" s="2">
        <v>1868651.45</v>
      </c>
    </row>
    <row r="755" spans="1:3" x14ac:dyDescent="0.3">
      <c r="A755" s="1"/>
      <c r="B755" s="3">
        <f t="shared" si="11"/>
        <v>41662</v>
      </c>
      <c r="C755" s="2">
        <v>1911297.64</v>
      </c>
    </row>
    <row r="756" spans="1:3" x14ac:dyDescent="0.3">
      <c r="A756" s="1"/>
      <c r="B756" s="3">
        <f t="shared" si="11"/>
        <v>41663</v>
      </c>
      <c r="C756" s="2">
        <v>1921829.68</v>
      </c>
    </row>
    <row r="757" spans="1:3" x14ac:dyDescent="0.3">
      <c r="A757" s="1"/>
      <c r="B757" s="3">
        <f t="shared" si="11"/>
        <v>41664</v>
      </c>
      <c r="C757" s="2">
        <v>1317003.67</v>
      </c>
    </row>
    <row r="758" spans="1:3" x14ac:dyDescent="0.3">
      <c r="A758" s="1"/>
      <c r="B758" s="3">
        <f t="shared" si="11"/>
        <v>41665</v>
      </c>
      <c r="C758" s="2">
        <v>811319.95</v>
      </c>
    </row>
    <row r="759" spans="1:3" x14ac:dyDescent="0.3">
      <c r="A759" s="1"/>
      <c r="B759" s="3">
        <f t="shared" si="11"/>
        <v>41666</v>
      </c>
      <c r="C759" s="2">
        <v>2823018.2800000003</v>
      </c>
    </row>
    <row r="760" spans="1:3" x14ac:dyDescent="0.3">
      <c r="A760" s="1"/>
      <c r="B760" s="3">
        <f t="shared" si="11"/>
        <v>41667</v>
      </c>
      <c r="C760" s="2">
        <v>2445763.29</v>
      </c>
    </row>
    <row r="761" spans="1:3" x14ac:dyDescent="0.3">
      <c r="A761" s="1"/>
      <c r="B761" s="3">
        <f t="shared" si="11"/>
        <v>41668</v>
      </c>
      <c r="C761" s="2">
        <v>2600485.46</v>
      </c>
    </row>
    <row r="762" spans="1:3" x14ac:dyDescent="0.3">
      <c r="A762" s="1"/>
      <c r="B762" s="3">
        <f t="shared" si="11"/>
        <v>41669</v>
      </c>
      <c r="C762" s="2">
        <v>1898254.85</v>
      </c>
    </row>
    <row r="763" spans="1:3" x14ac:dyDescent="0.3">
      <c r="A763" s="1"/>
      <c r="B763" s="3">
        <f t="shared" si="11"/>
        <v>41670</v>
      </c>
      <c r="C763" s="2">
        <v>2244469.3899999997</v>
      </c>
    </row>
    <row r="764" spans="1:3" x14ac:dyDescent="0.3">
      <c r="A764" s="1"/>
      <c r="B764" s="3">
        <f t="shared" si="11"/>
        <v>41671</v>
      </c>
      <c r="C764" s="2">
        <v>1227322.6000000001</v>
      </c>
    </row>
    <row r="765" spans="1:3" x14ac:dyDescent="0.3">
      <c r="A765" s="1"/>
      <c r="B765" s="3">
        <f t="shared" si="11"/>
        <v>41672</v>
      </c>
      <c r="C765" s="2">
        <v>803360.91</v>
      </c>
    </row>
    <row r="766" spans="1:3" x14ac:dyDescent="0.3">
      <c r="A766" s="1"/>
      <c r="B766" s="3">
        <f t="shared" si="11"/>
        <v>41673</v>
      </c>
      <c r="C766" s="2">
        <v>2469896.31</v>
      </c>
    </row>
    <row r="767" spans="1:3" x14ac:dyDescent="0.3">
      <c r="A767" s="1"/>
      <c r="B767" s="3">
        <f t="shared" si="11"/>
        <v>41674</v>
      </c>
      <c r="C767" s="2">
        <v>1881154.27</v>
      </c>
    </row>
    <row r="768" spans="1:3" x14ac:dyDescent="0.3">
      <c r="A768" s="1"/>
      <c r="B768" s="3">
        <f t="shared" si="11"/>
        <v>41675</v>
      </c>
      <c r="C768" s="2">
        <v>1850391.92</v>
      </c>
    </row>
    <row r="769" spans="1:3" x14ac:dyDescent="0.3">
      <c r="A769" s="1"/>
      <c r="B769" s="3">
        <f t="shared" si="11"/>
        <v>41676</v>
      </c>
      <c r="C769" s="2">
        <v>1630088.79</v>
      </c>
    </row>
    <row r="770" spans="1:3" x14ac:dyDescent="0.3">
      <c r="A770" s="1"/>
      <c r="B770" s="3">
        <f t="shared" si="11"/>
        <v>41677</v>
      </c>
      <c r="C770" s="2">
        <v>1942317.21</v>
      </c>
    </row>
    <row r="771" spans="1:3" x14ac:dyDescent="0.3">
      <c r="A771" s="1"/>
      <c r="B771" s="3">
        <f t="shared" si="11"/>
        <v>41678</v>
      </c>
      <c r="C771" s="2">
        <v>1403999.54</v>
      </c>
    </row>
    <row r="772" spans="1:3" x14ac:dyDescent="0.3">
      <c r="A772" s="1"/>
      <c r="B772" s="3">
        <f t="shared" ref="B772:B835" si="12">+B771+1</f>
        <v>41679</v>
      </c>
      <c r="C772" s="2">
        <v>0</v>
      </c>
    </row>
    <row r="773" spans="1:3" x14ac:dyDescent="0.3">
      <c r="A773" s="1"/>
      <c r="B773" s="3">
        <f t="shared" si="12"/>
        <v>41680</v>
      </c>
      <c r="C773" s="2">
        <v>2360723.6</v>
      </c>
    </row>
    <row r="774" spans="1:3" x14ac:dyDescent="0.3">
      <c r="A774" s="1"/>
      <c r="B774" s="3">
        <f t="shared" si="12"/>
        <v>41681</v>
      </c>
      <c r="C774" s="2">
        <v>1793846.8399999999</v>
      </c>
    </row>
    <row r="775" spans="1:3" x14ac:dyDescent="0.3">
      <c r="A775" s="1"/>
      <c r="B775" s="3">
        <f t="shared" si="12"/>
        <v>41682</v>
      </c>
      <c r="C775" s="2">
        <v>1678643.08</v>
      </c>
    </row>
    <row r="776" spans="1:3" x14ac:dyDescent="0.3">
      <c r="A776" s="1"/>
      <c r="B776" s="3">
        <f t="shared" si="12"/>
        <v>41683</v>
      </c>
      <c r="C776" s="2">
        <v>1589546.6600000001</v>
      </c>
    </row>
    <row r="777" spans="1:3" x14ac:dyDescent="0.3">
      <c r="A777" s="1"/>
      <c r="B777" s="3">
        <f t="shared" si="12"/>
        <v>41684</v>
      </c>
      <c r="C777" s="2">
        <v>1522009.17</v>
      </c>
    </row>
    <row r="778" spans="1:3" x14ac:dyDescent="0.3">
      <c r="A778" s="1"/>
      <c r="B778" s="3">
        <f t="shared" si="12"/>
        <v>41685</v>
      </c>
      <c r="C778" s="2">
        <v>1170675.79</v>
      </c>
    </row>
    <row r="779" spans="1:3" x14ac:dyDescent="0.3">
      <c r="A779" s="1"/>
      <c r="B779" s="3">
        <f t="shared" si="12"/>
        <v>41686</v>
      </c>
      <c r="C779" s="2">
        <v>800570</v>
      </c>
    </row>
    <row r="780" spans="1:3" x14ac:dyDescent="0.3">
      <c r="A780" s="1"/>
      <c r="B780" s="3">
        <f t="shared" si="12"/>
        <v>41687</v>
      </c>
      <c r="C780" s="2">
        <v>2155944.15</v>
      </c>
    </row>
    <row r="781" spans="1:3" x14ac:dyDescent="0.3">
      <c r="A781" s="1"/>
      <c r="B781" s="3">
        <f t="shared" si="12"/>
        <v>41688</v>
      </c>
      <c r="C781" s="2">
        <v>1673449.99</v>
      </c>
    </row>
    <row r="782" spans="1:3" x14ac:dyDescent="0.3">
      <c r="A782" s="1"/>
      <c r="B782" s="3">
        <f t="shared" si="12"/>
        <v>41689</v>
      </c>
      <c r="C782" s="2">
        <v>1706925.1800000002</v>
      </c>
    </row>
    <row r="783" spans="1:3" x14ac:dyDescent="0.3">
      <c r="A783" s="1"/>
      <c r="B783" s="3">
        <f t="shared" si="12"/>
        <v>41690</v>
      </c>
      <c r="C783" s="2">
        <v>1740666.17</v>
      </c>
    </row>
    <row r="784" spans="1:3" x14ac:dyDescent="0.3">
      <c r="A784" s="1"/>
      <c r="B784" s="3">
        <f t="shared" si="12"/>
        <v>41691</v>
      </c>
      <c r="C784" s="2">
        <v>1880949.42</v>
      </c>
    </row>
    <row r="785" spans="1:3" x14ac:dyDescent="0.3">
      <c r="A785" s="1"/>
      <c r="B785" s="3">
        <f t="shared" si="12"/>
        <v>41692</v>
      </c>
      <c r="C785" s="2">
        <v>1309114.53</v>
      </c>
    </row>
    <row r="786" spans="1:3" x14ac:dyDescent="0.3">
      <c r="A786" s="1"/>
      <c r="B786" s="3">
        <f t="shared" si="12"/>
        <v>41693</v>
      </c>
      <c r="C786" s="2">
        <v>800819</v>
      </c>
    </row>
    <row r="787" spans="1:3" x14ac:dyDescent="0.3">
      <c r="A787" s="1"/>
      <c r="B787" s="3">
        <f t="shared" si="12"/>
        <v>41694</v>
      </c>
      <c r="C787" s="2">
        <v>2441154.29</v>
      </c>
    </row>
    <row r="788" spans="1:3" x14ac:dyDescent="0.3">
      <c r="A788" s="1"/>
      <c r="B788" s="3">
        <f t="shared" si="12"/>
        <v>41695</v>
      </c>
      <c r="C788" s="2">
        <v>2697850.3</v>
      </c>
    </row>
    <row r="789" spans="1:3" x14ac:dyDescent="0.3">
      <c r="A789" s="1"/>
      <c r="B789" s="3">
        <f t="shared" si="12"/>
        <v>41696</v>
      </c>
      <c r="C789" s="2">
        <v>2431671.37</v>
      </c>
    </row>
    <row r="790" spans="1:3" x14ac:dyDescent="0.3">
      <c r="A790" s="1"/>
      <c r="B790" s="3">
        <f t="shared" si="12"/>
        <v>41697</v>
      </c>
      <c r="C790" s="2">
        <v>2005460.22</v>
      </c>
    </row>
    <row r="791" spans="1:3" x14ac:dyDescent="0.3">
      <c r="A791" s="1"/>
      <c r="B791" s="3">
        <f t="shared" si="12"/>
        <v>41698</v>
      </c>
      <c r="C791" s="2">
        <v>2362339</v>
      </c>
    </row>
    <row r="792" spans="1:3" x14ac:dyDescent="0.3">
      <c r="A792" s="1"/>
      <c r="B792" s="3">
        <f t="shared" si="12"/>
        <v>41699</v>
      </c>
      <c r="C792" s="2">
        <v>1301798.46</v>
      </c>
    </row>
    <row r="793" spans="1:3" x14ac:dyDescent="0.3">
      <c r="A793" s="1"/>
      <c r="B793" s="3">
        <f t="shared" si="12"/>
        <v>41700</v>
      </c>
      <c r="C793" s="2">
        <v>800171</v>
      </c>
    </row>
    <row r="794" spans="1:3" x14ac:dyDescent="0.3">
      <c r="A794" s="1"/>
      <c r="B794" s="3">
        <f t="shared" si="12"/>
        <v>41701</v>
      </c>
      <c r="C794" s="2">
        <v>2476412.73</v>
      </c>
    </row>
    <row r="795" spans="1:3" x14ac:dyDescent="0.3">
      <c r="A795" s="1"/>
      <c r="B795" s="3">
        <f t="shared" si="12"/>
        <v>41702</v>
      </c>
      <c r="C795" s="2">
        <v>1934076.95</v>
      </c>
    </row>
    <row r="796" spans="1:3" x14ac:dyDescent="0.3">
      <c r="A796" s="1"/>
      <c r="B796" s="3">
        <f t="shared" si="12"/>
        <v>41703</v>
      </c>
      <c r="C796" s="2">
        <v>1867362.12</v>
      </c>
    </row>
    <row r="797" spans="1:3" x14ac:dyDescent="0.3">
      <c r="A797" s="1"/>
      <c r="B797" s="3">
        <f t="shared" si="12"/>
        <v>41704</v>
      </c>
      <c r="C797" s="2">
        <v>1591503.88</v>
      </c>
    </row>
    <row r="798" spans="1:3" x14ac:dyDescent="0.3">
      <c r="A798" s="1"/>
      <c r="B798" s="3">
        <f t="shared" si="12"/>
        <v>41705</v>
      </c>
      <c r="C798" s="2">
        <v>1718408.58</v>
      </c>
    </row>
    <row r="799" spans="1:3" x14ac:dyDescent="0.3">
      <c r="A799" s="1"/>
      <c r="B799" s="3">
        <f t="shared" si="12"/>
        <v>41706</v>
      </c>
      <c r="C799" s="2">
        <v>1271498.03</v>
      </c>
    </row>
    <row r="800" spans="1:3" x14ac:dyDescent="0.3">
      <c r="A800" s="1"/>
      <c r="B800" s="3">
        <f t="shared" si="12"/>
        <v>41707</v>
      </c>
      <c r="C800" s="2">
        <v>800371</v>
      </c>
    </row>
    <row r="801" spans="1:3" x14ac:dyDescent="0.3">
      <c r="A801" s="1"/>
      <c r="B801" s="3">
        <f t="shared" si="12"/>
        <v>41708</v>
      </c>
      <c r="C801" s="2">
        <v>2319307.0300000003</v>
      </c>
    </row>
    <row r="802" spans="1:3" x14ac:dyDescent="0.3">
      <c r="A802" s="1"/>
      <c r="B802" s="3">
        <f t="shared" si="12"/>
        <v>41709</v>
      </c>
      <c r="C802" s="2">
        <v>2026234.01</v>
      </c>
    </row>
    <row r="803" spans="1:3" x14ac:dyDescent="0.3">
      <c r="A803" s="1"/>
      <c r="B803" s="3">
        <f t="shared" si="12"/>
        <v>41710</v>
      </c>
      <c r="C803" s="2">
        <v>1871376.52</v>
      </c>
    </row>
    <row r="804" spans="1:3" x14ac:dyDescent="0.3">
      <c r="A804" s="1"/>
      <c r="B804" s="3">
        <f t="shared" si="12"/>
        <v>41711</v>
      </c>
      <c r="C804" s="2">
        <v>1775409.49</v>
      </c>
    </row>
    <row r="805" spans="1:3" x14ac:dyDescent="0.3">
      <c r="A805" s="1"/>
      <c r="B805" s="3">
        <f t="shared" si="12"/>
        <v>41712</v>
      </c>
      <c r="C805" s="2">
        <v>1699217.04</v>
      </c>
    </row>
    <row r="806" spans="1:3" x14ac:dyDescent="0.3">
      <c r="A806" s="1"/>
      <c r="B806" s="3">
        <f t="shared" si="12"/>
        <v>41713</v>
      </c>
      <c r="C806" s="2">
        <v>1258866.47</v>
      </c>
    </row>
    <row r="807" spans="1:3" x14ac:dyDescent="0.3">
      <c r="A807" s="1"/>
      <c r="B807" s="3">
        <f t="shared" si="12"/>
        <v>41714</v>
      </c>
      <c r="C807" s="2">
        <v>800220</v>
      </c>
    </row>
    <row r="808" spans="1:3" x14ac:dyDescent="0.3">
      <c r="A808" s="1"/>
      <c r="B808" s="3">
        <f t="shared" si="12"/>
        <v>41715</v>
      </c>
      <c r="C808" s="2">
        <v>2208036.1799999997</v>
      </c>
    </row>
    <row r="809" spans="1:3" x14ac:dyDescent="0.3">
      <c r="A809" s="1"/>
      <c r="B809" s="3">
        <f t="shared" si="12"/>
        <v>41716</v>
      </c>
      <c r="C809" s="2">
        <v>1665127.12</v>
      </c>
    </row>
    <row r="810" spans="1:3" x14ac:dyDescent="0.3">
      <c r="A810" s="1"/>
      <c r="B810" s="3">
        <f t="shared" si="12"/>
        <v>41717</v>
      </c>
      <c r="C810" s="2">
        <v>1603320.53</v>
      </c>
    </row>
    <row r="811" spans="1:3" x14ac:dyDescent="0.3">
      <c r="A811" s="1"/>
      <c r="B811" s="3">
        <f t="shared" si="12"/>
        <v>41718</v>
      </c>
      <c r="C811" s="2">
        <v>1659376.13</v>
      </c>
    </row>
    <row r="812" spans="1:3" x14ac:dyDescent="0.3">
      <c r="A812" s="1"/>
      <c r="B812" s="3">
        <f t="shared" si="12"/>
        <v>41719</v>
      </c>
      <c r="C812" s="2">
        <v>1810256.13</v>
      </c>
    </row>
    <row r="813" spans="1:3" x14ac:dyDescent="0.3">
      <c r="A813" s="1"/>
      <c r="B813" s="3">
        <f t="shared" si="12"/>
        <v>41720</v>
      </c>
      <c r="C813" s="2">
        <v>1305207.3900000001</v>
      </c>
    </row>
    <row r="814" spans="1:3" x14ac:dyDescent="0.3">
      <c r="A814" s="1"/>
      <c r="B814" s="3">
        <f t="shared" si="12"/>
        <v>41721</v>
      </c>
      <c r="C814" s="2">
        <v>800244</v>
      </c>
    </row>
    <row r="815" spans="1:3" x14ac:dyDescent="0.3">
      <c r="A815" s="1"/>
      <c r="B815" s="3">
        <f t="shared" si="12"/>
        <v>41722</v>
      </c>
      <c r="C815" s="2">
        <v>2411023</v>
      </c>
    </row>
    <row r="816" spans="1:3" x14ac:dyDescent="0.3">
      <c r="A816" s="1"/>
      <c r="B816" s="3">
        <f t="shared" si="12"/>
        <v>41723</v>
      </c>
      <c r="C816" s="2">
        <v>2060656.36</v>
      </c>
    </row>
    <row r="817" spans="1:3" x14ac:dyDescent="0.3">
      <c r="A817" s="1"/>
      <c r="B817" s="3">
        <f t="shared" si="12"/>
        <v>41724</v>
      </c>
      <c r="C817" s="2">
        <v>2581239.0700000003</v>
      </c>
    </row>
    <row r="818" spans="1:3" x14ac:dyDescent="0.3">
      <c r="A818" s="1"/>
      <c r="B818" s="3">
        <f t="shared" si="12"/>
        <v>41725</v>
      </c>
      <c r="C818" s="2">
        <v>2021744.02</v>
      </c>
    </row>
    <row r="819" spans="1:3" x14ac:dyDescent="0.3">
      <c r="A819" s="1"/>
      <c r="B819" s="3">
        <f t="shared" si="12"/>
        <v>41726</v>
      </c>
      <c r="C819" s="2">
        <v>1807188.08</v>
      </c>
    </row>
    <row r="820" spans="1:3" x14ac:dyDescent="0.3">
      <c r="A820" s="1"/>
      <c r="B820" s="3">
        <f t="shared" si="12"/>
        <v>41727</v>
      </c>
      <c r="C820" s="2">
        <v>1273296.1299999999</v>
      </c>
    </row>
    <row r="821" spans="1:3" x14ac:dyDescent="0.3">
      <c r="A821" s="1"/>
      <c r="B821" s="3">
        <f t="shared" si="12"/>
        <v>41728</v>
      </c>
      <c r="C821" s="2">
        <v>1081708.54</v>
      </c>
    </row>
    <row r="822" spans="1:3" x14ac:dyDescent="0.3">
      <c r="A822" s="1"/>
      <c r="B822" s="3">
        <f t="shared" si="12"/>
        <v>41729</v>
      </c>
      <c r="C822" s="2">
        <v>3970294.07</v>
      </c>
    </row>
    <row r="823" spans="1:3" x14ac:dyDescent="0.3">
      <c r="A823" s="1"/>
      <c r="B823" s="3">
        <f t="shared" si="12"/>
        <v>41730</v>
      </c>
      <c r="C823" s="2">
        <v>1825982.01</v>
      </c>
    </row>
    <row r="824" spans="1:3" x14ac:dyDescent="0.3">
      <c r="A824" s="1"/>
      <c r="B824" s="3">
        <f t="shared" si="12"/>
        <v>41731</v>
      </c>
      <c r="C824" s="2">
        <v>1736725.3199999998</v>
      </c>
    </row>
    <row r="825" spans="1:3" x14ac:dyDescent="0.3">
      <c r="A825" s="1"/>
      <c r="B825" s="3">
        <f t="shared" si="12"/>
        <v>41732</v>
      </c>
      <c r="C825" s="2">
        <v>1606218.25</v>
      </c>
    </row>
    <row r="826" spans="1:3" x14ac:dyDescent="0.3">
      <c r="A826" s="1"/>
      <c r="B826" s="3">
        <f t="shared" si="12"/>
        <v>41733</v>
      </c>
      <c r="C826" s="2">
        <v>1655357.22</v>
      </c>
    </row>
    <row r="827" spans="1:3" x14ac:dyDescent="0.3">
      <c r="A827" s="1"/>
      <c r="B827" s="3">
        <f t="shared" si="12"/>
        <v>41734</v>
      </c>
      <c r="C827" s="2">
        <v>1250799.2</v>
      </c>
    </row>
    <row r="828" spans="1:3" x14ac:dyDescent="0.3">
      <c r="A828" s="1"/>
      <c r="B828" s="3">
        <f t="shared" si="12"/>
        <v>41735</v>
      </c>
      <c r="C828" s="2">
        <v>800064</v>
      </c>
    </row>
    <row r="829" spans="1:3" x14ac:dyDescent="0.3">
      <c r="A829" s="1"/>
      <c r="B829" s="3">
        <f t="shared" si="12"/>
        <v>41736</v>
      </c>
      <c r="C829" s="2">
        <v>2166197.3600000003</v>
      </c>
    </row>
    <row r="830" spans="1:3" x14ac:dyDescent="0.3">
      <c r="A830" s="1"/>
      <c r="B830" s="3">
        <f t="shared" si="12"/>
        <v>41737</v>
      </c>
      <c r="C830" s="2">
        <v>1898857.08</v>
      </c>
    </row>
    <row r="831" spans="1:3" x14ac:dyDescent="0.3">
      <c r="A831" s="1"/>
      <c r="B831" s="3">
        <f t="shared" si="12"/>
        <v>41738</v>
      </c>
      <c r="C831" s="2">
        <v>1876096.65</v>
      </c>
    </row>
    <row r="832" spans="1:3" x14ac:dyDescent="0.3">
      <c r="A832" s="1"/>
      <c r="B832" s="3">
        <f t="shared" si="12"/>
        <v>41739</v>
      </c>
      <c r="C832" s="2">
        <v>1711223.1099999999</v>
      </c>
    </row>
    <row r="833" spans="1:3" x14ac:dyDescent="0.3">
      <c r="A833" s="1"/>
      <c r="B833" s="3">
        <f t="shared" si="12"/>
        <v>41740</v>
      </c>
      <c r="C833" s="2">
        <v>1872525.03</v>
      </c>
    </row>
    <row r="834" spans="1:3" x14ac:dyDescent="0.3">
      <c r="A834" s="1"/>
      <c r="B834" s="3">
        <f t="shared" si="12"/>
        <v>41741</v>
      </c>
      <c r="C834" s="2">
        <v>1377677.17</v>
      </c>
    </row>
    <row r="835" spans="1:3" x14ac:dyDescent="0.3">
      <c r="A835" s="1"/>
      <c r="B835" s="3">
        <f t="shared" si="12"/>
        <v>41742</v>
      </c>
      <c r="C835" s="2">
        <v>0</v>
      </c>
    </row>
    <row r="836" spans="1:3" x14ac:dyDescent="0.3">
      <c r="A836" s="1"/>
      <c r="B836" s="3">
        <f t="shared" ref="B836:B899" si="13">+B835+1</f>
        <v>41743</v>
      </c>
      <c r="C836" s="2">
        <v>2173017.06</v>
      </c>
    </row>
    <row r="837" spans="1:3" x14ac:dyDescent="0.3">
      <c r="A837" s="1"/>
      <c r="B837" s="3">
        <f t="shared" si="13"/>
        <v>41744</v>
      </c>
      <c r="C837" s="2">
        <v>1777304.29</v>
      </c>
    </row>
    <row r="838" spans="1:3" x14ac:dyDescent="0.3">
      <c r="A838" s="1"/>
      <c r="B838" s="3">
        <f t="shared" si="13"/>
        <v>41745</v>
      </c>
      <c r="C838" s="2">
        <v>1398319.88</v>
      </c>
    </row>
    <row r="839" spans="1:3" x14ac:dyDescent="0.3">
      <c r="A839" s="1"/>
      <c r="B839" s="3">
        <f t="shared" si="13"/>
        <v>41746</v>
      </c>
      <c r="C839" s="2">
        <v>0</v>
      </c>
    </row>
    <row r="840" spans="1:3" x14ac:dyDescent="0.3">
      <c r="A840" s="1"/>
      <c r="B840" s="3">
        <f t="shared" si="13"/>
        <v>41747</v>
      </c>
      <c r="C840" s="2">
        <v>0</v>
      </c>
    </row>
    <row r="841" spans="1:3" x14ac:dyDescent="0.3">
      <c r="A841" s="1"/>
      <c r="B841" s="3">
        <f t="shared" si="13"/>
        <v>41748</v>
      </c>
      <c r="C841" s="2">
        <v>804495.66</v>
      </c>
    </row>
    <row r="842" spans="1:3" x14ac:dyDescent="0.3">
      <c r="A842" s="1"/>
      <c r="B842" s="3">
        <f t="shared" si="13"/>
        <v>41749</v>
      </c>
      <c r="C842" s="2">
        <v>945363.88</v>
      </c>
    </row>
    <row r="843" spans="1:3" x14ac:dyDescent="0.3">
      <c r="A843" s="1"/>
      <c r="B843" s="3">
        <f t="shared" si="13"/>
        <v>41750</v>
      </c>
      <c r="C843" s="2">
        <v>2297474.69</v>
      </c>
    </row>
    <row r="844" spans="1:3" x14ac:dyDescent="0.3">
      <c r="A844" s="1"/>
      <c r="B844" s="3">
        <f t="shared" si="13"/>
        <v>41751</v>
      </c>
      <c r="C844" s="2">
        <v>2124484.25</v>
      </c>
    </row>
    <row r="845" spans="1:3" x14ac:dyDescent="0.3">
      <c r="A845" s="1"/>
      <c r="B845" s="3">
        <f t="shared" si="13"/>
        <v>41752</v>
      </c>
      <c r="C845" s="2">
        <v>1975776.07</v>
      </c>
    </row>
    <row r="846" spans="1:3" x14ac:dyDescent="0.3">
      <c r="A846" s="1"/>
      <c r="B846" s="3">
        <f t="shared" si="13"/>
        <v>41753</v>
      </c>
      <c r="C846" s="2">
        <v>1844117.8900000001</v>
      </c>
    </row>
    <row r="847" spans="1:3" x14ac:dyDescent="0.3">
      <c r="A847" s="1"/>
      <c r="B847" s="3">
        <f t="shared" si="13"/>
        <v>41754</v>
      </c>
      <c r="C847" s="2">
        <v>1890895.18</v>
      </c>
    </row>
    <row r="848" spans="1:3" x14ac:dyDescent="0.3">
      <c r="A848" s="1"/>
      <c r="B848" s="3">
        <f t="shared" si="13"/>
        <v>41755</v>
      </c>
      <c r="C848" s="2">
        <v>1251450.8700000001</v>
      </c>
    </row>
    <row r="849" spans="1:3" x14ac:dyDescent="0.3">
      <c r="A849" s="1"/>
      <c r="B849" s="3">
        <f t="shared" si="13"/>
        <v>41756</v>
      </c>
      <c r="C849" s="2">
        <v>800121</v>
      </c>
    </row>
    <row r="850" spans="1:3" x14ac:dyDescent="0.3">
      <c r="A850" s="1"/>
      <c r="B850" s="3">
        <f t="shared" si="13"/>
        <v>41757</v>
      </c>
      <c r="C850" s="2">
        <v>2475458.15</v>
      </c>
    </row>
    <row r="851" spans="1:3" x14ac:dyDescent="0.3">
      <c r="A851" s="1"/>
      <c r="B851" s="3">
        <f t="shared" si="13"/>
        <v>41758</v>
      </c>
      <c r="C851" s="2">
        <v>2253989.35</v>
      </c>
    </row>
    <row r="852" spans="1:3" x14ac:dyDescent="0.3">
      <c r="A852" s="1"/>
      <c r="B852" s="3">
        <f t="shared" si="13"/>
        <v>41759</v>
      </c>
      <c r="C852" s="2">
        <v>2644236.09</v>
      </c>
    </row>
    <row r="853" spans="1:3" x14ac:dyDescent="0.3">
      <c r="A853" s="1"/>
      <c r="B853" s="3">
        <f t="shared" si="13"/>
        <v>41760</v>
      </c>
      <c r="C853" s="2">
        <v>903789</v>
      </c>
    </row>
    <row r="854" spans="1:3" x14ac:dyDescent="0.3">
      <c r="A854" s="1"/>
      <c r="B854" s="3">
        <f t="shared" si="13"/>
        <v>41761</v>
      </c>
      <c r="C854" s="2">
        <v>2004184.05</v>
      </c>
    </row>
    <row r="855" spans="1:3" x14ac:dyDescent="0.3">
      <c r="A855" s="1"/>
      <c r="B855" s="3">
        <f t="shared" si="13"/>
        <v>41762</v>
      </c>
      <c r="C855" s="2">
        <v>1279272.3799999999</v>
      </c>
    </row>
    <row r="856" spans="1:3" x14ac:dyDescent="0.3">
      <c r="A856" s="1"/>
      <c r="B856" s="3">
        <f t="shared" si="13"/>
        <v>41763</v>
      </c>
      <c r="C856" s="2">
        <v>800073</v>
      </c>
    </row>
    <row r="857" spans="1:3" x14ac:dyDescent="0.3">
      <c r="A857" s="1"/>
      <c r="B857" s="3">
        <f t="shared" si="13"/>
        <v>41764</v>
      </c>
      <c r="C857" s="2">
        <v>2292643.9299999997</v>
      </c>
    </row>
    <row r="858" spans="1:3" x14ac:dyDescent="0.3">
      <c r="A858" s="1"/>
      <c r="B858" s="3">
        <f t="shared" si="13"/>
        <v>41765</v>
      </c>
      <c r="C858" s="2">
        <v>1884457.62</v>
      </c>
    </row>
    <row r="859" spans="1:3" x14ac:dyDescent="0.3">
      <c r="A859" s="1"/>
      <c r="B859" s="3">
        <f t="shared" si="13"/>
        <v>41766</v>
      </c>
      <c r="C859" s="2">
        <v>1965463.96</v>
      </c>
    </row>
    <row r="860" spans="1:3" x14ac:dyDescent="0.3">
      <c r="A860" s="1"/>
      <c r="B860" s="3">
        <f t="shared" si="13"/>
        <v>41767</v>
      </c>
      <c r="C860" s="2">
        <v>1932089.94</v>
      </c>
    </row>
    <row r="861" spans="1:3" x14ac:dyDescent="0.3">
      <c r="A861" s="1"/>
      <c r="B861" s="3">
        <f t="shared" si="13"/>
        <v>41768</v>
      </c>
      <c r="C861" s="2">
        <v>1792337.6800000002</v>
      </c>
    </row>
    <row r="862" spans="1:3" x14ac:dyDescent="0.3">
      <c r="A862" s="1"/>
      <c r="B862" s="3">
        <f t="shared" si="13"/>
        <v>41769</v>
      </c>
      <c r="C862" s="2">
        <v>1284711.6099999999</v>
      </c>
    </row>
    <row r="863" spans="1:3" x14ac:dyDescent="0.3">
      <c r="A863" s="1"/>
      <c r="B863" s="3">
        <f t="shared" si="13"/>
        <v>41770</v>
      </c>
      <c r="C863" s="2">
        <v>800244</v>
      </c>
    </row>
    <row r="864" spans="1:3" x14ac:dyDescent="0.3">
      <c r="A864" s="1"/>
      <c r="B864" s="3">
        <f t="shared" si="13"/>
        <v>41771</v>
      </c>
      <c r="C864" s="2">
        <v>2394782.8899999997</v>
      </c>
    </row>
    <row r="865" spans="1:3" x14ac:dyDescent="0.3">
      <c r="A865" s="1"/>
      <c r="B865" s="3">
        <f t="shared" si="13"/>
        <v>41772</v>
      </c>
      <c r="C865" s="2">
        <v>1961543.37</v>
      </c>
    </row>
    <row r="866" spans="1:3" x14ac:dyDescent="0.3">
      <c r="A866" s="1"/>
      <c r="B866" s="3">
        <f t="shared" si="13"/>
        <v>41773</v>
      </c>
      <c r="C866" s="2">
        <v>1866795.48</v>
      </c>
    </row>
    <row r="867" spans="1:3" x14ac:dyDescent="0.3">
      <c r="A867" s="1"/>
      <c r="B867" s="3">
        <f t="shared" si="13"/>
        <v>41774</v>
      </c>
      <c r="C867" s="2">
        <v>1779431.03</v>
      </c>
    </row>
    <row r="868" spans="1:3" x14ac:dyDescent="0.3">
      <c r="A868" s="1"/>
      <c r="B868" s="3">
        <f t="shared" si="13"/>
        <v>41775</v>
      </c>
      <c r="C868" s="2">
        <v>1815562.6400000001</v>
      </c>
    </row>
    <row r="869" spans="1:3" x14ac:dyDescent="0.3">
      <c r="A869" s="1"/>
      <c r="B869" s="3">
        <f t="shared" si="13"/>
        <v>41776</v>
      </c>
      <c r="C869" s="2">
        <v>1198520.8700000001</v>
      </c>
    </row>
    <row r="870" spans="1:3" x14ac:dyDescent="0.3">
      <c r="A870" s="1"/>
      <c r="B870" s="3">
        <f t="shared" si="13"/>
        <v>41777</v>
      </c>
      <c r="C870" s="2">
        <v>800684</v>
      </c>
    </row>
    <row r="871" spans="1:3" x14ac:dyDescent="0.3">
      <c r="A871" s="1"/>
      <c r="B871" s="3">
        <f t="shared" si="13"/>
        <v>41778</v>
      </c>
      <c r="C871" s="2">
        <v>2170723.91</v>
      </c>
    </row>
    <row r="872" spans="1:3" x14ac:dyDescent="0.3">
      <c r="A872" s="1"/>
      <c r="B872" s="3">
        <f t="shared" si="13"/>
        <v>41779</v>
      </c>
      <c r="C872" s="2">
        <v>1936587</v>
      </c>
    </row>
    <row r="873" spans="1:3" x14ac:dyDescent="0.3">
      <c r="A873" s="1"/>
      <c r="B873" s="3">
        <f t="shared" si="13"/>
        <v>41780</v>
      </c>
      <c r="C873" s="2">
        <v>1725340.01</v>
      </c>
    </row>
    <row r="874" spans="1:3" x14ac:dyDescent="0.3">
      <c r="A874" s="1"/>
      <c r="B874" s="3">
        <f t="shared" si="13"/>
        <v>41781</v>
      </c>
      <c r="C874" s="2">
        <v>1937933.52</v>
      </c>
    </row>
    <row r="875" spans="1:3" x14ac:dyDescent="0.3">
      <c r="A875" s="1"/>
      <c r="B875" s="3">
        <f t="shared" si="13"/>
        <v>41782</v>
      </c>
      <c r="C875" s="2">
        <v>1848551.08</v>
      </c>
    </row>
    <row r="876" spans="1:3" x14ac:dyDescent="0.3">
      <c r="A876" s="1"/>
      <c r="B876" s="3">
        <f t="shared" si="13"/>
        <v>41783</v>
      </c>
      <c r="C876" s="2">
        <v>1310511.17</v>
      </c>
    </row>
    <row r="877" spans="1:3" x14ac:dyDescent="0.3">
      <c r="A877" s="1"/>
      <c r="B877" s="3">
        <f t="shared" si="13"/>
        <v>41784</v>
      </c>
      <c r="C877" s="2">
        <v>0</v>
      </c>
    </row>
    <row r="878" spans="1:3" x14ac:dyDescent="0.3">
      <c r="A878" s="1"/>
      <c r="B878" s="3">
        <f t="shared" si="13"/>
        <v>41785</v>
      </c>
      <c r="C878" s="2">
        <v>2780978.05</v>
      </c>
    </row>
    <row r="879" spans="1:3" x14ac:dyDescent="0.3">
      <c r="A879" s="1"/>
      <c r="B879" s="3">
        <f t="shared" si="13"/>
        <v>41786</v>
      </c>
      <c r="C879" s="2">
        <v>1917961.69</v>
      </c>
    </row>
    <row r="880" spans="1:3" x14ac:dyDescent="0.3">
      <c r="A880" s="1"/>
      <c r="B880" s="3">
        <f t="shared" si="13"/>
        <v>41787</v>
      </c>
      <c r="C880" s="2">
        <v>1807349.88</v>
      </c>
    </row>
    <row r="881" spans="1:3" x14ac:dyDescent="0.3">
      <c r="A881" s="1"/>
      <c r="B881" s="3">
        <f t="shared" si="13"/>
        <v>41788</v>
      </c>
      <c r="C881" s="2">
        <v>1798251.74</v>
      </c>
    </row>
    <row r="882" spans="1:3" x14ac:dyDescent="0.3">
      <c r="A882" s="1"/>
      <c r="B882" s="3">
        <f t="shared" si="13"/>
        <v>41789</v>
      </c>
      <c r="C882" s="2">
        <v>2664540.04</v>
      </c>
    </row>
    <row r="883" spans="1:3" x14ac:dyDescent="0.3">
      <c r="A883" s="1"/>
      <c r="B883" s="3">
        <f t="shared" si="13"/>
        <v>41790</v>
      </c>
      <c r="C883" s="2">
        <v>1319922.31</v>
      </c>
    </row>
    <row r="884" spans="1:3" x14ac:dyDescent="0.3">
      <c r="A884" s="1"/>
      <c r="B884" s="3">
        <f t="shared" si="13"/>
        <v>41791</v>
      </c>
      <c r="C884" s="2">
        <v>800146</v>
      </c>
    </row>
    <row r="885" spans="1:3" x14ac:dyDescent="0.3">
      <c r="A885" s="1"/>
      <c r="B885" s="3">
        <f t="shared" si="13"/>
        <v>41792</v>
      </c>
      <c r="C885" s="2">
        <v>1773055.6800000002</v>
      </c>
    </row>
    <row r="886" spans="1:3" x14ac:dyDescent="0.3">
      <c r="A886" s="1"/>
      <c r="B886" s="3">
        <f t="shared" si="13"/>
        <v>41793</v>
      </c>
      <c r="C886" s="2">
        <v>1610805.9300000002</v>
      </c>
    </row>
    <row r="887" spans="1:3" x14ac:dyDescent="0.3">
      <c r="A887" s="1"/>
      <c r="B887" s="3">
        <f t="shared" si="13"/>
        <v>41794</v>
      </c>
      <c r="C887" s="2">
        <v>1750428.4</v>
      </c>
    </row>
    <row r="888" spans="1:3" x14ac:dyDescent="0.3">
      <c r="A888" s="1"/>
      <c r="B888" s="3">
        <f t="shared" si="13"/>
        <v>41795</v>
      </c>
      <c r="C888" s="2">
        <v>1678951.85</v>
      </c>
    </row>
    <row r="889" spans="1:3" x14ac:dyDescent="0.3">
      <c r="A889" s="1"/>
      <c r="B889" s="3">
        <f t="shared" si="13"/>
        <v>41796</v>
      </c>
      <c r="C889" s="2">
        <v>1672687.05</v>
      </c>
    </row>
    <row r="890" spans="1:3" x14ac:dyDescent="0.3">
      <c r="A890" s="1"/>
      <c r="B890" s="3">
        <f t="shared" si="13"/>
        <v>41797</v>
      </c>
      <c r="C890" s="2">
        <v>1285812.73</v>
      </c>
    </row>
    <row r="891" spans="1:3" x14ac:dyDescent="0.3">
      <c r="A891" s="1"/>
      <c r="B891" s="3">
        <f t="shared" si="13"/>
        <v>41798</v>
      </c>
      <c r="C891" s="2">
        <v>0</v>
      </c>
    </row>
    <row r="892" spans="1:3" x14ac:dyDescent="0.3">
      <c r="A892" s="1"/>
      <c r="B892" s="3">
        <f t="shared" si="13"/>
        <v>41799</v>
      </c>
      <c r="C892" s="2">
        <v>2264910.8899999997</v>
      </c>
    </row>
    <row r="893" spans="1:3" x14ac:dyDescent="0.3">
      <c r="A893" s="1"/>
      <c r="B893" s="3">
        <f t="shared" si="13"/>
        <v>41800</v>
      </c>
      <c r="C893" s="2">
        <v>1970507.87</v>
      </c>
    </row>
    <row r="894" spans="1:3" x14ac:dyDescent="0.3">
      <c r="A894" s="1"/>
      <c r="B894" s="3">
        <f t="shared" si="13"/>
        <v>41801</v>
      </c>
      <c r="C894" s="2">
        <v>1668322.03</v>
      </c>
    </row>
    <row r="895" spans="1:3" x14ac:dyDescent="0.3">
      <c r="A895" s="1"/>
      <c r="B895" s="3">
        <f t="shared" si="13"/>
        <v>41802</v>
      </c>
      <c r="C895" s="2">
        <v>1608457.1400000001</v>
      </c>
    </row>
    <row r="896" spans="1:3" x14ac:dyDescent="0.3">
      <c r="A896" s="1"/>
      <c r="B896" s="3">
        <f t="shared" si="13"/>
        <v>41803</v>
      </c>
      <c r="C896" s="2">
        <v>1524221.48</v>
      </c>
    </row>
    <row r="897" spans="1:3" x14ac:dyDescent="0.3">
      <c r="A897" s="1"/>
      <c r="B897" s="3">
        <f t="shared" si="13"/>
        <v>41804</v>
      </c>
      <c r="C897" s="2">
        <v>1243723.99</v>
      </c>
    </row>
    <row r="898" spans="1:3" x14ac:dyDescent="0.3">
      <c r="A898" s="1"/>
      <c r="B898" s="3">
        <f t="shared" si="13"/>
        <v>41805</v>
      </c>
      <c r="C898" s="2">
        <v>800462</v>
      </c>
    </row>
    <row r="899" spans="1:3" x14ac:dyDescent="0.3">
      <c r="A899" s="1"/>
      <c r="B899" s="3">
        <f t="shared" si="13"/>
        <v>41806</v>
      </c>
      <c r="C899" s="2">
        <v>2167572.54</v>
      </c>
    </row>
    <row r="900" spans="1:3" x14ac:dyDescent="0.3">
      <c r="A900" s="1"/>
      <c r="B900" s="3">
        <f t="shared" ref="B900:B963" si="14">+B899+1</f>
        <v>41807</v>
      </c>
      <c r="C900" s="2">
        <v>1633963.8</v>
      </c>
    </row>
    <row r="901" spans="1:3" x14ac:dyDescent="0.3">
      <c r="A901" s="1"/>
      <c r="B901" s="3">
        <f t="shared" si="14"/>
        <v>41808</v>
      </c>
      <c r="C901" s="2">
        <v>1735345.72</v>
      </c>
    </row>
    <row r="902" spans="1:3" x14ac:dyDescent="0.3">
      <c r="A902" s="1"/>
      <c r="B902" s="3">
        <f t="shared" si="14"/>
        <v>41809</v>
      </c>
      <c r="C902" s="2">
        <v>1592652.27</v>
      </c>
    </row>
    <row r="903" spans="1:3" x14ac:dyDescent="0.3">
      <c r="A903" s="1"/>
      <c r="B903" s="3">
        <f t="shared" si="14"/>
        <v>41810</v>
      </c>
      <c r="C903" s="2">
        <v>1667502.01</v>
      </c>
    </row>
    <row r="904" spans="1:3" x14ac:dyDescent="0.3">
      <c r="A904" s="1"/>
      <c r="B904" s="3">
        <f t="shared" si="14"/>
        <v>41811</v>
      </c>
      <c r="C904" s="2">
        <v>1273996.82</v>
      </c>
    </row>
    <row r="905" spans="1:3" x14ac:dyDescent="0.3">
      <c r="A905" s="1"/>
      <c r="B905" s="3">
        <f t="shared" si="14"/>
        <v>41812</v>
      </c>
      <c r="C905" s="2">
        <v>808098</v>
      </c>
    </row>
    <row r="906" spans="1:3" x14ac:dyDescent="0.3">
      <c r="A906" s="1"/>
      <c r="B906" s="3">
        <f t="shared" si="14"/>
        <v>41813</v>
      </c>
      <c r="C906" s="2">
        <v>2218490.6799999997</v>
      </c>
    </row>
    <row r="907" spans="1:3" x14ac:dyDescent="0.3">
      <c r="A907" s="1"/>
      <c r="B907" s="3">
        <f t="shared" si="14"/>
        <v>41814</v>
      </c>
      <c r="C907" s="2">
        <v>2058405.27</v>
      </c>
    </row>
    <row r="908" spans="1:3" x14ac:dyDescent="0.3">
      <c r="A908" s="1"/>
      <c r="B908" s="3">
        <f t="shared" si="14"/>
        <v>41815</v>
      </c>
      <c r="C908" s="2">
        <v>2011586.27</v>
      </c>
    </row>
    <row r="909" spans="1:3" x14ac:dyDescent="0.3">
      <c r="A909" s="1"/>
      <c r="B909" s="3">
        <f t="shared" si="14"/>
        <v>41816</v>
      </c>
      <c r="C909" s="2">
        <v>1990400.28</v>
      </c>
    </row>
    <row r="910" spans="1:3" x14ac:dyDescent="0.3">
      <c r="A910" s="1"/>
      <c r="B910" s="3">
        <f t="shared" si="14"/>
        <v>41817</v>
      </c>
      <c r="C910" s="2">
        <v>2812720.6</v>
      </c>
    </row>
    <row r="911" spans="1:3" x14ac:dyDescent="0.3">
      <c r="A911" s="1"/>
      <c r="B911" s="3">
        <f t="shared" si="14"/>
        <v>41818</v>
      </c>
      <c r="C911" s="2">
        <v>1420182.62</v>
      </c>
    </row>
    <row r="912" spans="1:3" x14ac:dyDescent="0.3">
      <c r="A912" s="1"/>
      <c r="B912" s="3">
        <f t="shared" si="14"/>
        <v>41819</v>
      </c>
      <c r="C912" s="2">
        <v>1152570.3799999999</v>
      </c>
    </row>
    <row r="913" spans="1:3" x14ac:dyDescent="0.3">
      <c r="A913" s="1"/>
      <c r="B913" s="3">
        <f t="shared" si="14"/>
        <v>41820</v>
      </c>
      <c r="C913" s="2">
        <v>1592417</v>
      </c>
    </row>
    <row r="914" spans="1:3" x14ac:dyDescent="0.3">
      <c r="A914" s="1"/>
      <c r="B914" s="3">
        <f t="shared" si="14"/>
        <v>41821</v>
      </c>
      <c r="C914" s="2">
        <v>1887374.08</v>
      </c>
    </row>
    <row r="915" spans="1:3" x14ac:dyDescent="0.3">
      <c r="A915" s="1"/>
      <c r="B915" s="3">
        <f t="shared" si="14"/>
        <v>41822</v>
      </c>
      <c r="C915" s="2">
        <v>1919676.27</v>
      </c>
    </row>
    <row r="916" spans="1:3" x14ac:dyDescent="0.3">
      <c r="A916" s="1"/>
      <c r="B916" s="3">
        <f t="shared" si="14"/>
        <v>41823</v>
      </c>
      <c r="C916" s="2">
        <v>1878217.99</v>
      </c>
    </row>
    <row r="917" spans="1:3" x14ac:dyDescent="0.3">
      <c r="A917" s="1"/>
      <c r="B917" s="3">
        <f t="shared" si="14"/>
        <v>41824</v>
      </c>
      <c r="C917" s="2">
        <v>1725075.96</v>
      </c>
    </row>
    <row r="918" spans="1:3" x14ac:dyDescent="0.3">
      <c r="A918" s="1"/>
      <c r="B918" s="3">
        <f t="shared" si="14"/>
        <v>41825</v>
      </c>
      <c r="C918" s="2">
        <v>1287722.76</v>
      </c>
    </row>
    <row r="919" spans="1:3" x14ac:dyDescent="0.3">
      <c r="A919" s="1"/>
      <c r="B919" s="3">
        <f t="shared" si="14"/>
        <v>41826</v>
      </c>
      <c r="C919" s="2">
        <v>800843</v>
      </c>
    </row>
    <row r="920" spans="1:3" x14ac:dyDescent="0.3">
      <c r="A920" s="1"/>
      <c r="B920" s="3">
        <f t="shared" si="14"/>
        <v>41827</v>
      </c>
      <c r="C920" s="2">
        <v>2120086.92</v>
      </c>
    </row>
    <row r="921" spans="1:3" x14ac:dyDescent="0.3">
      <c r="A921" s="1"/>
      <c r="B921" s="3">
        <f t="shared" si="14"/>
        <v>41828</v>
      </c>
      <c r="C921" s="2">
        <v>1902087.37</v>
      </c>
    </row>
    <row r="922" spans="1:3" x14ac:dyDescent="0.3">
      <c r="A922" s="1"/>
      <c r="B922" s="3">
        <f t="shared" si="14"/>
        <v>41829</v>
      </c>
      <c r="C922" s="2">
        <v>1849858.4</v>
      </c>
    </row>
    <row r="923" spans="1:3" x14ac:dyDescent="0.3">
      <c r="A923" s="1"/>
      <c r="B923" s="3">
        <f t="shared" si="14"/>
        <v>41830</v>
      </c>
      <c r="C923" s="2">
        <v>1868453.52</v>
      </c>
    </row>
    <row r="924" spans="1:3" x14ac:dyDescent="0.3">
      <c r="A924" s="1"/>
      <c r="B924" s="3">
        <f t="shared" si="14"/>
        <v>41831</v>
      </c>
      <c r="C924" s="2">
        <v>1868264.53</v>
      </c>
    </row>
    <row r="925" spans="1:3" x14ac:dyDescent="0.3">
      <c r="A925" s="1"/>
      <c r="B925" s="3">
        <f t="shared" si="14"/>
        <v>41832</v>
      </c>
      <c r="C925" s="2">
        <v>1272676.46</v>
      </c>
    </row>
    <row r="926" spans="1:3" x14ac:dyDescent="0.3">
      <c r="A926" s="1"/>
      <c r="B926" s="3">
        <f t="shared" si="14"/>
        <v>41833</v>
      </c>
      <c r="C926" s="2">
        <v>800056</v>
      </c>
    </row>
    <row r="927" spans="1:3" x14ac:dyDescent="0.3">
      <c r="A927" s="1"/>
      <c r="B927" s="3">
        <f t="shared" si="14"/>
        <v>41834</v>
      </c>
      <c r="C927" s="2">
        <v>2177508.65</v>
      </c>
    </row>
    <row r="928" spans="1:3" x14ac:dyDescent="0.3">
      <c r="A928" s="1"/>
      <c r="B928" s="3">
        <f t="shared" si="14"/>
        <v>41835</v>
      </c>
      <c r="C928" s="2">
        <v>1830195.87</v>
      </c>
    </row>
    <row r="929" spans="1:3" x14ac:dyDescent="0.3">
      <c r="A929" s="1"/>
      <c r="B929" s="3">
        <f t="shared" si="14"/>
        <v>41836</v>
      </c>
      <c r="C929" s="2">
        <v>1719096.13</v>
      </c>
    </row>
    <row r="930" spans="1:3" x14ac:dyDescent="0.3">
      <c r="A930" s="1"/>
      <c r="B930" s="3">
        <f t="shared" si="14"/>
        <v>41837</v>
      </c>
      <c r="C930" s="2">
        <v>1666842.24</v>
      </c>
    </row>
    <row r="931" spans="1:3" x14ac:dyDescent="0.3">
      <c r="A931" s="1"/>
      <c r="B931" s="3">
        <f t="shared" si="14"/>
        <v>41838</v>
      </c>
      <c r="C931" s="2">
        <v>1731859.04</v>
      </c>
    </row>
    <row r="932" spans="1:3" x14ac:dyDescent="0.3">
      <c r="A932" s="1"/>
      <c r="B932" s="3">
        <f t="shared" si="14"/>
        <v>41839</v>
      </c>
      <c r="C932" s="2">
        <v>1217811.1400000001</v>
      </c>
    </row>
    <row r="933" spans="1:3" x14ac:dyDescent="0.3">
      <c r="A933" s="1"/>
      <c r="B933" s="3">
        <f t="shared" si="14"/>
        <v>41840</v>
      </c>
      <c r="C933" s="2">
        <v>0</v>
      </c>
    </row>
    <row r="934" spans="1:3" x14ac:dyDescent="0.3">
      <c r="A934" s="1"/>
      <c r="B934" s="3">
        <f t="shared" si="14"/>
        <v>41841</v>
      </c>
      <c r="C934" s="2">
        <v>2244305.2199999997</v>
      </c>
    </row>
    <row r="935" spans="1:3" x14ac:dyDescent="0.3">
      <c r="A935" s="1"/>
      <c r="B935" s="3">
        <f t="shared" si="14"/>
        <v>41842</v>
      </c>
      <c r="C935" s="2">
        <v>2092145.58</v>
      </c>
    </row>
    <row r="936" spans="1:3" x14ac:dyDescent="0.3">
      <c r="A936" s="1"/>
      <c r="B936" s="3">
        <f t="shared" si="14"/>
        <v>41843</v>
      </c>
      <c r="C936" s="2">
        <v>1884039.1</v>
      </c>
    </row>
    <row r="937" spans="1:3" x14ac:dyDescent="0.3">
      <c r="A937" s="1"/>
      <c r="B937" s="3">
        <f t="shared" si="14"/>
        <v>41844</v>
      </c>
      <c r="C937" s="2">
        <v>1901145.88</v>
      </c>
    </row>
    <row r="938" spans="1:3" x14ac:dyDescent="0.3">
      <c r="A938" s="1"/>
      <c r="B938" s="3">
        <f t="shared" si="14"/>
        <v>41845</v>
      </c>
      <c r="C938" s="2">
        <v>1886210.37</v>
      </c>
    </row>
    <row r="939" spans="1:3" x14ac:dyDescent="0.3">
      <c r="A939" s="1"/>
      <c r="B939" s="3">
        <f t="shared" si="14"/>
        <v>41846</v>
      </c>
      <c r="C939" s="2">
        <v>1337885.6400000001</v>
      </c>
    </row>
    <row r="940" spans="1:3" x14ac:dyDescent="0.3">
      <c r="A940" s="1"/>
      <c r="B940" s="3">
        <f t="shared" si="14"/>
        <v>41847</v>
      </c>
      <c r="C940" s="2">
        <v>802418.04</v>
      </c>
    </row>
    <row r="941" spans="1:3" x14ac:dyDescent="0.3">
      <c r="A941" s="1"/>
      <c r="B941" s="3">
        <f t="shared" si="14"/>
        <v>41848</v>
      </c>
      <c r="C941" s="2">
        <v>2476609.84</v>
      </c>
    </row>
    <row r="942" spans="1:3" x14ac:dyDescent="0.3">
      <c r="A942" s="1"/>
      <c r="B942" s="3">
        <f t="shared" si="14"/>
        <v>41849</v>
      </c>
      <c r="C942" s="2">
        <v>2184981.44</v>
      </c>
    </row>
    <row r="943" spans="1:3" x14ac:dyDescent="0.3">
      <c r="A943" s="1"/>
      <c r="B943" s="3">
        <f t="shared" si="14"/>
        <v>41850</v>
      </c>
      <c r="C943" s="2">
        <v>2528309.17</v>
      </c>
    </row>
    <row r="944" spans="1:3" x14ac:dyDescent="0.3">
      <c r="A944" s="1"/>
      <c r="B944" s="3">
        <f t="shared" si="14"/>
        <v>41851</v>
      </c>
      <c r="C944" s="2">
        <v>1772588.4300000002</v>
      </c>
    </row>
    <row r="945" spans="1:3" x14ac:dyDescent="0.3">
      <c r="A945" s="1"/>
      <c r="B945" s="3">
        <f t="shared" si="14"/>
        <v>41852</v>
      </c>
      <c r="C945" s="2">
        <v>1672828.3199999998</v>
      </c>
    </row>
    <row r="946" spans="1:3" x14ac:dyDescent="0.3">
      <c r="A946" s="1"/>
      <c r="B946" s="3">
        <f t="shared" si="14"/>
        <v>41853</v>
      </c>
      <c r="C946" s="2">
        <v>1178038.56</v>
      </c>
    </row>
    <row r="947" spans="1:3" x14ac:dyDescent="0.3">
      <c r="A947" s="1"/>
      <c r="B947" s="3">
        <f t="shared" si="14"/>
        <v>41854</v>
      </c>
      <c r="C947" s="2">
        <v>801140.65</v>
      </c>
    </row>
    <row r="948" spans="1:3" x14ac:dyDescent="0.3">
      <c r="A948" s="1"/>
      <c r="B948" s="3">
        <f t="shared" si="14"/>
        <v>41855</v>
      </c>
      <c r="C948" s="2">
        <v>2138268.65</v>
      </c>
    </row>
    <row r="949" spans="1:3" x14ac:dyDescent="0.3">
      <c r="A949" s="1"/>
      <c r="B949" s="3">
        <f t="shared" si="14"/>
        <v>41856</v>
      </c>
      <c r="C949" s="2">
        <v>1666830.26</v>
      </c>
    </row>
    <row r="950" spans="1:3" x14ac:dyDescent="0.3">
      <c r="A950" s="1"/>
      <c r="B950" s="3">
        <f t="shared" si="14"/>
        <v>41857</v>
      </c>
      <c r="C950" s="2">
        <v>1711655.1800000002</v>
      </c>
    </row>
    <row r="951" spans="1:3" x14ac:dyDescent="0.3">
      <c r="A951" s="1"/>
      <c r="B951" s="3">
        <f t="shared" si="14"/>
        <v>41858</v>
      </c>
      <c r="C951" s="2">
        <v>1753197.5699999998</v>
      </c>
    </row>
    <row r="952" spans="1:3" x14ac:dyDescent="0.3">
      <c r="A952" s="1"/>
      <c r="B952" s="3">
        <f t="shared" si="14"/>
        <v>41859</v>
      </c>
      <c r="C952" s="2">
        <v>1781314.5</v>
      </c>
    </row>
    <row r="953" spans="1:3" x14ac:dyDescent="0.3">
      <c r="A953" s="1"/>
      <c r="B953" s="3">
        <f t="shared" si="14"/>
        <v>41860</v>
      </c>
      <c r="C953" s="2">
        <v>1322711.27</v>
      </c>
    </row>
    <row r="954" spans="1:3" x14ac:dyDescent="0.3">
      <c r="A954" s="1"/>
      <c r="B954" s="3">
        <f t="shared" si="14"/>
        <v>41861</v>
      </c>
      <c r="C954" s="2">
        <v>979541.12</v>
      </c>
    </row>
    <row r="955" spans="1:3" x14ac:dyDescent="0.3">
      <c r="A955" s="1"/>
      <c r="B955" s="3">
        <f t="shared" si="14"/>
        <v>41862</v>
      </c>
      <c r="C955" s="2">
        <v>1977520.61</v>
      </c>
    </row>
    <row r="956" spans="1:3" x14ac:dyDescent="0.3">
      <c r="A956" s="1"/>
      <c r="B956" s="3">
        <f t="shared" si="14"/>
        <v>41863</v>
      </c>
      <c r="C956" s="2">
        <v>1830668.35</v>
      </c>
    </row>
    <row r="957" spans="1:3" x14ac:dyDescent="0.3">
      <c r="A957" s="1"/>
      <c r="B957" s="3">
        <f t="shared" si="14"/>
        <v>41864</v>
      </c>
      <c r="C957" s="2">
        <v>1645018.38</v>
      </c>
    </row>
    <row r="958" spans="1:3" x14ac:dyDescent="0.3">
      <c r="A958" s="1"/>
      <c r="B958" s="3">
        <f t="shared" si="14"/>
        <v>41865</v>
      </c>
      <c r="C958" s="2">
        <v>1572892.44</v>
      </c>
    </row>
    <row r="959" spans="1:3" x14ac:dyDescent="0.3">
      <c r="A959" s="1"/>
      <c r="B959" s="3">
        <f t="shared" si="14"/>
        <v>41866</v>
      </c>
      <c r="C959" s="2">
        <v>1635273.81</v>
      </c>
    </row>
    <row r="960" spans="1:3" x14ac:dyDescent="0.3">
      <c r="A960" s="1"/>
      <c r="B960" s="3">
        <f t="shared" si="14"/>
        <v>41867</v>
      </c>
      <c r="C960" s="2">
        <v>876924.63</v>
      </c>
    </row>
    <row r="961" spans="1:3" x14ac:dyDescent="0.3">
      <c r="A961" s="1"/>
      <c r="B961" s="3">
        <f t="shared" si="14"/>
        <v>41868</v>
      </c>
      <c r="C961" s="2">
        <v>1276006.8799999999</v>
      </c>
    </row>
    <row r="962" spans="1:3" x14ac:dyDescent="0.3">
      <c r="A962" s="1"/>
      <c r="B962" s="3">
        <f t="shared" si="14"/>
        <v>41869</v>
      </c>
      <c r="C962" s="2">
        <v>1925143.53</v>
      </c>
    </row>
    <row r="963" spans="1:3" x14ac:dyDescent="0.3">
      <c r="A963" s="1"/>
      <c r="B963" s="3">
        <f t="shared" si="14"/>
        <v>41870</v>
      </c>
      <c r="C963" s="2">
        <v>1723571.98</v>
      </c>
    </row>
    <row r="964" spans="1:3" x14ac:dyDescent="0.3">
      <c r="A964" s="1"/>
      <c r="B964" s="3">
        <f t="shared" ref="B964:B1027" si="15">+B963+1</f>
        <v>41871</v>
      </c>
      <c r="C964" s="2">
        <v>1673183.95</v>
      </c>
    </row>
    <row r="965" spans="1:3" x14ac:dyDescent="0.3">
      <c r="A965" s="1"/>
      <c r="B965" s="3">
        <f t="shared" si="15"/>
        <v>41872</v>
      </c>
      <c r="C965" s="2">
        <v>1803906.46</v>
      </c>
    </row>
    <row r="966" spans="1:3" x14ac:dyDescent="0.3">
      <c r="A966" s="1"/>
      <c r="B966" s="3">
        <f t="shared" si="15"/>
        <v>41873</v>
      </c>
      <c r="C966" s="2">
        <v>1867281.09</v>
      </c>
    </row>
    <row r="967" spans="1:3" x14ac:dyDescent="0.3">
      <c r="A967" s="1"/>
      <c r="B967" s="3">
        <f t="shared" si="15"/>
        <v>41874</v>
      </c>
      <c r="C967" s="2">
        <v>1366927.6099999999</v>
      </c>
    </row>
    <row r="968" spans="1:3" x14ac:dyDescent="0.3">
      <c r="A968" s="1"/>
      <c r="B968" s="3">
        <f t="shared" si="15"/>
        <v>41875</v>
      </c>
      <c r="C968" s="2">
        <v>1038591.56</v>
      </c>
    </row>
    <row r="969" spans="1:3" x14ac:dyDescent="0.3">
      <c r="A969" s="1"/>
      <c r="B969" s="3">
        <f t="shared" si="15"/>
        <v>41876</v>
      </c>
      <c r="C969" s="2">
        <v>2176363.9299999997</v>
      </c>
    </row>
    <row r="970" spans="1:3" x14ac:dyDescent="0.3">
      <c r="A970" s="1"/>
      <c r="B970" s="3">
        <f t="shared" si="15"/>
        <v>41877</v>
      </c>
      <c r="C970" s="2">
        <v>2174777.63</v>
      </c>
    </row>
    <row r="971" spans="1:3" x14ac:dyDescent="0.3">
      <c r="A971" s="1"/>
      <c r="B971" s="3">
        <f t="shared" si="15"/>
        <v>41878</v>
      </c>
      <c r="C971" s="2">
        <v>1941831.77</v>
      </c>
    </row>
    <row r="972" spans="1:3" x14ac:dyDescent="0.3">
      <c r="A972" s="1"/>
      <c r="B972" s="3">
        <f t="shared" si="15"/>
        <v>41879</v>
      </c>
      <c r="C972" s="2">
        <v>2091017.12</v>
      </c>
    </row>
    <row r="973" spans="1:3" x14ac:dyDescent="0.3">
      <c r="A973" s="1"/>
      <c r="B973" s="3">
        <f t="shared" si="15"/>
        <v>41880</v>
      </c>
      <c r="C973" s="2">
        <v>2666839.7999999998</v>
      </c>
    </row>
    <row r="974" spans="1:3" x14ac:dyDescent="0.3">
      <c r="A974" s="1"/>
      <c r="B974" s="3">
        <f t="shared" si="15"/>
        <v>41881</v>
      </c>
      <c r="C974" s="2">
        <v>1445752.8900000001</v>
      </c>
    </row>
    <row r="975" spans="1:3" x14ac:dyDescent="0.3">
      <c r="A975" s="1"/>
      <c r="B975" s="3">
        <f t="shared" si="15"/>
        <v>41882</v>
      </c>
      <c r="C975" s="2">
        <v>1144451.55</v>
      </c>
    </row>
    <row r="976" spans="1:3" x14ac:dyDescent="0.3">
      <c r="A976" s="1"/>
      <c r="B976" s="3">
        <f t="shared" si="15"/>
        <v>41883</v>
      </c>
      <c r="C976" s="2">
        <v>2009886.13</v>
      </c>
    </row>
    <row r="977" spans="1:3" x14ac:dyDescent="0.3">
      <c r="A977" s="1"/>
      <c r="B977" s="3">
        <f t="shared" si="15"/>
        <v>41884</v>
      </c>
      <c r="C977" s="2">
        <v>1861275.69</v>
      </c>
    </row>
    <row r="978" spans="1:3" x14ac:dyDescent="0.3">
      <c r="A978" s="1"/>
      <c r="B978" s="3">
        <f t="shared" si="15"/>
        <v>41885</v>
      </c>
      <c r="C978" s="2">
        <v>1744591.4100000001</v>
      </c>
    </row>
    <row r="979" spans="1:3" x14ac:dyDescent="0.3">
      <c r="A979" s="1"/>
      <c r="B979" s="3">
        <f t="shared" si="15"/>
        <v>41886</v>
      </c>
      <c r="C979" s="2">
        <v>1664275.27</v>
      </c>
    </row>
    <row r="980" spans="1:3" x14ac:dyDescent="0.3">
      <c r="A980" s="1"/>
      <c r="B980" s="3">
        <f t="shared" si="15"/>
        <v>41887</v>
      </c>
      <c r="C980" s="2">
        <v>1771275.3900000001</v>
      </c>
    </row>
    <row r="981" spans="1:3" x14ac:dyDescent="0.3">
      <c r="A981" s="1"/>
      <c r="B981" s="3">
        <f t="shared" si="15"/>
        <v>41888</v>
      </c>
      <c r="C981" s="2">
        <v>1340945.06</v>
      </c>
    </row>
    <row r="982" spans="1:3" x14ac:dyDescent="0.3">
      <c r="A982" s="1"/>
      <c r="B982" s="3">
        <f t="shared" si="15"/>
        <v>41889</v>
      </c>
      <c r="C982" s="2">
        <v>1015061.38</v>
      </c>
    </row>
    <row r="983" spans="1:3" x14ac:dyDescent="0.3">
      <c r="A983" s="1"/>
      <c r="B983" s="3">
        <f t="shared" si="15"/>
        <v>41890</v>
      </c>
      <c r="C983" s="2">
        <v>2108220.3899999997</v>
      </c>
    </row>
    <row r="984" spans="1:3" x14ac:dyDescent="0.3">
      <c r="A984" s="1"/>
      <c r="B984" s="3">
        <f t="shared" si="15"/>
        <v>41891</v>
      </c>
      <c r="C984" s="2">
        <v>1924529.15</v>
      </c>
    </row>
    <row r="985" spans="1:3" x14ac:dyDescent="0.3">
      <c r="A985" s="1"/>
      <c r="B985" s="3">
        <f t="shared" si="15"/>
        <v>41892</v>
      </c>
      <c r="C985" s="2">
        <v>1692514.6099999999</v>
      </c>
    </row>
    <row r="986" spans="1:3" x14ac:dyDescent="0.3">
      <c r="A986" s="1"/>
      <c r="B986" s="3">
        <f t="shared" si="15"/>
        <v>41893</v>
      </c>
      <c r="C986" s="2">
        <v>1627613.3199999998</v>
      </c>
    </row>
    <row r="987" spans="1:3" x14ac:dyDescent="0.3">
      <c r="A987" s="1"/>
      <c r="B987" s="3">
        <f t="shared" si="15"/>
        <v>41894</v>
      </c>
      <c r="C987" s="2">
        <v>1618729.8</v>
      </c>
    </row>
    <row r="988" spans="1:3" x14ac:dyDescent="0.3">
      <c r="A988" s="1"/>
      <c r="B988" s="3">
        <f t="shared" si="15"/>
        <v>41895</v>
      </c>
      <c r="C988" s="2">
        <v>1279724.06</v>
      </c>
    </row>
    <row r="989" spans="1:3" x14ac:dyDescent="0.3">
      <c r="A989" s="1"/>
      <c r="B989" s="3">
        <f t="shared" si="15"/>
        <v>41896</v>
      </c>
      <c r="C989" s="2">
        <v>800132</v>
      </c>
    </row>
    <row r="990" spans="1:3" x14ac:dyDescent="0.3">
      <c r="A990" s="1"/>
      <c r="B990" s="3">
        <f t="shared" si="15"/>
        <v>41897</v>
      </c>
      <c r="C990" s="2">
        <v>990494.57000000007</v>
      </c>
    </row>
    <row r="991" spans="1:3" x14ac:dyDescent="0.3">
      <c r="A991" s="1"/>
      <c r="B991" s="3">
        <f t="shared" si="15"/>
        <v>41898</v>
      </c>
      <c r="C991" s="2">
        <v>1713830.04</v>
      </c>
    </row>
    <row r="992" spans="1:3" x14ac:dyDescent="0.3">
      <c r="A992" s="1"/>
      <c r="B992" s="3">
        <f t="shared" si="15"/>
        <v>41899</v>
      </c>
      <c r="C992" s="2">
        <v>1856421.84</v>
      </c>
    </row>
    <row r="993" spans="1:3" x14ac:dyDescent="0.3">
      <c r="A993" s="1"/>
      <c r="B993" s="3">
        <f t="shared" si="15"/>
        <v>41900</v>
      </c>
      <c r="C993" s="2">
        <v>1613361.5</v>
      </c>
    </row>
    <row r="994" spans="1:3" x14ac:dyDescent="0.3">
      <c r="A994" s="1"/>
      <c r="B994" s="3">
        <f t="shared" si="15"/>
        <v>41901</v>
      </c>
      <c r="C994" s="2">
        <v>2112183.0700000003</v>
      </c>
    </row>
    <row r="995" spans="1:3" x14ac:dyDescent="0.3">
      <c r="A995" s="1"/>
      <c r="B995" s="3">
        <f t="shared" si="15"/>
        <v>41902</v>
      </c>
      <c r="C995" s="2">
        <v>1327681.7</v>
      </c>
    </row>
    <row r="996" spans="1:3" x14ac:dyDescent="0.3">
      <c r="A996" s="1"/>
      <c r="B996" s="3">
        <f t="shared" si="15"/>
        <v>41903</v>
      </c>
      <c r="C996" s="2">
        <v>991864.34</v>
      </c>
    </row>
    <row r="997" spans="1:3" x14ac:dyDescent="0.3">
      <c r="A997" s="1"/>
      <c r="B997" s="3">
        <f t="shared" si="15"/>
        <v>41904</v>
      </c>
      <c r="C997" s="2">
        <v>2301329.1399999997</v>
      </c>
    </row>
    <row r="998" spans="1:3" x14ac:dyDescent="0.3">
      <c r="A998" s="1"/>
      <c r="B998" s="3">
        <f t="shared" si="15"/>
        <v>41905</v>
      </c>
      <c r="C998" s="2">
        <v>2227266.1100000003</v>
      </c>
    </row>
    <row r="999" spans="1:3" x14ac:dyDescent="0.3">
      <c r="A999" s="1"/>
      <c r="B999" s="3">
        <f t="shared" si="15"/>
        <v>41906</v>
      </c>
      <c r="C999" s="2">
        <v>2018925.82</v>
      </c>
    </row>
    <row r="1000" spans="1:3" x14ac:dyDescent="0.3">
      <c r="A1000" s="1"/>
      <c r="B1000" s="3">
        <f t="shared" si="15"/>
        <v>41907</v>
      </c>
      <c r="C1000" s="2">
        <v>1896122.33</v>
      </c>
    </row>
    <row r="1001" spans="1:3" x14ac:dyDescent="0.3">
      <c r="A1001" s="1"/>
      <c r="B1001" s="3">
        <f t="shared" si="15"/>
        <v>41908</v>
      </c>
      <c r="C1001" s="2">
        <v>1970715.85</v>
      </c>
    </row>
    <row r="1002" spans="1:3" x14ac:dyDescent="0.3">
      <c r="A1002" s="1"/>
      <c r="B1002" s="3">
        <f t="shared" si="15"/>
        <v>41909</v>
      </c>
      <c r="C1002" s="2">
        <v>1603010.15</v>
      </c>
    </row>
    <row r="1003" spans="1:3" x14ac:dyDescent="0.3">
      <c r="A1003" s="1"/>
      <c r="B1003" s="3">
        <f t="shared" si="15"/>
        <v>41910</v>
      </c>
      <c r="C1003" s="2">
        <v>1157039.73</v>
      </c>
    </row>
    <row r="1004" spans="1:3" x14ac:dyDescent="0.3">
      <c r="A1004" s="1"/>
      <c r="B1004" s="3">
        <f t="shared" si="15"/>
        <v>41911</v>
      </c>
      <c r="C1004" s="2">
        <v>2630520.9699999997</v>
      </c>
    </row>
    <row r="1005" spans="1:3" x14ac:dyDescent="0.3">
      <c r="A1005" s="1"/>
      <c r="B1005" s="3">
        <f t="shared" si="15"/>
        <v>41912</v>
      </c>
      <c r="C1005" s="2">
        <v>2390222.77</v>
      </c>
    </row>
    <row r="1006" spans="1:3" x14ac:dyDescent="0.3">
      <c r="A1006" s="1"/>
      <c r="B1006" s="3">
        <f t="shared" si="15"/>
        <v>41913</v>
      </c>
      <c r="C1006" s="2">
        <v>1845821.22</v>
      </c>
    </row>
    <row r="1007" spans="1:3" x14ac:dyDescent="0.3">
      <c r="A1007" s="1"/>
      <c r="B1007" s="3">
        <f t="shared" si="15"/>
        <v>41914</v>
      </c>
      <c r="C1007" s="2">
        <v>1691933.67</v>
      </c>
    </row>
    <row r="1008" spans="1:3" x14ac:dyDescent="0.3">
      <c r="A1008" s="1"/>
      <c r="B1008" s="3">
        <f t="shared" si="15"/>
        <v>41915</v>
      </c>
      <c r="C1008" s="2">
        <v>1680684</v>
      </c>
    </row>
    <row r="1009" spans="1:3" x14ac:dyDescent="0.3">
      <c r="A1009" s="1"/>
      <c r="B1009" s="3">
        <f t="shared" si="15"/>
        <v>41916</v>
      </c>
      <c r="C1009" s="2">
        <v>1268321.94</v>
      </c>
    </row>
    <row r="1010" spans="1:3" x14ac:dyDescent="0.3">
      <c r="A1010" s="1"/>
      <c r="B1010" s="3">
        <f t="shared" si="15"/>
        <v>41917</v>
      </c>
      <c r="C1010" s="2">
        <v>1021606.7</v>
      </c>
    </row>
    <row r="1011" spans="1:3" x14ac:dyDescent="0.3">
      <c r="A1011" s="1"/>
      <c r="B1011" s="3">
        <f t="shared" si="15"/>
        <v>41918</v>
      </c>
      <c r="C1011" s="2">
        <v>2078508.06</v>
      </c>
    </row>
    <row r="1012" spans="1:3" x14ac:dyDescent="0.3">
      <c r="A1012" s="1"/>
      <c r="B1012" s="3">
        <f t="shared" si="15"/>
        <v>41919</v>
      </c>
      <c r="C1012" s="2">
        <v>1954569.18</v>
      </c>
    </row>
    <row r="1013" spans="1:3" x14ac:dyDescent="0.3">
      <c r="A1013" s="1"/>
      <c r="B1013" s="3">
        <f t="shared" si="15"/>
        <v>41920</v>
      </c>
      <c r="C1013" s="2">
        <v>2032901.08</v>
      </c>
    </row>
    <row r="1014" spans="1:3" x14ac:dyDescent="0.3">
      <c r="A1014" s="1"/>
      <c r="B1014" s="3">
        <f t="shared" si="15"/>
        <v>41921</v>
      </c>
      <c r="C1014" s="2">
        <v>1917395.91</v>
      </c>
    </row>
    <row r="1015" spans="1:3" x14ac:dyDescent="0.3">
      <c r="A1015" s="1"/>
      <c r="B1015" s="3">
        <f t="shared" si="15"/>
        <v>41922</v>
      </c>
      <c r="C1015" s="2">
        <v>1832046.45</v>
      </c>
    </row>
    <row r="1016" spans="1:3" x14ac:dyDescent="0.3">
      <c r="A1016" s="1"/>
      <c r="B1016" s="3">
        <f t="shared" si="15"/>
        <v>41923</v>
      </c>
      <c r="C1016" s="2">
        <v>1317633.8599999999</v>
      </c>
    </row>
    <row r="1017" spans="1:3" x14ac:dyDescent="0.3">
      <c r="A1017" s="1"/>
      <c r="B1017" s="3">
        <f t="shared" si="15"/>
        <v>41924</v>
      </c>
      <c r="C1017" s="2">
        <v>1012577.22</v>
      </c>
    </row>
    <row r="1018" spans="1:3" x14ac:dyDescent="0.3">
      <c r="A1018" s="1"/>
      <c r="B1018" s="3">
        <f t="shared" si="15"/>
        <v>41925</v>
      </c>
      <c r="C1018" s="2">
        <v>2008656.84</v>
      </c>
    </row>
    <row r="1019" spans="1:3" x14ac:dyDescent="0.3">
      <c r="A1019" s="1"/>
      <c r="B1019" s="3">
        <f t="shared" si="15"/>
        <v>41926</v>
      </c>
      <c r="C1019" s="2">
        <v>1789264.47</v>
      </c>
    </row>
    <row r="1020" spans="1:3" x14ac:dyDescent="0.3">
      <c r="A1020" s="1"/>
      <c r="B1020" s="3">
        <f t="shared" si="15"/>
        <v>41927</v>
      </c>
      <c r="C1020" s="2">
        <v>1654622.2</v>
      </c>
    </row>
    <row r="1021" spans="1:3" x14ac:dyDescent="0.3">
      <c r="A1021" s="1"/>
      <c r="B1021" s="3">
        <f t="shared" si="15"/>
        <v>41928</v>
      </c>
      <c r="C1021" s="2">
        <v>1667625.52</v>
      </c>
    </row>
    <row r="1022" spans="1:3" x14ac:dyDescent="0.3">
      <c r="A1022" s="1"/>
      <c r="B1022" s="3">
        <f t="shared" si="15"/>
        <v>41929</v>
      </c>
      <c r="C1022" s="2">
        <v>1828265.88</v>
      </c>
    </row>
    <row r="1023" spans="1:3" x14ac:dyDescent="0.3">
      <c r="A1023" s="1"/>
      <c r="B1023" s="3">
        <f t="shared" si="15"/>
        <v>41930</v>
      </c>
      <c r="C1023" s="2">
        <v>1222202.43</v>
      </c>
    </row>
    <row r="1024" spans="1:3" x14ac:dyDescent="0.3">
      <c r="A1024" s="1"/>
      <c r="B1024" s="3">
        <f t="shared" si="15"/>
        <v>41931</v>
      </c>
      <c r="C1024" s="2">
        <v>991931.72</v>
      </c>
    </row>
    <row r="1025" spans="1:3" x14ac:dyDescent="0.3">
      <c r="A1025" s="1"/>
      <c r="B1025" s="3">
        <f t="shared" si="15"/>
        <v>41932</v>
      </c>
      <c r="C1025" s="2">
        <v>1208545.05</v>
      </c>
    </row>
    <row r="1026" spans="1:3" x14ac:dyDescent="0.3">
      <c r="A1026" s="1"/>
      <c r="B1026" s="3">
        <f t="shared" si="15"/>
        <v>41933</v>
      </c>
      <c r="C1026" s="2">
        <v>2295048.79</v>
      </c>
    </row>
    <row r="1027" spans="1:3" x14ac:dyDescent="0.3">
      <c r="A1027" s="1"/>
      <c r="B1027" s="3">
        <f t="shared" si="15"/>
        <v>41934</v>
      </c>
      <c r="C1027" s="2">
        <v>1944102.91</v>
      </c>
    </row>
    <row r="1028" spans="1:3" x14ac:dyDescent="0.3">
      <c r="A1028" s="1"/>
      <c r="B1028" s="3">
        <f t="shared" ref="B1028:B1091" si="16">+B1027+1</f>
        <v>41935</v>
      </c>
      <c r="C1028" s="2">
        <v>1812814.3199999998</v>
      </c>
    </row>
    <row r="1029" spans="1:3" x14ac:dyDescent="0.3">
      <c r="A1029" s="1"/>
      <c r="B1029" s="3">
        <f t="shared" si="16"/>
        <v>41936</v>
      </c>
      <c r="C1029" s="2">
        <v>1916259.31</v>
      </c>
    </row>
    <row r="1030" spans="1:3" x14ac:dyDescent="0.3">
      <c r="A1030" s="1"/>
      <c r="B1030" s="3">
        <f t="shared" si="16"/>
        <v>41937</v>
      </c>
      <c r="C1030" s="2">
        <v>1277884.94</v>
      </c>
    </row>
    <row r="1031" spans="1:3" x14ac:dyDescent="0.3">
      <c r="A1031" s="1"/>
      <c r="B1031" s="3">
        <f t="shared" si="16"/>
        <v>41938</v>
      </c>
      <c r="C1031" s="2">
        <v>1065336.0900000001</v>
      </c>
    </row>
    <row r="1032" spans="1:3" x14ac:dyDescent="0.3">
      <c r="A1032" s="1"/>
      <c r="B1032" s="3">
        <f t="shared" si="16"/>
        <v>41939</v>
      </c>
      <c r="C1032" s="2">
        <v>2093027.73</v>
      </c>
    </row>
    <row r="1033" spans="1:3" x14ac:dyDescent="0.3">
      <c r="A1033" s="1"/>
      <c r="B1033" s="3">
        <f t="shared" si="16"/>
        <v>41940</v>
      </c>
      <c r="C1033" s="2">
        <v>1992368.75</v>
      </c>
    </row>
    <row r="1034" spans="1:3" x14ac:dyDescent="0.3">
      <c r="A1034" s="1"/>
      <c r="B1034" s="3">
        <f t="shared" si="16"/>
        <v>41941</v>
      </c>
      <c r="C1034" s="2">
        <v>1814250.23</v>
      </c>
    </row>
    <row r="1035" spans="1:3" x14ac:dyDescent="0.3">
      <c r="A1035" s="1"/>
      <c r="B1035" s="3">
        <f t="shared" si="16"/>
        <v>41942</v>
      </c>
      <c r="C1035" s="2">
        <v>2608405.67</v>
      </c>
    </row>
    <row r="1036" spans="1:3" x14ac:dyDescent="0.3">
      <c r="A1036" s="1"/>
      <c r="B1036" s="3">
        <f t="shared" si="16"/>
        <v>41943</v>
      </c>
      <c r="C1036" s="2">
        <v>2098859.8899999997</v>
      </c>
    </row>
    <row r="1037" spans="1:3" x14ac:dyDescent="0.3">
      <c r="A1037" s="1"/>
      <c r="B1037" s="3">
        <f t="shared" si="16"/>
        <v>41944</v>
      </c>
      <c r="C1037" s="2">
        <v>879286.22</v>
      </c>
    </row>
    <row r="1038" spans="1:3" x14ac:dyDescent="0.3">
      <c r="A1038" s="1"/>
      <c r="B1038" s="3">
        <f t="shared" si="16"/>
        <v>41945</v>
      </c>
      <c r="C1038" s="2">
        <v>955966.07000000007</v>
      </c>
    </row>
    <row r="1039" spans="1:3" x14ac:dyDescent="0.3">
      <c r="A1039" s="1"/>
      <c r="B1039" s="3">
        <f t="shared" si="16"/>
        <v>41946</v>
      </c>
      <c r="C1039" s="2">
        <v>1976881.44</v>
      </c>
    </row>
    <row r="1040" spans="1:3" x14ac:dyDescent="0.3">
      <c r="A1040" s="1"/>
      <c r="B1040" s="3">
        <f t="shared" si="16"/>
        <v>41947</v>
      </c>
      <c r="C1040" s="2">
        <v>1880283.08</v>
      </c>
    </row>
    <row r="1041" spans="1:3" x14ac:dyDescent="0.3">
      <c r="A1041" s="1"/>
      <c r="B1041" s="3">
        <f t="shared" si="16"/>
        <v>41948</v>
      </c>
      <c r="C1041" s="2">
        <v>2105364.91</v>
      </c>
    </row>
    <row r="1042" spans="1:3" x14ac:dyDescent="0.3">
      <c r="A1042" s="1"/>
      <c r="B1042" s="3">
        <f t="shared" si="16"/>
        <v>41949</v>
      </c>
      <c r="C1042" s="2">
        <v>1878719.53</v>
      </c>
    </row>
    <row r="1043" spans="1:3" x14ac:dyDescent="0.3">
      <c r="A1043" s="1"/>
      <c r="B1043" s="3">
        <f t="shared" si="16"/>
        <v>41950</v>
      </c>
      <c r="C1043" s="2">
        <v>1790454.45</v>
      </c>
    </row>
    <row r="1044" spans="1:3" x14ac:dyDescent="0.3">
      <c r="A1044" s="1"/>
      <c r="B1044" s="3">
        <f t="shared" si="16"/>
        <v>41951</v>
      </c>
      <c r="C1044" s="2">
        <v>1341125.8399999999</v>
      </c>
    </row>
    <row r="1045" spans="1:3" x14ac:dyDescent="0.3">
      <c r="A1045" s="1"/>
      <c r="B1045" s="3">
        <f t="shared" si="16"/>
        <v>41952</v>
      </c>
      <c r="C1045" s="2">
        <v>1000006.92</v>
      </c>
    </row>
    <row r="1046" spans="1:3" x14ac:dyDescent="0.3">
      <c r="A1046" s="1"/>
      <c r="B1046" s="3">
        <f t="shared" si="16"/>
        <v>41953</v>
      </c>
      <c r="C1046" s="2">
        <v>2278687.9500000002</v>
      </c>
    </row>
    <row r="1047" spans="1:3" x14ac:dyDescent="0.3">
      <c r="A1047" s="1"/>
      <c r="B1047" s="3">
        <f t="shared" si="16"/>
        <v>41954</v>
      </c>
      <c r="C1047" s="2">
        <v>1690035.3</v>
      </c>
    </row>
    <row r="1048" spans="1:3" x14ac:dyDescent="0.3">
      <c r="A1048" s="1"/>
      <c r="B1048" s="3">
        <f t="shared" si="16"/>
        <v>41955</v>
      </c>
      <c r="C1048" s="2">
        <v>1651759.1400000001</v>
      </c>
    </row>
    <row r="1049" spans="1:3" x14ac:dyDescent="0.3">
      <c r="A1049" s="1"/>
      <c r="B1049" s="3">
        <f t="shared" si="16"/>
        <v>41956</v>
      </c>
      <c r="C1049" s="2">
        <v>1630114.05</v>
      </c>
    </row>
    <row r="1050" spans="1:3" x14ac:dyDescent="0.3">
      <c r="A1050" s="1"/>
      <c r="B1050" s="3">
        <f t="shared" si="16"/>
        <v>41957</v>
      </c>
      <c r="C1050" s="2">
        <v>1863968.47</v>
      </c>
    </row>
    <row r="1051" spans="1:3" x14ac:dyDescent="0.3">
      <c r="A1051" s="1"/>
      <c r="B1051" s="3">
        <f t="shared" si="16"/>
        <v>41958</v>
      </c>
      <c r="C1051" s="2">
        <v>1317451.27</v>
      </c>
    </row>
    <row r="1052" spans="1:3" x14ac:dyDescent="0.3">
      <c r="A1052" s="1"/>
      <c r="B1052" s="3">
        <f t="shared" si="16"/>
        <v>41959</v>
      </c>
      <c r="C1052" s="2">
        <v>954614.84</v>
      </c>
    </row>
    <row r="1053" spans="1:3" x14ac:dyDescent="0.3">
      <c r="A1053" s="1"/>
      <c r="B1053" s="3">
        <f t="shared" si="16"/>
        <v>41960</v>
      </c>
      <c r="C1053" s="2">
        <v>2158681.7800000003</v>
      </c>
    </row>
    <row r="1054" spans="1:3" x14ac:dyDescent="0.3">
      <c r="A1054" s="1"/>
      <c r="B1054" s="3">
        <f t="shared" si="16"/>
        <v>41961</v>
      </c>
      <c r="C1054" s="2">
        <v>1879492.03</v>
      </c>
    </row>
    <row r="1055" spans="1:3" x14ac:dyDescent="0.3">
      <c r="A1055" s="1"/>
      <c r="B1055" s="3">
        <f t="shared" si="16"/>
        <v>41962</v>
      </c>
      <c r="C1055" s="2">
        <v>1909269.9</v>
      </c>
    </row>
    <row r="1056" spans="1:3" x14ac:dyDescent="0.3">
      <c r="A1056" s="1"/>
      <c r="B1056" s="3">
        <f t="shared" si="16"/>
        <v>41963</v>
      </c>
      <c r="C1056" s="2">
        <v>1925766.27</v>
      </c>
    </row>
    <row r="1057" spans="1:3" x14ac:dyDescent="0.3">
      <c r="A1057" s="1"/>
      <c r="B1057" s="3">
        <f t="shared" si="16"/>
        <v>41964</v>
      </c>
      <c r="C1057" s="2">
        <v>2105399.6399999997</v>
      </c>
    </row>
    <row r="1058" spans="1:3" x14ac:dyDescent="0.3">
      <c r="A1058" s="1"/>
      <c r="B1058" s="3">
        <f t="shared" si="16"/>
        <v>41965</v>
      </c>
      <c r="C1058" s="2">
        <v>1340737.1400000001</v>
      </c>
    </row>
    <row r="1059" spans="1:3" x14ac:dyDescent="0.3">
      <c r="A1059" s="1"/>
      <c r="B1059" s="3">
        <f t="shared" si="16"/>
        <v>41966</v>
      </c>
      <c r="C1059" s="2">
        <v>1022940.21</v>
      </c>
    </row>
    <row r="1060" spans="1:3" x14ac:dyDescent="0.3">
      <c r="A1060" s="1"/>
      <c r="B1060" s="3">
        <f t="shared" si="16"/>
        <v>41967</v>
      </c>
      <c r="C1060" s="2">
        <v>2469402.67</v>
      </c>
    </row>
    <row r="1061" spans="1:3" x14ac:dyDescent="0.3">
      <c r="A1061" s="1"/>
      <c r="B1061" s="3">
        <f t="shared" si="16"/>
        <v>41968</v>
      </c>
      <c r="C1061" s="2">
        <v>2270808.33</v>
      </c>
    </row>
    <row r="1062" spans="1:3" x14ac:dyDescent="0.3">
      <c r="A1062" s="1"/>
      <c r="B1062" s="3">
        <f t="shared" si="16"/>
        <v>41969</v>
      </c>
      <c r="C1062" s="2">
        <v>2569429.91</v>
      </c>
    </row>
    <row r="1063" spans="1:3" x14ac:dyDescent="0.3">
      <c r="A1063" s="1"/>
      <c r="B1063" s="3">
        <f t="shared" si="16"/>
        <v>41970</v>
      </c>
      <c r="C1063" s="2">
        <v>2082961.47</v>
      </c>
    </row>
    <row r="1064" spans="1:3" x14ac:dyDescent="0.3">
      <c r="A1064" s="1"/>
      <c r="B1064" s="3">
        <f t="shared" si="16"/>
        <v>41971</v>
      </c>
      <c r="C1064" s="2">
        <v>3362365.51</v>
      </c>
    </row>
    <row r="1065" spans="1:3" x14ac:dyDescent="0.3">
      <c r="A1065" s="1"/>
      <c r="B1065" s="3">
        <f t="shared" si="16"/>
        <v>41972</v>
      </c>
      <c r="C1065" s="2">
        <v>1648845.88</v>
      </c>
    </row>
    <row r="1066" spans="1:3" x14ac:dyDescent="0.3">
      <c r="A1066" s="1"/>
      <c r="B1066" s="3">
        <f t="shared" si="16"/>
        <v>41973</v>
      </c>
      <c r="C1066" s="2">
        <v>1161729.79</v>
      </c>
    </row>
    <row r="1067" spans="1:3" x14ac:dyDescent="0.3">
      <c r="A1067" s="1"/>
      <c r="B1067" s="3">
        <f t="shared" si="16"/>
        <v>41974</v>
      </c>
      <c r="C1067" s="2">
        <v>2554935.5</v>
      </c>
    </row>
    <row r="1068" spans="1:3" x14ac:dyDescent="0.3">
      <c r="A1068" s="1"/>
      <c r="B1068" s="3">
        <f t="shared" si="16"/>
        <v>41975</v>
      </c>
      <c r="C1068" s="2">
        <v>2021079.64</v>
      </c>
    </row>
    <row r="1069" spans="1:3" x14ac:dyDescent="0.3">
      <c r="A1069" s="1"/>
      <c r="B1069" s="3">
        <f t="shared" si="16"/>
        <v>41976</v>
      </c>
      <c r="C1069" s="2">
        <v>2008260.97</v>
      </c>
    </row>
    <row r="1070" spans="1:3" x14ac:dyDescent="0.3">
      <c r="A1070" s="1"/>
      <c r="B1070" s="3">
        <f t="shared" si="16"/>
        <v>41977</v>
      </c>
      <c r="C1070" s="2">
        <v>1794256.06</v>
      </c>
    </row>
    <row r="1071" spans="1:3" x14ac:dyDescent="0.3">
      <c r="A1071" s="1"/>
      <c r="B1071" s="3">
        <f t="shared" si="16"/>
        <v>41978</v>
      </c>
      <c r="C1071" s="2">
        <v>1955906.22</v>
      </c>
    </row>
    <row r="1072" spans="1:3" x14ac:dyDescent="0.3">
      <c r="A1072" s="1"/>
      <c r="B1072" s="3">
        <f t="shared" si="16"/>
        <v>41979</v>
      </c>
      <c r="C1072" s="2">
        <v>1260767.17</v>
      </c>
    </row>
    <row r="1073" spans="1:3" x14ac:dyDescent="0.3">
      <c r="A1073" s="1"/>
      <c r="B1073" s="3">
        <f t="shared" si="16"/>
        <v>41980</v>
      </c>
      <c r="C1073" s="2">
        <v>1047385.74</v>
      </c>
    </row>
    <row r="1074" spans="1:3" x14ac:dyDescent="0.3">
      <c r="A1074" s="1"/>
      <c r="B1074" s="3">
        <f t="shared" si="16"/>
        <v>41981</v>
      </c>
      <c r="C1074" s="2">
        <v>2153910.5700000003</v>
      </c>
    </row>
    <row r="1075" spans="1:3" x14ac:dyDescent="0.3">
      <c r="A1075" s="1"/>
      <c r="B1075" s="3">
        <f t="shared" si="16"/>
        <v>41982</v>
      </c>
      <c r="C1075" s="2">
        <v>2195453.46</v>
      </c>
    </row>
    <row r="1076" spans="1:3" x14ac:dyDescent="0.3">
      <c r="A1076" s="1"/>
      <c r="B1076" s="3">
        <f t="shared" si="16"/>
        <v>41983</v>
      </c>
      <c r="C1076" s="2">
        <v>2100687.48</v>
      </c>
    </row>
    <row r="1077" spans="1:3" x14ac:dyDescent="0.3">
      <c r="A1077" s="1"/>
      <c r="B1077" s="3">
        <f t="shared" si="16"/>
        <v>41984</v>
      </c>
      <c r="C1077" s="2">
        <v>1993857.23</v>
      </c>
    </row>
    <row r="1078" spans="1:3" x14ac:dyDescent="0.3">
      <c r="A1078" s="1"/>
      <c r="B1078" s="3">
        <f t="shared" si="16"/>
        <v>41985</v>
      </c>
      <c r="C1078" s="2">
        <v>2145148.6100000003</v>
      </c>
    </row>
    <row r="1079" spans="1:3" x14ac:dyDescent="0.3">
      <c r="A1079" s="1"/>
      <c r="B1079" s="3">
        <f t="shared" si="16"/>
        <v>41986</v>
      </c>
      <c r="C1079" s="2">
        <v>887462.36</v>
      </c>
    </row>
    <row r="1080" spans="1:3" x14ac:dyDescent="0.3">
      <c r="A1080" s="1"/>
      <c r="B1080" s="3">
        <f t="shared" si="16"/>
        <v>41987</v>
      </c>
      <c r="C1080" s="2">
        <v>1426576.26</v>
      </c>
    </row>
    <row r="1081" spans="1:3" x14ac:dyDescent="0.3">
      <c r="A1081" s="1"/>
      <c r="B1081" s="3">
        <f t="shared" si="16"/>
        <v>41988</v>
      </c>
      <c r="C1081" s="2">
        <v>2401920.37</v>
      </c>
    </row>
    <row r="1082" spans="1:3" x14ac:dyDescent="0.3">
      <c r="A1082" s="1"/>
      <c r="B1082" s="3">
        <f t="shared" si="16"/>
        <v>41989</v>
      </c>
      <c r="C1082" s="2">
        <v>2003313.59</v>
      </c>
    </row>
    <row r="1083" spans="1:3" x14ac:dyDescent="0.3">
      <c r="A1083" s="1"/>
      <c r="B1083" s="3">
        <f t="shared" si="16"/>
        <v>41990</v>
      </c>
      <c r="C1083" s="2">
        <v>1913534.04</v>
      </c>
    </row>
    <row r="1084" spans="1:3" x14ac:dyDescent="0.3">
      <c r="A1084" s="1"/>
      <c r="B1084" s="3">
        <f t="shared" si="16"/>
        <v>41991</v>
      </c>
      <c r="C1084" s="2">
        <v>1945272.8</v>
      </c>
    </row>
    <row r="1085" spans="1:3" x14ac:dyDescent="0.3">
      <c r="A1085" s="1"/>
      <c r="B1085" s="3">
        <f t="shared" si="16"/>
        <v>41992</v>
      </c>
      <c r="C1085" s="2">
        <v>1953927.59</v>
      </c>
    </row>
    <row r="1086" spans="1:3" x14ac:dyDescent="0.3">
      <c r="A1086" s="1"/>
      <c r="B1086" s="3">
        <f t="shared" si="16"/>
        <v>41993</v>
      </c>
      <c r="C1086" s="2">
        <v>1396705.3</v>
      </c>
    </row>
    <row r="1087" spans="1:3" x14ac:dyDescent="0.3">
      <c r="A1087" s="1"/>
      <c r="B1087" s="3">
        <f t="shared" si="16"/>
        <v>41994</v>
      </c>
      <c r="C1087" s="2">
        <v>1074672.42</v>
      </c>
    </row>
    <row r="1088" spans="1:3" x14ac:dyDescent="0.3">
      <c r="A1088" s="1"/>
      <c r="B1088" s="3">
        <f t="shared" si="16"/>
        <v>41995</v>
      </c>
      <c r="C1088" s="2">
        <v>2937883.69</v>
      </c>
    </row>
    <row r="1089" spans="1:3" x14ac:dyDescent="0.3">
      <c r="A1089" s="1"/>
      <c r="B1089" s="3">
        <f t="shared" si="16"/>
        <v>41996</v>
      </c>
      <c r="C1089" s="2">
        <v>2781392.0300000003</v>
      </c>
    </row>
    <row r="1090" spans="1:3" x14ac:dyDescent="0.3">
      <c r="A1090" s="1"/>
      <c r="B1090" s="3">
        <f t="shared" si="16"/>
        <v>41997</v>
      </c>
      <c r="C1090" s="2">
        <v>1440085.56</v>
      </c>
    </row>
    <row r="1091" spans="1:3" x14ac:dyDescent="0.3">
      <c r="A1091" s="1"/>
      <c r="B1091" s="3">
        <f t="shared" si="16"/>
        <v>41998</v>
      </c>
      <c r="C1091" s="2">
        <v>836572</v>
      </c>
    </row>
    <row r="1092" spans="1:3" x14ac:dyDescent="0.3">
      <c r="A1092" s="1"/>
      <c r="B1092" s="3">
        <f t="shared" ref="B1092:B1155" si="17">+B1091+1</f>
        <v>41999</v>
      </c>
      <c r="C1092" s="2">
        <v>2423205.09</v>
      </c>
    </row>
    <row r="1093" spans="1:3" x14ac:dyDescent="0.3">
      <c r="A1093" s="1"/>
      <c r="B1093" s="3">
        <f t="shared" si="17"/>
        <v>42000</v>
      </c>
      <c r="C1093" s="2">
        <v>1398002.4100000001</v>
      </c>
    </row>
    <row r="1094" spans="1:3" x14ac:dyDescent="0.3">
      <c r="A1094" s="1"/>
      <c r="B1094" s="3">
        <f t="shared" si="17"/>
        <v>42001</v>
      </c>
      <c r="C1094" s="2">
        <v>1158713.47</v>
      </c>
    </row>
    <row r="1095" spans="1:3" x14ac:dyDescent="0.3">
      <c r="A1095" s="1"/>
      <c r="B1095" s="3">
        <f t="shared" si="17"/>
        <v>42002</v>
      </c>
      <c r="C1095" s="2">
        <v>2515837.6</v>
      </c>
    </row>
    <row r="1096" spans="1:3" x14ac:dyDescent="0.3">
      <c r="A1096" s="1"/>
      <c r="B1096" s="3">
        <f t="shared" si="17"/>
        <v>42003</v>
      </c>
      <c r="C1096" s="2">
        <v>2356376.54</v>
      </c>
    </row>
    <row r="1097" spans="1:3" x14ac:dyDescent="0.3">
      <c r="A1097" s="1"/>
      <c r="B1097" s="3">
        <f t="shared" si="17"/>
        <v>42004</v>
      </c>
      <c r="C1097" s="2">
        <v>1461424.21</v>
      </c>
    </row>
    <row r="1098" spans="1:3" x14ac:dyDescent="0.3">
      <c r="A1098" s="1"/>
      <c r="B1098" s="3">
        <f t="shared" si="17"/>
        <v>42005</v>
      </c>
      <c r="C1098" s="2">
        <v>828536.44</v>
      </c>
    </row>
    <row r="1099" spans="1:3" x14ac:dyDescent="0.3">
      <c r="A1099" s="1"/>
      <c r="B1099" s="3">
        <f t="shared" si="17"/>
        <v>42006</v>
      </c>
      <c r="C1099" s="2">
        <v>1650829</v>
      </c>
    </row>
    <row r="1100" spans="1:3" x14ac:dyDescent="0.3">
      <c r="A1100" s="1"/>
      <c r="B1100" s="3">
        <f t="shared" si="17"/>
        <v>42007</v>
      </c>
      <c r="C1100" s="2">
        <v>1234105.3400000001</v>
      </c>
    </row>
    <row r="1101" spans="1:3" x14ac:dyDescent="0.3">
      <c r="A1101" s="1"/>
      <c r="B1101" s="3">
        <f t="shared" si="17"/>
        <v>42008</v>
      </c>
      <c r="C1101" s="2">
        <v>990269.63</v>
      </c>
    </row>
    <row r="1102" spans="1:3" x14ac:dyDescent="0.3">
      <c r="A1102" s="1"/>
      <c r="B1102" s="3">
        <f t="shared" si="17"/>
        <v>42009</v>
      </c>
      <c r="C1102" s="2">
        <v>1997180.12</v>
      </c>
    </row>
    <row r="1103" spans="1:3" x14ac:dyDescent="0.3">
      <c r="A1103" s="1"/>
      <c r="B1103" s="3">
        <f t="shared" si="17"/>
        <v>42010</v>
      </c>
      <c r="C1103" s="2">
        <v>1894015.17</v>
      </c>
    </row>
    <row r="1104" spans="1:3" x14ac:dyDescent="0.3">
      <c r="A1104" s="1"/>
      <c r="B1104" s="3">
        <f t="shared" si="17"/>
        <v>42011</v>
      </c>
      <c r="C1104" s="2">
        <v>1916828.33</v>
      </c>
    </row>
    <row r="1105" spans="1:3" x14ac:dyDescent="0.3">
      <c r="A1105" s="1"/>
      <c r="B1105" s="3">
        <f t="shared" si="17"/>
        <v>42012</v>
      </c>
      <c r="C1105" s="2">
        <v>1781951.3900000001</v>
      </c>
    </row>
    <row r="1106" spans="1:3" x14ac:dyDescent="0.3">
      <c r="A1106" s="1"/>
      <c r="B1106" s="3">
        <f t="shared" si="17"/>
        <v>42013</v>
      </c>
      <c r="C1106" s="2">
        <v>1714866.21</v>
      </c>
    </row>
    <row r="1107" spans="1:3" x14ac:dyDescent="0.3">
      <c r="A1107" s="1"/>
      <c r="B1107" s="3">
        <f t="shared" si="17"/>
        <v>42014</v>
      </c>
      <c r="C1107" s="2">
        <v>1306447.23</v>
      </c>
    </row>
    <row r="1108" spans="1:3" x14ac:dyDescent="0.3">
      <c r="A1108" s="1"/>
      <c r="B1108" s="3">
        <f t="shared" si="17"/>
        <v>42015</v>
      </c>
      <c r="C1108" s="2">
        <v>941891.46</v>
      </c>
    </row>
    <row r="1109" spans="1:3" x14ac:dyDescent="0.3">
      <c r="A1109" s="1"/>
      <c r="B1109" s="3">
        <f t="shared" si="17"/>
        <v>42016</v>
      </c>
      <c r="C1109" s="2">
        <v>1843097.4100000001</v>
      </c>
    </row>
    <row r="1110" spans="1:3" x14ac:dyDescent="0.3">
      <c r="A1110" s="1"/>
      <c r="B1110" s="3">
        <f t="shared" si="17"/>
        <v>42017</v>
      </c>
      <c r="C1110" s="2">
        <v>1782305.74</v>
      </c>
    </row>
    <row r="1111" spans="1:3" x14ac:dyDescent="0.3">
      <c r="A1111" s="1"/>
      <c r="B1111" s="3">
        <f t="shared" si="17"/>
        <v>42018</v>
      </c>
      <c r="C1111" s="2">
        <v>1718722.7</v>
      </c>
    </row>
    <row r="1112" spans="1:3" x14ac:dyDescent="0.3">
      <c r="A1112" s="1"/>
      <c r="B1112" s="3">
        <f t="shared" si="17"/>
        <v>42019</v>
      </c>
      <c r="C1112" s="2">
        <v>1537470.19</v>
      </c>
    </row>
    <row r="1113" spans="1:3" x14ac:dyDescent="0.3">
      <c r="A1113" s="1"/>
      <c r="B1113" s="3">
        <f t="shared" si="17"/>
        <v>42020</v>
      </c>
      <c r="C1113" s="2">
        <v>1662289.42</v>
      </c>
    </row>
    <row r="1114" spans="1:3" x14ac:dyDescent="0.3">
      <c r="A1114" s="1"/>
      <c r="B1114" s="3">
        <f t="shared" si="17"/>
        <v>42021</v>
      </c>
      <c r="C1114" s="2">
        <v>1257639.07</v>
      </c>
    </row>
    <row r="1115" spans="1:3" x14ac:dyDescent="0.3">
      <c r="A1115" s="1"/>
      <c r="B1115" s="3">
        <f t="shared" si="17"/>
        <v>42022</v>
      </c>
      <c r="C1115" s="2">
        <v>963591</v>
      </c>
    </row>
    <row r="1116" spans="1:3" x14ac:dyDescent="0.3">
      <c r="A1116" s="1"/>
      <c r="B1116" s="3">
        <f t="shared" si="17"/>
        <v>42023</v>
      </c>
      <c r="C1116" s="2">
        <v>2058704.83</v>
      </c>
    </row>
    <row r="1117" spans="1:3" x14ac:dyDescent="0.3">
      <c r="A1117" s="1"/>
      <c r="B1117" s="3">
        <f t="shared" si="17"/>
        <v>42024</v>
      </c>
      <c r="C1117" s="2">
        <v>1861173.1</v>
      </c>
    </row>
    <row r="1118" spans="1:3" x14ac:dyDescent="0.3">
      <c r="A1118" s="1"/>
      <c r="B1118" s="3">
        <f t="shared" si="17"/>
        <v>42025</v>
      </c>
      <c r="C1118" s="2">
        <v>1924866.84</v>
      </c>
    </row>
    <row r="1119" spans="1:3" x14ac:dyDescent="0.3">
      <c r="A1119" s="1"/>
      <c r="B1119" s="3">
        <f t="shared" si="17"/>
        <v>42026</v>
      </c>
      <c r="C1119" s="2">
        <v>1971426.24</v>
      </c>
    </row>
    <row r="1120" spans="1:3" x14ac:dyDescent="0.3">
      <c r="A1120" s="1"/>
      <c r="B1120" s="3">
        <f t="shared" si="17"/>
        <v>42027</v>
      </c>
      <c r="C1120" s="2">
        <v>1961094.88</v>
      </c>
    </row>
    <row r="1121" spans="1:3" x14ac:dyDescent="0.3">
      <c r="A1121" s="1"/>
      <c r="B1121" s="3">
        <f t="shared" si="17"/>
        <v>42028</v>
      </c>
      <c r="C1121" s="2">
        <v>1349220.24</v>
      </c>
    </row>
    <row r="1122" spans="1:3" x14ac:dyDescent="0.3">
      <c r="A1122" s="1"/>
      <c r="B1122" s="3">
        <f t="shared" si="17"/>
        <v>42029</v>
      </c>
      <c r="C1122" s="2">
        <v>1076739.57</v>
      </c>
    </row>
    <row r="1123" spans="1:3" x14ac:dyDescent="0.3">
      <c r="A1123" s="1"/>
      <c r="B1123" s="3">
        <f t="shared" si="17"/>
        <v>42030</v>
      </c>
      <c r="C1123" s="2">
        <v>2425265.06</v>
      </c>
    </row>
    <row r="1124" spans="1:3" x14ac:dyDescent="0.3">
      <c r="A1124" s="1"/>
      <c r="B1124" s="3">
        <f t="shared" si="17"/>
        <v>42031</v>
      </c>
      <c r="C1124" s="2">
        <v>2237531.94</v>
      </c>
    </row>
    <row r="1125" spans="1:3" x14ac:dyDescent="0.3">
      <c r="A1125" s="1"/>
      <c r="B1125" s="3">
        <f t="shared" si="17"/>
        <v>42032</v>
      </c>
      <c r="C1125" s="2">
        <v>2146365.31</v>
      </c>
    </row>
    <row r="1126" spans="1:3" x14ac:dyDescent="0.3">
      <c r="A1126" s="1"/>
      <c r="B1126" s="3">
        <f t="shared" si="17"/>
        <v>42033</v>
      </c>
      <c r="C1126" s="2">
        <v>1948180.05</v>
      </c>
    </row>
    <row r="1127" spans="1:3" x14ac:dyDescent="0.3">
      <c r="A1127" s="1"/>
      <c r="B1127" s="3">
        <f t="shared" si="17"/>
        <v>42034</v>
      </c>
      <c r="C1127" s="2">
        <v>2812411.7</v>
      </c>
    </row>
    <row r="1128" spans="1:3" x14ac:dyDescent="0.3">
      <c r="A1128" s="1"/>
      <c r="B1128" s="3">
        <f t="shared" si="17"/>
        <v>42035</v>
      </c>
      <c r="C1128" s="2">
        <v>1465836.85</v>
      </c>
    </row>
    <row r="1129" spans="1:3" x14ac:dyDescent="0.3">
      <c r="A1129" s="1"/>
      <c r="B1129" s="3">
        <f t="shared" si="17"/>
        <v>42036</v>
      </c>
      <c r="C1129" s="2">
        <v>1080274.46</v>
      </c>
    </row>
    <row r="1130" spans="1:3" x14ac:dyDescent="0.3">
      <c r="A1130" s="1"/>
      <c r="B1130" s="3">
        <f t="shared" si="17"/>
        <v>42037</v>
      </c>
      <c r="C1130" s="2">
        <v>2196192.0700000003</v>
      </c>
    </row>
    <row r="1131" spans="1:3" x14ac:dyDescent="0.3">
      <c r="A1131" s="1"/>
      <c r="B1131" s="3">
        <f t="shared" si="17"/>
        <v>42038</v>
      </c>
      <c r="C1131" s="2">
        <v>1793203.56</v>
      </c>
    </row>
    <row r="1132" spans="1:3" x14ac:dyDescent="0.3">
      <c r="A1132" s="1"/>
      <c r="B1132" s="3">
        <f t="shared" si="17"/>
        <v>42039</v>
      </c>
      <c r="C1132" s="2">
        <v>1767991.06</v>
      </c>
    </row>
    <row r="1133" spans="1:3" x14ac:dyDescent="0.3">
      <c r="A1133" s="1"/>
      <c r="B1133" s="3">
        <f t="shared" si="17"/>
        <v>42040</v>
      </c>
      <c r="C1133" s="2">
        <v>1777900.31</v>
      </c>
    </row>
    <row r="1134" spans="1:3" x14ac:dyDescent="0.3">
      <c r="A1134" s="1"/>
      <c r="B1134" s="3">
        <f t="shared" si="17"/>
        <v>42041</v>
      </c>
      <c r="C1134" s="2">
        <v>1860510.68</v>
      </c>
    </row>
    <row r="1135" spans="1:3" x14ac:dyDescent="0.3">
      <c r="A1135" s="1"/>
      <c r="B1135" s="3">
        <f t="shared" si="17"/>
        <v>42042</v>
      </c>
      <c r="C1135" s="2">
        <v>1362820.54</v>
      </c>
    </row>
    <row r="1136" spans="1:3" x14ac:dyDescent="0.3">
      <c r="A1136" s="1"/>
      <c r="B1136" s="3">
        <f t="shared" si="17"/>
        <v>42043</v>
      </c>
      <c r="C1136" s="2">
        <v>1024777.71</v>
      </c>
    </row>
    <row r="1137" spans="1:3" x14ac:dyDescent="0.3">
      <c r="A1137" s="1"/>
      <c r="B1137" s="3">
        <f t="shared" si="17"/>
        <v>42044</v>
      </c>
      <c r="C1137" s="2">
        <v>2273548.66</v>
      </c>
    </row>
    <row r="1138" spans="1:3" x14ac:dyDescent="0.3">
      <c r="A1138" s="1"/>
      <c r="B1138" s="3">
        <f t="shared" si="17"/>
        <v>42045</v>
      </c>
      <c r="C1138" s="2">
        <v>1777413.05</v>
      </c>
    </row>
    <row r="1139" spans="1:3" x14ac:dyDescent="0.3">
      <c r="A1139" s="1"/>
      <c r="B1139" s="3">
        <f t="shared" si="17"/>
        <v>42046</v>
      </c>
      <c r="C1139" s="2">
        <v>1868745.81</v>
      </c>
    </row>
    <row r="1140" spans="1:3" x14ac:dyDescent="0.3">
      <c r="A1140" s="1"/>
      <c r="B1140" s="3">
        <f t="shared" si="17"/>
        <v>42047</v>
      </c>
      <c r="C1140" s="2">
        <v>1596056.01</v>
      </c>
    </row>
    <row r="1141" spans="1:3" x14ac:dyDescent="0.3">
      <c r="A1141" s="1"/>
      <c r="B1141" s="3">
        <f t="shared" si="17"/>
        <v>42048</v>
      </c>
      <c r="C1141" s="2">
        <v>1615165.47</v>
      </c>
    </row>
    <row r="1142" spans="1:3" x14ac:dyDescent="0.3">
      <c r="A1142" s="1"/>
      <c r="B1142" s="3">
        <f t="shared" si="17"/>
        <v>42049</v>
      </c>
      <c r="C1142" s="2">
        <v>1181644.49</v>
      </c>
    </row>
    <row r="1143" spans="1:3" x14ac:dyDescent="0.3">
      <c r="A1143" s="1"/>
      <c r="B1143" s="3">
        <f t="shared" si="17"/>
        <v>42050</v>
      </c>
      <c r="C1143" s="2">
        <v>948231.97</v>
      </c>
    </row>
    <row r="1144" spans="1:3" x14ac:dyDescent="0.3">
      <c r="A1144" s="1"/>
      <c r="B1144" s="3">
        <f t="shared" si="17"/>
        <v>42051</v>
      </c>
      <c r="C1144" s="2">
        <v>1877651.23</v>
      </c>
    </row>
    <row r="1145" spans="1:3" x14ac:dyDescent="0.3">
      <c r="A1145" s="1"/>
      <c r="B1145" s="3">
        <f t="shared" si="17"/>
        <v>42052</v>
      </c>
      <c r="C1145" s="2">
        <v>1805392.6800000002</v>
      </c>
    </row>
    <row r="1146" spans="1:3" x14ac:dyDescent="0.3">
      <c r="A1146" s="1"/>
      <c r="B1146" s="3">
        <f t="shared" si="17"/>
        <v>42053</v>
      </c>
      <c r="C1146" s="2">
        <v>1755820.27</v>
      </c>
    </row>
    <row r="1147" spans="1:3" x14ac:dyDescent="0.3">
      <c r="A1147" s="1"/>
      <c r="B1147" s="3">
        <f t="shared" si="17"/>
        <v>42054</v>
      </c>
      <c r="C1147" s="2">
        <v>1592353.6400000001</v>
      </c>
    </row>
    <row r="1148" spans="1:3" x14ac:dyDescent="0.3">
      <c r="A1148" s="1"/>
      <c r="B1148" s="3">
        <f t="shared" si="17"/>
        <v>42055</v>
      </c>
      <c r="C1148" s="2">
        <v>1902446.8</v>
      </c>
    </row>
    <row r="1149" spans="1:3" x14ac:dyDescent="0.3">
      <c r="A1149" s="1"/>
      <c r="B1149" s="3">
        <f t="shared" si="17"/>
        <v>42056</v>
      </c>
      <c r="C1149" s="2">
        <v>1284414.32</v>
      </c>
    </row>
    <row r="1150" spans="1:3" x14ac:dyDescent="0.3">
      <c r="A1150" s="1"/>
      <c r="B1150" s="3">
        <f t="shared" si="17"/>
        <v>42057</v>
      </c>
      <c r="C1150" s="2">
        <v>1074501.3599999999</v>
      </c>
    </row>
    <row r="1151" spans="1:3" x14ac:dyDescent="0.3">
      <c r="A1151" s="1"/>
      <c r="B1151" s="3">
        <f t="shared" si="17"/>
        <v>42058</v>
      </c>
      <c r="C1151" s="2">
        <v>2669755.4900000002</v>
      </c>
    </row>
    <row r="1152" spans="1:3" x14ac:dyDescent="0.3">
      <c r="A1152" s="1"/>
      <c r="B1152" s="3">
        <f t="shared" si="17"/>
        <v>42059</v>
      </c>
      <c r="C1152" s="2">
        <v>1902836.78</v>
      </c>
    </row>
    <row r="1153" spans="1:3" x14ac:dyDescent="0.3">
      <c r="A1153" s="1"/>
      <c r="B1153" s="3">
        <f t="shared" si="17"/>
        <v>42060</v>
      </c>
      <c r="C1153" s="2">
        <v>2905595.22</v>
      </c>
    </row>
    <row r="1154" spans="1:3" x14ac:dyDescent="0.3">
      <c r="A1154" s="1"/>
      <c r="B1154" s="3">
        <f t="shared" si="17"/>
        <v>42061</v>
      </c>
      <c r="C1154" s="2">
        <v>1831761.65</v>
      </c>
    </row>
    <row r="1155" spans="1:3" x14ac:dyDescent="0.3">
      <c r="A1155" s="1"/>
      <c r="B1155" s="3">
        <f t="shared" si="17"/>
        <v>42062</v>
      </c>
      <c r="C1155" s="2">
        <v>2207554.15</v>
      </c>
    </row>
    <row r="1156" spans="1:3" x14ac:dyDescent="0.3">
      <c r="A1156" s="1"/>
      <c r="B1156" s="3">
        <f t="shared" ref="B1156:B1187" si="18">+B1155+1</f>
        <v>42063</v>
      </c>
      <c r="C1156" s="2">
        <v>1647111.3199999998</v>
      </c>
    </row>
    <row r="1157" spans="1:3" x14ac:dyDescent="0.3">
      <c r="A1157" s="1"/>
      <c r="B1157" s="3">
        <f t="shared" si="18"/>
        <v>42064</v>
      </c>
      <c r="C1157" s="2">
        <v>1056995.74</v>
      </c>
    </row>
    <row r="1158" spans="1:3" x14ac:dyDescent="0.3">
      <c r="A1158" s="1"/>
      <c r="B1158" s="3">
        <f t="shared" si="18"/>
        <v>42065</v>
      </c>
      <c r="C1158" s="2">
        <v>2347674.4299999997</v>
      </c>
    </row>
    <row r="1159" spans="1:3" x14ac:dyDescent="0.3">
      <c r="A1159" s="1"/>
      <c r="B1159" s="3">
        <f t="shared" si="18"/>
        <v>42066</v>
      </c>
      <c r="C1159" s="2">
        <v>2028198.3</v>
      </c>
    </row>
    <row r="1160" spans="1:3" x14ac:dyDescent="0.3">
      <c r="A1160" s="1"/>
      <c r="B1160" s="3">
        <f t="shared" si="18"/>
        <v>42067</v>
      </c>
      <c r="C1160" s="2">
        <v>1831037.47</v>
      </c>
    </row>
    <row r="1161" spans="1:3" x14ac:dyDescent="0.3">
      <c r="A1161" s="1"/>
      <c r="B1161" s="3">
        <f t="shared" si="18"/>
        <v>42068</v>
      </c>
      <c r="C1161" s="2">
        <v>1690835.69</v>
      </c>
    </row>
    <row r="1162" spans="1:3" x14ac:dyDescent="0.3">
      <c r="A1162" s="1"/>
      <c r="B1162" s="3">
        <f t="shared" si="18"/>
        <v>42069</v>
      </c>
      <c r="C1162" s="2">
        <v>1785973.13</v>
      </c>
    </row>
    <row r="1163" spans="1:3" x14ac:dyDescent="0.3">
      <c r="A1163" s="1"/>
      <c r="B1163" s="3">
        <f t="shared" si="18"/>
        <v>42070</v>
      </c>
      <c r="C1163" s="2">
        <v>1296619.02</v>
      </c>
    </row>
    <row r="1164" spans="1:3" x14ac:dyDescent="0.3">
      <c r="A1164" s="1"/>
      <c r="B1164" s="3">
        <f t="shared" si="18"/>
        <v>42071</v>
      </c>
      <c r="C1164" s="2">
        <v>1018148.65</v>
      </c>
    </row>
    <row r="1165" spans="1:3" x14ac:dyDescent="0.3">
      <c r="A1165" s="1"/>
      <c r="B1165" s="3">
        <f t="shared" si="18"/>
        <v>42072</v>
      </c>
      <c r="C1165" s="2">
        <v>2226805.29</v>
      </c>
    </row>
    <row r="1166" spans="1:3" x14ac:dyDescent="0.3">
      <c r="A1166" s="1"/>
      <c r="B1166" s="3">
        <f t="shared" si="18"/>
        <v>42073</v>
      </c>
      <c r="C1166" s="2">
        <v>2097880.42</v>
      </c>
    </row>
    <row r="1167" spans="1:3" x14ac:dyDescent="0.3">
      <c r="A1167" s="1"/>
      <c r="B1167" s="3">
        <f t="shared" si="18"/>
        <v>42074</v>
      </c>
      <c r="C1167" s="2">
        <v>1889906.91</v>
      </c>
    </row>
    <row r="1168" spans="1:3" x14ac:dyDescent="0.3">
      <c r="A1168" s="1"/>
      <c r="B1168" s="3">
        <f t="shared" si="18"/>
        <v>42075</v>
      </c>
      <c r="C1168" s="2">
        <v>1771567.08</v>
      </c>
    </row>
    <row r="1169" spans="1:3" x14ac:dyDescent="0.3">
      <c r="A1169" s="1"/>
      <c r="B1169" s="3">
        <f t="shared" si="18"/>
        <v>42076</v>
      </c>
      <c r="C1169" s="2">
        <v>1667359.73</v>
      </c>
    </row>
    <row r="1170" spans="1:3" x14ac:dyDescent="0.3">
      <c r="A1170" s="1"/>
      <c r="B1170" s="3">
        <f t="shared" si="18"/>
        <v>42077</v>
      </c>
      <c r="C1170" s="2">
        <v>1221525.79</v>
      </c>
    </row>
    <row r="1171" spans="1:3" x14ac:dyDescent="0.3">
      <c r="A1171" s="1"/>
      <c r="B1171" s="3">
        <f t="shared" si="18"/>
        <v>42078</v>
      </c>
      <c r="C1171" s="2">
        <v>944454.72</v>
      </c>
    </row>
    <row r="1172" spans="1:3" x14ac:dyDescent="0.3">
      <c r="A1172" s="1"/>
      <c r="B1172" s="3">
        <f t="shared" si="18"/>
        <v>42079</v>
      </c>
      <c r="C1172" s="2">
        <v>2071373.29</v>
      </c>
    </row>
    <row r="1173" spans="1:3" x14ac:dyDescent="0.3">
      <c r="A1173" s="1"/>
      <c r="B1173" s="3">
        <f t="shared" si="18"/>
        <v>42080</v>
      </c>
      <c r="C1173" s="2">
        <v>1760278.73</v>
      </c>
    </row>
    <row r="1174" spans="1:3" x14ac:dyDescent="0.3">
      <c r="A1174" s="1"/>
      <c r="B1174" s="3">
        <f t="shared" si="18"/>
        <v>42081</v>
      </c>
      <c r="C1174" s="2">
        <v>1665158.81</v>
      </c>
    </row>
    <row r="1175" spans="1:3" x14ac:dyDescent="0.3">
      <c r="A1175" s="1"/>
      <c r="B1175" s="3">
        <f t="shared" si="18"/>
        <v>42082</v>
      </c>
      <c r="C1175" s="2">
        <v>1717421.17</v>
      </c>
    </row>
    <row r="1176" spans="1:3" x14ac:dyDescent="0.3">
      <c r="A1176" s="1"/>
      <c r="B1176" s="3">
        <f t="shared" si="18"/>
        <v>42083</v>
      </c>
      <c r="C1176" s="2">
        <v>1892468.56</v>
      </c>
    </row>
    <row r="1177" spans="1:3" x14ac:dyDescent="0.3">
      <c r="A1177" s="1"/>
      <c r="B1177" s="3">
        <f t="shared" si="18"/>
        <v>42084</v>
      </c>
      <c r="C1177" s="2">
        <v>1314744.79</v>
      </c>
    </row>
    <row r="1178" spans="1:3" x14ac:dyDescent="0.3">
      <c r="A1178" s="1"/>
      <c r="B1178" s="3">
        <f t="shared" si="18"/>
        <v>42085</v>
      </c>
      <c r="C1178" s="2">
        <v>996311.57000000007</v>
      </c>
    </row>
    <row r="1179" spans="1:3" x14ac:dyDescent="0.3">
      <c r="A1179" s="1"/>
      <c r="B1179" s="3">
        <f t="shared" si="18"/>
        <v>42086</v>
      </c>
      <c r="C1179" s="2">
        <v>2149730.9900000002</v>
      </c>
    </row>
    <row r="1180" spans="1:3" x14ac:dyDescent="0.3">
      <c r="A1180" s="1"/>
      <c r="B1180" s="3">
        <f t="shared" si="18"/>
        <v>42087</v>
      </c>
      <c r="C1180" s="2">
        <v>2101475.66</v>
      </c>
    </row>
    <row r="1181" spans="1:3" x14ac:dyDescent="0.3">
      <c r="A1181" s="1"/>
      <c r="B1181" s="3">
        <f t="shared" si="18"/>
        <v>42088</v>
      </c>
      <c r="C1181" s="2">
        <v>1910262.6</v>
      </c>
    </row>
    <row r="1182" spans="1:3" x14ac:dyDescent="0.3">
      <c r="A1182" s="1"/>
      <c r="B1182" s="3">
        <f t="shared" si="18"/>
        <v>42089</v>
      </c>
      <c r="C1182" s="2">
        <v>1907535.23</v>
      </c>
    </row>
    <row r="1183" spans="1:3" x14ac:dyDescent="0.3">
      <c r="A1183" s="1"/>
      <c r="B1183" s="3">
        <f t="shared" si="18"/>
        <v>42090</v>
      </c>
      <c r="C1183" s="2">
        <v>2359278.5300000003</v>
      </c>
    </row>
    <row r="1184" spans="1:3" x14ac:dyDescent="0.3">
      <c r="A1184" s="1"/>
      <c r="B1184" s="3">
        <f t="shared" si="18"/>
        <v>42091</v>
      </c>
      <c r="C1184" s="2">
        <v>1482601</v>
      </c>
    </row>
    <row r="1185" spans="1:3" x14ac:dyDescent="0.3">
      <c r="A1185" s="1"/>
      <c r="B1185" s="3">
        <f t="shared" si="18"/>
        <v>42092</v>
      </c>
      <c r="C1185" s="2">
        <v>1107016.79</v>
      </c>
    </row>
    <row r="1186" spans="1:3" x14ac:dyDescent="0.3">
      <c r="A1186" s="1"/>
      <c r="B1186" s="3">
        <f t="shared" si="18"/>
        <v>42093</v>
      </c>
      <c r="C1186" s="2">
        <v>3243850.06</v>
      </c>
    </row>
    <row r="1187" spans="1:3" x14ac:dyDescent="0.3">
      <c r="A1187" s="1"/>
      <c r="B1187" s="3">
        <f t="shared" si="18"/>
        <v>42094</v>
      </c>
      <c r="C1187" s="2">
        <v>2550654.1799999997</v>
      </c>
    </row>
    <row r="1188" spans="1:3" x14ac:dyDescent="0.3">
      <c r="A1188" s="1"/>
      <c r="B1188" s="3"/>
    </row>
    <row r="1189" spans="1:3" x14ac:dyDescent="0.3">
      <c r="A1189" s="1"/>
      <c r="B1189" s="3"/>
    </row>
    <row r="1190" spans="1:3" x14ac:dyDescent="0.3">
      <c r="A1190" s="1"/>
      <c r="B1190" s="3"/>
    </row>
    <row r="1191" spans="1:3" x14ac:dyDescent="0.3">
      <c r="A1191" s="1"/>
      <c r="B1191" s="3"/>
    </row>
    <row r="1192" spans="1:3" x14ac:dyDescent="0.3">
      <c r="A1192" s="1"/>
      <c r="B1192" s="3"/>
    </row>
    <row r="1193" spans="1:3" x14ac:dyDescent="0.3">
      <c r="A1193" s="1"/>
      <c r="B1193" s="3"/>
    </row>
    <row r="1194" spans="1:3" x14ac:dyDescent="0.3">
      <c r="A1194" s="1"/>
      <c r="B1194" s="3"/>
    </row>
    <row r="1195" spans="1:3" x14ac:dyDescent="0.3">
      <c r="A1195" s="1"/>
      <c r="B1195" s="3"/>
    </row>
    <row r="1196" spans="1:3" x14ac:dyDescent="0.3">
      <c r="A1196" s="1"/>
      <c r="B1196" s="3"/>
    </row>
    <row r="1197" spans="1:3" x14ac:dyDescent="0.3">
      <c r="A1197" s="1"/>
      <c r="B1197" s="3"/>
    </row>
    <row r="1198" spans="1:3" x14ac:dyDescent="0.3">
      <c r="A1198" s="1"/>
      <c r="B1198" s="3"/>
    </row>
    <row r="1199" spans="1:3" x14ac:dyDescent="0.3">
      <c r="A1199" s="1"/>
      <c r="B1199" s="3"/>
    </row>
    <row r="1200" spans="1:3" x14ac:dyDescent="0.3">
      <c r="A1200" s="1"/>
      <c r="B1200" s="3"/>
    </row>
    <row r="1201" spans="1:2" x14ac:dyDescent="0.3">
      <c r="A1201" s="1"/>
      <c r="B1201" s="3"/>
    </row>
    <row r="1202" spans="1:2" x14ac:dyDescent="0.3">
      <c r="A1202" s="1"/>
      <c r="B1202" s="3"/>
    </row>
    <row r="1203" spans="1:2" x14ac:dyDescent="0.3">
      <c r="A1203" s="1"/>
      <c r="B1203" s="3"/>
    </row>
    <row r="1204" spans="1:2" x14ac:dyDescent="0.3">
      <c r="A1204" s="1"/>
      <c r="B1204" s="3"/>
    </row>
    <row r="1205" spans="1:2" x14ac:dyDescent="0.3">
      <c r="A1205" s="1"/>
      <c r="B1205" s="3"/>
    </row>
    <row r="1206" spans="1:2" x14ac:dyDescent="0.3">
      <c r="A1206" s="1"/>
      <c r="B1206" s="3"/>
    </row>
    <row r="1207" spans="1:2" x14ac:dyDescent="0.3">
      <c r="A1207" s="1"/>
      <c r="B1207" s="3"/>
    </row>
    <row r="1208" spans="1:2" x14ac:dyDescent="0.3">
      <c r="A1208" s="1"/>
      <c r="B1208" s="3"/>
    </row>
    <row r="1209" spans="1:2" x14ac:dyDescent="0.3">
      <c r="A1209" s="1"/>
      <c r="B1209" s="3"/>
    </row>
    <row r="1210" spans="1:2" x14ac:dyDescent="0.3">
      <c r="A1210" s="1"/>
      <c r="B1210" s="3"/>
    </row>
    <row r="1211" spans="1:2" x14ac:dyDescent="0.3">
      <c r="A1211" s="1"/>
      <c r="B1211" s="3"/>
    </row>
    <row r="1212" spans="1:2" x14ac:dyDescent="0.3">
      <c r="A1212" s="1"/>
      <c r="B1212" s="3"/>
    </row>
    <row r="1213" spans="1:2" x14ac:dyDescent="0.3">
      <c r="A1213" s="1"/>
      <c r="B1213" s="3"/>
    </row>
    <row r="1214" spans="1:2" x14ac:dyDescent="0.3">
      <c r="A1214" s="1"/>
      <c r="B1214" s="3"/>
    </row>
    <row r="1215" spans="1:2" x14ac:dyDescent="0.3">
      <c r="A1215" s="1"/>
      <c r="B1215" s="3"/>
    </row>
    <row r="1216" spans="1:2" x14ac:dyDescent="0.3">
      <c r="A1216" s="1"/>
      <c r="B1216" s="3"/>
    </row>
    <row r="1217" spans="1:2" x14ac:dyDescent="0.3">
      <c r="A1217" s="1"/>
      <c r="B121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C108F-42FD-4CDA-85CA-7690EA12668E}">
  <dimension ref="A1:J48"/>
  <sheetViews>
    <sheetView topLeftCell="A21" workbookViewId="0">
      <selection activeCell="J48" sqref="J48"/>
    </sheetView>
  </sheetViews>
  <sheetFormatPr baseColWidth="10" defaultRowHeight="14.4" x14ac:dyDescent="0.3"/>
  <cols>
    <col min="3" max="3" width="17.6640625" customWidth="1"/>
    <col min="4" max="4" width="32.77734375" customWidth="1"/>
    <col min="5" max="5" width="33.5546875" customWidth="1"/>
    <col min="10" max="10" width="8.77734375" customWidth="1"/>
  </cols>
  <sheetData>
    <row r="1" spans="1:8" x14ac:dyDescent="0.3">
      <c r="A1" t="s">
        <v>0</v>
      </c>
      <c r="B1" t="s">
        <v>2</v>
      </c>
      <c r="C1" t="s">
        <v>11</v>
      </c>
      <c r="D1" t="s">
        <v>12</v>
      </c>
      <c r="E1" t="s">
        <v>13</v>
      </c>
      <c r="G1" t="s">
        <v>14</v>
      </c>
      <c r="H1" t="s">
        <v>15</v>
      </c>
    </row>
    <row r="2" spans="1:8" x14ac:dyDescent="0.3">
      <c r="A2" s="1">
        <v>41275</v>
      </c>
      <c r="B2" s="4">
        <v>802224.53</v>
      </c>
      <c r="G2" t="s">
        <v>16</v>
      </c>
      <c r="H2" s="6">
        <f>_xlfn.FORECAST.ETS.STAT($B$2:$B$32,$A$2:$A$32,1,1,1)</f>
        <v>0.751</v>
      </c>
    </row>
    <row r="3" spans="1:8" x14ac:dyDescent="0.3">
      <c r="A3" s="1">
        <v>41276</v>
      </c>
      <c r="B3" s="4">
        <v>1930687.6</v>
      </c>
      <c r="G3" t="s">
        <v>17</v>
      </c>
      <c r="H3" s="6">
        <f>_xlfn.FORECAST.ETS.STAT($B$2:$B$32,$A$2:$A$32,2,1,1)</f>
        <v>1E-3</v>
      </c>
    </row>
    <row r="4" spans="1:8" x14ac:dyDescent="0.3">
      <c r="A4" s="1">
        <v>41277</v>
      </c>
      <c r="B4" s="4">
        <v>2109227.3600000003</v>
      </c>
      <c r="G4" t="s">
        <v>18</v>
      </c>
      <c r="H4" s="6">
        <f>_xlfn.FORECAST.ETS.STAT($B$2:$B$32,$A$2:$A$32,3,1,1)</f>
        <v>1E-3</v>
      </c>
    </row>
    <row r="5" spans="1:8" x14ac:dyDescent="0.3">
      <c r="A5" s="1">
        <v>41278</v>
      </c>
      <c r="B5" s="4">
        <v>1858141.47</v>
      </c>
      <c r="G5" t="s">
        <v>19</v>
      </c>
      <c r="H5" s="6">
        <f>_xlfn.FORECAST.ETS.STAT($B$2:$B$32,$A$2:$A$32,4,1,1)</f>
        <v>0.5680377160760065</v>
      </c>
    </row>
    <row r="6" spans="1:8" x14ac:dyDescent="0.3">
      <c r="A6" s="1">
        <v>41279</v>
      </c>
      <c r="B6" s="4">
        <v>1354205.9100000001</v>
      </c>
      <c r="G6" t="s">
        <v>20</v>
      </c>
      <c r="H6" s="6">
        <f>_xlfn.FORECAST.ETS.STAT($B$2:$B$32,$A$2:$A$32,5,1,1)</f>
        <v>0.13549146401829038</v>
      </c>
    </row>
    <row r="7" spans="1:8" x14ac:dyDescent="0.3">
      <c r="A7" s="1">
        <v>41280</v>
      </c>
      <c r="B7" s="4">
        <v>802940.35</v>
      </c>
      <c r="G7" t="s">
        <v>21</v>
      </c>
      <c r="H7" s="6">
        <f>_xlfn.FORECAST.ETS.STAT($B$2:$B$32,$A$2:$A$32,6,1,1)</f>
        <v>233771.83060164229</v>
      </c>
    </row>
    <row r="8" spans="1:8" x14ac:dyDescent="0.3">
      <c r="A8" s="1">
        <v>41281</v>
      </c>
      <c r="B8" s="4">
        <v>2235247.2000000002</v>
      </c>
      <c r="G8" t="s">
        <v>22</v>
      </c>
      <c r="H8" s="6">
        <f>_xlfn.FORECAST.ETS.STAT($B$2:$B$32,$A$2:$A$32,7,1,1)</f>
        <v>280226.19350876758</v>
      </c>
    </row>
    <row r="9" spans="1:8" x14ac:dyDescent="0.3">
      <c r="A9" s="1">
        <v>41282</v>
      </c>
      <c r="B9" s="4">
        <v>1911395.29</v>
      </c>
    </row>
    <row r="10" spans="1:8" x14ac:dyDescent="0.3">
      <c r="A10" s="1">
        <v>41283</v>
      </c>
      <c r="B10" s="4">
        <v>1983648.57</v>
      </c>
    </row>
    <row r="11" spans="1:8" x14ac:dyDescent="0.3">
      <c r="A11" s="1">
        <v>41284</v>
      </c>
      <c r="B11" s="4">
        <v>1793332.08</v>
      </c>
    </row>
    <row r="12" spans="1:8" x14ac:dyDescent="0.3">
      <c r="A12" s="1">
        <v>41285</v>
      </c>
      <c r="B12" s="4">
        <v>1687947.44</v>
      </c>
    </row>
    <row r="13" spans="1:8" x14ac:dyDescent="0.3">
      <c r="A13" s="1">
        <v>41286</v>
      </c>
      <c r="B13" s="4">
        <v>1139879.07</v>
      </c>
    </row>
    <row r="14" spans="1:8" x14ac:dyDescent="0.3">
      <c r="A14" s="1">
        <v>41287</v>
      </c>
      <c r="B14" s="4">
        <v>993687.73</v>
      </c>
    </row>
    <row r="15" spans="1:8" x14ac:dyDescent="0.3">
      <c r="A15" s="1">
        <v>41288</v>
      </c>
      <c r="B15" s="4">
        <v>1904903.1</v>
      </c>
    </row>
    <row r="16" spans="1:8" x14ac:dyDescent="0.3">
      <c r="A16" s="1">
        <v>41289</v>
      </c>
      <c r="B16" s="4">
        <v>1871517.81</v>
      </c>
    </row>
    <row r="17" spans="1:5" x14ac:dyDescent="0.3">
      <c r="A17" s="1">
        <v>41290</v>
      </c>
      <c r="B17" s="4">
        <v>1715275.95</v>
      </c>
    </row>
    <row r="18" spans="1:5" x14ac:dyDescent="0.3">
      <c r="A18" s="1">
        <v>41291</v>
      </c>
      <c r="B18" s="4">
        <v>1630902.0899999999</v>
      </c>
    </row>
    <row r="19" spans="1:5" x14ac:dyDescent="0.3">
      <c r="A19" s="1">
        <v>41292</v>
      </c>
      <c r="B19" s="4">
        <v>1591626.99</v>
      </c>
    </row>
    <row r="20" spans="1:5" x14ac:dyDescent="0.3">
      <c r="A20" s="1">
        <v>41293</v>
      </c>
      <c r="B20" s="4">
        <v>840010.84</v>
      </c>
    </row>
    <row r="21" spans="1:5" x14ac:dyDescent="0.3">
      <c r="A21" s="1">
        <v>41294</v>
      </c>
      <c r="B21" s="4">
        <v>801109.38</v>
      </c>
    </row>
    <row r="22" spans="1:5" x14ac:dyDescent="0.3">
      <c r="A22" s="1">
        <v>41295</v>
      </c>
      <c r="B22" s="4">
        <v>2237249.8600000003</v>
      </c>
    </row>
    <row r="23" spans="1:5" x14ac:dyDescent="0.3">
      <c r="A23" s="1">
        <v>41296</v>
      </c>
      <c r="B23" s="4">
        <v>2034092.82</v>
      </c>
    </row>
    <row r="24" spans="1:5" x14ac:dyDescent="0.3">
      <c r="A24" s="1">
        <v>41297</v>
      </c>
      <c r="B24" s="4">
        <v>1774935.01</v>
      </c>
    </row>
    <row r="25" spans="1:5" x14ac:dyDescent="0.3">
      <c r="A25" s="1">
        <v>41298</v>
      </c>
      <c r="B25" s="4">
        <v>1550902.47</v>
      </c>
    </row>
    <row r="26" spans="1:5" x14ac:dyDescent="0.3">
      <c r="A26" s="1">
        <v>41299</v>
      </c>
      <c r="B26" s="4">
        <v>1858920.5</v>
      </c>
    </row>
    <row r="27" spans="1:5" x14ac:dyDescent="0.3">
      <c r="A27" s="1">
        <v>41300</v>
      </c>
      <c r="B27" s="4">
        <v>912504.34</v>
      </c>
    </row>
    <row r="28" spans="1:5" x14ac:dyDescent="0.3">
      <c r="A28" s="1">
        <v>41301</v>
      </c>
      <c r="B28" s="4">
        <v>803340.81</v>
      </c>
    </row>
    <row r="29" spans="1:5" x14ac:dyDescent="0.3">
      <c r="A29" s="1">
        <v>41302</v>
      </c>
      <c r="B29" s="4">
        <v>2452470.44</v>
      </c>
    </row>
    <row r="30" spans="1:5" x14ac:dyDescent="0.3">
      <c r="A30" s="1">
        <v>41303</v>
      </c>
      <c r="B30" s="4">
        <v>1970124.64</v>
      </c>
    </row>
    <row r="31" spans="1:5" x14ac:dyDescent="0.3">
      <c r="A31" s="1">
        <v>41304</v>
      </c>
      <c r="B31" s="4">
        <v>2084492.04</v>
      </c>
    </row>
    <row r="32" spans="1:5" x14ac:dyDescent="0.3">
      <c r="A32" s="1">
        <v>41305</v>
      </c>
      <c r="B32" s="4">
        <v>2522046.42</v>
      </c>
      <c r="C32" s="4">
        <v>2522046.42</v>
      </c>
      <c r="D32" s="5">
        <v>2522046.42</v>
      </c>
      <c r="E32" s="5">
        <v>2522046.42</v>
      </c>
    </row>
    <row r="33" spans="1:10" x14ac:dyDescent="0.3">
      <c r="A33" s="1">
        <v>41306</v>
      </c>
      <c r="C33" s="4">
        <f>_xlfn.FORECAST.ETS(A33,$B$2:$B$32,$A$2:$A$32,1,1)</f>
        <v>2249497.4113390739</v>
      </c>
      <c r="D33" s="5">
        <f>C33-_xlfn.FORECAST.ETS.CONFINT(A33,$B$2:$B$32,$A$2:$A$32,0.95,1,1)</f>
        <v>1655665.076872333</v>
      </c>
      <c r="E33" s="5">
        <f>C33+_xlfn.FORECAST.ETS.CONFINT(A33,$B$2:$B$32,$A$2:$A$32,0.95,1,1)</f>
        <v>2843329.7458058149</v>
      </c>
      <c r="G33" s="3">
        <v>41306</v>
      </c>
      <c r="H33" s="2">
        <v>934881.02</v>
      </c>
      <c r="I33">
        <f>Tabla1[[#This Row],[Previsión(Monto)]]-H33</f>
        <v>1314616.3913390739</v>
      </c>
      <c r="J33">
        <f>ABS((I33/Tabla1[[#This Row],[Previsión(Monto)]])*100)</f>
        <v>58.440449173778475</v>
      </c>
    </row>
    <row r="34" spans="1:10" x14ac:dyDescent="0.3">
      <c r="A34" s="1">
        <v>41307</v>
      </c>
      <c r="C34" s="4">
        <f>_xlfn.FORECAST.ETS(A34,$B$2:$B$32,$A$2:$A$32,1,1)</f>
        <v>1658926.5404144009</v>
      </c>
      <c r="D34" s="5">
        <f>C34-_xlfn.FORECAST.ETS.CONFINT(A34,$B$2:$B$32,$A$2:$A$32,0.95,1,1)</f>
        <v>915922.91602875339</v>
      </c>
      <c r="E34" s="5">
        <f>C34+_xlfn.FORECAST.ETS.CONFINT(A34,$B$2:$B$32,$A$2:$A$32,0.95,1,1)</f>
        <v>2401930.1648000483</v>
      </c>
      <c r="G34" s="3">
        <v>41307</v>
      </c>
      <c r="H34" s="2">
        <v>1848926.78</v>
      </c>
      <c r="I34">
        <f>Tabla1[[#This Row],[Previsión(Monto)]]-H34</f>
        <v>-190000.23958559916</v>
      </c>
      <c r="J34">
        <f>ABS((I34/Tabla1[[#This Row],[Previsión(Monto)]])*100)</f>
        <v>11.453203921744299</v>
      </c>
    </row>
    <row r="35" spans="1:10" x14ac:dyDescent="0.3">
      <c r="A35" s="1">
        <v>41308</v>
      </c>
      <c r="C35" s="4">
        <f>_xlfn.FORECAST.ETS(A35,$B$2:$B$32,$A$2:$A$32,1,1)</f>
        <v>1478321.1534803458</v>
      </c>
      <c r="D35" s="5">
        <f>C35-_xlfn.FORECAST.ETS.CONFINT(A35,$B$2:$B$32,$A$2:$A$32,0.95,1,1)</f>
        <v>611140.29074835964</v>
      </c>
      <c r="E35" s="5">
        <f>C35+_xlfn.FORECAST.ETS.CONFINT(A35,$B$2:$B$32,$A$2:$A$32,0.95,1,1)</f>
        <v>2345502.0162123321</v>
      </c>
      <c r="G35" s="3">
        <v>41308</v>
      </c>
      <c r="H35" s="2">
        <v>2060621.25</v>
      </c>
      <c r="I35">
        <f>Tabla1[[#This Row],[Previsión(Monto)]]-H35</f>
        <v>-582300.09651965415</v>
      </c>
      <c r="J35">
        <f>ABS((I35/Tabla1[[#This Row],[Previsión(Monto)]])*100)</f>
        <v>39.389282575627824</v>
      </c>
    </row>
    <row r="36" spans="1:10" x14ac:dyDescent="0.3">
      <c r="A36" s="1">
        <v>41309</v>
      </c>
      <c r="C36" s="4">
        <f>_xlfn.FORECAST.ETS(A36,$B$2:$B$32,$A$2:$A$32,1,1)</f>
        <v>2664433.2854223382</v>
      </c>
      <c r="D36" s="5">
        <f>C36-_xlfn.FORECAST.ETS.CONFINT(A36,$B$2:$B$32,$A$2:$A$32,0.95,1,1)</f>
        <v>1688481.2705942253</v>
      </c>
      <c r="E36" s="5">
        <f>C36+_xlfn.FORECAST.ETS.CONFINT(A36,$B$2:$B$32,$A$2:$A$32,0.95,1,1)</f>
        <v>3640385.3002504511</v>
      </c>
      <c r="G36" s="3">
        <v>41309</v>
      </c>
      <c r="H36" s="2">
        <v>1333048.29</v>
      </c>
      <c r="I36">
        <f>Tabla1[[#This Row],[Previsión(Monto)]]-H36</f>
        <v>1331384.9954223381</v>
      </c>
      <c r="J36">
        <f>ABS((I36/Tabla1[[#This Row],[Previsión(Monto)]])*100)</f>
        <v>49.968787085291986</v>
      </c>
    </row>
    <row r="37" spans="1:10" x14ac:dyDescent="0.3">
      <c r="A37" s="1">
        <v>41310</v>
      </c>
      <c r="C37" s="4">
        <f>_xlfn.FORECAST.ETS(A37,$B$2:$B$32,$A$2:$A$32,1,1)</f>
        <v>2521455.7529176786</v>
      </c>
      <c r="D37" s="5">
        <f>C37-_xlfn.FORECAST.ETS.CONFINT(A37,$B$2:$B$32,$A$2:$A$32,0.95,1,1)</f>
        <v>1447447.3028581482</v>
      </c>
      <c r="E37" s="5">
        <f>C37+_xlfn.FORECAST.ETS.CONFINT(A37,$B$2:$B$32,$A$2:$A$32,0.95,1,1)</f>
        <v>3595464.2029772089</v>
      </c>
      <c r="G37" s="3">
        <v>41310</v>
      </c>
      <c r="H37" s="2">
        <v>0</v>
      </c>
      <c r="I37">
        <f>Tabla1[[#This Row],[Previsión(Monto)]]-H37</f>
        <v>2521455.7529176786</v>
      </c>
      <c r="J37">
        <f>ABS((I37/Tabla1[[#This Row],[Previsión(Monto)]])*100)</f>
        <v>100</v>
      </c>
    </row>
    <row r="38" spans="1:10" x14ac:dyDescent="0.3">
      <c r="A38" s="1">
        <v>41311</v>
      </c>
      <c r="C38" s="4">
        <f>_xlfn.FORECAST.ETS(A38,$B$2:$B$32,$A$2:$A$32,1,1)</f>
        <v>2497695.2432657504</v>
      </c>
      <c r="D38" s="5">
        <f>C38-_xlfn.FORECAST.ETS.CONFINT(A38,$B$2:$B$32,$A$2:$A$32,0.95,1,1)</f>
        <v>1333633.9044098721</v>
      </c>
      <c r="E38" s="5">
        <f>C38+_xlfn.FORECAST.ETS.CONFINT(A38,$B$2:$B$32,$A$2:$A$32,0.95,1,1)</f>
        <v>3661756.5821216283</v>
      </c>
      <c r="G38" s="3">
        <v>41311</v>
      </c>
      <c r="H38" s="2">
        <v>2508581.21</v>
      </c>
      <c r="I38">
        <f>Tabla1[[#This Row],[Previsión(Monto)]]-H38</f>
        <v>-10885.96673424961</v>
      </c>
      <c r="J38">
        <f>ABS((I38/Tabla1[[#This Row],[Previsión(Monto)]])*100)</f>
        <v>0.43584047187502944</v>
      </c>
    </row>
    <row r="39" spans="1:10" x14ac:dyDescent="0.3">
      <c r="A39" s="1">
        <v>41312</v>
      </c>
      <c r="C39" s="4">
        <f>_xlfn.FORECAST.ETS(A39,$B$2:$B$32,$A$2:$A$32,1,1)</f>
        <v>2472768.3830863768</v>
      </c>
      <c r="D39" s="5">
        <f>C39-_xlfn.FORECAST.ETS.CONFINT(A39,$B$2:$B$32,$A$2:$A$32,0.95,1,1)</f>
        <v>1224923.4448108992</v>
      </c>
      <c r="E39" s="5">
        <f>C39+_xlfn.FORECAST.ETS.CONFINT(A39,$B$2:$B$32,$A$2:$A$32,0.95,1,1)</f>
        <v>3720613.3213618547</v>
      </c>
      <c r="G39" s="3">
        <v>41312</v>
      </c>
      <c r="H39" s="2">
        <v>1991204.08</v>
      </c>
      <c r="I39">
        <f>Tabla1[[#This Row],[Previsión(Monto)]]-H39</f>
        <v>481564.30308637675</v>
      </c>
      <c r="J39">
        <f>ABS((I39/Tabla1[[#This Row],[Previsión(Monto)]])*100)</f>
        <v>19.474703186123481</v>
      </c>
    </row>
    <row r="40" spans="1:10" x14ac:dyDescent="0.3">
      <c r="A40" s="1">
        <v>41313</v>
      </c>
      <c r="C40" s="4">
        <f>_xlfn.FORECAST.ETS(A40,$B$2:$B$32,$A$2:$A$32,1,1)</f>
        <v>2320280.0841206769</v>
      </c>
      <c r="D40" s="5">
        <f>C40-_xlfn.FORECAST.ETS.CONFINT(A40,$B$2:$B$32,$A$2:$A$32,0.95,1,1)</f>
        <v>993530.53192786616</v>
      </c>
      <c r="E40" s="5">
        <f>C40+_xlfn.FORECAST.ETS.CONFINT(A40,$B$2:$B$32,$A$2:$A$32,0.95,1,1)</f>
        <v>3647029.6363134878</v>
      </c>
      <c r="G40" s="3">
        <v>41313</v>
      </c>
      <c r="H40" s="2">
        <v>1921945.13</v>
      </c>
      <c r="I40">
        <f>Tabla1[[#This Row],[Previsión(Monto)]]-H40</f>
        <v>398334.95412067696</v>
      </c>
      <c r="J40">
        <f>ABS((I40/Tabla1[[#This Row],[Previsión(Monto)]])*100)</f>
        <v>17.167537524748226</v>
      </c>
    </row>
    <row r="41" spans="1:10" x14ac:dyDescent="0.3">
      <c r="A41" s="1">
        <v>41314</v>
      </c>
      <c r="C41" s="4">
        <f>_xlfn.FORECAST.ETS(A41,$B$2:$B$32,$A$2:$A$32,1,1)</f>
        <v>1729709.2131960043</v>
      </c>
      <c r="D41" s="5">
        <f>C41-_xlfn.FORECAST.ETS.CONFINT(A41,$B$2:$B$32,$A$2:$A$32,0.95,1,1)</f>
        <v>328491.25780579611</v>
      </c>
      <c r="E41" s="5">
        <f>C41+_xlfn.FORECAST.ETS.CONFINT(A41,$B$2:$B$32,$A$2:$A$32,0.95,1,1)</f>
        <v>3130927.1685862122</v>
      </c>
      <c r="G41" s="3">
        <v>41314</v>
      </c>
      <c r="H41" s="2">
        <v>1764525.8599999999</v>
      </c>
      <c r="I41">
        <f>Tabla1[[#This Row],[Previsión(Monto)]]-H41</f>
        <v>-34816.646803995594</v>
      </c>
      <c r="J41">
        <f>ABS((I41/Tabla1[[#This Row],[Previsión(Monto)]])*100)</f>
        <v>2.0128612681471738</v>
      </c>
    </row>
    <row r="42" spans="1:10" x14ac:dyDescent="0.3">
      <c r="A42" s="1">
        <v>41315</v>
      </c>
      <c r="C42" s="4">
        <f>_xlfn.FORECAST.ETS(A42,$B$2:$B$32,$A$2:$A$32,1,1)</f>
        <v>1549103.8262619493</v>
      </c>
      <c r="D42" s="5">
        <f>C42-_xlfn.FORECAST.ETS.CONFINT(A42,$B$2:$B$32,$A$2:$A$32,0.95,1,1)</f>
        <v>76998.260028948775</v>
      </c>
      <c r="E42" s="5">
        <f>C42+_xlfn.FORECAST.ETS.CONFINT(A42,$B$2:$B$32,$A$2:$A$32,0.95,1,1)</f>
        <v>3021209.3924949495</v>
      </c>
      <c r="G42" s="3">
        <v>41315</v>
      </c>
      <c r="H42" s="2">
        <v>1849772.15</v>
      </c>
      <c r="I42">
        <f>Tabla1[[#This Row],[Previsión(Monto)]]-H42</f>
        <v>-300668.32373805065</v>
      </c>
      <c r="J42">
        <f>ABS((I42/Tabla1[[#This Row],[Previsión(Monto)]])*100)</f>
        <v>19.409178303017661</v>
      </c>
    </row>
    <row r="43" spans="1:10" x14ac:dyDescent="0.3">
      <c r="A43" s="1">
        <v>41316</v>
      </c>
      <c r="C43" s="4">
        <f>_xlfn.FORECAST.ETS(A43,$B$2:$B$32,$A$2:$A$32,1,1)</f>
        <v>2735215.9582039416</v>
      </c>
      <c r="D43" s="5">
        <f>C43-_xlfn.FORECAST.ETS.CONFINT(A43,$B$2:$B$32,$A$2:$A$32,0.95,1,1)</f>
        <v>1195308.7537281951</v>
      </c>
      <c r="E43" s="5">
        <f>C43+_xlfn.FORECAST.ETS.CONFINT(A43,$B$2:$B$32,$A$2:$A$32,0.95,1,1)</f>
        <v>4275123.1626796881</v>
      </c>
      <c r="G43" s="3">
        <v>41316</v>
      </c>
      <c r="H43" s="2">
        <v>1344140.81</v>
      </c>
      <c r="I43">
        <f>Tabla1[[#This Row],[Previsión(Monto)]]-H43</f>
        <v>1391075.1482039415</v>
      </c>
      <c r="J43">
        <f>ABS((I43/Tabla1[[#This Row],[Previsión(Monto)]])*100)</f>
        <v>50.857964031380554</v>
      </c>
    </row>
    <row r="44" spans="1:10" x14ac:dyDescent="0.3">
      <c r="A44" s="1">
        <v>41317</v>
      </c>
      <c r="C44" s="4">
        <f>_xlfn.FORECAST.ETS(A44,$B$2:$B$32,$A$2:$A$32,1,1)</f>
        <v>2592238.425699282</v>
      </c>
      <c r="D44" s="5">
        <f>C44-_xlfn.FORECAST.ETS.CONFINT(A44,$B$2:$B$32,$A$2:$A$32,0.95,1,1)</f>
        <v>987224.20004021446</v>
      </c>
      <c r="E44" s="5">
        <f>C44+_xlfn.FORECAST.ETS.CONFINT(A44,$B$2:$B$32,$A$2:$A$32,0.95,1,1)</f>
        <v>4197252.6513583492</v>
      </c>
      <c r="G44" s="3">
        <v>41317</v>
      </c>
      <c r="H44" s="2">
        <v>801754.62</v>
      </c>
      <c r="I44">
        <f>Tabla1[[#This Row],[Previsión(Monto)]]-H44</f>
        <v>1790483.8056992819</v>
      </c>
      <c r="J44">
        <f>ABS((I44/Tabla1[[#This Row],[Previsión(Monto)]])*100)</f>
        <v>69.070953811522216</v>
      </c>
    </row>
    <row r="45" spans="1:10" x14ac:dyDescent="0.3">
      <c r="A45" s="1">
        <v>41318</v>
      </c>
      <c r="C45" s="4">
        <f>_xlfn.FORECAST.ETS(A45,$B$2:$B$32,$A$2:$A$32,1,1)</f>
        <v>2568477.9160473538</v>
      </c>
      <c r="D45" s="5">
        <f>C45-_xlfn.FORECAST.ETS.CONFINT(A45,$B$2:$B$32,$A$2:$A$32,0.95,1,1)</f>
        <v>900735.45933442796</v>
      </c>
      <c r="E45" s="5">
        <f>C45+_xlfn.FORECAST.ETS.CONFINT(A45,$B$2:$B$32,$A$2:$A$32,0.95,1,1)</f>
        <v>4236220.3727602791</v>
      </c>
      <c r="G45" s="3">
        <v>41318</v>
      </c>
      <c r="H45" s="2">
        <v>2421917.7000000002</v>
      </c>
      <c r="I45">
        <f>Tabla1[[#This Row],[Previsión(Monto)]]-H45</f>
        <v>146560.21604735358</v>
      </c>
      <c r="J45">
        <f>ABS((I45/Tabla1[[#This Row],[Previsión(Monto)]])*100)</f>
        <v>5.7061115897346699</v>
      </c>
    </row>
    <row r="46" spans="1:10" x14ac:dyDescent="0.3">
      <c r="A46" s="1">
        <v>41319</v>
      </c>
      <c r="C46" s="4">
        <f>_xlfn.FORECAST.ETS(A46,$B$2:$B$32,$A$2:$A$32,1,1)</f>
        <v>2543551.0558679802</v>
      </c>
      <c r="D46" s="5">
        <f>C46-_xlfn.FORECAST.ETS.CONFINT(A46,$B$2:$B$32,$A$2:$A$32,0.95,1,1)</f>
        <v>815199.92958181328</v>
      </c>
      <c r="E46" s="5">
        <f>C46+_xlfn.FORECAST.ETS.CONFINT(A46,$B$2:$B$32,$A$2:$A$32,0.95,1,1)</f>
        <v>4271902.182154147</v>
      </c>
      <c r="G46" s="3">
        <v>41319</v>
      </c>
      <c r="H46" s="2">
        <v>2025174.29</v>
      </c>
      <c r="I46">
        <f>Tabla1[[#This Row],[Previsión(Monto)]]-H46</f>
        <v>518376.7658679802</v>
      </c>
      <c r="J46">
        <f>ABS((I46/Tabla1[[#This Row],[Previsión(Monto)]])*100)</f>
        <v>20.380041700837236</v>
      </c>
    </row>
    <row r="48" spans="1:10" x14ac:dyDescent="0.3">
      <c r="J48">
        <f>AVERAGE(J33:J46)</f>
        <v>33.12620818884492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157B-8470-4C1B-A22E-18A1F7BB4B2C}">
  <dimension ref="A1:K63"/>
  <sheetViews>
    <sheetView topLeftCell="A40" workbookViewId="0">
      <selection activeCell="L60" sqref="L60"/>
    </sheetView>
  </sheetViews>
  <sheetFormatPr baseColWidth="10" defaultRowHeight="14.4" x14ac:dyDescent="0.3"/>
  <cols>
    <col min="1" max="1" width="17" customWidth="1"/>
    <col min="4" max="4" width="25.6640625" customWidth="1"/>
    <col min="5" max="5" width="26.44140625" customWidth="1"/>
  </cols>
  <sheetData>
    <row r="1" spans="1:6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3">
      <c r="A2" s="1">
        <v>41275</v>
      </c>
      <c r="B2" s="4">
        <v>802224.53</v>
      </c>
    </row>
    <row r="3" spans="1:6" x14ac:dyDescent="0.3">
      <c r="A3" s="1">
        <v>41276</v>
      </c>
      <c r="B3" s="4">
        <v>1930687.6</v>
      </c>
    </row>
    <row r="4" spans="1:6" x14ac:dyDescent="0.3">
      <c r="A4" s="1">
        <v>41277</v>
      </c>
      <c r="B4" s="4">
        <v>2109227.3600000003</v>
      </c>
    </row>
    <row r="5" spans="1:6" x14ac:dyDescent="0.3">
      <c r="A5" s="1">
        <v>41278</v>
      </c>
      <c r="B5" s="4">
        <v>1858141.47</v>
      </c>
    </row>
    <row r="6" spans="1:6" x14ac:dyDescent="0.3">
      <c r="A6" s="1">
        <v>41279</v>
      </c>
      <c r="B6" s="4">
        <v>1354205.9100000001</v>
      </c>
    </row>
    <row r="7" spans="1:6" x14ac:dyDescent="0.3">
      <c r="A7" s="1">
        <v>41280</v>
      </c>
      <c r="B7" s="4">
        <v>802940.35</v>
      </c>
    </row>
    <row r="8" spans="1:6" x14ac:dyDescent="0.3">
      <c r="A8" s="1">
        <v>41281</v>
      </c>
      <c r="B8" s="4">
        <v>2235247.2000000002</v>
      </c>
    </row>
    <row r="9" spans="1:6" x14ac:dyDescent="0.3">
      <c r="A9" s="1">
        <v>41282</v>
      </c>
      <c r="B9" s="4">
        <v>1911395.29</v>
      </c>
    </row>
    <row r="10" spans="1:6" x14ac:dyDescent="0.3">
      <c r="A10" s="1">
        <v>41283</v>
      </c>
      <c r="B10" s="4">
        <v>1983648.57</v>
      </c>
    </row>
    <row r="11" spans="1:6" x14ac:dyDescent="0.3">
      <c r="A11" s="1">
        <v>41284</v>
      </c>
      <c r="B11" s="4">
        <v>1793332.08</v>
      </c>
    </row>
    <row r="12" spans="1:6" x14ac:dyDescent="0.3">
      <c r="A12" s="1">
        <v>41285</v>
      </c>
      <c r="B12" s="4">
        <v>1687947.44</v>
      </c>
    </row>
    <row r="13" spans="1:6" x14ac:dyDescent="0.3">
      <c r="A13" s="1">
        <v>41286</v>
      </c>
      <c r="B13" s="4">
        <v>1139879.07</v>
      </c>
    </row>
    <row r="14" spans="1:6" x14ac:dyDescent="0.3">
      <c r="A14" s="1">
        <v>41287</v>
      </c>
      <c r="B14" s="4">
        <v>993687.73</v>
      </c>
    </row>
    <row r="15" spans="1:6" x14ac:dyDescent="0.3">
      <c r="A15" s="1">
        <v>41288</v>
      </c>
      <c r="B15" s="4">
        <v>1904903.1</v>
      </c>
    </row>
    <row r="16" spans="1:6" x14ac:dyDescent="0.3">
      <c r="A16" s="1">
        <v>41289</v>
      </c>
      <c r="B16" s="4">
        <v>1871517.81</v>
      </c>
    </row>
    <row r="17" spans="1:5" x14ac:dyDescent="0.3">
      <c r="A17" s="1">
        <v>41290</v>
      </c>
      <c r="B17" s="4">
        <v>1715275.95</v>
      </c>
    </row>
    <row r="18" spans="1:5" x14ac:dyDescent="0.3">
      <c r="A18" s="1">
        <v>41291</v>
      </c>
      <c r="B18" s="4">
        <v>1630902.0899999999</v>
      </c>
    </row>
    <row r="19" spans="1:5" x14ac:dyDescent="0.3">
      <c r="A19" s="1">
        <v>41292</v>
      </c>
      <c r="B19" s="4">
        <v>1591626.99</v>
      </c>
    </row>
    <row r="20" spans="1:5" x14ac:dyDescent="0.3">
      <c r="A20" s="1">
        <v>41293</v>
      </c>
      <c r="B20" s="4">
        <v>840010.84</v>
      </c>
    </row>
    <row r="21" spans="1:5" x14ac:dyDescent="0.3">
      <c r="A21" s="1">
        <v>41294</v>
      </c>
      <c r="B21" s="4">
        <v>801109.38</v>
      </c>
    </row>
    <row r="22" spans="1:5" x14ac:dyDescent="0.3">
      <c r="A22" s="1">
        <v>41295</v>
      </c>
      <c r="B22" s="4">
        <v>2237249.8600000003</v>
      </c>
    </row>
    <row r="23" spans="1:5" x14ac:dyDescent="0.3">
      <c r="A23" s="1">
        <v>41296</v>
      </c>
      <c r="B23" s="4">
        <v>2034092.82</v>
      </c>
    </row>
    <row r="24" spans="1:5" x14ac:dyDescent="0.3">
      <c r="A24" s="1">
        <v>41297</v>
      </c>
      <c r="B24" s="4">
        <v>1774935.01</v>
      </c>
    </row>
    <row r="25" spans="1:5" x14ac:dyDescent="0.3">
      <c r="A25" s="1">
        <v>41298</v>
      </c>
      <c r="B25" s="4">
        <v>1550902.47</v>
      </c>
    </row>
    <row r="26" spans="1:5" x14ac:dyDescent="0.3">
      <c r="A26" s="1">
        <v>41299</v>
      </c>
      <c r="B26" s="4">
        <v>1858920.5</v>
      </c>
    </row>
    <row r="27" spans="1:5" x14ac:dyDescent="0.3">
      <c r="A27" s="1">
        <v>41300</v>
      </c>
      <c r="B27" s="4">
        <v>912504.34</v>
      </c>
    </row>
    <row r="28" spans="1:5" x14ac:dyDescent="0.3">
      <c r="A28" s="1">
        <v>41301</v>
      </c>
      <c r="B28" s="4">
        <v>803340.81</v>
      </c>
    </row>
    <row r="29" spans="1:5" x14ac:dyDescent="0.3">
      <c r="A29" s="1">
        <v>41302</v>
      </c>
      <c r="B29" s="4">
        <v>2452470.44</v>
      </c>
    </row>
    <row r="30" spans="1:5" x14ac:dyDescent="0.3">
      <c r="A30" s="1">
        <v>41303</v>
      </c>
      <c r="B30" s="4">
        <v>1970124.64</v>
      </c>
    </row>
    <row r="31" spans="1:5" x14ac:dyDescent="0.3">
      <c r="A31" s="1">
        <v>41304</v>
      </c>
      <c r="B31" s="4">
        <v>2084492.04</v>
      </c>
    </row>
    <row r="32" spans="1:5" x14ac:dyDescent="0.3">
      <c r="A32" s="1">
        <v>41305</v>
      </c>
      <c r="B32" s="4">
        <v>2522046.42</v>
      </c>
      <c r="C32" s="4">
        <v>2522046.42</v>
      </c>
      <c r="D32" s="5">
        <v>2522046.42</v>
      </c>
      <c r="E32" s="5">
        <v>2522046.42</v>
      </c>
    </row>
    <row r="33" spans="1:8" x14ac:dyDescent="0.3">
      <c r="A33" s="1">
        <v>41306</v>
      </c>
      <c r="C33" s="4">
        <f>_xlfn.FORECAST.ETS(A33,$B$2:$B$32,$A$2:$A$32,1,1)</f>
        <v>2249497.4113390739</v>
      </c>
      <c r="D33" s="5">
        <f>C33-_xlfn.FORECAST.ETS.CONFINT(A33,$B$2:$B$32,$A$2:$A$32,0.95,1,1)</f>
        <v>1655665.076872333</v>
      </c>
      <c r="E33" s="5">
        <f>C33+_xlfn.FORECAST.ETS.CONFINT(A33,$B$2:$B$32,$A$2:$A$32,0.95,1,1)</f>
        <v>2843329.7458058149</v>
      </c>
      <c r="F33" s="2">
        <v>1889556.91</v>
      </c>
      <c r="G33">
        <f>F33-Tabla3[[#This Row],[Previsión]]</f>
        <v>-359940.50133907399</v>
      </c>
      <c r="H33">
        <f>ABS((G33/Tabla3[[#This Row],[Previsión]])*100)</f>
        <v>16.000929786569955</v>
      </c>
    </row>
    <row r="34" spans="1:8" x14ac:dyDescent="0.3">
      <c r="A34" s="1">
        <v>41307</v>
      </c>
      <c r="C34" s="4">
        <f>_xlfn.FORECAST.ETS(A34,$B$2:$B$32,$A$2:$A$32,1,1)</f>
        <v>1658926.5404144009</v>
      </c>
      <c r="D34" s="5">
        <f>C34-_xlfn.FORECAST.ETS.CONFINT(A34,$B$2:$B$32,$A$2:$A$32,0.95,1,1)</f>
        <v>915922.91602875339</v>
      </c>
      <c r="E34" s="5">
        <f>C34+_xlfn.FORECAST.ETS.CONFINT(A34,$B$2:$B$32,$A$2:$A$32,0.95,1,1)</f>
        <v>2401930.1648000483</v>
      </c>
      <c r="F34" s="2">
        <v>1220974.6599999999</v>
      </c>
      <c r="G34">
        <f>F34-Tabla3[[#This Row],[Previsión]]</f>
        <v>-437951.88041440095</v>
      </c>
      <c r="H34">
        <f>ABS((G34/Tabla3[[#This Row],[Previsión]])*100)</f>
        <v>26.399715101610244</v>
      </c>
    </row>
    <row r="35" spans="1:8" x14ac:dyDescent="0.3">
      <c r="A35" s="1">
        <v>41308</v>
      </c>
      <c r="C35" s="4">
        <f>_xlfn.FORECAST.ETS(A35,$B$2:$B$32,$A$2:$A$32,1,1)</f>
        <v>1478321.1534803458</v>
      </c>
      <c r="D35" s="5">
        <f>C35-_xlfn.FORECAST.ETS.CONFINT(A35,$B$2:$B$32,$A$2:$A$32,0.95,1,1)</f>
        <v>611140.29074835964</v>
      </c>
      <c r="E35" s="5">
        <f>C35+_xlfn.FORECAST.ETS.CONFINT(A35,$B$2:$B$32,$A$2:$A$32,0.95,1,1)</f>
        <v>2345502.0162123321</v>
      </c>
      <c r="F35" s="2">
        <v>801671.16</v>
      </c>
      <c r="G35">
        <f>F35-Tabla3[[#This Row],[Previsión]]</f>
        <v>-676649.99348034582</v>
      </c>
      <c r="H35">
        <f>ABS((G35/Tabla3[[#This Row],[Previsión]])*100)</f>
        <v>45.771515335983572</v>
      </c>
    </row>
    <row r="36" spans="1:8" x14ac:dyDescent="0.3">
      <c r="A36" s="1">
        <v>41309</v>
      </c>
      <c r="C36" s="4">
        <f>_xlfn.FORECAST.ETS(A36,$B$2:$B$32,$A$2:$A$32,1,1)</f>
        <v>2664433.2854223382</v>
      </c>
      <c r="D36" s="5">
        <f>C36-_xlfn.FORECAST.ETS.CONFINT(A36,$B$2:$B$32,$A$2:$A$32,0.95,1,1)</f>
        <v>1688481.2705942253</v>
      </c>
      <c r="E36" s="5">
        <f>C36+_xlfn.FORECAST.ETS.CONFINT(A36,$B$2:$B$32,$A$2:$A$32,0.95,1,1)</f>
        <v>3640385.3002504511</v>
      </c>
      <c r="F36" s="2">
        <v>2400558.6799999997</v>
      </c>
      <c r="G36">
        <f>F36-Tabla3[[#This Row],[Previsión]]</f>
        <v>-263874.60542233847</v>
      </c>
      <c r="H36">
        <f>ABS((G36/Tabla3[[#This Row],[Previsión]])*100)</f>
        <v>9.90359213968879</v>
      </c>
    </row>
    <row r="37" spans="1:8" x14ac:dyDescent="0.3">
      <c r="A37" s="1">
        <v>41310</v>
      </c>
      <c r="C37" s="4">
        <f>_xlfn.FORECAST.ETS(A37,$B$2:$B$32,$A$2:$A$32,1,1)</f>
        <v>2521455.7529176786</v>
      </c>
      <c r="D37" s="5">
        <f>C37-_xlfn.FORECAST.ETS.CONFINT(A37,$B$2:$B$32,$A$2:$A$32,0.95,1,1)</f>
        <v>1447447.3028581482</v>
      </c>
      <c r="E37" s="5">
        <f>C37+_xlfn.FORECAST.ETS.CONFINT(A37,$B$2:$B$32,$A$2:$A$32,0.95,1,1)</f>
        <v>3595464.2029772089</v>
      </c>
      <c r="F37" s="2">
        <v>2216675.91</v>
      </c>
      <c r="G37">
        <f>F37-Tabla3[[#This Row],[Previsión]]</f>
        <v>-304779.84291767841</v>
      </c>
      <c r="H37">
        <f>ABS((G37/Tabla3[[#This Row],[Previsión]])*100)</f>
        <v>12.087455532979522</v>
      </c>
    </row>
    <row r="38" spans="1:8" x14ac:dyDescent="0.3">
      <c r="A38" s="1">
        <v>41311</v>
      </c>
      <c r="C38" s="4">
        <f>_xlfn.FORECAST.ETS(A38,$B$2:$B$32,$A$2:$A$32,1,1)</f>
        <v>2497695.2432657504</v>
      </c>
      <c r="D38" s="5">
        <f>C38-_xlfn.FORECAST.ETS.CONFINT(A38,$B$2:$B$32,$A$2:$A$32,0.95,1,1)</f>
        <v>1333633.9044098721</v>
      </c>
      <c r="E38" s="5">
        <f>C38+_xlfn.FORECAST.ETS.CONFINT(A38,$B$2:$B$32,$A$2:$A$32,0.95,1,1)</f>
        <v>3661756.5821216283</v>
      </c>
      <c r="F38" s="2">
        <v>1898126.54</v>
      </c>
      <c r="G38">
        <f>F38-Tabla3[[#This Row],[Previsión]]</f>
        <v>-599568.70326575032</v>
      </c>
      <c r="H38">
        <f>ABS((G38/Tabla3[[#This Row],[Previsión]])*100)</f>
        <v>24.004878292589886</v>
      </c>
    </row>
    <row r="39" spans="1:8" x14ac:dyDescent="0.3">
      <c r="A39" s="1">
        <v>41312</v>
      </c>
      <c r="C39" s="4">
        <f>_xlfn.FORECAST.ETS(A39,$B$2:$B$32,$A$2:$A$32,1,1)</f>
        <v>2472768.3830863768</v>
      </c>
      <c r="D39" s="5">
        <f>C39-_xlfn.FORECAST.ETS.CONFINT(A39,$B$2:$B$32,$A$2:$A$32,0.95,1,1)</f>
        <v>1224923.4448108992</v>
      </c>
      <c r="E39" s="5">
        <f>C39+_xlfn.FORECAST.ETS.CONFINT(A39,$B$2:$B$32,$A$2:$A$32,0.95,1,1)</f>
        <v>3720613.3213618547</v>
      </c>
      <c r="F39" s="2">
        <v>1616548</v>
      </c>
      <c r="G39">
        <f>F39-Tabla3[[#This Row],[Previsión]]</f>
        <v>-856220.38308637682</v>
      </c>
      <c r="H39">
        <f>ABS((G39/Tabla3[[#This Row],[Previsión]])*100)</f>
        <v>34.62598393536917</v>
      </c>
    </row>
    <row r="40" spans="1:8" x14ac:dyDescent="0.3">
      <c r="A40" s="1">
        <v>41313</v>
      </c>
      <c r="C40" s="4">
        <f>_xlfn.FORECAST.ETS(A40,$B$2:$B$32,$A$2:$A$32,1,1)</f>
        <v>2320280.0841206769</v>
      </c>
      <c r="D40" s="5">
        <f>C40-_xlfn.FORECAST.ETS.CONFINT(A40,$B$2:$B$32,$A$2:$A$32,0.95,1,1)</f>
        <v>993530.53192786616</v>
      </c>
      <c r="E40" s="5">
        <f>C40+_xlfn.FORECAST.ETS.CONFINT(A40,$B$2:$B$32,$A$2:$A$32,0.95,1,1)</f>
        <v>3647029.6363134878</v>
      </c>
      <c r="F40" s="2">
        <v>1687674.29</v>
      </c>
      <c r="G40">
        <f>F40-Tabla3[[#This Row],[Previsión]]</f>
        <v>-632605.79412067682</v>
      </c>
      <c r="H40">
        <f>ABS((G40/Tabla3[[#This Row],[Previsión]])*100)</f>
        <v>27.264199630469061</v>
      </c>
    </row>
    <row r="41" spans="1:8" x14ac:dyDescent="0.3">
      <c r="A41" s="1">
        <v>41314</v>
      </c>
      <c r="C41" s="4">
        <f>_xlfn.FORECAST.ETS(A41,$B$2:$B$32,$A$2:$A$32,1,1)</f>
        <v>1729709.2131960043</v>
      </c>
      <c r="D41" s="5">
        <f>C41-_xlfn.FORECAST.ETS.CONFINT(A41,$B$2:$B$32,$A$2:$A$32,0.95,1,1)</f>
        <v>328491.25780579611</v>
      </c>
      <c r="E41" s="5">
        <f>C41+_xlfn.FORECAST.ETS.CONFINT(A41,$B$2:$B$32,$A$2:$A$32,0.95,1,1)</f>
        <v>3130927.1685862122</v>
      </c>
      <c r="F41" s="2">
        <v>1059709.5</v>
      </c>
      <c r="G41">
        <f>F41-Tabla3[[#This Row],[Previsión]]</f>
        <v>-669999.71319600428</v>
      </c>
      <c r="H41">
        <f>ABS((G41/Tabla3[[#This Row],[Previsión]])*100)</f>
        <v>38.734817857507842</v>
      </c>
    </row>
    <row r="42" spans="1:8" x14ac:dyDescent="0.3">
      <c r="A42" s="1">
        <v>41315</v>
      </c>
      <c r="C42" s="4">
        <f>_xlfn.FORECAST.ETS(A42,$B$2:$B$32,$A$2:$A$32,1,1)</f>
        <v>1549103.8262619493</v>
      </c>
      <c r="D42" s="5">
        <f>C42-_xlfn.FORECAST.ETS.CONFINT(A42,$B$2:$B$32,$A$2:$A$32,0.95,1,1)</f>
        <v>76998.260028948775</v>
      </c>
      <c r="E42" s="5">
        <f>C42+_xlfn.FORECAST.ETS.CONFINT(A42,$B$2:$B$32,$A$2:$A$32,0.95,1,1)</f>
        <v>3021209.3924949495</v>
      </c>
      <c r="F42" s="2">
        <v>800641.77</v>
      </c>
      <c r="G42">
        <f>F42-Tabla3[[#This Row],[Previsión]]</f>
        <v>-748462.05626194924</v>
      </c>
      <c r="H42">
        <f>ABS((G42/Tabla3[[#This Row],[Previsión]])*100)</f>
        <v>48.315809668356366</v>
      </c>
    </row>
    <row r="43" spans="1:8" x14ac:dyDescent="0.3">
      <c r="A43" s="1">
        <v>41316</v>
      </c>
      <c r="C43" s="4">
        <f>_xlfn.FORECAST.ETS(A43,$B$2:$B$32,$A$2:$A$32,1,1)</f>
        <v>2735215.9582039416</v>
      </c>
      <c r="D43" s="5">
        <f>C43-_xlfn.FORECAST.ETS.CONFINT(A43,$B$2:$B$32,$A$2:$A$32,0.95,1,1)</f>
        <v>1195308.7537281951</v>
      </c>
      <c r="E43" s="5">
        <f>C43+_xlfn.FORECAST.ETS.CONFINT(A43,$B$2:$B$32,$A$2:$A$32,0.95,1,1)</f>
        <v>4275123.1626796881</v>
      </c>
      <c r="F43" s="2">
        <v>2053479.25</v>
      </c>
      <c r="G43">
        <f>F43-Tabla3[[#This Row],[Previsión]]</f>
        <v>-681736.70820394158</v>
      </c>
      <c r="H43">
        <f>ABS((G43/Tabla3[[#This Row],[Previsión]])*100)</f>
        <v>24.92441981259859</v>
      </c>
    </row>
    <row r="44" spans="1:8" x14ac:dyDescent="0.3">
      <c r="A44" s="1">
        <v>41317</v>
      </c>
      <c r="C44" s="4">
        <f>_xlfn.FORECAST.ETS(A44,$B$2:$B$32,$A$2:$A$32,1,1)</f>
        <v>2592238.425699282</v>
      </c>
      <c r="D44" s="5">
        <f>C44-_xlfn.FORECAST.ETS.CONFINT(A44,$B$2:$B$32,$A$2:$A$32,0.95,1,1)</f>
        <v>987224.20004021446</v>
      </c>
      <c r="E44" s="5">
        <f>C44+_xlfn.FORECAST.ETS.CONFINT(A44,$B$2:$B$32,$A$2:$A$32,0.95,1,1)</f>
        <v>4197252.6513583492</v>
      </c>
      <c r="F44" s="2">
        <v>1926817.97</v>
      </c>
      <c r="G44">
        <f>F44-Tabla3[[#This Row],[Previsión]]</f>
        <v>-665420.455699282</v>
      </c>
      <c r="H44">
        <f>ABS((G44/Tabla3[[#This Row],[Previsión]])*100)</f>
        <v>25.669724246903648</v>
      </c>
    </row>
    <row r="45" spans="1:8" x14ac:dyDescent="0.3">
      <c r="A45" s="1">
        <v>41318</v>
      </c>
      <c r="C45" s="4">
        <f>_xlfn.FORECAST.ETS(A45,$B$2:$B$32,$A$2:$A$32,1,1)</f>
        <v>2568477.9160473538</v>
      </c>
      <c r="D45" s="5">
        <f>C45-_xlfn.FORECAST.ETS.CONFINT(A45,$B$2:$B$32,$A$2:$A$32,0.95,1,1)</f>
        <v>900735.45933442796</v>
      </c>
      <c r="E45" s="5">
        <f>C45+_xlfn.FORECAST.ETS.CONFINT(A45,$B$2:$B$32,$A$2:$A$32,0.95,1,1)</f>
        <v>4236220.3727602791</v>
      </c>
      <c r="F45" s="2">
        <v>1746205.02</v>
      </c>
      <c r="G45">
        <f>F45-Tabla3[[#This Row],[Previsión]]</f>
        <v>-822272.89604735374</v>
      </c>
      <c r="H45">
        <f>ABS((G45/Tabla3[[#This Row],[Previsión]])*100)</f>
        <v>32.014014639174107</v>
      </c>
    </row>
    <row r="46" spans="1:8" x14ac:dyDescent="0.3">
      <c r="A46" s="1">
        <v>41319</v>
      </c>
      <c r="C46" s="4">
        <f>_xlfn.FORECAST.ETS(A46,$B$2:$B$32,$A$2:$A$32,1,1)</f>
        <v>2543551.0558679802</v>
      </c>
      <c r="D46" s="5">
        <f>C46-_xlfn.FORECAST.ETS.CONFINT(A46,$B$2:$B$32,$A$2:$A$32,0.95,1,1)</f>
        <v>815199.92958181328</v>
      </c>
      <c r="E46" s="5">
        <f>C46+_xlfn.FORECAST.ETS.CONFINT(A46,$B$2:$B$32,$A$2:$A$32,0.95,1,1)</f>
        <v>4271902.182154147</v>
      </c>
      <c r="F46" s="2">
        <v>1780033.03</v>
      </c>
      <c r="G46">
        <f>F46-Tabla3[[#This Row],[Previsión]]</f>
        <v>-763518.02586798021</v>
      </c>
      <c r="H46">
        <f>ABS((G46/Tabla3[[#This Row],[Previsión]])*100)</f>
        <v>30.017798310222304</v>
      </c>
    </row>
    <row r="47" spans="1:8" x14ac:dyDescent="0.3">
      <c r="A47" s="1">
        <v>41320</v>
      </c>
      <c r="C47" s="4">
        <f>_xlfn.FORECAST.ETS(A47,$B$2:$B$32,$A$2:$A$32,1,1)</f>
        <v>2391062.7569022803</v>
      </c>
      <c r="D47" s="5">
        <f>C47-_xlfn.FORECAST.ETS.CONFINT(A47,$B$2:$B$32,$A$2:$A$32,0.95,1,1)</f>
        <v>603855.60654692166</v>
      </c>
      <c r="E47" s="5">
        <f>C47+_xlfn.FORECAST.ETS.CONFINT(A47,$B$2:$B$32,$A$2:$A$32,0.95,1,1)</f>
        <v>4178269.9072576389</v>
      </c>
      <c r="F47" s="2">
        <v>1762686.3900000001</v>
      </c>
      <c r="G47">
        <f>F47-Tabla3[[#This Row],[Previsión]]</f>
        <v>-628376.36690228013</v>
      </c>
      <c r="H47">
        <f>ABS((G47/Tabla3[[#This Row],[Previsión]])*100)</f>
        <v>26.28021222313577</v>
      </c>
    </row>
    <row r="48" spans="1:8" x14ac:dyDescent="0.3">
      <c r="A48" s="1">
        <v>41321</v>
      </c>
      <c r="C48" s="4">
        <f>_xlfn.FORECAST.ETS(A48,$B$2:$B$32,$A$2:$A$32,1,1)</f>
        <v>1800491.8859776077</v>
      </c>
      <c r="D48" s="5">
        <f>C48-_xlfn.FORECAST.ETS.CONFINT(A48,$B$2:$B$32,$A$2:$A$32,0.95,1,1)</f>
        <v>-43693.891222720966</v>
      </c>
      <c r="E48" s="5">
        <f>C48+_xlfn.FORECAST.ETS.CONFINT(A48,$B$2:$B$32,$A$2:$A$32,0.95,1,1)</f>
        <v>3644677.6631779363</v>
      </c>
      <c r="F48" s="2">
        <v>1171414.32</v>
      </c>
      <c r="G48">
        <f>F48-Tabla3[[#This Row],[Previsión]]</f>
        <v>-629077.56597760762</v>
      </c>
      <c r="H48">
        <f>ABS((G48/Tabla3[[#This Row],[Previsión]])*100)</f>
        <v>34.939205829080386</v>
      </c>
    </row>
    <row r="49" spans="1:11" x14ac:dyDescent="0.3">
      <c r="A49" s="1">
        <v>41322</v>
      </c>
      <c r="C49" s="4">
        <f>_xlfn.FORECAST.ETS(A49,$B$2:$B$32,$A$2:$A$32,1,1)</f>
        <v>1619886.4990435522</v>
      </c>
      <c r="D49" s="5">
        <f>C49-_xlfn.FORECAST.ETS.CONFINT(A49,$B$2:$B$32,$A$2:$A$32,0.95,1,1)</f>
        <v>-279711.76260352414</v>
      </c>
      <c r="E49" s="5">
        <f>C49+_xlfn.FORECAST.ETS.CONFINT(A49,$B$2:$B$32,$A$2:$A$32,0.95,1,1)</f>
        <v>3519484.7606906286</v>
      </c>
      <c r="F49" s="2">
        <v>801732.11</v>
      </c>
      <c r="G49">
        <f>F49-Tabla3[[#This Row],[Previsión]]</f>
        <v>-818154.38904355222</v>
      </c>
      <c r="H49">
        <f>ABS((G49/Tabla3[[#This Row],[Previsión]])*100)</f>
        <v>50.506895978614821</v>
      </c>
    </row>
    <row r="50" spans="1:11" x14ac:dyDescent="0.3">
      <c r="A50" s="1">
        <v>41323</v>
      </c>
      <c r="C50" s="4">
        <f>_xlfn.FORECAST.ETS(A50,$B$2:$B$32,$A$2:$A$32,1,1)</f>
        <v>2805998.630985545</v>
      </c>
      <c r="D50" s="5">
        <f>C50-_xlfn.FORECAST.ETS.CONFINT(A50,$B$2:$B$32,$A$2:$A$32,0.95,1,1)</f>
        <v>852420.57315707742</v>
      </c>
      <c r="E50" s="5">
        <f>C50+_xlfn.FORECAST.ETS.CONFINT(A50,$B$2:$B$32,$A$2:$A$32,0.95,1,1)</f>
        <v>4759576.6888140123</v>
      </c>
      <c r="F50" s="2">
        <v>2074662.89</v>
      </c>
      <c r="G50">
        <f>F50-Tabla3[[#This Row],[Previsión]]</f>
        <v>-731335.7409855451</v>
      </c>
      <c r="H50">
        <f>ABS((G50/Tabla3[[#This Row],[Previsión]])*100)</f>
        <v>26.063296428932308</v>
      </c>
    </row>
    <row r="51" spans="1:11" x14ac:dyDescent="0.3">
      <c r="A51" s="1">
        <v>41324</v>
      </c>
      <c r="C51" s="4">
        <f>_xlfn.FORECAST.ETS(A51,$B$2:$B$32,$A$2:$A$32,1,1)</f>
        <v>2663021.0984808854</v>
      </c>
      <c r="D51" s="5">
        <f>C51-_xlfn.FORECAST.ETS.CONFINT(A51,$B$2:$B$32,$A$2:$A$32,0.95,1,1)</f>
        <v>656780.11015709443</v>
      </c>
      <c r="E51" s="5">
        <f>C51+_xlfn.FORECAST.ETS.CONFINT(A51,$B$2:$B$32,$A$2:$A$32,0.95,1,1)</f>
        <v>4669262.0868046768</v>
      </c>
      <c r="F51" s="2">
        <v>1771193.83</v>
      </c>
      <c r="G51">
        <f>F51-Tabla3[[#This Row],[Previsión]]</f>
        <v>-891827.26848088531</v>
      </c>
      <c r="H51">
        <f>ABS((G51/Tabla3[[#This Row],[Previsión]])*100)</f>
        <v>33.48930539790414</v>
      </c>
    </row>
    <row r="52" spans="1:11" x14ac:dyDescent="0.3">
      <c r="A52" s="1">
        <v>41325</v>
      </c>
      <c r="C52" s="4">
        <f>_xlfn.FORECAST.ETS(A52,$B$2:$B$32,$A$2:$A$32,1,1)</f>
        <v>2639260.5888289572</v>
      </c>
      <c r="D52" s="5">
        <f>C52-_xlfn.FORECAST.ETS.CONFINT(A52,$B$2:$B$32,$A$2:$A$32,0.95,1,1)</f>
        <v>581572.25321274903</v>
      </c>
      <c r="E52" s="5">
        <f>C52+_xlfn.FORECAST.ETS.CONFINT(A52,$B$2:$B$32,$A$2:$A$32,0.95,1,1)</f>
        <v>4696948.9244451653</v>
      </c>
      <c r="F52" s="2">
        <v>1710106.65</v>
      </c>
      <c r="G52">
        <f>F52-Tabla3[[#This Row],[Previsión]]</f>
        <v>-929153.93882895727</v>
      </c>
      <c r="H52">
        <f>ABS((G52/Tabla3[[#This Row],[Previsión]])*100)</f>
        <v>35.205085195517732</v>
      </c>
    </row>
    <row r="53" spans="1:11" x14ac:dyDescent="0.3">
      <c r="A53" s="1">
        <v>41326</v>
      </c>
      <c r="C53" s="4">
        <f>_xlfn.FORECAST.ETS(A53,$B$2:$B$32,$A$2:$A$32,1,1)</f>
        <v>2614333.7286495836</v>
      </c>
      <c r="D53" s="5">
        <f>C53-_xlfn.FORECAST.ETS.CONFINT(A53,$B$2:$B$32,$A$2:$A$32,0.95,1,1)</f>
        <v>506324.45846022666</v>
      </c>
      <c r="E53" s="5">
        <f>C53+_xlfn.FORECAST.ETS.CONFINT(A53,$B$2:$B$32,$A$2:$A$32,0.95,1,1)</f>
        <v>4722342.9988389406</v>
      </c>
      <c r="F53" s="2">
        <v>1690369.9</v>
      </c>
      <c r="G53">
        <f>F53-Tabla3[[#This Row],[Previsión]]</f>
        <v>-923963.82864958374</v>
      </c>
      <c r="H53">
        <f>ABS((G53/Tabla3[[#This Row],[Previsión]])*100)</f>
        <v>35.342229590820104</v>
      </c>
    </row>
    <row r="54" spans="1:11" x14ac:dyDescent="0.3">
      <c r="A54" s="1">
        <v>41327</v>
      </c>
      <c r="C54" s="4">
        <f>_xlfn.FORECAST.ETS(A54,$B$2:$B$32,$A$2:$A$32,1,1)</f>
        <v>2461845.4296838837</v>
      </c>
      <c r="D54" s="5">
        <f>C54-_xlfn.FORECAST.ETS.CONFINT(A54,$B$2:$B$32,$A$2:$A$32,0.95,1,1)</f>
        <v>304436.37657319615</v>
      </c>
      <c r="E54" s="5">
        <f>C54+_xlfn.FORECAST.ETS.CONFINT(A54,$B$2:$B$32,$A$2:$A$32,0.95,1,1)</f>
        <v>4619254.4827945717</v>
      </c>
      <c r="F54" s="2">
        <v>1838258.92</v>
      </c>
      <c r="G54">
        <f>F54-Tabla3[[#This Row],[Previsión]]</f>
        <v>-623586.50968388375</v>
      </c>
      <c r="H54">
        <f>ABS((G54/Tabla3[[#This Row],[Previsión]])*100)</f>
        <v>25.330043152382487</v>
      </c>
    </row>
    <row r="55" spans="1:11" x14ac:dyDescent="0.3">
      <c r="A55" s="1">
        <v>41328</v>
      </c>
      <c r="C55" s="4">
        <f>_xlfn.FORECAST.ETS(A55,$B$2:$B$32,$A$2:$A$32,1,1)</f>
        <v>1871274.5587592111</v>
      </c>
      <c r="D55" s="5">
        <f>C55-_xlfn.FORECAST.ETS.CONFINT(A55,$B$2:$B$32,$A$2:$A$32,0.95,1,1)</f>
        <v>-334428.17771359906</v>
      </c>
      <c r="E55" s="5">
        <f>C55+_xlfn.FORECAST.ETS.CONFINT(A55,$B$2:$B$32,$A$2:$A$32,0.95,1,1)</f>
        <v>4076977.2952320212</v>
      </c>
      <c r="F55" s="2">
        <v>1242074.49</v>
      </c>
      <c r="G55">
        <f>F55-Tabla3[[#This Row],[Previsión]]</f>
        <v>-629200.06875921111</v>
      </c>
      <c r="H55">
        <f>ABS((G55/Tabla3[[#This Row],[Previsión]])*100)</f>
        <v>33.624144881038504</v>
      </c>
    </row>
    <row r="56" spans="1:11" x14ac:dyDescent="0.3">
      <c r="A56" s="1">
        <v>41329</v>
      </c>
      <c r="C56" s="4">
        <f>_xlfn.FORECAST.ETS(A56,$B$2:$B$32,$A$2:$A$32,1,1)</f>
        <v>1690669.1718251556</v>
      </c>
      <c r="D56" s="5">
        <f>C56-_xlfn.FORECAST.ETS.CONFINT(A56,$B$2:$B$32,$A$2:$A$32,0.95,1,1)</f>
        <v>-562413.34555343911</v>
      </c>
      <c r="E56" s="5">
        <f>C56+_xlfn.FORECAST.ETS.CONFINT(A56,$B$2:$B$32,$A$2:$A$32,0.95,1,1)</f>
        <v>3943751.6892037503</v>
      </c>
      <c r="F56" s="2">
        <v>802999.13</v>
      </c>
      <c r="G56">
        <f>F56-Tabla3[[#This Row],[Previsión]]</f>
        <v>-887670.04182515561</v>
      </c>
      <c r="H56">
        <f>ABS((G56/Tabla3[[#This Row],[Previsión]])*100)</f>
        <v>52.504065054127338</v>
      </c>
    </row>
    <row r="57" spans="1:11" x14ac:dyDescent="0.3">
      <c r="A57" s="1">
        <v>41330</v>
      </c>
      <c r="C57" s="4">
        <f>_xlfn.FORECAST.ETS(A57,$B$2:$B$32,$A$2:$A$32,1,1)</f>
        <v>2876781.3037671484</v>
      </c>
      <c r="D57" s="5">
        <f>C57-_xlfn.FORECAST.ETS.CONFINT(A57,$B$2:$B$32,$A$2:$A$32,0.95,1,1)</f>
        <v>577176.26528382022</v>
      </c>
      <c r="E57" s="5">
        <f>C57+_xlfn.FORECAST.ETS.CONFINT(A57,$B$2:$B$32,$A$2:$A$32,0.95,1,1)</f>
        <v>5176386.3422504766</v>
      </c>
      <c r="F57" s="2">
        <v>2368866.2400000002</v>
      </c>
      <c r="G57">
        <f>F57-Tabla3[[#This Row],[Previsión]]</f>
        <v>-507915.06376714818</v>
      </c>
      <c r="H57">
        <f>ABS((G57/Tabla3[[#This Row],[Previsión]])*100)</f>
        <v>17.655671743348471</v>
      </c>
    </row>
    <row r="58" spans="1:11" x14ac:dyDescent="0.3">
      <c r="A58" s="1">
        <v>41331</v>
      </c>
      <c r="C58" s="4">
        <f>_xlfn.FORECAST.ETS(A58,$B$2:$B$32,$A$2:$A$32,1,1)</f>
        <v>2733803.7712624883</v>
      </c>
      <c r="D58" s="5">
        <f>C58-_xlfn.FORECAST.ETS.CONFINT(A58,$B$2:$B$32,$A$2:$A$32,0.95,1,1)</f>
        <v>388482.30594907561</v>
      </c>
      <c r="E58" s="5">
        <f>C58+_xlfn.FORECAST.ETS.CONFINT(A58,$B$2:$B$32,$A$2:$A$32,0.95,1,1)</f>
        <v>5079125.2365759015</v>
      </c>
      <c r="F58" s="2">
        <v>2093876.79</v>
      </c>
      <c r="G58">
        <f>F58-Tabla3[[#This Row],[Previsión]]</f>
        <v>-639926.98126248829</v>
      </c>
      <c r="H58">
        <f>ABS((G58/Tabla3[[#This Row],[Previsión]])*100)</f>
        <v>23.40793395595346</v>
      </c>
    </row>
    <row r="59" spans="1:11" x14ac:dyDescent="0.3">
      <c r="A59" s="1">
        <v>41332</v>
      </c>
      <c r="C59" s="4">
        <f>_xlfn.FORECAST.ETS(A59,$B$2:$B$32,$A$2:$A$32,1,1)</f>
        <v>2710043.2616105606</v>
      </c>
      <c r="D59" s="5">
        <f>C59-_xlfn.FORECAST.ETS.CONFINT(A59,$B$2:$B$32,$A$2:$A$32,0.95,1,1)</f>
        <v>319765.06371882046</v>
      </c>
      <c r="E59" s="5">
        <f>C59+_xlfn.FORECAST.ETS.CONFINT(A59,$B$2:$B$32,$A$2:$A$32,0.95,1,1)</f>
        <v>5100321.4595023002</v>
      </c>
      <c r="F59" s="2">
        <v>2742094.55</v>
      </c>
      <c r="G59">
        <f>F59-Tabla3[[#This Row],[Previsión]]</f>
        <v>32051.288389439229</v>
      </c>
      <c r="H59">
        <f>ABS((G59/Tabla3[[#This Row],[Previsión]])*100)</f>
        <v>1.1826854885848341</v>
      </c>
    </row>
    <row r="60" spans="1:11" x14ac:dyDescent="0.3">
      <c r="A60" s="1">
        <v>41333</v>
      </c>
      <c r="C60" s="4">
        <f>_xlfn.FORECAST.ETS(A60,$B$2:$B$32,$A$2:$A$32,1,1)</f>
        <v>2685116.4014311866</v>
      </c>
      <c r="D60" s="5">
        <f>C60-_xlfn.FORECAST.ETS.CONFINT(A60,$B$2:$B$32,$A$2:$A$32,0.95,1,1)</f>
        <v>250598.93358221278</v>
      </c>
      <c r="E60" s="5">
        <f>C60+_xlfn.FORECAST.ETS.CONFINT(A60,$B$2:$B$32,$A$2:$A$32,0.95,1,1)</f>
        <v>5119633.8692801604</v>
      </c>
      <c r="F60" s="2">
        <v>2502368.21</v>
      </c>
      <c r="G60">
        <f>F60-Tabla3[[#This Row],[Previsión]]</f>
        <v>-182748.19143118663</v>
      </c>
      <c r="H60">
        <f>ABS((G60/Tabla3[[#This Row],[Previsión]])*100)</f>
        <v>6.805969057199178</v>
      </c>
      <c r="K60">
        <f>AVERAGE(H33:H60)</f>
        <v>28.502557080952233</v>
      </c>
    </row>
    <row r="61" spans="1:11" x14ac:dyDescent="0.3">
      <c r="F61" s="2">
        <v>2600485.46</v>
      </c>
      <c r="G61" t="e">
        <f>F61-Tabla3[[#This Row],[Previsión]]</f>
        <v>#VALUE!</v>
      </c>
    </row>
    <row r="62" spans="1:11" x14ac:dyDescent="0.3">
      <c r="F62" s="2">
        <v>1898254.85</v>
      </c>
      <c r="G62" t="e">
        <f>F62-Tabla3[[#This Row],[Previsión]]</f>
        <v>#VALUE!</v>
      </c>
    </row>
    <row r="63" spans="1:11" x14ac:dyDescent="0.3">
      <c r="F63" s="2">
        <v>2244469.3899999997</v>
      </c>
      <c r="G63" t="e">
        <f>F63-Tabla3[[#This Row],[Previsión]]</f>
        <v>#VALUE!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320D-C6C9-48B9-8270-EA74EC0CA4F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FF60-9F10-4EA2-B831-9EA836E93617}">
  <dimension ref="B1:V821"/>
  <sheetViews>
    <sheetView topLeftCell="A784" workbookViewId="0">
      <selection activeCell="C763" sqref="C763:C790"/>
    </sheetView>
  </sheetViews>
  <sheetFormatPr baseColWidth="10" defaultRowHeight="14.4" x14ac:dyDescent="0.3"/>
  <cols>
    <col min="8" max="8" width="12" bestFit="1" customWidth="1"/>
    <col min="10" max="10" width="14.33203125" bestFit="1" customWidth="1"/>
    <col min="15" max="15" width="12" bestFit="1" customWidth="1"/>
  </cols>
  <sheetData>
    <row r="1" spans="2:22" x14ac:dyDescent="0.3">
      <c r="B1" t="s">
        <v>0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S1" t="s">
        <v>9</v>
      </c>
      <c r="T1" t="s">
        <v>10</v>
      </c>
      <c r="U1" t="s">
        <v>7</v>
      </c>
      <c r="V1" t="s">
        <v>8</v>
      </c>
    </row>
    <row r="2" spans="2:22" x14ac:dyDescent="0.3">
      <c r="B2" s="3">
        <v>41275</v>
      </c>
      <c r="C2" s="2">
        <v>802224.53</v>
      </c>
      <c r="E2" s="2">
        <f>C2</f>
        <v>802224.53</v>
      </c>
      <c r="F2" s="2">
        <v>934881.02</v>
      </c>
      <c r="G2">
        <f>F2-E2</f>
        <v>132656.49</v>
      </c>
      <c r="H2">
        <f>G2*G2</f>
        <v>17597744339.120098</v>
      </c>
      <c r="I2">
        <f>ABS(G2)</f>
        <v>132656.49</v>
      </c>
      <c r="J2">
        <f>(I2/E2)*100</f>
        <v>16.536079992467943</v>
      </c>
      <c r="L2" s="2">
        <f>F2</f>
        <v>934881.02</v>
      </c>
      <c r="M2" s="2">
        <v>828536.44</v>
      </c>
      <c r="N2">
        <f>M2-L2</f>
        <v>-106344.58000000007</v>
      </c>
      <c r="O2">
        <f>N2*N2</f>
        <v>11309169695.376415</v>
      </c>
      <c r="P2">
        <f>ABS(N2:N32)</f>
        <v>106344.58000000007</v>
      </c>
      <c r="Q2">
        <f>(P2/L2)*100</f>
        <v>11.375199380986478</v>
      </c>
      <c r="S2">
        <f>(1/2)*C2+(1/2)*F2</f>
        <v>868552.77500000002</v>
      </c>
      <c r="T2">
        <f>M2-S2</f>
        <v>-40016.335000000079</v>
      </c>
      <c r="U2">
        <f>ABS(T2)</f>
        <v>40016.335000000079</v>
      </c>
      <c r="V2">
        <f>(U2/S2)*100</f>
        <v>4.6072427780799012</v>
      </c>
    </row>
    <row r="3" spans="2:22" x14ac:dyDescent="0.3">
      <c r="B3" s="3">
        <v>41276</v>
      </c>
      <c r="C3" s="2">
        <v>1930687.6</v>
      </c>
      <c r="E3">
        <f>AVERAGE(C2:C3)</f>
        <v>1366456.0649999999</v>
      </c>
      <c r="F3" s="2">
        <v>1848926.78</v>
      </c>
      <c r="G3">
        <f t="shared" ref="G3:G32" si="0">F3-E3</f>
        <v>482470.71500000008</v>
      </c>
      <c r="H3">
        <f t="shared" ref="H3:H32" si="1">G3*G3</f>
        <v>232777990832.6113</v>
      </c>
      <c r="I3">
        <f t="shared" ref="I3:I32" si="2">ABS(G3)</f>
        <v>482470.71500000008</v>
      </c>
      <c r="J3">
        <f t="shared" ref="J3:J32" si="3">(I3/E3)*100</f>
        <v>35.308176190794697</v>
      </c>
      <c r="L3">
        <f>AVERAGE($F$2:F3)</f>
        <v>1391903.9</v>
      </c>
      <c r="M3" s="2">
        <v>1650829</v>
      </c>
      <c r="N3">
        <f t="shared" ref="N3:N32" si="4">M3-L3</f>
        <v>258925.10000000009</v>
      </c>
      <c r="O3">
        <f t="shared" ref="O3:O32" si="5">N3*N3</f>
        <v>67042207410.010048</v>
      </c>
      <c r="P3">
        <f t="shared" ref="P3:P32" si="6">ABS(N3:N33)</f>
        <v>258925.10000000009</v>
      </c>
      <c r="Q3">
        <f t="shared" ref="Q3:Q32" si="7">(P3/L3)*100</f>
        <v>18.602225340413238</v>
      </c>
      <c r="S3">
        <f t="shared" ref="S3:S32" si="8">(1/2)*C3+(1/2)*F3</f>
        <v>1889807.19</v>
      </c>
      <c r="T3">
        <f t="shared" ref="T3:T32" si="9">M3-S3</f>
        <v>-238978.18999999994</v>
      </c>
      <c r="U3">
        <f t="shared" ref="U3:U32" si="10">ABS(T3)</f>
        <v>238978.18999999994</v>
      </c>
      <c r="V3">
        <f t="shared" ref="V3:V32" si="11">(U3/S3)*100</f>
        <v>12.64563873312388</v>
      </c>
    </row>
    <row r="4" spans="2:22" x14ac:dyDescent="0.3">
      <c r="B4" s="3">
        <v>41277</v>
      </c>
      <c r="C4" s="2">
        <v>2109227.3600000003</v>
      </c>
      <c r="E4">
        <f>AVERAGE(C2:C4)</f>
        <v>1614046.4966666668</v>
      </c>
      <c r="F4" s="2">
        <v>2060621.25</v>
      </c>
      <c r="G4">
        <f t="shared" si="0"/>
        <v>446574.75333333318</v>
      </c>
      <c r="H4">
        <f t="shared" si="1"/>
        <v>199429010314.72739</v>
      </c>
      <c r="I4">
        <f t="shared" si="2"/>
        <v>446574.75333333318</v>
      </c>
      <c r="J4">
        <f t="shared" si="3"/>
        <v>27.668022839218114</v>
      </c>
      <c r="L4">
        <f>AVERAGE($F$2:F4)</f>
        <v>1614809.6833333333</v>
      </c>
      <c r="M4" s="2">
        <v>1234105.3400000001</v>
      </c>
      <c r="N4">
        <f t="shared" si="4"/>
        <v>-380704.34333333327</v>
      </c>
      <c r="O4">
        <f t="shared" si="5"/>
        <v>144935797032.8645</v>
      </c>
      <c r="P4">
        <f t="shared" si="6"/>
        <v>380704.34333333327</v>
      </c>
      <c r="Q4">
        <f t="shared" si="7"/>
        <v>23.575802601547025</v>
      </c>
      <c r="S4">
        <f t="shared" si="8"/>
        <v>2084924.3050000002</v>
      </c>
      <c r="T4">
        <f t="shared" si="9"/>
        <v>-850818.96500000008</v>
      </c>
      <c r="U4">
        <f t="shared" si="10"/>
        <v>850818.96500000008</v>
      </c>
      <c r="V4">
        <f t="shared" si="11"/>
        <v>40.808146509664297</v>
      </c>
    </row>
    <row r="5" spans="2:22" x14ac:dyDescent="0.3">
      <c r="B5" s="3">
        <v>41278</v>
      </c>
      <c r="C5" s="2">
        <v>1858141.47</v>
      </c>
      <c r="E5">
        <f>AVERAGE($C$2:C5)</f>
        <v>1675070.24</v>
      </c>
      <c r="F5" s="2">
        <v>1333048.29</v>
      </c>
      <c r="G5">
        <f t="shared" si="0"/>
        <v>-342021.94999999995</v>
      </c>
      <c r="H5">
        <f t="shared" si="1"/>
        <v>116979014281.80247</v>
      </c>
      <c r="I5">
        <f t="shared" si="2"/>
        <v>342021.94999999995</v>
      </c>
      <c r="J5">
        <f t="shared" si="3"/>
        <v>20.41836466511398</v>
      </c>
      <c r="L5">
        <f>AVERAGE($F$2:F5)</f>
        <v>1544369.335</v>
      </c>
      <c r="M5" s="2">
        <v>990269.63</v>
      </c>
      <c r="N5">
        <f t="shared" si="4"/>
        <v>-554099.70499999996</v>
      </c>
      <c r="O5">
        <f t="shared" si="5"/>
        <v>307026483081.08698</v>
      </c>
      <c r="P5">
        <f t="shared" si="6"/>
        <v>554099.70499999996</v>
      </c>
      <c r="Q5">
        <f t="shared" si="7"/>
        <v>35.878704170204209</v>
      </c>
      <c r="S5">
        <f t="shared" si="8"/>
        <v>1595594.88</v>
      </c>
      <c r="T5">
        <f t="shared" si="9"/>
        <v>-605325.24999999988</v>
      </c>
      <c r="U5">
        <f t="shared" si="10"/>
        <v>605325.24999999988</v>
      </c>
      <c r="V5">
        <f t="shared" si="11"/>
        <v>37.937277036135889</v>
      </c>
    </row>
    <row r="6" spans="2:22" x14ac:dyDescent="0.3">
      <c r="B6" s="3">
        <v>41279</v>
      </c>
      <c r="C6" s="2">
        <v>1354205.9100000001</v>
      </c>
      <c r="E6">
        <f>AVERAGE($C$2:C6)</f>
        <v>1610897.3740000001</v>
      </c>
      <c r="F6" s="2">
        <v>0</v>
      </c>
      <c r="G6">
        <f t="shared" si="0"/>
        <v>-1610897.3740000001</v>
      </c>
      <c r="H6">
        <f t="shared" si="1"/>
        <v>2594990349560.0962</v>
      </c>
      <c r="I6">
        <f t="shared" si="2"/>
        <v>1610897.3740000001</v>
      </c>
      <c r="J6">
        <f t="shared" si="3"/>
        <v>100</v>
      </c>
      <c r="L6">
        <f>AVERAGE($F$2:F6)</f>
        <v>1235495.4679999999</v>
      </c>
      <c r="M6" s="2">
        <v>1997180.12</v>
      </c>
      <c r="N6">
        <f t="shared" si="4"/>
        <v>761684.65200000023</v>
      </c>
      <c r="O6">
        <f t="shared" si="5"/>
        <v>580163509092.36145</v>
      </c>
      <c r="P6">
        <f t="shared" si="6"/>
        <v>761684.65200000023</v>
      </c>
      <c r="Q6">
        <f t="shared" si="7"/>
        <v>61.650137271082272</v>
      </c>
      <c r="S6">
        <f t="shared" si="8"/>
        <v>677102.95500000007</v>
      </c>
      <c r="T6">
        <f t="shared" si="9"/>
        <v>1320077.165</v>
      </c>
      <c r="U6">
        <f t="shared" si="10"/>
        <v>1320077.165</v>
      </c>
      <c r="V6">
        <f t="shared" si="11"/>
        <v>194.95959296175275</v>
      </c>
    </row>
    <row r="7" spans="2:22" x14ac:dyDescent="0.3">
      <c r="B7" s="3">
        <v>41280</v>
      </c>
      <c r="C7" s="2">
        <v>802940.35</v>
      </c>
      <c r="E7">
        <f>AVERAGE($C$2:C7)</f>
        <v>1476237.87</v>
      </c>
      <c r="F7" s="2">
        <v>2508581.21</v>
      </c>
      <c r="G7">
        <f t="shared" si="0"/>
        <v>1032343.3399999999</v>
      </c>
      <c r="H7">
        <f t="shared" si="1"/>
        <v>1065732771642.3553</v>
      </c>
      <c r="I7">
        <f t="shared" si="2"/>
        <v>1032343.3399999999</v>
      </c>
      <c r="J7">
        <f t="shared" si="3"/>
        <v>69.930690776819034</v>
      </c>
      <c r="L7">
        <f>AVERAGE($F$2:F7)</f>
        <v>1447676.425</v>
      </c>
      <c r="M7" s="2">
        <v>1894015.17</v>
      </c>
      <c r="N7">
        <f t="shared" si="4"/>
        <v>446338.74499999988</v>
      </c>
      <c r="O7">
        <f t="shared" si="5"/>
        <v>199218275288.17493</v>
      </c>
      <c r="P7">
        <f t="shared" si="6"/>
        <v>446338.74499999988</v>
      </c>
      <c r="Q7">
        <f t="shared" si="7"/>
        <v>30.831388650954917</v>
      </c>
      <c r="S7">
        <f t="shared" si="8"/>
        <v>1655760.78</v>
      </c>
      <c r="T7">
        <f t="shared" si="9"/>
        <v>238254.3899999999</v>
      </c>
      <c r="U7">
        <f t="shared" si="10"/>
        <v>238254.3899999999</v>
      </c>
      <c r="V7">
        <f t="shared" si="11"/>
        <v>14.389421037017188</v>
      </c>
    </row>
    <row r="8" spans="2:22" x14ac:dyDescent="0.3">
      <c r="B8" s="3">
        <v>41281</v>
      </c>
      <c r="C8" s="2">
        <v>2235247.2000000002</v>
      </c>
      <c r="E8">
        <f>AVERAGE($C$2:C8)</f>
        <v>1584667.7742857146</v>
      </c>
      <c r="F8" s="2">
        <v>1991204.08</v>
      </c>
      <c r="G8">
        <f t="shared" si="0"/>
        <v>406536.30571428547</v>
      </c>
      <c r="H8">
        <f t="shared" si="1"/>
        <v>165271767863.81897</v>
      </c>
      <c r="I8">
        <f t="shared" si="2"/>
        <v>406536.30571428547</v>
      </c>
      <c r="J8">
        <f t="shared" si="3"/>
        <v>25.654355588667837</v>
      </c>
      <c r="L8">
        <f>AVERAGE($F$2:F8)</f>
        <v>1525323.232857143</v>
      </c>
      <c r="M8" s="2">
        <v>1916828.33</v>
      </c>
      <c r="N8">
        <f t="shared" si="4"/>
        <v>391505.09714285703</v>
      </c>
      <c r="O8">
        <f t="shared" si="5"/>
        <v>153276241088.83792</v>
      </c>
      <c r="P8">
        <f t="shared" si="6"/>
        <v>391505.09714285703</v>
      </c>
      <c r="Q8">
        <f t="shared" si="7"/>
        <v>25.667025107164559</v>
      </c>
      <c r="S8">
        <f t="shared" si="8"/>
        <v>2113225.64</v>
      </c>
      <c r="T8">
        <f t="shared" si="9"/>
        <v>-196397.31000000006</v>
      </c>
      <c r="U8">
        <f t="shared" si="10"/>
        <v>196397.31000000006</v>
      </c>
      <c r="V8">
        <f t="shared" si="11"/>
        <v>9.293721705931981</v>
      </c>
    </row>
    <row r="9" spans="2:22" x14ac:dyDescent="0.3">
      <c r="B9" s="3">
        <v>41282</v>
      </c>
      <c r="C9" s="2">
        <v>1911395.29</v>
      </c>
      <c r="E9">
        <f>AVERAGE($C$2:C9)</f>
        <v>1625508.7137500001</v>
      </c>
      <c r="F9" s="2">
        <v>1921945.13</v>
      </c>
      <c r="G9">
        <f t="shared" si="0"/>
        <v>296436.41624999978</v>
      </c>
      <c r="H9">
        <f t="shared" si="1"/>
        <v>87874548879.143127</v>
      </c>
      <c r="I9">
        <f t="shared" si="2"/>
        <v>296436.41624999978</v>
      </c>
      <c r="J9">
        <f t="shared" si="3"/>
        <v>18.236531969498323</v>
      </c>
      <c r="L9">
        <f>AVERAGE($F$2:F9)</f>
        <v>1574900.9700000002</v>
      </c>
      <c r="M9" s="2">
        <v>1781951.3900000001</v>
      </c>
      <c r="N9">
        <f t="shared" si="4"/>
        <v>207050.41999999993</v>
      </c>
      <c r="O9">
        <f t="shared" si="5"/>
        <v>42869876422.176369</v>
      </c>
      <c r="P9">
        <f t="shared" si="6"/>
        <v>207050.41999999993</v>
      </c>
      <c r="Q9">
        <f t="shared" si="7"/>
        <v>13.146885038746269</v>
      </c>
      <c r="S9">
        <f t="shared" si="8"/>
        <v>1916670.21</v>
      </c>
      <c r="T9">
        <f t="shared" si="9"/>
        <v>-134718.81999999983</v>
      </c>
      <c r="U9">
        <f t="shared" si="10"/>
        <v>134718.81999999983</v>
      </c>
      <c r="V9">
        <f t="shared" si="11"/>
        <v>7.0287950058972246</v>
      </c>
    </row>
    <row r="10" spans="2:22" x14ac:dyDescent="0.3">
      <c r="B10" s="3">
        <v>41283</v>
      </c>
      <c r="C10" s="2">
        <v>1983648.57</v>
      </c>
      <c r="E10">
        <f>AVERAGE($C$2:C10)</f>
        <v>1665302.0311111112</v>
      </c>
      <c r="F10" s="2">
        <v>1764525.8599999999</v>
      </c>
      <c r="G10">
        <f t="shared" si="0"/>
        <v>99223.828888888704</v>
      </c>
      <c r="H10">
        <f t="shared" si="1"/>
        <v>9845368219.3714638</v>
      </c>
      <c r="I10">
        <f t="shared" si="2"/>
        <v>99223.828888888704</v>
      </c>
      <c r="J10">
        <f t="shared" si="3"/>
        <v>5.9583082849352724</v>
      </c>
      <c r="L10">
        <f>AVERAGE($F$2:F10)</f>
        <v>1595970.4022222224</v>
      </c>
      <c r="M10" s="2">
        <v>1714866.21</v>
      </c>
      <c r="N10">
        <f t="shared" si="4"/>
        <v>118895.80777777755</v>
      </c>
      <c r="O10">
        <f t="shared" si="5"/>
        <v>14136213107.130228</v>
      </c>
      <c r="P10">
        <f t="shared" si="6"/>
        <v>118895.80777777755</v>
      </c>
      <c r="Q10">
        <f t="shared" si="7"/>
        <v>7.4497501715713232</v>
      </c>
      <c r="S10">
        <f t="shared" si="8"/>
        <v>1874087.2149999999</v>
      </c>
      <c r="T10">
        <f t="shared" si="9"/>
        <v>-159221.00499999989</v>
      </c>
      <c r="U10">
        <f t="shared" si="10"/>
        <v>159221.00499999989</v>
      </c>
      <c r="V10">
        <f t="shared" si="11"/>
        <v>8.4959229071951103</v>
      </c>
    </row>
    <row r="11" spans="2:22" x14ac:dyDescent="0.3">
      <c r="B11" s="3">
        <v>41284</v>
      </c>
      <c r="C11" s="2">
        <v>1793332.08</v>
      </c>
      <c r="E11">
        <f>AVERAGE($C$2:C11)</f>
        <v>1678105.0359999998</v>
      </c>
      <c r="F11" s="2">
        <v>1849772.15</v>
      </c>
      <c r="G11">
        <f t="shared" si="0"/>
        <v>171667.11400000006</v>
      </c>
      <c r="H11">
        <f t="shared" si="1"/>
        <v>29469598029.089016</v>
      </c>
      <c r="I11">
        <f t="shared" si="2"/>
        <v>171667.11400000006</v>
      </c>
      <c r="J11">
        <f t="shared" si="3"/>
        <v>10.229819368708458</v>
      </c>
      <c r="L11">
        <f>AVERAGE($F$2:F11)</f>
        <v>1621350.577</v>
      </c>
      <c r="M11" s="2">
        <v>1306447.23</v>
      </c>
      <c r="N11">
        <f t="shared" si="4"/>
        <v>-314903.34700000007</v>
      </c>
      <c r="O11">
        <f t="shared" si="5"/>
        <v>99164117951.802444</v>
      </c>
      <c r="P11">
        <f t="shared" si="6"/>
        <v>314903.34700000007</v>
      </c>
      <c r="Q11">
        <f t="shared" si="7"/>
        <v>19.4222860538076</v>
      </c>
      <c r="S11">
        <f t="shared" si="8"/>
        <v>1821552.115</v>
      </c>
      <c r="T11">
        <f t="shared" si="9"/>
        <v>-515104.88500000001</v>
      </c>
      <c r="U11">
        <f t="shared" si="10"/>
        <v>515104.88500000001</v>
      </c>
      <c r="V11">
        <f t="shared" si="11"/>
        <v>28.278350136581189</v>
      </c>
    </row>
    <row r="12" spans="2:22" x14ac:dyDescent="0.3">
      <c r="B12" s="3">
        <v>41285</v>
      </c>
      <c r="C12" s="2">
        <v>1687947.44</v>
      </c>
      <c r="E12">
        <f>AVERAGE($C$2:C12)</f>
        <v>1678999.8</v>
      </c>
      <c r="F12" s="2">
        <v>1344140.81</v>
      </c>
      <c r="G12">
        <f t="shared" si="0"/>
        <v>-334858.99</v>
      </c>
      <c r="H12">
        <f t="shared" si="1"/>
        <v>112130543183.8201</v>
      </c>
      <c r="I12">
        <f t="shared" si="2"/>
        <v>334858.99</v>
      </c>
      <c r="J12">
        <f t="shared" si="3"/>
        <v>19.943956515063313</v>
      </c>
      <c r="L12">
        <f>AVERAGE($F$2:F12)</f>
        <v>1596149.6890909092</v>
      </c>
      <c r="M12" s="2">
        <v>941891.46</v>
      </c>
      <c r="N12">
        <f t="shared" si="4"/>
        <v>-654258.22909090924</v>
      </c>
      <c r="O12">
        <f t="shared" si="5"/>
        <v>428053830333.17267</v>
      </c>
      <c r="P12">
        <f t="shared" si="6"/>
        <v>654258.22909090924</v>
      </c>
      <c r="Q12">
        <f t="shared" si="7"/>
        <v>40.989778938812663</v>
      </c>
      <c r="S12">
        <f t="shared" si="8"/>
        <v>1516044.125</v>
      </c>
      <c r="T12">
        <f t="shared" si="9"/>
        <v>-574152.66500000004</v>
      </c>
      <c r="U12">
        <f t="shared" si="10"/>
        <v>574152.66500000004</v>
      </c>
      <c r="V12">
        <f t="shared" si="11"/>
        <v>37.871764781252658</v>
      </c>
    </row>
    <row r="13" spans="2:22" x14ac:dyDescent="0.3">
      <c r="B13" s="3">
        <v>41286</v>
      </c>
      <c r="C13" s="2">
        <v>1139879.07</v>
      </c>
      <c r="E13">
        <f>AVERAGE($C$2:C13)</f>
        <v>1634073.0725</v>
      </c>
      <c r="F13" s="2">
        <v>801754.62</v>
      </c>
      <c r="G13">
        <f t="shared" si="0"/>
        <v>-832318.45250000001</v>
      </c>
      <c r="H13">
        <f t="shared" si="1"/>
        <v>692754006371.99475</v>
      </c>
      <c r="I13">
        <f t="shared" si="2"/>
        <v>832318.45250000001</v>
      </c>
      <c r="J13">
        <f t="shared" si="3"/>
        <v>50.935203970200668</v>
      </c>
      <c r="L13">
        <f>AVERAGE($F$2:F13)</f>
        <v>1529950.1000000003</v>
      </c>
      <c r="M13" s="2">
        <v>1843097.4100000001</v>
      </c>
      <c r="N13">
        <f t="shared" si="4"/>
        <v>313147.30999999982</v>
      </c>
      <c r="O13">
        <f t="shared" si="5"/>
        <v>98061237760.235992</v>
      </c>
      <c r="P13">
        <f t="shared" si="6"/>
        <v>313147.30999999982</v>
      </c>
      <c r="Q13">
        <f t="shared" si="7"/>
        <v>20.467811989423694</v>
      </c>
      <c r="S13">
        <f t="shared" si="8"/>
        <v>970816.84499999997</v>
      </c>
      <c r="T13">
        <f t="shared" si="9"/>
        <v>872280.56500000018</v>
      </c>
      <c r="U13">
        <f t="shared" si="10"/>
        <v>872280.56500000018</v>
      </c>
      <c r="V13">
        <f t="shared" si="11"/>
        <v>89.850167875898379</v>
      </c>
    </row>
    <row r="14" spans="2:22" x14ac:dyDescent="0.3">
      <c r="B14" s="3">
        <v>41287</v>
      </c>
      <c r="C14" s="2">
        <v>993687.73</v>
      </c>
      <c r="E14">
        <f>AVERAGE($C$2:C14)</f>
        <v>1584812.6615384617</v>
      </c>
      <c r="F14" s="2">
        <v>2421917.7000000002</v>
      </c>
      <c r="G14">
        <f t="shared" si="0"/>
        <v>837105.0384615385</v>
      </c>
      <c r="H14">
        <f t="shared" si="1"/>
        <v>700744845417.69385</v>
      </c>
      <c r="I14">
        <f t="shared" si="2"/>
        <v>837105.0384615385</v>
      </c>
      <c r="J14">
        <f t="shared" si="3"/>
        <v>52.820441101783999</v>
      </c>
      <c r="L14">
        <f>AVERAGE($F$2:F14)</f>
        <v>1598562.9923076925</v>
      </c>
      <c r="M14" s="2">
        <v>1782305.74</v>
      </c>
      <c r="N14">
        <f t="shared" si="4"/>
        <v>183742.74769230746</v>
      </c>
      <c r="O14">
        <f t="shared" si="5"/>
        <v>33761397329.518959</v>
      </c>
      <c r="P14">
        <f t="shared" si="6"/>
        <v>183742.74769230746</v>
      </c>
      <c r="Q14">
        <f t="shared" si="7"/>
        <v>11.494245054869912</v>
      </c>
      <c r="S14">
        <f t="shared" si="8"/>
        <v>1707802.7150000001</v>
      </c>
      <c r="T14">
        <f t="shared" si="9"/>
        <v>74503.024999999907</v>
      </c>
      <c r="U14">
        <f t="shared" si="10"/>
        <v>74503.024999999907</v>
      </c>
      <c r="V14">
        <f t="shared" si="11"/>
        <v>4.3625077033561164</v>
      </c>
    </row>
    <row r="15" spans="2:22" x14ac:dyDescent="0.3">
      <c r="B15" s="3">
        <v>41288</v>
      </c>
      <c r="C15" s="2">
        <v>1904903.1</v>
      </c>
      <c r="E15">
        <f>AVERAGE($C$2:C15)</f>
        <v>1607676.2642857146</v>
      </c>
      <c r="F15" s="2">
        <v>2025174.29</v>
      </c>
      <c r="G15">
        <f t="shared" si="0"/>
        <v>417498.02571428544</v>
      </c>
      <c r="H15">
        <f t="shared" si="1"/>
        <v>174304601475.32614</v>
      </c>
      <c r="I15">
        <f t="shared" si="2"/>
        <v>417498.02571428544</v>
      </c>
      <c r="J15">
        <f t="shared" si="3"/>
        <v>25.969035868037675</v>
      </c>
      <c r="L15">
        <f>AVERAGE($F$2:F15)</f>
        <v>1629035.2278571429</v>
      </c>
      <c r="M15" s="2">
        <v>1718722.7</v>
      </c>
      <c r="N15">
        <f t="shared" si="4"/>
        <v>89687.472142857034</v>
      </c>
      <c r="O15">
        <f t="shared" si="5"/>
        <v>8043842659.3757563</v>
      </c>
      <c r="P15">
        <f t="shared" si="6"/>
        <v>89687.472142857034</v>
      </c>
      <c r="Q15">
        <f t="shared" si="7"/>
        <v>5.5055575600309918</v>
      </c>
      <c r="S15">
        <f t="shared" si="8"/>
        <v>1965038.6950000001</v>
      </c>
      <c r="T15">
        <f t="shared" si="9"/>
        <v>-246315.99500000011</v>
      </c>
      <c r="U15">
        <f t="shared" si="10"/>
        <v>246315.99500000011</v>
      </c>
      <c r="V15">
        <f t="shared" si="11"/>
        <v>12.534918300934534</v>
      </c>
    </row>
    <row r="16" spans="2:22" x14ac:dyDescent="0.3">
      <c r="B16" s="3">
        <v>41289</v>
      </c>
      <c r="C16" s="2">
        <v>1871517.81</v>
      </c>
      <c r="E16">
        <f>AVERAGE($C$2:C16)</f>
        <v>1625265.7006666667</v>
      </c>
      <c r="F16" s="2">
        <v>1830650.5</v>
      </c>
      <c r="G16">
        <f t="shared" si="0"/>
        <v>205384.79933333327</v>
      </c>
      <c r="H16">
        <f t="shared" si="1"/>
        <v>42182915797.193573</v>
      </c>
      <c r="I16">
        <f t="shared" si="2"/>
        <v>205384.79933333327</v>
      </c>
      <c r="J16">
        <f t="shared" si="3"/>
        <v>12.636998322741114</v>
      </c>
      <c r="L16">
        <f>AVERAGE($F$2:F16)</f>
        <v>1642476.246</v>
      </c>
      <c r="M16" s="2">
        <v>1537470.19</v>
      </c>
      <c r="N16">
        <f t="shared" si="4"/>
        <v>-105006.0560000001</v>
      </c>
      <c r="O16">
        <f t="shared" si="5"/>
        <v>11026271796.675158</v>
      </c>
      <c r="P16">
        <f t="shared" si="6"/>
        <v>105006.0560000001</v>
      </c>
      <c r="Q16">
        <f t="shared" si="7"/>
        <v>6.3931552286205839</v>
      </c>
      <c r="S16">
        <f t="shared" si="8"/>
        <v>1851084.155</v>
      </c>
      <c r="T16">
        <f t="shared" si="9"/>
        <v>-313613.96500000008</v>
      </c>
      <c r="U16">
        <f t="shared" si="10"/>
        <v>313613.96500000008</v>
      </c>
      <c r="V16">
        <f t="shared" si="11"/>
        <v>16.942177596458336</v>
      </c>
    </row>
    <row r="17" spans="2:22" x14ac:dyDescent="0.3">
      <c r="B17" s="3">
        <v>41290</v>
      </c>
      <c r="C17" s="2">
        <v>1715275.95</v>
      </c>
      <c r="E17">
        <f>AVERAGE($C$2:C17)</f>
        <v>1630891.3412500001</v>
      </c>
      <c r="F17" s="2">
        <v>1684023.72</v>
      </c>
      <c r="G17">
        <f t="shared" si="0"/>
        <v>53132.378749999916</v>
      </c>
      <c r="H17">
        <f t="shared" si="1"/>
        <v>2823049671.6334429</v>
      </c>
      <c r="I17">
        <f t="shared" si="2"/>
        <v>53132.378749999916</v>
      </c>
      <c r="J17">
        <f t="shared" si="3"/>
        <v>3.2578736183169927</v>
      </c>
      <c r="L17">
        <f>AVERAGE($F$2:F17)</f>
        <v>1645072.963125</v>
      </c>
      <c r="M17" s="2">
        <v>1662289.42</v>
      </c>
      <c r="N17">
        <f t="shared" si="4"/>
        <v>17216.456874999916</v>
      </c>
      <c r="O17">
        <f t="shared" si="5"/>
        <v>296406387.32873189</v>
      </c>
      <c r="P17">
        <f t="shared" si="6"/>
        <v>17216.456874999916</v>
      </c>
      <c r="Q17">
        <f t="shared" si="7"/>
        <v>1.0465467040620089</v>
      </c>
      <c r="S17">
        <f t="shared" si="8"/>
        <v>1699649.835</v>
      </c>
      <c r="T17">
        <f t="shared" si="9"/>
        <v>-37360.415000000037</v>
      </c>
      <c r="U17">
        <f t="shared" si="10"/>
        <v>37360.415000000037</v>
      </c>
      <c r="V17">
        <f t="shared" si="11"/>
        <v>2.1981242389259572</v>
      </c>
    </row>
    <row r="18" spans="2:22" x14ac:dyDescent="0.3">
      <c r="B18" s="3">
        <v>41291</v>
      </c>
      <c r="C18" s="2">
        <v>1630902.0899999999</v>
      </c>
      <c r="E18">
        <f>AVERAGE($C$2:C18)</f>
        <v>1630891.9735294117</v>
      </c>
      <c r="F18" s="2">
        <v>1724683.3900000001</v>
      </c>
      <c r="G18">
        <f t="shared" si="0"/>
        <v>93791.416470588418</v>
      </c>
      <c r="H18">
        <f t="shared" si="1"/>
        <v>8796829803.5593643</v>
      </c>
      <c r="I18">
        <f t="shared" si="2"/>
        <v>93791.416470588418</v>
      </c>
      <c r="J18">
        <f t="shared" si="3"/>
        <v>5.7509275901097547</v>
      </c>
      <c r="L18">
        <f>AVERAGE($F$2:F18)</f>
        <v>1649755.9294117647</v>
      </c>
      <c r="M18" s="2">
        <v>1257639.07</v>
      </c>
      <c r="N18">
        <f t="shared" si="4"/>
        <v>-392116.85941176466</v>
      </c>
      <c r="O18">
        <f t="shared" si="5"/>
        <v>153755631434.94562</v>
      </c>
      <c r="P18">
        <f t="shared" si="6"/>
        <v>392116.85941176466</v>
      </c>
      <c r="Q18">
        <f t="shared" si="7"/>
        <v>23.768173971744865</v>
      </c>
      <c r="S18">
        <f t="shared" si="8"/>
        <v>1677792.74</v>
      </c>
      <c r="T18">
        <f t="shared" si="9"/>
        <v>-420153.66999999993</v>
      </c>
      <c r="U18">
        <f t="shared" si="10"/>
        <v>420153.66999999993</v>
      </c>
      <c r="V18">
        <f t="shared" si="11"/>
        <v>25.042048399851812</v>
      </c>
    </row>
    <row r="19" spans="2:22" x14ac:dyDescent="0.3">
      <c r="B19" s="3">
        <v>41292</v>
      </c>
      <c r="C19" s="2">
        <v>1591626.99</v>
      </c>
      <c r="E19">
        <f>AVERAGE($C$2:C19)</f>
        <v>1628710.5855555555</v>
      </c>
      <c r="F19" s="2">
        <v>1190083.45</v>
      </c>
      <c r="G19">
        <f t="shared" si="0"/>
        <v>-438627.13555555558</v>
      </c>
      <c r="H19">
        <f t="shared" si="1"/>
        <v>192393764045.67172</v>
      </c>
      <c r="I19">
        <f t="shared" si="2"/>
        <v>438627.13555555558</v>
      </c>
      <c r="J19">
        <f t="shared" si="3"/>
        <v>26.930943990023813</v>
      </c>
      <c r="L19">
        <f>AVERAGE($F$2:F19)</f>
        <v>1624218.5694444445</v>
      </c>
      <c r="M19" s="2">
        <v>963591</v>
      </c>
      <c r="N19">
        <f t="shared" si="4"/>
        <v>-660627.5694444445</v>
      </c>
      <c r="O19">
        <f t="shared" si="5"/>
        <v>436428785510.07434</v>
      </c>
      <c r="P19">
        <f t="shared" si="6"/>
        <v>660627.5694444445</v>
      </c>
      <c r="Q19">
        <f t="shared" si="7"/>
        <v>40.673563390573023</v>
      </c>
      <c r="S19">
        <f t="shared" si="8"/>
        <v>1390855.22</v>
      </c>
      <c r="T19">
        <f t="shared" si="9"/>
        <v>-427264.22</v>
      </c>
      <c r="U19">
        <f t="shared" si="10"/>
        <v>427264.22</v>
      </c>
      <c r="V19">
        <f t="shared" si="11"/>
        <v>30.719532403955025</v>
      </c>
    </row>
    <row r="20" spans="2:22" x14ac:dyDescent="0.3">
      <c r="B20" s="3">
        <v>41293</v>
      </c>
      <c r="C20" s="2">
        <v>840010.84</v>
      </c>
      <c r="E20">
        <f>AVERAGE($C$2:C20)</f>
        <v>1587200.0726315789</v>
      </c>
      <c r="F20" s="2">
        <v>804872.41</v>
      </c>
      <c r="G20">
        <f t="shared" si="0"/>
        <v>-782327.66263157886</v>
      </c>
      <c r="H20">
        <f t="shared" si="1"/>
        <v>612036571718.58948</v>
      </c>
      <c r="I20">
        <f t="shared" si="2"/>
        <v>782327.66263157886</v>
      </c>
      <c r="J20">
        <f t="shared" si="3"/>
        <v>49.289795037274601</v>
      </c>
      <c r="L20">
        <f>AVERAGE($F$2:F20)</f>
        <v>1581095.087368421</v>
      </c>
      <c r="M20" s="2">
        <v>2058704.83</v>
      </c>
      <c r="N20">
        <f t="shared" si="4"/>
        <v>477609.74263157905</v>
      </c>
      <c r="O20">
        <f t="shared" si="5"/>
        <v>228111066256.60318</v>
      </c>
      <c r="P20">
        <f t="shared" si="6"/>
        <v>477609.74263157905</v>
      </c>
      <c r="Q20">
        <f t="shared" si="7"/>
        <v>30.207528089060983</v>
      </c>
      <c r="S20">
        <f t="shared" si="8"/>
        <v>822441.625</v>
      </c>
      <c r="T20">
        <f t="shared" si="9"/>
        <v>1236263.2050000001</v>
      </c>
      <c r="U20">
        <f t="shared" si="10"/>
        <v>1236263.2050000001</v>
      </c>
      <c r="V20">
        <f t="shared" si="11"/>
        <v>150.31622517889949</v>
      </c>
    </row>
    <row r="21" spans="2:22" x14ac:dyDescent="0.3">
      <c r="B21" s="3">
        <v>41294</v>
      </c>
      <c r="C21" s="2">
        <v>801109.38</v>
      </c>
      <c r="E21">
        <f>AVERAGE($C$2:C21)</f>
        <v>1547895.5379999999</v>
      </c>
      <c r="F21" s="2">
        <v>2242419.34</v>
      </c>
      <c r="G21">
        <f t="shared" si="0"/>
        <v>694523.80199999991</v>
      </c>
      <c r="H21">
        <f t="shared" si="1"/>
        <v>482363311544.5351</v>
      </c>
      <c r="I21">
        <f t="shared" si="2"/>
        <v>694523.80199999991</v>
      </c>
      <c r="J21">
        <f t="shared" si="3"/>
        <v>44.86890652177847</v>
      </c>
      <c r="L21">
        <f>AVERAGE($F$2:F21)</f>
        <v>1614161.3</v>
      </c>
      <c r="M21" s="2">
        <v>1861173.1</v>
      </c>
      <c r="N21">
        <f t="shared" si="4"/>
        <v>247011.80000000005</v>
      </c>
      <c r="O21">
        <f t="shared" si="5"/>
        <v>61014829339.240021</v>
      </c>
      <c r="P21">
        <f t="shared" si="6"/>
        <v>247011.80000000005</v>
      </c>
      <c r="Q21">
        <f t="shared" si="7"/>
        <v>15.302795327827527</v>
      </c>
      <c r="S21">
        <f t="shared" si="8"/>
        <v>1521764.3599999999</v>
      </c>
      <c r="T21">
        <f t="shared" si="9"/>
        <v>339408.74000000022</v>
      </c>
      <c r="U21">
        <f t="shared" si="10"/>
        <v>339408.74000000022</v>
      </c>
      <c r="V21">
        <f t="shared" si="11"/>
        <v>22.303633132793323</v>
      </c>
    </row>
    <row r="22" spans="2:22" x14ac:dyDescent="0.3">
      <c r="B22" s="3">
        <v>41295</v>
      </c>
      <c r="C22" s="2">
        <v>2237249.8600000003</v>
      </c>
      <c r="E22">
        <f>AVERAGE($C$2:C22)</f>
        <v>1580721.9342857141</v>
      </c>
      <c r="F22" s="2">
        <v>1879580.35</v>
      </c>
      <c r="G22">
        <f t="shared" si="0"/>
        <v>298858.41571428603</v>
      </c>
      <c r="H22">
        <f t="shared" si="1"/>
        <v>89316352643.253006</v>
      </c>
      <c r="I22">
        <f t="shared" si="2"/>
        <v>298858.41571428603</v>
      </c>
      <c r="J22">
        <f t="shared" si="3"/>
        <v>18.906450858438436</v>
      </c>
      <c r="L22">
        <f>AVERAGE($F$2:F22)</f>
        <v>1626800.3023809525</v>
      </c>
      <c r="M22" s="2">
        <v>1924866.84</v>
      </c>
      <c r="N22">
        <f t="shared" si="4"/>
        <v>298066.53761904757</v>
      </c>
      <c r="O22">
        <f t="shared" si="5"/>
        <v>88843660848.207092</v>
      </c>
      <c r="P22">
        <f t="shared" si="6"/>
        <v>298066.53761904757</v>
      </c>
      <c r="Q22">
        <f t="shared" si="7"/>
        <v>18.322257328253709</v>
      </c>
      <c r="S22">
        <f t="shared" si="8"/>
        <v>2058415.1050000002</v>
      </c>
      <c r="T22">
        <f t="shared" si="9"/>
        <v>-133548.26500000013</v>
      </c>
      <c r="U22">
        <f t="shared" si="10"/>
        <v>133548.26500000013</v>
      </c>
      <c r="V22">
        <f t="shared" si="11"/>
        <v>6.4879170715179972</v>
      </c>
    </row>
    <row r="23" spans="2:22" x14ac:dyDescent="0.3">
      <c r="B23" s="3">
        <v>41296</v>
      </c>
      <c r="C23" s="2">
        <v>2034092.82</v>
      </c>
      <c r="E23">
        <f>AVERAGE($C$2:C23)</f>
        <v>1601329.7018181817</v>
      </c>
      <c r="F23" s="2">
        <v>1868651.45</v>
      </c>
      <c r="G23">
        <f t="shared" si="0"/>
        <v>267321.74818181829</v>
      </c>
      <c r="H23">
        <f t="shared" si="1"/>
        <v>71460917050.983475</v>
      </c>
      <c r="I23">
        <f t="shared" si="2"/>
        <v>267321.74818181829</v>
      </c>
      <c r="J23">
        <f t="shared" si="3"/>
        <v>16.693735704664434</v>
      </c>
      <c r="L23">
        <f>AVERAGE($F$2:F23)</f>
        <v>1637793.5363636366</v>
      </c>
      <c r="M23" s="2">
        <v>1971426.24</v>
      </c>
      <c r="N23">
        <f t="shared" si="4"/>
        <v>333632.70363636338</v>
      </c>
      <c r="O23">
        <f t="shared" si="5"/>
        <v>111310780935.70947</v>
      </c>
      <c r="P23">
        <f t="shared" si="6"/>
        <v>333632.70363636338</v>
      </c>
      <c r="Q23">
        <f t="shared" si="7"/>
        <v>20.370864594881848</v>
      </c>
      <c r="S23">
        <f t="shared" si="8"/>
        <v>1951372.135</v>
      </c>
      <c r="T23">
        <f t="shared" si="9"/>
        <v>20054.104999999981</v>
      </c>
      <c r="U23">
        <f t="shared" si="10"/>
        <v>20054.104999999981</v>
      </c>
      <c r="V23">
        <f t="shared" si="11"/>
        <v>1.0276924959779636</v>
      </c>
    </row>
    <row r="24" spans="2:22" x14ac:dyDescent="0.3">
      <c r="B24" s="3">
        <v>41297</v>
      </c>
      <c r="C24" s="2">
        <v>1774935.01</v>
      </c>
      <c r="E24">
        <f>AVERAGE($C$2:C24)</f>
        <v>1608877.758695652</v>
      </c>
      <c r="F24" s="2">
        <v>1911297.64</v>
      </c>
      <c r="G24">
        <f t="shared" si="0"/>
        <v>302419.88130434789</v>
      </c>
      <c r="H24">
        <f t="shared" si="1"/>
        <v>91457784608.135864</v>
      </c>
      <c r="I24">
        <f t="shared" si="2"/>
        <v>302419.88130434789</v>
      </c>
      <c r="J24">
        <f t="shared" si="3"/>
        <v>18.796945863029734</v>
      </c>
      <c r="L24">
        <f>AVERAGE($F$2:F24)</f>
        <v>1649685.0191304351</v>
      </c>
      <c r="M24" s="2">
        <v>1961094.88</v>
      </c>
      <c r="N24">
        <f t="shared" si="4"/>
        <v>311409.86086956481</v>
      </c>
      <c r="O24">
        <f t="shared" si="5"/>
        <v>96976101446.801712</v>
      </c>
      <c r="P24">
        <f t="shared" si="6"/>
        <v>311409.86086956481</v>
      </c>
      <c r="Q24">
        <f t="shared" si="7"/>
        <v>18.876928459574177</v>
      </c>
      <c r="S24">
        <f t="shared" si="8"/>
        <v>1843116.325</v>
      </c>
      <c r="T24">
        <f t="shared" si="9"/>
        <v>117978.55499999993</v>
      </c>
      <c r="U24">
        <f t="shared" si="10"/>
        <v>117978.55499999993</v>
      </c>
      <c r="V24">
        <f t="shared" si="11"/>
        <v>6.4010368417739407</v>
      </c>
    </row>
    <row r="25" spans="2:22" x14ac:dyDescent="0.3">
      <c r="B25" s="3">
        <v>41298</v>
      </c>
      <c r="C25" s="2">
        <v>1550902.47</v>
      </c>
      <c r="E25">
        <f>AVERAGE($C$2:C25)</f>
        <v>1606462.1216666664</v>
      </c>
      <c r="F25" s="2">
        <v>1921829.68</v>
      </c>
      <c r="G25">
        <f t="shared" si="0"/>
        <v>315367.55833333358</v>
      </c>
      <c r="H25">
        <f t="shared" si="1"/>
        <v>99456696849.128555</v>
      </c>
      <c r="I25">
        <f t="shared" si="2"/>
        <v>315367.55833333358</v>
      </c>
      <c r="J25">
        <f t="shared" si="3"/>
        <v>19.631185452797805</v>
      </c>
      <c r="L25">
        <f>AVERAGE($F$2:F25)</f>
        <v>1661024.3800000001</v>
      </c>
      <c r="M25" s="2">
        <v>1349220.24</v>
      </c>
      <c r="N25">
        <f t="shared" si="4"/>
        <v>-311804.14000000013</v>
      </c>
      <c r="O25">
        <f t="shared" si="5"/>
        <v>97221821721.139679</v>
      </c>
      <c r="P25">
        <f t="shared" si="6"/>
        <v>311804.14000000013</v>
      </c>
      <c r="Q25">
        <f t="shared" si="7"/>
        <v>18.771797919064866</v>
      </c>
      <c r="S25">
        <f t="shared" si="8"/>
        <v>1736366.075</v>
      </c>
      <c r="T25">
        <f t="shared" si="9"/>
        <v>-387145.83499999996</v>
      </c>
      <c r="U25">
        <f t="shared" si="10"/>
        <v>387145.83499999996</v>
      </c>
      <c r="V25">
        <f t="shared" si="11"/>
        <v>22.296325675448362</v>
      </c>
    </row>
    <row r="26" spans="2:22" x14ac:dyDescent="0.3">
      <c r="B26" s="3">
        <v>41299</v>
      </c>
      <c r="C26" s="2">
        <v>1858920.5</v>
      </c>
      <c r="E26">
        <f>AVERAGE($C$2:C26)</f>
        <v>1616560.4567999998</v>
      </c>
      <c r="F26" s="2">
        <v>1317003.67</v>
      </c>
      <c r="G26">
        <f t="shared" si="0"/>
        <v>-299556.78679999989</v>
      </c>
      <c r="H26">
        <f t="shared" si="1"/>
        <v>89734268517.940582</v>
      </c>
      <c r="I26">
        <f t="shared" si="2"/>
        <v>299556.78679999989</v>
      </c>
      <c r="J26">
        <f t="shared" si="3"/>
        <v>18.530503176662876</v>
      </c>
      <c r="L26">
        <f>AVERAGE($F$2:F26)</f>
        <v>1647263.5516000004</v>
      </c>
      <c r="M26" s="2">
        <v>1076739.57</v>
      </c>
      <c r="N26">
        <f t="shared" si="4"/>
        <v>-570523.98160000029</v>
      </c>
      <c r="O26">
        <f t="shared" si="5"/>
        <v>325497613580.71747</v>
      </c>
      <c r="P26">
        <f t="shared" si="6"/>
        <v>570523.98160000029</v>
      </c>
      <c r="Q26">
        <f t="shared" si="7"/>
        <v>34.634650966801622</v>
      </c>
      <c r="S26">
        <f t="shared" si="8"/>
        <v>1587962.085</v>
      </c>
      <c r="T26">
        <f t="shared" si="9"/>
        <v>-511222.5149999999</v>
      </c>
      <c r="U26">
        <f t="shared" si="10"/>
        <v>511222.5149999999</v>
      </c>
      <c r="V26">
        <f t="shared" si="11"/>
        <v>32.193622242561283</v>
      </c>
    </row>
    <row r="27" spans="2:22" x14ac:dyDescent="0.3">
      <c r="B27" s="3">
        <v>41300</v>
      </c>
      <c r="C27" s="2">
        <v>912504.34</v>
      </c>
      <c r="E27">
        <f>AVERAGE($C$2:C27)</f>
        <v>1589481.3753846153</v>
      </c>
      <c r="F27" s="2">
        <v>811319.95</v>
      </c>
      <c r="G27">
        <f t="shared" si="0"/>
        <v>-778161.42538461532</v>
      </c>
      <c r="H27">
        <f t="shared" si="1"/>
        <v>605535203956.61621</v>
      </c>
      <c r="I27">
        <f t="shared" si="2"/>
        <v>778161.42538461532</v>
      </c>
      <c r="J27">
        <f t="shared" si="3"/>
        <v>48.956938875507078</v>
      </c>
      <c r="L27">
        <f>AVERAGE($F$2:F27)</f>
        <v>1615111.874615385</v>
      </c>
      <c r="M27" s="2">
        <v>2425265.06</v>
      </c>
      <c r="N27">
        <f t="shared" si="4"/>
        <v>810153.18538461509</v>
      </c>
      <c r="O27">
        <f t="shared" si="5"/>
        <v>656348183788.8385</v>
      </c>
      <c r="P27">
        <f t="shared" si="6"/>
        <v>810153.18538461509</v>
      </c>
      <c r="Q27">
        <f t="shared" si="7"/>
        <v>50.160809174753986</v>
      </c>
      <c r="S27">
        <f t="shared" si="8"/>
        <v>861912.14500000002</v>
      </c>
      <c r="T27">
        <f t="shared" si="9"/>
        <v>1563352.915</v>
      </c>
      <c r="U27">
        <f t="shared" si="10"/>
        <v>1563352.915</v>
      </c>
      <c r="V27">
        <f t="shared" si="11"/>
        <v>181.38193365403851</v>
      </c>
    </row>
    <row r="28" spans="2:22" x14ac:dyDescent="0.3">
      <c r="B28" s="3">
        <v>41301</v>
      </c>
      <c r="C28" s="2">
        <v>803340.81</v>
      </c>
      <c r="E28">
        <f>AVERAGE($C$2:C28)</f>
        <v>1560365.0581481482</v>
      </c>
      <c r="F28" s="2">
        <v>2823018.2800000003</v>
      </c>
      <c r="G28">
        <f t="shared" si="0"/>
        <v>1262653.221851852</v>
      </c>
      <c r="H28">
        <f t="shared" si="1"/>
        <v>1594293158652.8623</v>
      </c>
      <c r="I28">
        <f t="shared" si="2"/>
        <v>1262653.221851852</v>
      </c>
      <c r="J28">
        <f t="shared" si="3"/>
        <v>80.920372784454514</v>
      </c>
      <c r="L28">
        <f>AVERAGE($F$2:F28)</f>
        <v>1659849.1488888892</v>
      </c>
      <c r="M28" s="2">
        <v>2237531.94</v>
      </c>
      <c r="N28">
        <f t="shared" si="4"/>
        <v>577682.79111111071</v>
      </c>
      <c r="O28">
        <f t="shared" si="5"/>
        <v>333717407145.92316</v>
      </c>
      <c r="P28">
        <f t="shared" si="6"/>
        <v>577682.79111111071</v>
      </c>
      <c r="Q28">
        <f t="shared" si="7"/>
        <v>34.803330862796436</v>
      </c>
      <c r="S28">
        <f t="shared" si="8"/>
        <v>1813179.5450000002</v>
      </c>
      <c r="T28">
        <f t="shared" si="9"/>
        <v>424352.39499999979</v>
      </c>
      <c r="U28">
        <f t="shared" si="10"/>
        <v>424352.39499999979</v>
      </c>
      <c r="V28">
        <f t="shared" si="11"/>
        <v>23.403771356796316</v>
      </c>
    </row>
    <row r="29" spans="2:22" x14ac:dyDescent="0.3">
      <c r="B29" s="3">
        <v>41302</v>
      </c>
      <c r="C29" s="2">
        <v>2452470.44</v>
      </c>
      <c r="E29">
        <f>AVERAGE($C$2:C29)</f>
        <v>1592225.964642857</v>
      </c>
      <c r="F29" s="2">
        <v>2445763.29</v>
      </c>
      <c r="G29">
        <f t="shared" si="0"/>
        <v>853537.32535714307</v>
      </c>
      <c r="H29">
        <f t="shared" si="1"/>
        <v>728525965777.82556</v>
      </c>
      <c r="I29">
        <f t="shared" si="2"/>
        <v>853537.32535714307</v>
      </c>
      <c r="J29">
        <f t="shared" si="3"/>
        <v>53.606544819070024</v>
      </c>
      <c r="L29">
        <f>AVERAGE($F$2:F29)</f>
        <v>1687917.5110714289</v>
      </c>
      <c r="M29" s="2">
        <v>2146365.31</v>
      </c>
      <c r="N29">
        <f t="shared" si="4"/>
        <v>458447.79892857117</v>
      </c>
      <c r="O29">
        <f t="shared" si="5"/>
        <v>210174384342.45163</v>
      </c>
      <c r="P29">
        <f t="shared" si="6"/>
        <v>458447.79892857117</v>
      </c>
      <c r="Q29">
        <f t="shared" si="7"/>
        <v>27.160557072339696</v>
      </c>
      <c r="S29">
        <f t="shared" si="8"/>
        <v>2449116.8650000002</v>
      </c>
      <c r="T29">
        <f t="shared" si="9"/>
        <v>-302751.55500000017</v>
      </c>
      <c r="U29">
        <f t="shared" si="10"/>
        <v>302751.55500000017</v>
      </c>
      <c r="V29">
        <f t="shared" si="11"/>
        <v>12.361662251670467</v>
      </c>
    </row>
    <row r="30" spans="2:22" x14ac:dyDescent="0.3">
      <c r="B30" s="3">
        <v>41303</v>
      </c>
      <c r="C30" s="2">
        <v>1970124.64</v>
      </c>
      <c r="E30">
        <f>AVERAGE($C$2:C30)</f>
        <v>1605256.9534482758</v>
      </c>
      <c r="F30" s="2">
        <v>2600485.46</v>
      </c>
      <c r="G30">
        <f t="shared" si="0"/>
        <v>995228.50655172416</v>
      </c>
      <c r="H30">
        <f t="shared" si="1"/>
        <v>990479780253.17529</v>
      </c>
      <c r="I30">
        <f t="shared" si="2"/>
        <v>995228.50655172416</v>
      </c>
      <c r="J30">
        <f t="shared" si="3"/>
        <v>61.998081018360281</v>
      </c>
      <c r="L30">
        <f>AVERAGE($F$2:F30)</f>
        <v>1719385.3713793107</v>
      </c>
      <c r="M30" s="2">
        <v>1948180.05</v>
      </c>
      <c r="N30">
        <f t="shared" si="4"/>
        <v>228794.67862068932</v>
      </c>
      <c r="O30">
        <f t="shared" si="5"/>
        <v>52347004965.144508</v>
      </c>
      <c r="P30">
        <f t="shared" si="6"/>
        <v>228794.67862068932</v>
      </c>
      <c r="Q30">
        <f t="shared" si="7"/>
        <v>13.306771270081679</v>
      </c>
      <c r="S30">
        <f t="shared" si="8"/>
        <v>2285305.0499999998</v>
      </c>
      <c r="T30">
        <f t="shared" si="9"/>
        <v>-337124.99999999977</v>
      </c>
      <c r="U30">
        <f t="shared" si="10"/>
        <v>337124.99999999977</v>
      </c>
      <c r="V30">
        <f t="shared" si="11"/>
        <v>14.751859932222169</v>
      </c>
    </row>
    <row r="31" spans="2:22" x14ac:dyDescent="0.3">
      <c r="B31" s="3">
        <v>41304</v>
      </c>
      <c r="C31" s="2">
        <v>2084492.04</v>
      </c>
      <c r="E31">
        <f>AVERAGE($C$2:C31)</f>
        <v>1621231.4563333332</v>
      </c>
      <c r="F31" s="2">
        <v>1898254.85</v>
      </c>
      <c r="G31">
        <f t="shared" si="0"/>
        <v>277023.39366666693</v>
      </c>
      <c r="H31">
        <f t="shared" si="1"/>
        <v>76741960638.597122</v>
      </c>
      <c r="I31">
        <f t="shared" si="2"/>
        <v>277023.39366666693</v>
      </c>
      <c r="J31">
        <f t="shared" si="3"/>
        <v>17.087220494302422</v>
      </c>
      <c r="L31">
        <f>AVERAGE($F$2:F31)</f>
        <v>1725347.6873333338</v>
      </c>
      <c r="M31" s="2">
        <v>2812411.7</v>
      </c>
      <c r="N31">
        <f t="shared" si="4"/>
        <v>1087064.0126666664</v>
      </c>
      <c r="O31">
        <f t="shared" si="5"/>
        <v>1181708167634.9543</v>
      </c>
      <c r="P31">
        <f t="shared" si="6"/>
        <v>1087064.0126666664</v>
      </c>
      <c r="Q31">
        <f t="shared" si="7"/>
        <v>63.005504377312661</v>
      </c>
      <c r="S31">
        <f t="shared" si="8"/>
        <v>1991373.4450000001</v>
      </c>
      <c r="T31">
        <f t="shared" si="9"/>
        <v>821038.25500000012</v>
      </c>
      <c r="U31">
        <f t="shared" si="10"/>
        <v>821038.25500000012</v>
      </c>
      <c r="V31">
        <f t="shared" si="11"/>
        <v>41.229748094787922</v>
      </c>
    </row>
    <row r="32" spans="2:22" x14ac:dyDescent="0.3">
      <c r="B32" s="3">
        <v>41305</v>
      </c>
      <c r="C32" s="2">
        <v>2522046.42</v>
      </c>
      <c r="E32">
        <f>AVERAGE($C$2:C32)</f>
        <v>1650290.003548387</v>
      </c>
      <c r="F32" s="2">
        <v>2244469.3899999997</v>
      </c>
      <c r="G32">
        <f t="shared" si="0"/>
        <v>594179.38645161269</v>
      </c>
      <c r="H32">
        <f t="shared" si="1"/>
        <v>353049143284.01489</v>
      </c>
      <c r="I32">
        <f t="shared" si="2"/>
        <v>594179.38645161269</v>
      </c>
      <c r="J32">
        <f t="shared" si="3"/>
        <v>36.004543757402161</v>
      </c>
      <c r="L32">
        <f>AVERAGE($F$2:F32)</f>
        <v>1742093.5487096778</v>
      </c>
      <c r="M32" s="2">
        <v>1465836.85</v>
      </c>
      <c r="N32">
        <f t="shared" si="4"/>
        <v>-276256.69870967767</v>
      </c>
      <c r="O32">
        <f t="shared" si="5"/>
        <v>76317763581.96962</v>
      </c>
      <c r="P32">
        <f t="shared" si="6"/>
        <v>276256.69870967767</v>
      </c>
      <c r="Q32">
        <f t="shared" si="7"/>
        <v>15.857741905668249</v>
      </c>
      <c r="S32">
        <f t="shared" si="8"/>
        <v>2383257.9049999998</v>
      </c>
      <c r="T32">
        <f t="shared" si="9"/>
        <v>-917421.0549999997</v>
      </c>
      <c r="U32">
        <f t="shared" si="10"/>
        <v>917421.0549999997</v>
      </c>
      <c r="V32">
        <f t="shared" si="11"/>
        <v>38.494409399640688</v>
      </c>
    </row>
    <row r="33" spans="2:22" x14ac:dyDescent="0.3">
      <c r="B33" s="3">
        <v>41306</v>
      </c>
      <c r="C33" s="2">
        <v>1889556.91</v>
      </c>
    </row>
    <row r="34" spans="2:22" x14ac:dyDescent="0.3">
      <c r="B34" s="3">
        <v>41307</v>
      </c>
      <c r="C34" s="2">
        <v>1220974.6599999999</v>
      </c>
      <c r="H34">
        <f>AVERAGE(H2:H32)</f>
        <v>397759672104.02222</v>
      </c>
      <c r="I34">
        <f>AVERAGE(I2:I32)</f>
        <v>514667.8592967994</v>
      </c>
      <c r="J34">
        <f>AVERAGE(J2:J32)</f>
        <v>32.692805000523997</v>
      </c>
      <c r="Q34">
        <f>AVERAGE(Q2:Q32)</f>
        <v>24.474831418484932</v>
      </c>
      <c r="V34">
        <f>AVERAGE(V2:V32)</f>
        <v>36.471457659359388</v>
      </c>
    </row>
    <row r="35" spans="2:22" x14ac:dyDescent="0.3">
      <c r="B35" s="3">
        <v>41308</v>
      </c>
      <c r="C35" s="2">
        <v>801671.16</v>
      </c>
    </row>
    <row r="36" spans="2:22" x14ac:dyDescent="0.3">
      <c r="B36" s="3">
        <v>41309</v>
      </c>
      <c r="C36" s="2">
        <v>2400558.6799999997</v>
      </c>
    </row>
    <row r="37" spans="2:22" x14ac:dyDescent="0.3">
      <c r="B37" s="3">
        <v>41310</v>
      </c>
      <c r="C37" s="2">
        <v>2216675.91</v>
      </c>
    </row>
    <row r="38" spans="2:22" x14ac:dyDescent="0.3">
      <c r="B38" s="3">
        <v>41311</v>
      </c>
      <c r="C38" s="2">
        <v>1898126.54</v>
      </c>
    </row>
    <row r="39" spans="2:22" x14ac:dyDescent="0.3">
      <c r="B39" s="3">
        <v>41312</v>
      </c>
      <c r="C39" s="2">
        <v>1616548</v>
      </c>
    </row>
    <row r="40" spans="2:22" x14ac:dyDescent="0.3">
      <c r="B40" s="3">
        <v>41313</v>
      </c>
      <c r="C40" s="2">
        <v>1687674.29</v>
      </c>
    </row>
    <row r="41" spans="2:22" x14ac:dyDescent="0.3">
      <c r="B41" s="3">
        <v>41314</v>
      </c>
      <c r="C41" s="2">
        <v>1059709.5</v>
      </c>
    </row>
    <row r="42" spans="2:22" x14ac:dyDescent="0.3">
      <c r="B42" s="3">
        <v>41315</v>
      </c>
      <c r="C42" s="2">
        <v>800641.77</v>
      </c>
    </row>
    <row r="43" spans="2:22" x14ac:dyDescent="0.3">
      <c r="B43" s="3">
        <v>41316</v>
      </c>
      <c r="C43" s="2">
        <v>2053479.25</v>
      </c>
    </row>
    <row r="44" spans="2:22" x14ac:dyDescent="0.3">
      <c r="B44" s="3">
        <v>41317</v>
      </c>
      <c r="C44" s="2">
        <v>1926817.97</v>
      </c>
    </row>
    <row r="45" spans="2:22" x14ac:dyDescent="0.3">
      <c r="B45" s="3">
        <v>41318</v>
      </c>
      <c r="C45" s="2">
        <v>1746205.02</v>
      </c>
    </row>
    <row r="46" spans="2:22" x14ac:dyDescent="0.3">
      <c r="B46" s="3">
        <v>41319</v>
      </c>
      <c r="C46" s="2">
        <v>1780033.03</v>
      </c>
    </row>
    <row r="47" spans="2:22" x14ac:dyDescent="0.3">
      <c r="B47" s="3">
        <v>41320</v>
      </c>
      <c r="C47" s="2">
        <v>1762686.3900000001</v>
      </c>
    </row>
    <row r="48" spans="2:22" x14ac:dyDescent="0.3">
      <c r="B48" s="3">
        <v>41321</v>
      </c>
      <c r="C48" s="2">
        <v>1171414.32</v>
      </c>
    </row>
    <row r="49" spans="2:3" x14ac:dyDescent="0.3">
      <c r="B49" s="3">
        <v>41322</v>
      </c>
      <c r="C49" s="2">
        <v>801732.11</v>
      </c>
    </row>
    <row r="50" spans="2:3" x14ac:dyDescent="0.3">
      <c r="B50" s="3">
        <v>41323</v>
      </c>
      <c r="C50" s="2">
        <v>2074662.89</v>
      </c>
    </row>
    <row r="51" spans="2:3" x14ac:dyDescent="0.3">
      <c r="B51" s="3">
        <v>41324</v>
      </c>
      <c r="C51" s="2">
        <v>1771193.83</v>
      </c>
    </row>
    <row r="52" spans="2:3" x14ac:dyDescent="0.3">
      <c r="B52" s="3">
        <v>41325</v>
      </c>
      <c r="C52" s="2">
        <v>1710106.65</v>
      </c>
    </row>
    <row r="53" spans="2:3" x14ac:dyDescent="0.3">
      <c r="B53" s="3">
        <v>41326</v>
      </c>
      <c r="C53" s="2">
        <v>1690369.9</v>
      </c>
    </row>
    <row r="54" spans="2:3" x14ac:dyDescent="0.3">
      <c r="B54" s="3">
        <v>41327</v>
      </c>
      <c r="C54" s="2">
        <v>1838258.92</v>
      </c>
    </row>
    <row r="55" spans="2:3" x14ac:dyDescent="0.3">
      <c r="B55" s="3">
        <v>41328</v>
      </c>
      <c r="C55" s="2">
        <v>1242074.49</v>
      </c>
    </row>
    <row r="56" spans="2:3" x14ac:dyDescent="0.3">
      <c r="B56" s="3">
        <v>41329</v>
      </c>
      <c r="C56" s="2">
        <v>802999.13</v>
      </c>
    </row>
    <row r="57" spans="2:3" x14ac:dyDescent="0.3">
      <c r="B57" s="3">
        <v>41330</v>
      </c>
      <c r="C57" s="2">
        <v>2368866.2400000002</v>
      </c>
    </row>
    <row r="58" spans="2:3" x14ac:dyDescent="0.3">
      <c r="B58" s="3">
        <v>41331</v>
      </c>
      <c r="C58" s="2">
        <v>2093876.79</v>
      </c>
    </row>
    <row r="59" spans="2:3" x14ac:dyDescent="0.3">
      <c r="B59" s="3">
        <v>41332</v>
      </c>
      <c r="C59" s="2">
        <v>2742094.55</v>
      </c>
    </row>
    <row r="60" spans="2:3" x14ac:dyDescent="0.3">
      <c r="B60" s="3">
        <v>41333</v>
      </c>
      <c r="C60" s="2">
        <v>2502368.21</v>
      </c>
    </row>
    <row r="61" spans="2:3" x14ac:dyDescent="0.3">
      <c r="B61" s="3">
        <v>41334</v>
      </c>
      <c r="C61" s="2">
        <v>1907968.34</v>
      </c>
    </row>
    <row r="62" spans="2:3" x14ac:dyDescent="0.3">
      <c r="B62" s="3">
        <v>41335</v>
      </c>
      <c r="C62" s="2">
        <v>1247239.5</v>
      </c>
    </row>
    <row r="63" spans="2:3" x14ac:dyDescent="0.3">
      <c r="B63" s="3">
        <v>41336</v>
      </c>
      <c r="C63" s="2">
        <v>800699</v>
      </c>
    </row>
    <row r="64" spans="2:3" x14ac:dyDescent="0.3">
      <c r="B64" s="3">
        <v>41337</v>
      </c>
      <c r="C64" s="2">
        <v>2563038.8200000003</v>
      </c>
    </row>
    <row r="65" spans="2:3" x14ac:dyDescent="0.3">
      <c r="B65" s="3">
        <v>41338</v>
      </c>
      <c r="C65" s="2">
        <v>1948300.4</v>
      </c>
    </row>
    <row r="66" spans="2:3" x14ac:dyDescent="0.3">
      <c r="B66" s="3">
        <v>41339</v>
      </c>
      <c r="C66" s="2">
        <v>1930924.49</v>
      </c>
    </row>
    <row r="67" spans="2:3" x14ac:dyDescent="0.3">
      <c r="B67" s="3">
        <v>41340</v>
      </c>
      <c r="C67" s="2">
        <v>1758782.8900000001</v>
      </c>
    </row>
    <row r="68" spans="2:3" x14ac:dyDescent="0.3">
      <c r="B68" s="3">
        <v>41341</v>
      </c>
      <c r="C68" s="2">
        <v>1597431.37</v>
      </c>
    </row>
    <row r="69" spans="2:3" x14ac:dyDescent="0.3">
      <c r="B69" s="3">
        <v>41342</v>
      </c>
      <c r="C69" s="2">
        <v>1053817.58</v>
      </c>
    </row>
    <row r="70" spans="2:3" x14ac:dyDescent="0.3">
      <c r="B70" s="3">
        <v>41343</v>
      </c>
      <c r="C70" s="2">
        <v>887104.67</v>
      </c>
    </row>
    <row r="71" spans="2:3" x14ac:dyDescent="0.3">
      <c r="B71" s="3">
        <v>41344</v>
      </c>
      <c r="C71" s="2">
        <v>2127601.65</v>
      </c>
    </row>
    <row r="72" spans="2:3" x14ac:dyDescent="0.3">
      <c r="B72" s="3">
        <v>41345</v>
      </c>
      <c r="C72" s="2">
        <v>1853135.78</v>
      </c>
    </row>
    <row r="73" spans="2:3" x14ac:dyDescent="0.3">
      <c r="B73" s="3">
        <v>41346</v>
      </c>
      <c r="C73" s="2">
        <v>1658978.83</v>
      </c>
    </row>
    <row r="74" spans="2:3" x14ac:dyDescent="0.3">
      <c r="B74" s="3">
        <v>41347</v>
      </c>
      <c r="C74" s="2">
        <v>1575686.06</v>
      </c>
    </row>
    <row r="75" spans="2:3" x14ac:dyDescent="0.3">
      <c r="B75" s="3">
        <v>41348</v>
      </c>
      <c r="C75" s="2">
        <v>1566231.5699999998</v>
      </c>
    </row>
    <row r="76" spans="2:3" x14ac:dyDescent="0.3">
      <c r="B76" s="3">
        <v>41349</v>
      </c>
      <c r="C76" s="2">
        <v>1113850.98</v>
      </c>
    </row>
    <row r="77" spans="2:3" x14ac:dyDescent="0.3">
      <c r="B77" s="3">
        <v>41350</v>
      </c>
      <c r="C77" s="2">
        <v>801502.88</v>
      </c>
    </row>
    <row r="78" spans="2:3" x14ac:dyDescent="0.3">
      <c r="B78" s="3">
        <v>41351</v>
      </c>
      <c r="C78" s="2">
        <v>2054759.63</v>
      </c>
    </row>
    <row r="79" spans="2:3" x14ac:dyDescent="0.3">
      <c r="B79" s="3">
        <v>41352</v>
      </c>
      <c r="C79" s="2">
        <v>1767144.51</v>
      </c>
    </row>
    <row r="80" spans="2:3" x14ac:dyDescent="0.3">
      <c r="B80" s="3">
        <v>41353</v>
      </c>
      <c r="C80" s="2">
        <v>1629276.69</v>
      </c>
    </row>
    <row r="81" spans="2:3" x14ac:dyDescent="0.3">
      <c r="B81" s="3">
        <v>41354</v>
      </c>
      <c r="C81" s="2">
        <v>1697017.1</v>
      </c>
    </row>
    <row r="82" spans="2:3" x14ac:dyDescent="0.3">
      <c r="B82" s="3">
        <v>41355</v>
      </c>
      <c r="C82" s="2">
        <v>2160382.27</v>
      </c>
    </row>
    <row r="83" spans="2:3" x14ac:dyDescent="0.3">
      <c r="B83" s="3">
        <v>41356</v>
      </c>
      <c r="C83" s="2">
        <v>1390328.21</v>
      </c>
    </row>
    <row r="84" spans="2:3" x14ac:dyDescent="0.3">
      <c r="B84" s="3">
        <v>41357</v>
      </c>
      <c r="C84" s="2">
        <v>800532.41</v>
      </c>
    </row>
    <row r="85" spans="2:3" x14ac:dyDescent="0.3">
      <c r="B85" s="3">
        <v>41358</v>
      </c>
      <c r="C85" s="2">
        <v>3051981.7</v>
      </c>
    </row>
    <row r="86" spans="2:3" x14ac:dyDescent="0.3">
      <c r="B86" s="3">
        <v>41359</v>
      </c>
      <c r="C86" s="2">
        <v>2143055.35</v>
      </c>
    </row>
    <row r="87" spans="2:3" x14ac:dyDescent="0.3">
      <c r="B87" s="3">
        <v>41360</v>
      </c>
      <c r="C87" s="2">
        <v>1568376.5699999998</v>
      </c>
    </row>
    <row r="88" spans="2:3" x14ac:dyDescent="0.3">
      <c r="B88" s="3">
        <v>41361</v>
      </c>
      <c r="C88" s="2">
        <v>857403</v>
      </c>
    </row>
    <row r="89" spans="2:3" x14ac:dyDescent="0.3">
      <c r="B89" s="3">
        <v>41362</v>
      </c>
      <c r="C89" s="2">
        <v>824008</v>
      </c>
    </row>
    <row r="90" spans="2:3" x14ac:dyDescent="0.3">
      <c r="B90" s="3">
        <v>41363</v>
      </c>
      <c r="C90" s="2">
        <v>843546</v>
      </c>
    </row>
    <row r="91" spans="2:3" x14ac:dyDescent="0.3">
      <c r="B91" s="3">
        <v>41364</v>
      </c>
      <c r="C91" s="2">
        <v>949645.53</v>
      </c>
    </row>
    <row r="92" spans="2:3" x14ac:dyDescent="0.3">
      <c r="B92" s="3">
        <v>41365</v>
      </c>
      <c r="C92" s="2">
        <v>2391447.19</v>
      </c>
    </row>
    <row r="93" spans="2:3" x14ac:dyDescent="0.3">
      <c r="B93" s="3">
        <v>41366</v>
      </c>
      <c r="C93" s="2">
        <v>2327348.31</v>
      </c>
    </row>
    <row r="94" spans="2:3" x14ac:dyDescent="0.3">
      <c r="B94" s="3">
        <v>41367</v>
      </c>
      <c r="C94" s="2">
        <v>2047178.76</v>
      </c>
    </row>
    <row r="95" spans="2:3" x14ac:dyDescent="0.3">
      <c r="B95" s="3">
        <v>41368</v>
      </c>
      <c r="C95" s="2">
        <v>1870466.49</v>
      </c>
    </row>
    <row r="96" spans="2:3" x14ac:dyDescent="0.3">
      <c r="B96" s="3">
        <v>41369</v>
      </c>
      <c r="C96" s="2">
        <v>1734340.7</v>
      </c>
    </row>
    <row r="97" spans="2:3" x14ac:dyDescent="0.3">
      <c r="B97" s="3">
        <v>41370</v>
      </c>
      <c r="C97" s="2">
        <v>1254828.24</v>
      </c>
    </row>
    <row r="98" spans="2:3" x14ac:dyDescent="0.3">
      <c r="B98" s="3">
        <v>41371</v>
      </c>
      <c r="C98" s="2">
        <v>800925.77</v>
      </c>
    </row>
    <row r="99" spans="2:3" x14ac:dyDescent="0.3">
      <c r="B99" s="3">
        <v>41372</v>
      </c>
      <c r="C99" s="2">
        <v>2163080</v>
      </c>
    </row>
    <row r="100" spans="2:3" x14ac:dyDescent="0.3">
      <c r="B100" s="3">
        <v>41373</v>
      </c>
      <c r="C100" s="2">
        <v>1850685.22</v>
      </c>
    </row>
    <row r="101" spans="2:3" x14ac:dyDescent="0.3">
      <c r="B101" s="3">
        <v>41374</v>
      </c>
      <c r="C101" s="2">
        <v>1718839.42</v>
      </c>
    </row>
    <row r="102" spans="2:3" x14ac:dyDescent="0.3">
      <c r="B102" s="3">
        <v>41375</v>
      </c>
      <c r="C102" s="2">
        <v>1688340.6099999999</v>
      </c>
    </row>
    <row r="103" spans="2:3" x14ac:dyDescent="0.3">
      <c r="B103" s="3">
        <v>41376</v>
      </c>
      <c r="C103" s="2">
        <v>1612382.3399999999</v>
      </c>
    </row>
    <row r="104" spans="2:3" x14ac:dyDescent="0.3">
      <c r="B104" s="3">
        <v>41377</v>
      </c>
      <c r="C104" s="2">
        <v>1186678.3400000001</v>
      </c>
    </row>
    <row r="105" spans="2:3" x14ac:dyDescent="0.3">
      <c r="B105" s="3">
        <v>41378</v>
      </c>
      <c r="C105" s="2">
        <v>801439.64</v>
      </c>
    </row>
    <row r="106" spans="2:3" x14ac:dyDescent="0.3">
      <c r="B106" s="3">
        <v>41379</v>
      </c>
      <c r="C106" s="2">
        <v>1834521.0899999999</v>
      </c>
    </row>
    <row r="107" spans="2:3" x14ac:dyDescent="0.3">
      <c r="B107" s="3">
        <v>41380</v>
      </c>
      <c r="C107" s="2">
        <v>1679280.05</v>
      </c>
    </row>
    <row r="108" spans="2:3" x14ac:dyDescent="0.3">
      <c r="B108" s="3">
        <v>41381</v>
      </c>
      <c r="C108" s="2">
        <v>1568155.1400000001</v>
      </c>
    </row>
    <row r="109" spans="2:3" x14ac:dyDescent="0.3">
      <c r="B109" s="3">
        <v>41382</v>
      </c>
      <c r="C109" s="2">
        <v>1547622.05</v>
      </c>
    </row>
    <row r="110" spans="2:3" x14ac:dyDescent="0.3">
      <c r="B110" s="3">
        <v>41383</v>
      </c>
      <c r="C110" s="2">
        <v>1590450.27</v>
      </c>
    </row>
    <row r="111" spans="2:3" x14ac:dyDescent="0.3">
      <c r="B111" s="3">
        <v>41384</v>
      </c>
      <c r="C111" s="2">
        <v>1096018.6000000001</v>
      </c>
    </row>
    <row r="112" spans="2:3" x14ac:dyDescent="0.3">
      <c r="B112" s="3">
        <v>41385</v>
      </c>
      <c r="C112" s="2">
        <v>890448.3</v>
      </c>
    </row>
    <row r="113" spans="2:3" x14ac:dyDescent="0.3">
      <c r="B113" s="3">
        <v>41386</v>
      </c>
      <c r="C113" s="2">
        <v>1888689.88</v>
      </c>
    </row>
    <row r="114" spans="2:3" x14ac:dyDescent="0.3">
      <c r="B114" s="3">
        <v>41387</v>
      </c>
      <c r="C114" s="2">
        <v>1838873.25</v>
      </c>
    </row>
    <row r="115" spans="2:3" x14ac:dyDescent="0.3">
      <c r="B115" s="3">
        <v>41388</v>
      </c>
      <c r="C115" s="2">
        <v>1859504.1</v>
      </c>
    </row>
    <row r="116" spans="2:3" x14ac:dyDescent="0.3">
      <c r="B116" s="3">
        <v>41389</v>
      </c>
      <c r="C116" s="2">
        <v>1663541.13</v>
      </c>
    </row>
    <row r="117" spans="2:3" x14ac:dyDescent="0.3">
      <c r="B117" s="3">
        <v>41390</v>
      </c>
      <c r="C117" s="2">
        <v>1831975.9100000001</v>
      </c>
    </row>
    <row r="118" spans="2:3" x14ac:dyDescent="0.3">
      <c r="B118" s="3">
        <v>41391</v>
      </c>
      <c r="C118" s="2">
        <v>1201772.44</v>
      </c>
    </row>
    <row r="119" spans="2:3" x14ac:dyDescent="0.3">
      <c r="B119" s="3">
        <v>41392</v>
      </c>
      <c r="C119" s="2">
        <v>956973.2</v>
      </c>
    </row>
    <row r="120" spans="2:3" x14ac:dyDescent="0.3">
      <c r="B120" s="3">
        <v>41393</v>
      </c>
      <c r="C120" s="2">
        <v>2457348.1799999997</v>
      </c>
    </row>
    <row r="121" spans="2:3" x14ac:dyDescent="0.3">
      <c r="B121" s="3">
        <v>41394</v>
      </c>
      <c r="C121" s="2">
        <v>2736741.05</v>
      </c>
    </row>
    <row r="122" spans="2:3" x14ac:dyDescent="0.3">
      <c r="B122" s="3">
        <v>41395</v>
      </c>
      <c r="C122" s="2">
        <v>886366.71999999997</v>
      </c>
    </row>
    <row r="123" spans="2:3" x14ac:dyDescent="0.3">
      <c r="B123" s="3">
        <v>41396</v>
      </c>
      <c r="C123" s="2">
        <v>2081850.38</v>
      </c>
    </row>
    <row r="124" spans="2:3" x14ac:dyDescent="0.3">
      <c r="B124" s="3">
        <v>41397</v>
      </c>
      <c r="C124" s="2">
        <v>1992604.66</v>
      </c>
    </row>
    <row r="125" spans="2:3" x14ac:dyDescent="0.3">
      <c r="B125" s="3">
        <v>41398</v>
      </c>
      <c r="C125" s="2">
        <v>1328459.49</v>
      </c>
    </row>
    <row r="126" spans="2:3" x14ac:dyDescent="0.3">
      <c r="B126" s="3">
        <v>41399</v>
      </c>
      <c r="C126" s="2">
        <v>802529.16</v>
      </c>
    </row>
    <row r="127" spans="2:3" x14ac:dyDescent="0.3">
      <c r="B127" s="3">
        <v>41400</v>
      </c>
      <c r="C127" s="2">
        <v>2335007.1100000003</v>
      </c>
    </row>
    <row r="128" spans="2:3" x14ac:dyDescent="0.3">
      <c r="B128" s="3">
        <v>41401</v>
      </c>
      <c r="C128" s="2">
        <v>1818605.6099999999</v>
      </c>
    </row>
    <row r="129" spans="2:3" x14ac:dyDescent="0.3">
      <c r="B129" s="3">
        <v>41402</v>
      </c>
      <c r="C129" s="2">
        <v>1740536.08</v>
      </c>
    </row>
    <row r="130" spans="2:3" x14ac:dyDescent="0.3">
      <c r="B130" s="3">
        <v>41403</v>
      </c>
      <c r="C130" s="2">
        <v>1669345.2</v>
      </c>
    </row>
    <row r="131" spans="2:3" x14ac:dyDescent="0.3">
      <c r="B131" s="3">
        <v>41404</v>
      </c>
      <c r="C131" s="2">
        <v>1500270.53</v>
      </c>
    </row>
    <row r="132" spans="2:3" x14ac:dyDescent="0.3">
      <c r="B132" s="3">
        <v>41405</v>
      </c>
      <c r="C132" s="2">
        <v>1233581.1499999999</v>
      </c>
    </row>
    <row r="133" spans="2:3" x14ac:dyDescent="0.3">
      <c r="B133" s="3">
        <v>41406</v>
      </c>
      <c r="C133" s="2">
        <v>801449.25</v>
      </c>
    </row>
    <row r="134" spans="2:3" x14ac:dyDescent="0.3">
      <c r="B134" s="3">
        <v>41407</v>
      </c>
      <c r="C134" s="2">
        <v>2403238.5700000003</v>
      </c>
    </row>
    <row r="135" spans="2:3" x14ac:dyDescent="0.3">
      <c r="B135" s="3">
        <v>41408</v>
      </c>
      <c r="C135" s="2">
        <v>2136403.4900000002</v>
      </c>
    </row>
    <row r="136" spans="2:3" x14ac:dyDescent="0.3">
      <c r="B136" s="3">
        <v>41409</v>
      </c>
      <c r="C136" s="2">
        <v>1761144.3399999999</v>
      </c>
    </row>
    <row r="137" spans="2:3" x14ac:dyDescent="0.3">
      <c r="B137" s="3">
        <v>41410</v>
      </c>
      <c r="C137" s="2">
        <v>1711735.56</v>
      </c>
    </row>
    <row r="138" spans="2:3" x14ac:dyDescent="0.3">
      <c r="B138" s="3">
        <v>41411</v>
      </c>
      <c r="C138" s="2">
        <v>1590955.63</v>
      </c>
    </row>
    <row r="139" spans="2:3" x14ac:dyDescent="0.3">
      <c r="B139" s="3">
        <v>41412</v>
      </c>
      <c r="C139" s="2">
        <v>1155645.25</v>
      </c>
    </row>
    <row r="140" spans="2:3" x14ac:dyDescent="0.3">
      <c r="B140" s="3">
        <v>41413</v>
      </c>
      <c r="C140" s="2">
        <v>803156.15</v>
      </c>
    </row>
    <row r="141" spans="2:3" x14ac:dyDescent="0.3">
      <c r="B141" s="3">
        <v>41414</v>
      </c>
      <c r="C141" s="2">
        <v>2077082.99</v>
      </c>
    </row>
    <row r="142" spans="2:3" x14ac:dyDescent="0.3">
      <c r="B142" s="3">
        <v>41415</v>
      </c>
      <c r="C142" s="2">
        <v>1650509.69</v>
      </c>
    </row>
    <row r="143" spans="2:3" x14ac:dyDescent="0.3">
      <c r="B143" s="3">
        <v>41416</v>
      </c>
      <c r="C143" s="2">
        <v>1695784.12</v>
      </c>
    </row>
    <row r="144" spans="2:3" x14ac:dyDescent="0.3">
      <c r="B144" s="3">
        <v>41417</v>
      </c>
      <c r="C144" s="2">
        <v>1809396.45</v>
      </c>
    </row>
    <row r="145" spans="2:3" x14ac:dyDescent="0.3">
      <c r="B145" s="3">
        <v>41418</v>
      </c>
      <c r="C145" s="2">
        <v>1769930.9100000001</v>
      </c>
    </row>
    <row r="146" spans="2:3" x14ac:dyDescent="0.3">
      <c r="B146" s="3">
        <v>41419</v>
      </c>
      <c r="C146" s="2">
        <v>1223072.05</v>
      </c>
    </row>
    <row r="147" spans="2:3" x14ac:dyDescent="0.3">
      <c r="B147" s="3">
        <v>41420</v>
      </c>
      <c r="C147" s="2">
        <v>801262.65</v>
      </c>
    </row>
    <row r="148" spans="2:3" x14ac:dyDescent="0.3">
      <c r="B148" s="3">
        <v>41421</v>
      </c>
      <c r="C148" s="2">
        <v>2102985.41</v>
      </c>
    </row>
    <row r="149" spans="2:3" x14ac:dyDescent="0.3">
      <c r="B149" s="3">
        <v>41422</v>
      </c>
      <c r="C149" s="2">
        <v>2684499.58</v>
      </c>
    </row>
    <row r="150" spans="2:3" x14ac:dyDescent="0.3">
      <c r="B150" s="3">
        <v>41423</v>
      </c>
      <c r="C150" s="2">
        <v>2031986.07</v>
      </c>
    </row>
    <row r="151" spans="2:3" x14ac:dyDescent="0.3">
      <c r="B151" s="3">
        <v>41424</v>
      </c>
      <c r="C151" s="2">
        <v>1760826.97</v>
      </c>
    </row>
    <row r="152" spans="2:3" x14ac:dyDescent="0.3">
      <c r="B152" s="3">
        <v>41425</v>
      </c>
      <c r="C152" s="2">
        <v>2155781.02</v>
      </c>
    </row>
    <row r="153" spans="2:3" x14ac:dyDescent="0.3">
      <c r="B153" s="3">
        <v>41426</v>
      </c>
      <c r="C153" s="2">
        <v>1208612.6499999999</v>
      </c>
    </row>
    <row r="154" spans="2:3" x14ac:dyDescent="0.3">
      <c r="B154" s="3">
        <v>41427</v>
      </c>
      <c r="C154" s="2">
        <v>801461.72</v>
      </c>
    </row>
    <row r="155" spans="2:3" x14ac:dyDescent="0.3">
      <c r="B155" s="3">
        <v>41428</v>
      </c>
      <c r="C155" s="2">
        <v>2364530.7800000003</v>
      </c>
    </row>
    <row r="156" spans="2:3" x14ac:dyDescent="0.3">
      <c r="B156" s="3">
        <v>41429</v>
      </c>
      <c r="C156" s="2">
        <v>2165389.94</v>
      </c>
    </row>
    <row r="157" spans="2:3" x14ac:dyDescent="0.3">
      <c r="B157" s="3">
        <v>41430</v>
      </c>
      <c r="C157" s="2">
        <v>1920849.31</v>
      </c>
    </row>
    <row r="158" spans="2:3" x14ac:dyDescent="0.3">
      <c r="B158" s="3">
        <v>41431</v>
      </c>
      <c r="C158" s="2">
        <v>1708640.9300000002</v>
      </c>
    </row>
    <row r="159" spans="2:3" x14ac:dyDescent="0.3">
      <c r="B159" s="3">
        <v>41432</v>
      </c>
      <c r="C159" s="2">
        <v>1723724.1</v>
      </c>
    </row>
    <row r="160" spans="2:3" x14ac:dyDescent="0.3">
      <c r="B160" s="3">
        <v>41433</v>
      </c>
      <c r="C160" s="2">
        <v>1091449.93</v>
      </c>
    </row>
    <row r="161" spans="2:3" x14ac:dyDescent="0.3">
      <c r="B161" s="3">
        <v>41434</v>
      </c>
      <c r="C161" s="2">
        <v>803016.94</v>
      </c>
    </row>
    <row r="162" spans="2:3" x14ac:dyDescent="0.3">
      <c r="B162" s="3">
        <v>41435</v>
      </c>
      <c r="C162" s="2">
        <v>2054457.46</v>
      </c>
    </row>
    <row r="163" spans="2:3" x14ac:dyDescent="0.3">
      <c r="B163" s="3">
        <v>41436</v>
      </c>
      <c r="C163" s="2">
        <v>1746573.22</v>
      </c>
    </row>
    <row r="164" spans="2:3" x14ac:dyDescent="0.3">
      <c r="B164" s="3">
        <v>41437</v>
      </c>
      <c r="C164" s="2">
        <v>1589180.95</v>
      </c>
    </row>
    <row r="165" spans="2:3" x14ac:dyDescent="0.3">
      <c r="B165" s="3">
        <v>41438</v>
      </c>
      <c r="C165" s="2">
        <v>1566760.1400000001</v>
      </c>
    </row>
    <row r="166" spans="2:3" x14ac:dyDescent="0.3">
      <c r="B166" s="3">
        <v>41439</v>
      </c>
      <c r="C166" s="2">
        <v>1663272.5899999999</v>
      </c>
    </row>
    <row r="167" spans="2:3" x14ac:dyDescent="0.3">
      <c r="B167" s="3">
        <v>41440</v>
      </c>
      <c r="C167" s="2">
        <v>1146895.6000000001</v>
      </c>
    </row>
    <row r="168" spans="2:3" x14ac:dyDescent="0.3">
      <c r="B168" s="3">
        <v>41441</v>
      </c>
      <c r="C168" s="2">
        <v>802919.15</v>
      </c>
    </row>
    <row r="169" spans="2:3" x14ac:dyDescent="0.3">
      <c r="B169" s="3">
        <v>41442</v>
      </c>
      <c r="C169" s="2">
        <v>1876454.23</v>
      </c>
    </row>
    <row r="170" spans="2:3" x14ac:dyDescent="0.3">
      <c r="B170" s="3">
        <v>41443</v>
      </c>
      <c r="C170" s="2">
        <v>1708873.51</v>
      </c>
    </row>
    <row r="171" spans="2:3" x14ac:dyDescent="0.3">
      <c r="B171" s="3">
        <v>41444</v>
      </c>
      <c r="C171" s="2">
        <v>1713089.99</v>
      </c>
    </row>
    <row r="172" spans="2:3" x14ac:dyDescent="0.3">
      <c r="B172" s="3">
        <v>41445</v>
      </c>
      <c r="C172" s="2">
        <v>1716590.73</v>
      </c>
    </row>
    <row r="173" spans="2:3" x14ac:dyDescent="0.3">
      <c r="B173" s="3">
        <v>41446</v>
      </c>
      <c r="C173" s="2">
        <v>1730596.02</v>
      </c>
    </row>
    <row r="174" spans="2:3" x14ac:dyDescent="0.3">
      <c r="B174" s="3">
        <v>41447</v>
      </c>
      <c r="C174" s="2">
        <v>1233103.97</v>
      </c>
    </row>
    <row r="175" spans="2:3" x14ac:dyDescent="0.3">
      <c r="B175" s="3">
        <v>41448</v>
      </c>
      <c r="C175" s="2">
        <v>800598</v>
      </c>
    </row>
    <row r="176" spans="2:3" x14ac:dyDescent="0.3">
      <c r="B176" s="3">
        <v>41449</v>
      </c>
      <c r="C176" s="2">
        <v>2220264.5700000003</v>
      </c>
    </row>
    <row r="177" spans="2:3" x14ac:dyDescent="0.3">
      <c r="B177" s="3">
        <v>41450</v>
      </c>
      <c r="C177" s="2">
        <v>1955941.35</v>
      </c>
    </row>
    <row r="178" spans="2:3" x14ac:dyDescent="0.3">
      <c r="B178" s="3">
        <v>41451</v>
      </c>
      <c r="C178" s="2">
        <v>2378190.96</v>
      </c>
    </row>
    <row r="179" spans="2:3" x14ac:dyDescent="0.3">
      <c r="B179" s="3">
        <v>41452</v>
      </c>
      <c r="C179" s="2">
        <v>1903766.02</v>
      </c>
    </row>
    <row r="180" spans="2:3" x14ac:dyDescent="0.3">
      <c r="B180" s="3">
        <v>41453</v>
      </c>
      <c r="C180" s="2">
        <v>2511751.56</v>
      </c>
    </row>
    <row r="181" spans="2:3" x14ac:dyDescent="0.3">
      <c r="B181" s="3">
        <v>41454</v>
      </c>
      <c r="C181" s="2">
        <v>1223317.54</v>
      </c>
    </row>
    <row r="182" spans="2:3" x14ac:dyDescent="0.3">
      <c r="B182" s="3">
        <v>41455</v>
      </c>
      <c r="C182" s="2">
        <v>1013280.08</v>
      </c>
    </row>
    <row r="183" spans="2:3" x14ac:dyDescent="0.3">
      <c r="B183" s="3">
        <v>41456</v>
      </c>
      <c r="C183" s="2">
        <v>1557221.42</v>
      </c>
    </row>
    <row r="184" spans="2:3" x14ac:dyDescent="0.3">
      <c r="B184" s="3">
        <v>41457</v>
      </c>
      <c r="C184" s="2">
        <v>2362401.2199999997</v>
      </c>
    </row>
    <row r="185" spans="2:3" x14ac:dyDescent="0.3">
      <c r="B185" s="3">
        <v>41458</v>
      </c>
      <c r="C185" s="2">
        <v>2121888.8600000003</v>
      </c>
    </row>
    <row r="186" spans="2:3" x14ac:dyDescent="0.3">
      <c r="B186" s="3">
        <v>41459</v>
      </c>
      <c r="C186" s="2">
        <v>1855214.58</v>
      </c>
    </row>
    <row r="187" spans="2:3" x14ac:dyDescent="0.3">
      <c r="B187" s="3">
        <v>41460</v>
      </c>
      <c r="C187" s="2">
        <v>1963811.35</v>
      </c>
    </row>
    <row r="188" spans="2:3" x14ac:dyDescent="0.3">
      <c r="B188" s="3">
        <v>41461</v>
      </c>
      <c r="C188" s="2">
        <v>1310435.75</v>
      </c>
    </row>
    <row r="189" spans="2:3" x14ac:dyDescent="0.3">
      <c r="B189" s="3">
        <v>41462</v>
      </c>
      <c r="C189" s="2">
        <v>0</v>
      </c>
    </row>
    <row r="190" spans="2:3" x14ac:dyDescent="0.3">
      <c r="B190" s="3">
        <v>41463</v>
      </c>
      <c r="C190" s="2">
        <v>2227818.52</v>
      </c>
    </row>
    <row r="191" spans="2:3" x14ac:dyDescent="0.3">
      <c r="B191" s="3">
        <v>41464</v>
      </c>
      <c r="C191" s="2">
        <v>1836698.51</v>
      </c>
    </row>
    <row r="192" spans="2:3" x14ac:dyDescent="0.3">
      <c r="B192" s="3">
        <v>41465</v>
      </c>
      <c r="C192" s="2">
        <v>1719121.63</v>
      </c>
    </row>
    <row r="193" spans="2:3" x14ac:dyDescent="0.3">
      <c r="B193" s="3">
        <v>41466</v>
      </c>
      <c r="C193" s="2">
        <v>1717497.96</v>
      </c>
    </row>
    <row r="194" spans="2:3" x14ac:dyDescent="0.3">
      <c r="B194" s="3">
        <v>41467</v>
      </c>
      <c r="C194" s="2">
        <v>1796640.46</v>
      </c>
    </row>
    <row r="195" spans="2:3" x14ac:dyDescent="0.3">
      <c r="B195" s="3">
        <v>41468</v>
      </c>
      <c r="C195" s="2">
        <v>1189451.67</v>
      </c>
    </row>
    <row r="196" spans="2:3" x14ac:dyDescent="0.3">
      <c r="B196" s="3">
        <v>41469</v>
      </c>
      <c r="C196" s="2">
        <v>0</v>
      </c>
    </row>
    <row r="197" spans="2:3" x14ac:dyDescent="0.3">
      <c r="B197" s="3">
        <v>41470</v>
      </c>
      <c r="C197" s="2">
        <v>2135050.42</v>
      </c>
    </row>
    <row r="198" spans="2:3" x14ac:dyDescent="0.3">
      <c r="B198" s="3">
        <v>41471</v>
      </c>
      <c r="C198" s="2">
        <v>1787406.87</v>
      </c>
    </row>
    <row r="199" spans="2:3" x14ac:dyDescent="0.3">
      <c r="B199" s="3">
        <v>41472</v>
      </c>
      <c r="C199" s="2">
        <v>1640832.05</v>
      </c>
    </row>
    <row r="200" spans="2:3" x14ac:dyDescent="0.3">
      <c r="B200" s="3">
        <v>41473</v>
      </c>
      <c r="C200" s="2">
        <v>1615487.5699999998</v>
      </c>
    </row>
    <row r="201" spans="2:3" x14ac:dyDescent="0.3">
      <c r="B201" s="3">
        <v>41474</v>
      </c>
      <c r="C201" s="2">
        <v>1563405.6400000001</v>
      </c>
    </row>
    <row r="202" spans="2:3" x14ac:dyDescent="0.3">
      <c r="B202" s="3">
        <v>41475</v>
      </c>
      <c r="C202" s="2">
        <v>1220143.54</v>
      </c>
    </row>
    <row r="203" spans="2:3" x14ac:dyDescent="0.3">
      <c r="B203" s="3">
        <v>41476</v>
      </c>
      <c r="C203" s="2">
        <v>800459</v>
      </c>
    </row>
    <row r="204" spans="2:3" x14ac:dyDescent="0.3">
      <c r="B204" s="3">
        <v>41477</v>
      </c>
      <c r="C204" s="2">
        <v>2164768.09</v>
      </c>
    </row>
    <row r="205" spans="2:3" x14ac:dyDescent="0.3">
      <c r="B205" s="3">
        <v>41478</v>
      </c>
      <c r="C205" s="2">
        <v>2008729.36</v>
      </c>
    </row>
    <row r="206" spans="2:3" x14ac:dyDescent="0.3">
      <c r="B206" s="3">
        <v>41479</v>
      </c>
      <c r="C206" s="2">
        <v>2028192.65</v>
      </c>
    </row>
    <row r="207" spans="2:3" x14ac:dyDescent="0.3">
      <c r="B207" s="3">
        <v>41480</v>
      </c>
      <c r="C207" s="2">
        <v>1744205.27</v>
      </c>
    </row>
    <row r="208" spans="2:3" x14ac:dyDescent="0.3">
      <c r="B208" s="3">
        <v>41481</v>
      </c>
      <c r="C208" s="2">
        <v>2002925.8</v>
      </c>
    </row>
    <row r="209" spans="2:3" x14ac:dyDescent="0.3">
      <c r="B209" s="3">
        <v>41482</v>
      </c>
      <c r="C209" s="2">
        <v>1197369.05</v>
      </c>
    </row>
    <row r="210" spans="2:3" x14ac:dyDescent="0.3">
      <c r="B210" s="3">
        <v>41483</v>
      </c>
      <c r="C210" s="2">
        <v>0</v>
      </c>
    </row>
    <row r="211" spans="2:3" x14ac:dyDescent="0.3">
      <c r="B211" s="3">
        <v>41484</v>
      </c>
      <c r="C211" s="2">
        <v>3066429.67</v>
      </c>
    </row>
    <row r="212" spans="2:3" x14ac:dyDescent="0.3">
      <c r="B212" s="3">
        <v>41485</v>
      </c>
      <c r="C212" s="2">
        <v>1888725.19</v>
      </c>
    </row>
    <row r="213" spans="2:3" x14ac:dyDescent="0.3">
      <c r="B213" s="3">
        <v>41486</v>
      </c>
      <c r="C213" s="2">
        <v>1934518.87</v>
      </c>
    </row>
    <row r="214" spans="2:3" x14ac:dyDescent="0.3">
      <c r="B214" s="3">
        <v>41487</v>
      </c>
      <c r="C214" s="2">
        <v>1809630.35</v>
      </c>
    </row>
    <row r="215" spans="2:3" x14ac:dyDescent="0.3">
      <c r="B215" s="3">
        <v>41488</v>
      </c>
      <c r="C215" s="2">
        <v>1848983.87</v>
      </c>
    </row>
    <row r="216" spans="2:3" x14ac:dyDescent="0.3">
      <c r="B216" s="3">
        <v>41489</v>
      </c>
      <c r="C216" s="2">
        <v>1157837.1599999999</v>
      </c>
    </row>
    <row r="217" spans="2:3" x14ac:dyDescent="0.3">
      <c r="B217" s="3">
        <v>41490</v>
      </c>
      <c r="C217" s="2">
        <v>800198</v>
      </c>
    </row>
    <row r="218" spans="2:3" x14ac:dyDescent="0.3">
      <c r="B218" s="3">
        <v>41491</v>
      </c>
      <c r="C218" s="2">
        <v>2334402.92</v>
      </c>
    </row>
    <row r="219" spans="2:3" x14ac:dyDescent="0.3">
      <c r="B219" s="3">
        <v>41492</v>
      </c>
      <c r="C219" s="2">
        <v>1891583.47</v>
      </c>
    </row>
    <row r="220" spans="2:3" x14ac:dyDescent="0.3">
      <c r="B220" s="3">
        <v>41493</v>
      </c>
      <c r="C220" s="2">
        <v>1729820.75</v>
      </c>
    </row>
    <row r="221" spans="2:3" x14ac:dyDescent="0.3">
      <c r="B221" s="3">
        <v>41494</v>
      </c>
      <c r="C221" s="2">
        <v>1632031.5</v>
      </c>
    </row>
    <row r="222" spans="2:3" x14ac:dyDescent="0.3">
      <c r="B222" s="3">
        <v>41495</v>
      </c>
      <c r="C222" s="2">
        <v>1614830.9</v>
      </c>
    </row>
    <row r="223" spans="2:3" x14ac:dyDescent="0.3">
      <c r="B223" s="3">
        <v>41496</v>
      </c>
      <c r="C223" s="2">
        <v>1158663.3</v>
      </c>
    </row>
    <row r="224" spans="2:3" x14ac:dyDescent="0.3">
      <c r="B224" s="3">
        <v>41497</v>
      </c>
      <c r="C224" s="2">
        <v>800153</v>
      </c>
    </row>
    <row r="225" spans="2:3" x14ac:dyDescent="0.3">
      <c r="B225" s="3">
        <v>41498</v>
      </c>
      <c r="C225" s="2">
        <v>2127923.35</v>
      </c>
    </row>
    <row r="226" spans="2:3" x14ac:dyDescent="0.3">
      <c r="B226" s="3">
        <v>41499</v>
      </c>
      <c r="C226" s="2">
        <v>1828128.92</v>
      </c>
    </row>
    <row r="227" spans="2:3" x14ac:dyDescent="0.3">
      <c r="B227" s="3">
        <v>41500</v>
      </c>
      <c r="C227" s="2">
        <v>1660141.3199999998</v>
      </c>
    </row>
    <row r="228" spans="2:3" x14ac:dyDescent="0.3">
      <c r="B228" s="3">
        <v>41501</v>
      </c>
      <c r="C228" s="2">
        <v>1491712.35</v>
      </c>
    </row>
    <row r="229" spans="2:3" x14ac:dyDescent="0.3">
      <c r="B229" s="3">
        <v>41502</v>
      </c>
      <c r="C229" s="2">
        <v>1615420.15</v>
      </c>
    </row>
    <row r="230" spans="2:3" x14ac:dyDescent="0.3">
      <c r="B230" s="3">
        <v>41503</v>
      </c>
      <c r="C230" s="2">
        <v>1118108.32</v>
      </c>
    </row>
    <row r="231" spans="2:3" x14ac:dyDescent="0.3">
      <c r="B231" s="3">
        <v>41504</v>
      </c>
      <c r="C231" s="2">
        <v>0</v>
      </c>
    </row>
    <row r="232" spans="2:3" x14ac:dyDescent="0.3">
      <c r="B232" s="3">
        <v>41505</v>
      </c>
      <c r="C232" s="2">
        <v>1854964.12</v>
      </c>
    </row>
    <row r="233" spans="2:3" x14ac:dyDescent="0.3">
      <c r="B233" s="3">
        <v>41506</v>
      </c>
      <c r="C233" s="2">
        <v>1723399.5699999998</v>
      </c>
    </row>
    <row r="234" spans="2:3" x14ac:dyDescent="0.3">
      <c r="B234" s="3">
        <v>41507</v>
      </c>
      <c r="C234" s="2">
        <v>1760443</v>
      </c>
    </row>
    <row r="235" spans="2:3" x14ac:dyDescent="0.3">
      <c r="B235" s="3">
        <v>41508</v>
      </c>
      <c r="C235" s="2">
        <v>1750012.3900000001</v>
      </c>
    </row>
    <row r="236" spans="2:3" x14ac:dyDescent="0.3">
      <c r="B236" s="3">
        <v>41509</v>
      </c>
      <c r="C236" s="2">
        <v>1735840.12</v>
      </c>
    </row>
    <row r="237" spans="2:3" x14ac:dyDescent="0.3">
      <c r="B237" s="3">
        <v>41510</v>
      </c>
      <c r="C237" s="2">
        <v>1136383.78</v>
      </c>
    </row>
    <row r="238" spans="2:3" x14ac:dyDescent="0.3">
      <c r="B238" s="3">
        <v>41511</v>
      </c>
      <c r="C238" s="2">
        <v>800795</v>
      </c>
    </row>
    <row r="239" spans="2:3" x14ac:dyDescent="0.3">
      <c r="B239" s="3">
        <v>41512</v>
      </c>
      <c r="C239" s="2">
        <v>2185728.3200000003</v>
      </c>
    </row>
    <row r="240" spans="2:3" x14ac:dyDescent="0.3">
      <c r="B240" s="3">
        <v>41513</v>
      </c>
      <c r="C240" s="2">
        <v>2005128.84</v>
      </c>
    </row>
    <row r="241" spans="2:3" x14ac:dyDescent="0.3">
      <c r="B241" s="3">
        <v>41514</v>
      </c>
      <c r="C241" s="2">
        <v>1679337.05</v>
      </c>
    </row>
    <row r="242" spans="2:3" x14ac:dyDescent="0.3">
      <c r="B242" s="3">
        <v>41515</v>
      </c>
      <c r="C242" s="2">
        <v>2010801.28</v>
      </c>
    </row>
    <row r="243" spans="2:3" x14ac:dyDescent="0.3">
      <c r="B243" s="3">
        <v>41516</v>
      </c>
      <c r="C243" s="2">
        <v>2674993.98</v>
      </c>
    </row>
    <row r="244" spans="2:3" x14ac:dyDescent="0.3">
      <c r="B244" s="3">
        <v>41517</v>
      </c>
      <c r="C244" s="2">
        <v>1315660.76</v>
      </c>
    </row>
    <row r="245" spans="2:3" x14ac:dyDescent="0.3">
      <c r="B245" s="3">
        <v>41518</v>
      </c>
      <c r="C245" s="2">
        <v>801298.26</v>
      </c>
    </row>
    <row r="246" spans="2:3" x14ac:dyDescent="0.3">
      <c r="B246" s="3">
        <v>41519</v>
      </c>
      <c r="C246" s="2">
        <v>2340904.35</v>
      </c>
    </row>
    <row r="247" spans="2:3" x14ac:dyDescent="0.3">
      <c r="B247" s="3">
        <v>41520</v>
      </c>
      <c r="C247" s="2">
        <v>2001575.61</v>
      </c>
    </row>
    <row r="248" spans="2:3" x14ac:dyDescent="0.3">
      <c r="B248" s="3">
        <v>41521</v>
      </c>
      <c r="C248" s="2">
        <v>1845867.9300000002</v>
      </c>
    </row>
    <row r="249" spans="2:3" x14ac:dyDescent="0.3">
      <c r="B249" s="3">
        <v>41522</v>
      </c>
      <c r="C249" s="2">
        <v>1695533.28</v>
      </c>
    </row>
    <row r="250" spans="2:3" x14ac:dyDescent="0.3">
      <c r="B250" s="3">
        <v>41523</v>
      </c>
      <c r="C250" s="2">
        <v>1753094.78</v>
      </c>
    </row>
    <row r="251" spans="2:3" x14ac:dyDescent="0.3">
      <c r="B251" s="3">
        <v>41524</v>
      </c>
      <c r="C251" s="2">
        <v>1124640.19</v>
      </c>
    </row>
    <row r="252" spans="2:3" x14ac:dyDescent="0.3">
      <c r="B252" s="3">
        <v>41525</v>
      </c>
      <c r="C252" s="2">
        <v>800288</v>
      </c>
    </row>
    <row r="253" spans="2:3" x14ac:dyDescent="0.3">
      <c r="B253" s="3">
        <v>41526</v>
      </c>
      <c r="C253" s="2">
        <v>2303252.02</v>
      </c>
    </row>
    <row r="254" spans="2:3" x14ac:dyDescent="0.3">
      <c r="B254" s="3">
        <v>41527</v>
      </c>
      <c r="C254" s="2">
        <v>1906929.14</v>
      </c>
    </row>
    <row r="255" spans="2:3" x14ac:dyDescent="0.3">
      <c r="B255" s="3">
        <v>41528</v>
      </c>
      <c r="C255" s="2">
        <v>1746173.1400000001</v>
      </c>
    </row>
    <row r="256" spans="2:3" x14ac:dyDescent="0.3">
      <c r="B256" s="3">
        <v>41529</v>
      </c>
      <c r="C256" s="2">
        <v>1671030.78</v>
      </c>
    </row>
    <row r="257" spans="2:3" x14ac:dyDescent="0.3">
      <c r="B257" s="3">
        <v>41530</v>
      </c>
      <c r="C257" s="2">
        <v>1716075.46</v>
      </c>
    </row>
    <row r="258" spans="2:3" x14ac:dyDescent="0.3">
      <c r="B258" s="3">
        <v>41531</v>
      </c>
      <c r="C258" s="2">
        <v>1130646.77</v>
      </c>
    </row>
    <row r="259" spans="2:3" x14ac:dyDescent="0.3">
      <c r="B259" s="3">
        <v>41532</v>
      </c>
      <c r="C259" s="2">
        <v>803108.9</v>
      </c>
    </row>
    <row r="260" spans="2:3" x14ac:dyDescent="0.3">
      <c r="B260" s="3">
        <v>41533</v>
      </c>
      <c r="C260" s="2">
        <v>1278098.4099999999</v>
      </c>
    </row>
    <row r="261" spans="2:3" x14ac:dyDescent="0.3">
      <c r="B261" s="3">
        <v>41534</v>
      </c>
      <c r="C261" s="2">
        <v>2041831.53</v>
      </c>
    </row>
    <row r="262" spans="2:3" x14ac:dyDescent="0.3">
      <c r="B262" s="3">
        <v>41535</v>
      </c>
      <c r="C262" s="2">
        <v>1609763.95</v>
      </c>
    </row>
    <row r="263" spans="2:3" x14ac:dyDescent="0.3">
      <c r="B263" s="3">
        <v>41536</v>
      </c>
      <c r="C263" s="2">
        <v>1713152.99</v>
      </c>
    </row>
    <row r="264" spans="2:3" x14ac:dyDescent="0.3">
      <c r="B264" s="3">
        <v>41537</v>
      </c>
      <c r="C264" s="2">
        <v>1685361.35</v>
      </c>
    </row>
    <row r="265" spans="2:3" x14ac:dyDescent="0.3">
      <c r="B265" s="3">
        <v>41538</v>
      </c>
      <c r="C265" s="2">
        <v>1164174.5900000001</v>
      </c>
    </row>
    <row r="266" spans="2:3" x14ac:dyDescent="0.3">
      <c r="B266" s="3">
        <v>41539</v>
      </c>
      <c r="C266" s="2">
        <v>800327</v>
      </c>
    </row>
    <row r="267" spans="2:3" x14ac:dyDescent="0.3">
      <c r="B267" s="3">
        <v>41540</v>
      </c>
      <c r="C267" s="2">
        <v>2306046.87</v>
      </c>
    </row>
    <row r="268" spans="2:3" x14ac:dyDescent="0.3">
      <c r="B268" s="3">
        <v>41541</v>
      </c>
      <c r="C268" s="2">
        <v>1901680.57</v>
      </c>
    </row>
    <row r="269" spans="2:3" x14ac:dyDescent="0.3">
      <c r="B269" s="3">
        <v>41542</v>
      </c>
      <c r="C269" s="2">
        <v>1606028.62</v>
      </c>
    </row>
    <row r="270" spans="2:3" x14ac:dyDescent="0.3">
      <c r="B270" s="3">
        <v>41543</v>
      </c>
      <c r="C270" s="2">
        <v>2541268.9500000002</v>
      </c>
    </row>
    <row r="271" spans="2:3" x14ac:dyDescent="0.3">
      <c r="B271" s="3">
        <v>41544</v>
      </c>
      <c r="C271" s="2">
        <v>1891740.22</v>
      </c>
    </row>
    <row r="272" spans="2:3" x14ac:dyDescent="0.3">
      <c r="B272" s="3">
        <v>41545</v>
      </c>
      <c r="C272" s="2">
        <v>1325284.8199999998</v>
      </c>
    </row>
    <row r="273" spans="2:3" x14ac:dyDescent="0.3">
      <c r="B273" s="3">
        <v>41546</v>
      </c>
      <c r="C273" s="2">
        <v>803320.62</v>
      </c>
    </row>
    <row r="274" spans="2:3" x14ac:dyDescent="0.3">
      <c r="B274" s="3">
        <v>41547</v>
      </c>
      <c r="C274" s="2">
        <v>2882507.6399999997</v>
      </c>
    </row>
    <row r="275" spans="2:3" x14ac:dyDescent="0.3">
      <c r="B275" s="3">
        <v>41548</v>
      </c>
      <c r="C275" s="2">
        <v>2050874.47</v>
      </c>
    </row>
    <row r="276" spans="2:3" x14ac:dyDescent="0.3">
      <c r="B276" s="3">
        <v>41549</v>
      </c>
      <c r="C276" s="2">
        <v>1928410.61</v>
      </c>
    </row>
    <row r="277" spans="2:3" x14ac:dyDescent="0.3">
      <c r="B277" s="3">
        <v>41550</v>
      </c>
      <c r="C277" s="2">
        <v>1944561.14</v>
      </c>
    </row>
    <row r="278" spans="2:3" x14ac:dyDescent="0.3">
      <c r="B278" s="3">
        <v>41551</v>
      </c>
      <c r="C278" s="2">
        <v>1800459.33</v>
      </c>
    </row>
    <row r="279" spans="2:3" x14ac:dyDescent="0.3">
      <c r="B279" s="3">
        <v>41552</v>
      </c>
      <c r="C279" s="2">
        <v>1297958.93</v>
      </c>
    </row>
    <row r="280" spans="2:3" x14ac:dyDescent="0.3">
      <c r="B280" s="3">
        <v>41553</v>
      </c>
      <c r="C280" s="2">
        <v>811034.77</v>
      </c>
    </row>
    <row r="281" spans="2:3" x14ac:dyDescent="0.3">
      <c r="B281" s="3">
        <v>41554</v>
      </c>
      <c r="C281" s="2">
        <v>2181161.5700000003</v>
      </c>
    </row>
    <row r="282" spans="2:3" x14ac:dyDescent="0.3">
      <c r="B282" s="3">
        <v>41555</v>
      </c>
      <c r="C282" s="2">
        <v>2188763.91</v>
      </c>
    </row>
    <row r="283" spans="2:3" x14ac:dyDescent="0.3">
      <c r="B283" s="3">
        <v>41556</v>
      </c>
      <c r="C283" s="2">
        <v>1925925.69</v>
      </c>
    </row>
    <row r="284" spans="2:3" x14ac:dyDescent="0.3">
      <c r="B284" s="3">
        <v>41557</v>
      </c>
      <c r="C284" s="2">
        <v>1954039.55</v>
      </c>
    </row>
    <row r="285" spans="2:3" x14ac:dyDescent="0.3">
      <c r="B285" s="3">
        <v>41558</v>
      </c>
      <c r="C285" s="2">
        <v>1921397.12</v>
      </c>
    </row>
    <row r="286" spans="2:3" x14ac:dyDescent="0.3">
      <c r="B286" s="3">
        <v>41559</v>
      </c>
      <c r="C286" s="2">
        <v>1248065.23</v>
      </c>
    </row>
    <row r="287" spans="2:3" x14ac:dyDescent="0.3">
      <c r="B287" s="3">
        <v>41560</v>
      </c>
      <c r="C287" s="2">
        <v>806576.75</v>
      </c>
    </row>
    <row r="288" spans="2:3" x14ac:dyDescent="0.3">
      <c r="B288" s="3">
        <v>41561</v>
      </c>
      <c r="C288" s="2">
        <v>2072083.52</v>
      </c>
    </row>
    <row r="289" spans="2:3" x14ac:dyDescent="0.3">
      <c r="B289" s="3">
        <v>41562</v>
      </c>
      <c r="C289" s="2">
        <v>1623951.15</v>
      </c>
    </row>
    <row r="290" spans="2:3" x14ac:dyDescent="0.3">
      <c r="B290" s="3">
        <v>41563</v>
      </c>
      <c r="C290" s="2">
        <v>1550946.76</v>
      </c>
    </row>
    <row r="291" spans="2:3" x14ac:dyDescent="0.3">
      <c r="B291" s="3">
        <v>41564</v>
      </c>
      <c r="C291" s="2">
        <v>1493324.15</v>
      </c>
    </row>
    <row r="292" spans="2:3" x14ac:dyDescent="0.3">
      <c r="B292" s="3">
        <v>41565</v>
      </c>
      <c r="C292" s="2">
        <v>1508620.4300000002</v>
      </c>
    </row>
    <row r="293" spans="2:3" x14ac:dyDescent="0.3">
      <c r="B293" s="3">
        <v>41566</v>
      </c>
      <c r="C293" s="2">
        <v>1110421.53</v>
      </c>
    </row>
    <row r="294" spans="2:3" x14ac:dyDescent="0.3">
      <c r="B294" s="3">
        <v>41567</v>
      </c>
      <c r="C294" s="2">
        <v>0</v>
      </c>
    </row>
    <row r="295" spans="2:3" x14ac:dyDescent="0.3">
      <c r="B295" s="3">
        <v>41568</v>
      </c>
      <c r="C295" s="2">
        <v>1739873.28</v>
      </c>
    </row>
    <row r="296" spans="2:3" x14ac:dyDescent="0.3">
      <c r="B296" s="3">
        <v>41569</v>
      </c>
      <c r="C296" s="2">
        <v>1958024.84</v>
      </c>
    </row>
    <row r="297" spans="2:3" x14ac:dyDescent="0.3">
      <c r="B297" s="3">
        <v>41570</v>
      </c>
      <c r="C297" s="2">
        <v>1920865.97</v>
      </c>
    </row>
    <row r="298" spans="2:3" x14ac:dyDescent="0.3">
      <c r="B298" s="3">
        <v>41571</v>
      </c>
      <c r="C298" s="2">
        <v>1695559</v>
      </c>
    </row>
    <row r="299" spans="2:3" x14ac:dyDescent="0.3">
      <c r="B299" s="3">
        <v>41572</v>
      </c>
      <c r="C299" s="2">
        <v>1895208.94</v>
      </c>
    </row>
    <row r="300" spans="2:3" x14ac:dyDescent="0.3">
      <c r="B300" s="3">
        <v>41573</v>
      </c>
      <c r="C300" s="2">
        <v>1231906.8400000001</v>
      </c>
    </row>
    <row r="301" spans="2:3" x14ac:dyDescent="0.3">
      <c r="B301" s="3">
        <v>41574</v>
      </c>
      <c r="C301" s="2">
        <v>800347</v>
      </c>
    </row>
    <row r="302" spans="2:3" x14ac:dyDescent="0.3">
      <c r="B302" s="3">
        <v>41575</v>
      </c>
      <c r="C302" s="2">
        <v>2261202.02</v>
      </c>
    </row>
    <row r="303" spans="2:3" x14ac:dyDescent="0.3">
      <c r="B303" s="3">
        <v>41576</v>
      </c>
      <c r="C303" s="2">
        <v>1960044.59</v>
      </c>
    </row>
    <row r="304" spans="2:3" x14ac:dyDescent="0.3">
      <c r="B304" s="3">
        <v>41577</v>
      </c>
      <c r="C304" s="2">
        <v>2789307.5</v>
      </c>
    </row>
    <row r="305" spans="2:3" x14ac:dyDescent="0.3">
      <c r="B305" s="3">
        <v>41578</v>
      </c>
      <c r="C305" s="2">
        <v>2158241.16</v>
      </c>
    </row>
    <row r="306" spans="2:3" x14ac:dyDescent="0.3">
      <c r="B306" s="3">
        <v>41579</v>
      </c>
      <c r="C306" s="2">
        <v>852517</v>
      </c>
    </row>
    <row r="307" spans="2:3" x14ac:dyDescent="0.3">
      <c r="B307" s="3">
        <v>41580</v>
      </c>
      <c r="C307" s="2">
        <v>839272.71</v>
      </c>
    </row>
    <row r="308" spans="2:3" x14ac:dyDescent="0.3">
      <c r="B308" s="3">
        <v>41581</v>
      </c>
      <c r="C308" s="2">
        <v>1287172.01</v>
      </c>
    </row>
    <row r="309" spans="2:3" x14ac:dyDescent="0.3">
      <c r="B309" s="3">
        <v>41582</v>
      </c>
      <c r="C309" s="2">
        <v>2354518.59</v>
      </c>
    </row>
    <row r="310" spans="2:3" x14ac:dyDescent="0.3">
      <c r="B310" s="3">
        <v>41583</v>
      </c>
      <c r="C310" s="2">
        <v>2150955.65</v>
      </c>
    </row>
    <row r="311" spans="2:3" x14ac:dyDescent="0.3">
      <c r="B311" s="3">
        <v>41584</v>
      </c>
      <c r="C311" s="2">
        <v>1833470.8</v>
      </c>
    </row>
    <row r="312" spans="2:3" x14ac:dyDescent="0.3">
      <c r="B312" s="3">
        <v>41585</v>
      </c>
      <c r="C312" s="2">
        <v>1692736.3599999999</v>
      </c>
    </row>
    <row r="313" spans="2:3" x14ac:dyDescent="0.3">
      <c r="B313" s="3">
        <v>41586</v>
      </c>
      <c r="C313" s="2">
        <v>1704369.25</v>
      </c>
    </row>
    <row r="314" spans="2:3" x14ac:dyDescent="0.3">
      <c r="B314" s="3">
        <v>41587</v>
      </c>
      <c r="C314" s="2">
        <v>1115515.5</v>
      </c>
    </row>
    <row r="315" spans="2:3" x14ac:dyDescent="0.3">
      <c r="B315" s="3">
        <v>41588</v>
      </c>
      <c r="C315" s="2">
        <v>0</v>
      </c>
    </row>
    <row r="316" spans="2:3" x14ac:dyDescent="0.3">
      <c r="B316" s="3">
        <v>41589</v>
      </c>
      <c r="C316" s="2">
        <v>2360101.65</v>
      </c>
    </row>
    <row r="317" spans="2:3" x14ac:dyDescent="0.3">
      <c r="B317" s="3">
        <v>41590</v>
      </c>
      <c r="C317" s="2">
        <v>1937518.11</v>
      </c>
    </row>
    <row r="318" spans="2:3" x14ac:dyDescent="0.3">
      <c r="B318" s="3">
        <v>41591</v>
      </c>
      <c r="C318" s="2">
        <v>1618403.9100000001</v>
      </c>
    </row>
    <row r="319" spans="2:3" x14ac:dyDescent="0.3">
      <c r="B319" s="3">
        <v>41592</v>
      </c>
      <c r="C319" s="2">
        <v>1686970.33</v>
      </c>
    </row>
    <row r="320" spans="2:3" x14ac:dyDescent="0.3">
      <c r="B320" s="3">
        <v>41593</v>
      </c>
      <c r="C320" s="2">
        <v>1582821.3199999998</v>
      </c>
    </row>
    <row r="321" spans="2:3" x14ac:dyDescent="0.3">
      <c r="B321" s="3">
        <v>41594</v>
      </c>
      <c r="C321" s="2">
        <v>1153625.07</v>
      </c>
    </row>
    <row r="322" spans="2:3" x14ac:dyDescent="0.3">
      <c r="B322" s="3">
        <v>41595</v>
      </c>
      <c r="C322" s="2">
        <v>800272</v>
      </c>
    </row>
    <row r="323" spans="2:3" x14ac:dyDescent="0.3">
      <c r="B323" s="3">
        <v>41596</v>
      </c>
      <c r="C323" s="2">
        <v>1943082.22</v>
      </c>
    </row>
    <row r="324" spans="2:3" x14ac:dyDescent="0.3">
      <c r="B324" s="3">
        <v>41597</v>
      </c>
      <c r="C324" s="2">
        <v>1706000.67</v>
      </c>
    </row>
    <row r="325" spans="2:3" x14ac:dyDescent="0.3">
      <c r="B325" s="3">
        <v>41598</v>
      </c>
      <c r="C325" s="2">
        <v>1666924.6600000001</v>
      </c>
    </row>
    <row r="326" spans="2:3" x14ac:dyDescent="0.3">
      <c r="B326" s="3">
        <v>41599</v>
      </c>
      <c r="C326" s="2">
        <v>1645594.6400000001</v>
      </c>
    </row>
    <row r="327" spans="2:3" x14ac:dyDescent="0.3">
      <c r="B327" s="3">
        <v>41600</v>
      </c>
      <c r="C327" s="2">
        <v>1875210.73</v>
      </c>
    </row>
    <row r="328" spans="2:3" x14ac:dyDescent="0.3">
      <c r="B328" s="3">
        <v>41601</v>
      </c>
      <c r="C328" s="2">
        <v>1274024.45</v>
      </c>
    </row>
    <row r="329" spans="2:3" x14ac:dyDescent="0.3">
      <c r="B329" s="3">
        <v>41602</v>
      </c>
      <c r="C329" s="2">
        <v>0</v>
      </c>
    </row>
    <row r="330" spans="2:3" x14ac:dyDescent="0.3">
      <c r="B330" s="3">
        <v>41603</v>
      </c>
      <c r="C330" s="2">
        <v>2383528.75</v>
      </c>
    </row>
    <row r="331" spans="2:3" x14ac:dyDescent="0.3">
      <c r="B331" s="3">
        <v>41604</v>
      </c>
      <c r="C331" s="2">
        <v>2257786.29</v>
      </c>
    </row>
    <row r="332" spans="2:3" x14ac:dyDescent="0.3">
      <c r="B332" s="3">
        <v>41605</v>
      </c>
      <c r="C332" s="2">
        <v>2078341.86</v>
      </c>
    </row>
    <row r="333" spans="2:3" x14ac:dyDescent="0.3">
      <c r="B333" s="3">
        <v>41606</v>
      </c>
      <c r="C333" s="2">
        <v>2428728.41</v>
      </c>
    </row>
    <row r="334" spans="2:3" x14ac:dyDescent="0.3">
      <c r="B334" s="3">
        <v>41607</v>
      </c>
      <c r="C334" s="2">
        <v>2566051.1</v>
      </c>
    </row>
    <row r="335" spans="2:3" x14ac:dyDescent="0.3">
      <c r="B335" s="3">
        <v>41608</v>
      </c>
      <c r="C335" s="2">
        <v>1368791.6</v>
      </c>
    </row>
    <row r="336" spans="2:3" x14ac:dyDescent="0.3">
      <c r="B336" s="3">
        <v>41609</v>
      </c>
      <c r="C336" s="2">
        <v>1064976.98</v>
      </c>
    </row>
    <row r="337" spans="2:3" x14ac:dyDescent="0.3">
      <c r="B337" s="3">
        <v>41610</v>
      </c>
      <c r="C337" s="2">
        <v>2225132.17</v>
      </c>
    </row>
    <row r="338" spans="2:3" x14ac:dyDescent="0.3">
      <c r="B338" s="3">
        <v>41611</v>
      </c>
      <c r="C338" s="2">
        <v>2133651.85</v>
      </c>
    </row>
    <row r="339" spans="2:3" x14ac:dyDescent="0.3">
      <c r="B339" s="3">
        <v>41612</v>
      </c>
      <c r="C339" s="2">
        <v>1983380.91</v>
      </c>
    </row>
    <row r="340" spans="2:3" x14ac:dyDescent="0.3">
      <c r="B340" s="3">
        <v>41613</v>
      </c>
      <c r="C340" s="2">
        <v>1791873.1600000001</v>
      </c>
    </row>
    <row r="341" spans="2:3" x14ac:dyDescent="0.3">
      <c r="B341" s="3">
        <v>41614</v>
      </c>
      <c r="C341" s="2">
        <v>1763537.8900000001</v>
      </c>
    </row>
    <row r="342" spans="2:3" x14ac:dyDescent="0.3">
      <c r="B342" s="3">
        <v>41615</v>
      </c>
      <c r="C342" s="2">
        <v>1093445.54</v>
      </c>
    </row>
    <row r="343" spans="2:3" x14ac:dyDescent="0.3">
      <c r="B343" s="3">
        <v>41616</v>
      </c>
      <c r="C343" s="2">
        <v>1006290.69</v>
      </c>
    </row>
    <row r="344" spans="2:3" x14ac:dyDescent="0.3">
      <c r="B344" s="3">
        <v>41617</v>
      </c>
      <c r="C344" s="2">
        <v>1942085.09</v>
      </c>
    </row>
    <row r="345" spans="2:3" x14ac:dyDescent="0.3">
      <c r="B345" s="3">
        <v>41618</v>
      </c>
      <c r="C345" s="2">
        <v>1958849.7</v>
      </c>
    </row>
    <row r="346" spans="2:3" x14ac:dyDescent="0.3">
      <c r="B346" s="3">
        <v>41619</v>
      </c>
      <c r="C346" s="2">
        <v>1875614.81</v>
      </c>
    </row>
    <row r="347" spans="2:3" x14ac:dyDescent="0.3">
      <c r="B347" s="3">
        <v>41620</v>
      </c>
      <c r="C347" s="2">
        <v>1608198.6800000002</v>
      </c>
    </row>
    <row r="348" spans="2:3" x14ac:dyDescent="0.3">
      <c r="B348" s="3">
        <v>41621</v>
      </c>
      <c r="C348" s="2">
        <v>1764665.3900000001</v>
      </c>
    </row>
    <row r="349" spans="2:3" x14ac:dyDescent="0.3">
      <c r="B349" s="3">
        <v>41622</v>
      </c>
      <c r="C349" s="2">
        <v>1276569.17</v>
      </c>
    </row>
    <row r="350" spans="2:3" x14ac:dyDescent="0.3">
      <c r="B350" s="3">
        <v>41623</v>
      </c>
      <c r="C350" s="2">
        <v>854832.54</v>
      </c>
    </row>
    <row r="351" spans="2:3" x14ac:dyDescent="0.3">
      <c r="B351" s="3">
        <v>41624</v>
      </c>
      <c r="C351" s="2">
        <v>1917250.16</v>
      </c>
    </row>
    <row r="352" spans="2:3" x14ac:dyDescent="0.3">
      <c r="B352" s="3">
        <v>41625</v>
      </c>
      <c r="C352" s="2">
        <v>1757542.2</v>
      </c>
    </row>
    <row r="353" spans="2:3" x14ac:dyDescent="0.3">
      <c r="B353" s="3">
        <v>41626</v>
      </c>
      <c r="C353" s="2">
        <v>1634074.83</v>
      </c>
    </row>
    <row r="354" spans="2:3" x14ac:dyDescent="0.3">
      <c r="B354" s="3">
        <v>41627</v>
      </c>
      <c r="C354" s="2">
        <v>1770227.02</v>
      </c>
    </row>
    <row r="355" spans="2:3" x14ac:dyDescent="0.3">
      <c r="B355" s="3">
        <v>41628</v>
      </c>
      <c r="C355" s="2">
        <v>1703896.5899999999</v>
      </c>
    </row>
    <row r="356" spans="2:3" x14ac:dyDescent="0.3">
      <c r="B356" s="3">
        <v>41629</v>
      </c>
      <c r="C356" s="2">
        <v>1263817.82</v>
      </c>
    </row>
    <row r="357" spans="2:3" x14ac:dyDescent="0.3">
      <c r="B357" s="3">
        <v>41630</v>
      </c>
      <c r="C357" s="2">
        <v>944585.82000000007</v>
      </c>
    </row>
    <row r="358" spans="2:3" x14ac:dyDescent="0.3">
      <c r="B358" s="3">
        <v>41631</v>
      </c>
      <c r="C358" s="2">
        <v>2249573.5499999998</v>
      </c>
    </row>
    <row r="359" spans="2:3" x14ac:dyDescent="0.3">
      <c r="B359" s="3">
        <v>41632</v>
      </c>
      <c r="C359" s="2">
        <v>1432610.03</v>
      </c>
    </row>
    <row r="360" spans="2:3" x14ac:dyDescent="0.3">
      <c r="B360" s="3">
        <v>41633</v>
      </c>
      <c r="C360" s="2">
        <v>0</v>
      </c>
    </row>
    <row r="361" spans="2:3" x14ac:dyDescent="0.3">
      <c r="B361" s="3">
        <v>41634</v>
      </c>
      <c r="C361" s="2">
        <v>2385352.7599999998</v>
      </c>
    </row>
    <row r="362" spans="2:3" x14ac:dyDescent="0.3">
      <c r="B362" s="3">
        <v>41635</v>
      </c>
      <c r="C362" s="2">
        <v>2872892.23</v>
      </c>
    </row>
    <row r="363" spans="2:3" x14ac:dyDescent="0.3">
      <c r="B363" s="3">
        <v>41636</v>
      </c>
      <c r="C363" s="2">
        <v>1321696.54</v>
      </c>
    </row>
    <row r="364" spans="2:3" x14ac:dyDescent="0.3">
      <c r="B364" s="3">
        <v>41637</v>
      </c>
      <c r="C364" s="2">
        <v>999560.72</v>
      </c>
    </row>
    <row r="365" spans="2:3" x14ac:dyDescent="0.3">
      <c r="B365" s="3">
        <v>41638</v>
      </c>
      <c r="C365" s="2">
        <v>2777601.24</v>
      </c>
    </row>
    <row r="366" spans="2:3" x14ac:dyDescent="0.3">
      <c r="B366" s="3">
        <v>41639</v>
      </c>
      <c r="C366" s="2">
        <v>1277142.3500000001</v>
      </c>
    </row>
    <row r="367" spans="2:3" x14ac:dyDescent="0.3">
      <c r="B367" s="3">
        <v>41640</v>
      </c>
      <c r="C367" s="2">
        <v>934881.02</v>
      </c>
    </row>
    <row r="368" spans="2:3" x14ac:dyDescent="0.3">
      <c r="B368" s="3">
        <v>41641</v>
      </c>
      <c r="C368" s="2">
        <v>1848926.78</v>
      </c>
    </row>
    <row r="369" spans="2:3" x14ac:dyDescent="0.3">
      <c r="B369" s="3">
        <v>41642</v>
      </c>
      <c r="C369" s="2">
        <v>2060621.25</v>
      </c>
    </row>
    <row r="370" spans="2:3" x14ac:dyDescent="0.3">
      <c r="B370" s="3">
        <v>41643</v>
      </c>
      <c r="C370" s="2">
        <v>1333048.29</v>
      </c>
    </row>
    <row r="371" spans="2:3" x14ac:dyDescent="0.3">
      <c r="B371" s="3">
        <v>41644</v>
      </c>
      <c r="C371" s="2">
        <v>0</v>
      </c>
    </row>
    <row r="372" spans="2:3" x14ac:dyDescent="0.3">
      <c r="B372" s="3">
        <v>41645</v>
      </c>
      <c r="C372" s="2">
        <v>2508581.21</v>
      </c>
    </row>
    <row r="373" spans="2:3" x14ac:dyDescent="0.3">
      <c r="B373" s="3">
        <v>41646</v>
      </c>
      <c r="C373" s="2">
        <v>1991204.08</v>
      </c>
    </row>
    <row r="374" spans="2:3" x14ac:dyDescent="0.3">
      <c r="B374" s="3">
        <v>41647</v>
      </c>
      <c r="C374" s="2">
        <v>1921945.13</v>
      </c>
    </row>
    <row r="375" spans="2:3" x14ac:dyDescent="0.3">
      <c r="B375" s="3">
        <v>41648</v>
      </c>
      <c r="C375" s="2">
        <v>1764525.8599999999</v>
      </c>
    </row>
    <row r="376" spans="2:3" x14ac:dyDescent="0.3">
      <c r="B376" s="3">
        <v>41649</v>
      </c>
      <c r="C376" s="2">
        <v>1849772.15</v>
      </c>
    </row>
    <row r="377" spans="2:3" x14ac:dyDescent="0.3">
      <c r="B377" s="3">
        <v>41650</v>
      </c>
      <c r="C377" s="2">
        <v>1344140.81</v>
      </c>
    </row>
    <row r="378" spans="2:3" x14ac:dyDescent="0.3">
      <c r="B378" s="3">
        <v>41651</v>
      </c>
      <c r="C378" s="2">
        <v>801754.62</v>
      </c>
    </row>
    <row r="379" spans="2:3" x14ac:dyDescent="0.3">
      <c r="B379" s="3">
        <v>41652</v>
      </c>
      <c r="C379" s="2">
        <v>2421917.7000000002</v>
      </c>
    </row>
    <row r="380" spans="2:3" x14ac:dyDescent="0.3">
      <c r="B380" s="3">
        <v>41653</v>
      </c>
      <c r="C380" s="2">
        <v>2025174.29</v>
      </c>
    </row>
    <row r="381" spans="2:3" x14ac:dyDescent="0.3">
      <c r="B381" s="3">
        <v>41654</v>
      </c>
      <c r="C381" s="2">
        <v>1830650.5</v>
      </c>
    </row>
    <row r="382" spans="2:3" x14ac:dyDescent="0.3">
      <c r="B382" s="3">
        <v>41655</v>
      </c>
      <c r="C382" s="2">
        <v>1684023.72</v>
      </c>
    </row>
    <row r="383" spans="2:3" x14ac:dyDescent="0.3">
      <c r="B383" s="3">
        <v>41656</v>
      </c>
      <c r="C383" s="2">
        <v>1724683.3900000001</v>
      </c>
    </row>
    <row r="384" spans="2:3" x14ac:dyDescent="0.3">
      <c r="B384" s="3">
        <v>41657</v>
      </c>
      <c r="C384" s="2">
        <v>1190083.45</v>
      </c>
    </row>
    <row r="385" spans="2:3" x14ac:dyDescent="0.3">
      <c r="B385" s="3">
        <v>41658</v>
      </c>
      <c r="C385" s="2">
        <v>804872.41</v>
      </c>
    </row>
    <row r="386" spans="2:3" x14ac:dyDescent="0.3">
      <c r="B386" s="3">
        <v>41659</v>
      </c>
      <c r="C386" s="2">
        <v>2242419.34</v>
      </c>
    </row>
    <row r="387" spans="2:3" x14ac:dyDescent="0.3">
      <c r="B387" s="3">
        <v>41660</v>
      </c>
      <c r="C387" s="2">
        <v>1879580.35</v>
      </c>
    </row>
    <row r="388" spans="2:3" x14ac:dyDescent="0.3">
      <c r="B388" s="3">
        <v>41661</v>
      </c>
      <c r="C388" s="2">
        <v>1868651.45</v>
      </c>
    </row>
    <row r="389" spans="2:3" x14ac:dyDescent="0.3">
      <c r="B389" s="3">
        <v>41662</v>
      </c>
      <c r="C389" s="2">
        <v>1911297.64</v>
      </c>
    </row>
    <row r="390" spans="2:3" x14ac:dyDescent="0.3">
      <c r="B390" s="3">
        <v>41663</v>
      </c>
      <c r="C390" s="2">
        <v>1921829.68</v>
      </c>
    </row>
    <row r="391" spans="2:3" x14ac:dyDescent="0.3">
      <c r="B391" s="3">
        <v>41664</v>
      </c>
      <c r="C391" s="2">
        <v>1317003.67</v>
      </c>
    </row>
    <row r="392" spans="2:3" x14ac:dyDescent="0.3">
      <c r="B392" s="3">
        <v>41665</v>
      </c>
      <c r="C392" s="2">
        <v>811319.95</v>
      </c>
    </row>
    <row r="393" spans="2:3" x14ac:dyDescent="0.3">
      <c r="B393" s="3">
        <v>41666</v>
      </c>
      <c r="C393" s="2">
        <v>2823018.2800000003</v>
      </c>
    </row>
    <row r="394" spans="2:3" x14ac:dyDescent="0.3">
      <c r="B394" s="3">
        <v>41667</v>
      </c>
      <c r="C394" s="2">
        <v>2445763.29</v>
      </c>
    </row>
    <row r="395" spans="2:3" x14ac:dyDescent="0.3">
      <c r="B395" s="3">
        <v>41668</v>
      </c>
      <c r="C395" s="2">
        <v>2600485.46</v>
      </c>
    </row>
    <row r="396" spans="2:3" x14ac:dyDescent="0.3">
      <c r="B396" s="3">
        <v>41669</v>
      </c>
      <c r="C396" s="2">
        <v>1898254.85</v>
      </c>
    </row>
    <row r="397" spans="2:3" x14ac:dyDescent="0.3">
      <c r="B397" s="3">
        <v>41670</v>
      </c>
      <c r="C397" s="2">
        <v>2244469.3899999997</v>
      </c>
    </row>
    <row r="398" spans="2:3" x14ac:dyDescent="0.3">
      <c r="B398" s="3">
        <v>41671</v>
      </c>
      <c r="C398" s="2">
        <v>1227322.6000000001</v>
      </c>
    </row>
    <row r="399" spans="2:3" x14ac:dyDescent="0.3">
      <c r="B399" s="3">
        <v>41672</v>
      </c>
      <c r="C399" s="2">
        <v>803360.91</v>
      </c>
    </row>
    <row r="400" spans="2:3" x14ac:dyDescent="0.3">
      <c r="B400" s="3">
        <v>41673</v>
      </c>
      <c r="C400" s="2">
        <v>2469896.31</v>
      </c>
    </row>
    <row r="401" spans="2:3" x14ac:dyDescent="0.3">
      <c r="B401" s="3">
        <v>41674</v>
      </c>
      <c r="C401" s="2">
        <v>1881154.27</v>
      </c>
    </row>
    <row r="402" spans="2:3" x14ac:dyDescent="0.3">
      <c r="B402" s="3">
        <v>41675</v>
      </c>
      <c r="C402" s="2">
        <v>1850391.92</v>
      </c>
    </row>
    <row r="403" spans="2:3" x14ac:dyDescent="0.3">
      <c r="B403" s="3">
        <v>41676</v>
      </c>
      <c r="C403" s="2">
        <v>1630088.79</v>
      </c>
    </row>
    <row r="404" spans="2:3" x14ac:dyDescent="0.3">
      <c r="B404" s="3">
        <v>41677</v>
      </c>
      <c r="C404" s="2">
        <v>1942317.21</v>
      </c>
    </row>
    <row r="405" spans="2:3" x14ac:dyDescent="0.3">
      <c r="B405" s="3">
        <v>41678</v>
      </c>
      <c r="C405" s="2">
        <v>1403999.54</v>
      </c>
    </row>
    <row r="406" spans="2:3" x14ac:dyDescent="0.3">
      <c r="B406" s="3">
        <v>41679</v>
      </c>
      <c r="C406" s="2">
        <v>0</v>
      </c>
    </row>
    <row r="407" spans="2:3" x14ac:dyDescent="0.3">
      <c r="B407" s="3">
        <v>41680</v>
      </c>
      <c r="C407" s="2">
        <v>2360723.6</v>
      </c>
    </row>
    <row r="408" spans="2:3" x14ac:dyDescent="0.3">
      <c r="B408" s="3">
        <v>41681</v>
      </c>
      <c r="C408" s="2">
        <v>1793846.8399999999</v>
      </c>
    </row>
    <row r="409" spans="2:3" x14ac:dyDescent="0.3">
      <c r="B409" s="3">
        <v>41682</v>
      </c>
      <c r="C409" s="2">
        <v>1678643.08</v>
      </c>
    </row>
    <row r="410" spans="2:3" x14ac:dyDescent="0.3">
      <c r="B410" s="3">
        <v>41683</v>
      </c>
      <c r="C410" s="2">
        <v>1589546.6600000001</v>
      </c>
    </row>
    <row r="411" spans="2:3" x14ac:dyDescent="0.3">
      <c r="B411" s="3">
        <v>41684</v>
      </c>
      <c r="C411" s="2">
        <v>1522009.17</v>
      </c>
    </row>
    <row r="412" spans="2:3" x14ac:dyDescent="0.3">
      <c r="B412" s="3">
        <v>41685</v>
      </c>
      <c r="C412" s="2">
        <v>1170675.79</v>
      </c>
    </row>
    <row r="413" spans="2:3" x14ac:dyDescent="0.3">
      <c r="B413" s="3">
        <v>41686</v>
      </c>
      <c r="C413" s="2">
        <v>800570</v>
      </c>
    </row>
    <row r="414" spans="2:3" x14ac:dyDescent="0.3">
      <c r="B414" s="3">
        <v>41687</v>
      </c>
      <c r="C414" s="2">
        <v>2155944.15</v>
      </c>
    </row>
    <row r="415" spans="2:3" x14ac:dyDescent="0.3">
      <c r="B415" s="3">
        <v>41688</v>
      </c>
      <c r="C415" s="2">
        <v>1673449.99</v>
      </c>
    </row>
    <row r="416" spans="2:3" x14ac:dyDescent="0.3">
      <c r="B416" s="3">
        <v>41689</v>
      </c>
      <c r="C416" s="2">
        <v>1706925.1800000002</v>
      </c>
    </row>
    <row r="417" spans="2:3" x14ac:dyDescent="0.3">
      <c r="B417" s="3">
        <v>41690</v>
      </c>
      <c r="C417" s="2">
        <v>1740666.17</v>
      </c>
    </row>
    <row r="418" spans="2:3" x14ac:dyDescent="0.3">
      <c r="B418" s="3">
        <v>41691</v>
      </c>
      <c r="C418" s="2">
        <v>1880949.42</v>
      </c>
    </row>
    <row r="419" spans="2:3" x14ac:dyDescent="0.3">
      <c r="B419" s="3">
        <v>41692</v>
      </c>
      <c r="C419" s="2">
        <v>1309114.53</v>
      </c>
    </row>
    <row r="420" spans="2:3" x14ac:dyDescent="0.3">
      <c r="B420" s="3">
        <v>41693</v>
      </c>
      <c r="C420" s="2">
        <v>800819</v>
      </c>
    </row>
    <row r="421" spans="2:3" x14ac:dyDescent="0.3">
      <c r="B421" s="3">
        <v>41694</v>
      </c>
      <c r="C421" s="2">
        <v>2441154.29</v>
      </c>
    </row>
    <row r="422" spans="2:3" x14ac:dyDescent="0.3">
      <c r="B422" s="3">
        <v>41695</v>
      </c>
      <c r="C422" s="2">
        <v>2697850.3</v>
      </c>
    </row>
    <row r="423" spans="2:3" x14ac:dyDescent="0.3">
      <c r="B423" s="3">
        <v>41696</v>
      </c>
      <c r="C423" s="2">
        <v>2431671.37</v>
      </c>
    </row>
    <row r="424" spans="2:3" x14ac:dyDescent="0.3">
      <c r="B424" s="3">
        <v>41697</v>
      </c>
      <c r="C424" s="2">
        <v>2005460.22</v>
      </c>
    </row>
    <row r="425" spans="2:3" x14ac:dyDescent="0.3">
      <c r="B425" s="3">
        <v>41698</v>
      </c>
      <c r="C425" s="2">
        <v>2362339</v>
      </c>
    </row>
    <row r="426" spans="2:3" x14ac:dyDescent="0.3">
      <c r="B426" s="3">
        <v>41699</v>
      </c>
      <c r="C426" s="2">
        <v>1301798.46</v>
      </c>
    </row>
    <row r="427" spans="2:3" x14ac:dyDescent="0.3">
      <c r="B427" s="3">
        <v>41700</v>
      </c>
      <c r="C427" s="2">
        <v>800171</v>
      </c>
    </row>
    <row r="428" spans="2:3" x14ac:dyDescent="0.3">
      <c r="B428" s="3">
        <v>41701</v>
      </c>
      <c r="C428" s="2">
        <v>2476412.73</v>
      </c>
    </row>
    <row r="429" spans="2:3" x14ac:dyDescent="0.3">
      <c r="B429" s="3">
        <v>41702</v>
      </c>
      <c r="C429" s="2">
        <v>1934076.95</v>
      </c>
    </row>
    <row r="430" spans="2:3" x14ac:dyDescent="0.3">
      <c r="B430" s="3">
        <v>41703</v>
      </c>
      <c r="C430" s="2">
        <v>1867362.12</v>
      </c>
    </row>
    <row r="431" spans="2:3" x14ac:dyDescent="0.3">
      <c r="B431" s="3">
        <v>41704</v>
      </c>
      <c r="C431" s="2">
        <v>1591503.88</v>
      </c>
    </row>
    <row r="432" spans="2:3" x14ac:dyDescent="0.3">
      <c r="B432" s="3">
        <v>41705</v>
      </c>
      <c r="C432" s="2">
        <v>1718408.58</v>
      </c>
    </row>
    <row r="433" spans="2:3" x14ac:dyDescent="0.3">
      <c r="B433" s="3">
        <v>41706</v>
      </c>
      <c r="C433" s="2">
        <v>1271498.03</v>
      </c>
    </row>
    <row r="434" spans="2:3" x14ac:dyDescent="0.3">
      <c r="B434" s="3">
        <v>41707</v>
      </c>
      <c r="C434" s="2">
        <v>800371</v>
      </c>
    </row>
    <row r="435" spans="2:3" x14ac:dyDescent="0.3">
      <c r="B435" s="3">
        <v>41708</v>
      </c>
      <c r="C435" s="2">
        <v>2319307.0300000003</v>
      </c>
    </row>
    <row r="436" spans="2:3" x14ac:dyDescent="0.3">
      <c r="B436" s="3">
        <v>41709</v>
      </c>
      <c r="C436" s="2">
        <v>2026234.01</v>
      </c>
    </row>
    <row r="437" spans="2:3" x14ac:dyDescent="0.3">
      <c r="B437" s="3">
        <v>41710</v>
      </c>
      <c r="C437" s="2">
        <v>1871376.52</v>
      </c>
    </row>
    <row r="438" spans="2:3" x14ac:dyDescent="0.3">
      <c r="B438" s="3">
        <v>41711</v>
      </c>
      <c r="C438" s="2">
        <v>1775409.49</v>
      </c>
    </row>
    <row r="439" spans="2:3" x14ac:dyDescent="0.3">
      <c r="B439" s="3">
        <v>41712</v>
      </c>
      <c r="C439" s="2">
        <v>1699217.04</v>
      </c>
    </row>
    <row r="440" spans="2:3" x14ac:dyDescent="0.3">
      <c r="B440" s="3">
        <v>41713</v>
      </c>
      <c r="C440" s="2">
        <v>1258866.47</v>
      </c>
    </row>
    <row r="441" spans="2:3" x14ac:dyDescent="0.3">
      <c r="B441" s="3">
        <v>41714</v>
      </c>
      <c r="C441" s="2">
        <v>800220</v>
      </c>
    </row>
    <row r="442" spans="2:3" x14ac:dyDescent="0.3">
      <c r="B442" s="3">
        <v>41715</v>
      </c>
      <c r="C442" s="2">
        <v>2208036.1799999997</v>
      </c>
    </row>
    <row r="443" spans="2:3" x14ac:dyDescent="0.3">
      <c r="B443" s="3">
        <v>41716</v>
      </c>
      <c r="C443" s="2">
        <v>1665127.12</v>
      </c>
    </row>
    <row r="444" spans="2:3" x14ac:dyDescent="0.3">
      <c r="B444" s="3">
        <v>41717</v>
      </c>
      <c r="C444" s="2">
        <v>1603320.53</v>
      </c>
    </row>
    <row r="445" spans="2:3" x14ac:dyDescent="0.3">
      <c r="B445" s="3">
        <v>41718</v>
      </c>
      <c r="C445" s="2">
        <v>1659376.13</v>
      </c>
    </row>
    <row r="446" spans="2:3" x14ac:dyDescent="0.3">
      <c r="B446" s="3">
        <v>41719</v>
      </c>
      <c r="C446" s="2">
        <v>1810256.13</v>
      </c>
    </row>
    <row r="447" spans="2:3" x14ac:dyDescent="0.3">
      <c r="B447" s="3">
        <v>41720</v>
      </c>
      <c r="C447" s="2">
        <v>1305207.3900000001</v>
      </c>
    </row>
    <row r="448" spans="2:3" x14ac:dyDescent="0.3">
      <c r="B448" s="3">
        <v>41721</v>
      </c>
      <c r="C448" s="2">
        <v>800244</v>
      </c>
    </row>
    <row r="449" spans="2:3" x14ac:dyDescent="0.3">
      <c r="B449" s="3">
        <v>41722</v>
      </c>
      <c r="C449" s="2">
        <v>2411023</v>
      </c>
    </row>
    <row r="450" spans="2:3" x14ac:dyDescent="0.3">
      <c r="B450" s="3">
        <v>41723</v>
      </c>
      <c r="C450" s="2">
        <v>2060656.36</v>
      </c>
    </row>
    <row r="451" spans="2:3" x14ac:dyDescent="0.3">
      <c r="B451" s="3">
        <v>41724</v>
      </c>
      <c r="C451" s="2">
        <v>2581239.0700000003</v>
      </c>
    </row>
    <row r="452" spans="2:3" x14ac:dyDescent="0.3">
      <c r="B452" s="3">
        <v>41725</v>
      </c>
      <c r="C452" s="2">
        <v>2021744.02</v>
      </c>
    </row>
    <row r="453" spans="2:3" x14ac:dyDescent="0.3">
      <c r="B453" s="3">
        <v>41726</v>
      </c>
      <c r="C453" s="2">
        <v>1807188.08</v>
      </c>
    </row>
    <row r="454" spans="2:3" x14ac:dyDescent="0.3">
      <c r="B454" s="3">
        <v>41727</v>
      </c>
      <c r="C454" s="2">
        <v>1273296.1299999999</v>
      </c>
    </row>
    <row r="455" spans="2:3" x14ac:dyDescent="0.3">
      <c r="B455" s="3">
        <v>41728</v>
      </c>
      <c r="C455" s="2">
        <v>1081708.54</v>
      </c>
    </row>
    <row r="456" spans="2:3" x14ac:dyDescent="0.3">
      <c r="B456" s="3">
        <v>41729</v>
      </c>
      <c r="C456" s="2">
        <v>3970294.07</v>
      </c>
    </row>
    <row r="457" spans="2:3" x14ac:dyDescent="0.3">
      <c r="B457" s="3">
        <v>41730</v>
      </c>
      <c r="C457" s="2">
        <v>1825982.01</v>
      </c>
    </row>
    <row r="458" spans="2:3" x14ac:dyDescent="0.3">
      <c r="B458" s="3">
        <v>41731</v>
      </c>
      <c r="C458" s="2">
        <v>1736725.3199999998</v>
      </c>
    </row>
    <row r="459" spans="2:3" x14ac:dyDescent="0.3">
      <c r="B459" s="3">
        <v>41732</v>
      </c>
      <c r="C459" s="2">
        <v>1606218.25</v>
      </c>
    </row>
    <row r="460" spans="2:3" x14ac:dyDescent="0.3">
      <c r="B460" s="3">
        <v>41733</v>
      </c>
      <c r="C460" s="2">
        <v>1655357.22</v>
      </c>
    </row>
    <row r="461" spans="2:3" x14ac:dyDescent="0.3">
      <c r="B461" s="3">
        <v>41734</v>
      </c>
      <c r="C461" s="2">
        <v>1250799.2</v>
      </c>
    </row>
    <row r="462" spans="2:3" x14ac:dyDescent="0.3">
      <c r="B462" s="3">
        <v>41735</v>
      </c>
      <c r="C462" s="2">
        <v>800064</v>
      </c>
    </row>
    <row r="463" spans="2:3" x14ac:dyDescent="0.3">
      <c r="B463" s="3">
        <v>41736</v>
      </c>
      <c r="C463" s="2">
        <v>2166197.3600000003</v>
      </c>
    </row>
    <row r="464" spans="2:3" x14ac:dyDescent="0.3">
      <c r="B464" s="3">
        <v>41737</v>
      </c>
      <c r="C464" s="2">
        <v>1898857.08</v>
      </c>
    </row>
    <row r="465" spans="2:3" x14ac:dyDescent="0.3">
      <c r="B465" s="3">
        <v>41738</v>
      </c>
      <c r="C465" s="2">
        <v>1876096.65</v>
      </c>
    </row>
    <row r="466" spans="2:3" x14ac:dyDescent="0.3">
      <c r="B466" s="3">
        <v>41739</v>
      </c>
      <c r="C466" s="2">
        <v>1711223.1099999999</v>
      </c>
    </row>
    <row r="467" spans="2:3" x14ac:dyDescent="0.3">
      <c r="B467" s="3">
        <v>41740</v>
      </c>
      <c r="C467" s="2">
        <v>1872525.03</v>
      </c>
    </row>
    <row r="468" spans="2:3" x14ac:dyDescent="0.3">
      <c r="B468" s="3">
        <v>41741</v>
      </c>
      <c r="C468" s="2">
        <v>1377677.17</v>
      </c>
    </row>
    <row r="469" spans="2:3" x14ac:dyDescent="0.3">
      <c r="B469" s="3">
        <v>41742</v>
      </c>
      <c r="C469" s="2">
        <v>0</v>
      </c>
    </row>
    <row r="470" spans="2:3" x14ac:dyDescent="0.3">
      <c r="B470" s="3">
        <v>41743</v>
      </c>
      <c r="C470" s="2">
        <v>2173017.06</v>
      </c>
    </row>
    <row r="471" spans="2:3" x14ac:dyDescent="0.3">
      <c r="B471" s="3">
        <v>41744</v>
      </c>
      <c r="C471" s="2">
        <v>1777304.29</v>
      </c>
    </row>
    <row r="472" spans="2:3" x14ac:dyDescent="0.3">
      <c r="B472" s="3">
        <v>41745</v>
      </c>
      <c r="C472" s="2">
        <v>1398319.88</v>
      </c>
    </row>
    <row r="473" spans="2:3" x14ac:dyDescent="0.3">
      <c r="B473" s="3">
        <v>41746</v>
      </c>
      <c r="C473" s="2">
        <v>0</v>
      </c>
    </row>
    <row r="474" spans="2:3" x14ac:dyDescent="0.3">
      <c r="B474" s="3">
        <v>41747</v>
      </c>
      <c r="C474" s="2">
        <v>0</v>
      </c>
    </row>
    <row r="475" spans="2:3" x14ac:dyDescent="0.3">
      <c r="B475" s="3">
        <v>41748</v>
      </c>
      <c r="C475" s="2">
        <v>804495.66</v>
      </c>
    </row>
    <row r="476" spans="2:3" x14ac:dyDescent="0.3">
      <c r="B476" s="3">
        <v>41749</v>
      </c>
      <c r="C476" s="2">
        <v>945363.88</v>
      </c>
    </row>
    <row r="477" spans="2:3" x14ac:dyDescent="0.3">
      <c r="B477" s="3">
        <v>41750</v>
      </c>
      <c r="C477" s="2">
        <v>2297474.69</v>
      </c>
    </row>
    <row r="478" spans="2:3" x14ac:dyDescent="0.3">
      <c r="B478" s="3">
        <v>41751</v>
      </c>
      <c r="C478" s="2">
        <v>2124484.25</v>
      </c>
    </row>
    <row r="479" spans="2:3" x14ac:dyDescent="0.3">
      <c r="B479" s="3">
        <v>41752</v>
      </c>
      <c r="C479" s="2">
        <v>1975776.07</v>
      </c>
    </row>
    <row r="480" spans="2:3" x14ac:dyDescent="0.3">
      <c r="B480" s="3">
        <v>41753</v>
      </c>
      <c r="C480" s="2">
        <v>1844117.8900000001</v>
      </c>
    </row>
    <row r="481" spans="2:3" x14ac:dyDescent="0.3">
      <c r="B481" s="3">
        <v>41754</v>
      </c>
      <c r="C481" s="2">
        <v>1890895.18</v>
      </c>
    </row>
    <row r="482" spans="2:3" x14ac:dyDescent="0.3">
      <c r="B482" s="3">
        <v>41755</v>
      </c>
      <c r="C482" s="2">
        <v>1251450.8700000001</v>
      </c>
    </row>
    <row r="483" spans="2:3" x14ac:dyDescent="0.3">
      <c r="B483" s="3">
        <v>41756</v>
      </c>
      <c r="C483" s="2">
        <v>800121</v>
      </c>
    </row>
    <row r="484" spans="2:3" x14ac:dyDescent="0.3">
      <c r="B484" s="3">
        <v>41757</v>
      </c>
      <c r="C484" s="2">
        <v>2475458.15</v>
      </c>
    </row>
    <row r="485" spans="2:3" x14ac:dyDescent="0.3">
      <c r="B485" s="3">
        <v>41758</v>
      </c>
      <c r="C485" s="2">
        <v>2253989.35</v>
      </c>
    </row>
    <row r="486" spans="2:3" x14ac:dyDescent="0.3">
      <c r="B486" s="3">
        <v>41759</v>
      </c>
      <c r="C486" s="2">
        <v>2644236.09</v>
      </c>
    </row>
    <row r="487" spans="2:3" x14ac:dyDescent="0.3">
      <c r="B487" s="3">
        <v>41760</v>
      </c>
      <c r="C487" s="2">
        <v>903789</v>
      </c>
    </row>
    <row r="488" spans="2:3" x14ac:dyDescent="0.3">
      <c r="B488" s="3">
        <v>41761</v>
      </c>
      <c r="C488" s="2">
        <v>2004184.05</v>
      </c>
    </row>
    <row r="489" spans="2:3" x14ac:dyDescent="0.3">
      <c r="B489" s="3">
        <v>41762</v>
      </c>
      <c r="C489" s="2">
        <v>1279272.3799999999</v>
      </c>
    </row>
    <row r="490" spans="2:3" x14ac:dyDescent="0.3">
      <c r="B490" s="3">
        <v>41763</v>
      </c>
      <c r="C490" s="2">
        <v>800073</v>
      </c>
    </row>
    <row r="491" spans="2:3" x14ac:dyDescent="0.3">
      <c r="B491" s="3">
        <v>41764</v>
      </c>
      <c r="C491" s="2">
        <v>2292643.9299999997</v>
      </c>
    </row>
    <row r="492" spans="2:3" x14ac:dyDescent="0.3">
      <c r="B492" s="3">
        <v>41765</v>
      </c>
      <c r="C492" s="2">
        <v>1884457.62</v>
      </c>
    </row>
    <row r="493" spans="2:3" x14ac:dyDescent="0.3">
      <c r="B493" s="3">
        <v>41766</v>
      </c>
      <c r="C493" s="2">
        <v>1965463.96</v>
      </c>
    </row>
    <row r="494" spans="2:3" x14ac:dyDescent="0.3">
      <c r="B494" s="3">
        <v>41767</v>
      </c>
      <c r="C494" s="2">
        <v>1932089.94</v>
      </c>
    </row>
    <row r="495" spans="2:3" x14ac:dyDescent="0.3">
      <c r="B495" s="3">
        <v>41768</v>
      </c>
      <c r="C495" s="2">
        <v>1792337.6800000002</v>
      </c>
    </row>
    <row r="496" spans="2:3" x14ac:dyDescent="0.3">
      <c r="B496" s="3">
        <v>41769</v>
      </c>
      <c r="C496" s="2">
        <v>1284711.6099999999</v>
      </c>
    </row>
    <row r="497" spans="2:3" x14ac:dyDescent="0.3">
      <c r="B497" s="3">
        <v>41770</v>
      </c>
      <c r="C497" s="2">
        <v>800244</v>
      </c>
    </row>
    <row r="498" spans="2:3" x14ac:dyDescent="0.3">
      <c r="B498" s="3">
        <v>41771</v>
      </c>
      <c r="C498" s="2">
        <v>2394782.8899999997</v>
      </c>
    </row>
    <row r="499" spans="2:3" x14ac:dyDescent="0.3">
      <c r="B499" s="3">
        <v>41772</v>
      </c>
      <c r="C499" s="2">
        <v>1961543.37</v>
      </c>
    </row>
    <row r="500" spans="2:3" x14ac:dyDescent="0.3">
      <c r="B500" s="3">
        <v>41773</v>
      </c>
      <c r="C500" s="2">
        <v>1866795.48</v>
      </c>
    </row>
    <row r="501" spans="2:3" x14ac:dyDescent="0.3">
      <c r="B501" s="3">
        <v>41774</v>
      </c>
      <c r="C501" s="2">
        <v>1779431.03</v>
      </c>
    </row>
    <row r="502" spans="2:3" x14ac:dyDescent="0.3">
      <c r="B502" s="3">
        <v>41775</v>
      </c>
      <c r="C502" s="2">
        <v>1815562.6400000001</v>
      </c>
    </row>
    <row r="503" spans="2:3" x14ac:dyDescent="0.3">
      <c r="B503" s="3">
        <v>41776</v>
      </c>
      <c r="C503" s="2">
        <v>1198520.8700000001</v>
      </c>
    </row>
    <row r="504" spans="2:3" x14ac:dyDescent="0.3">
      <c r="B504" s="3">
        <v>41777</v>
      </c>
      <c r="C504" s="2">
        <v>800684</v>
      </c>
    </row>
    <row r="505" spans="2:3" x14ac:dyDescent="0.3">
      <c r="B505" s="3">
        <v>41778</v>
      </c>
      <c r="C505" s="2">
        <v>2170723.91</v>
      </c>
    </row>
    <row r="506" spans="2:3" x14ac:dyDescent="0.3">
      <c r="B506" s="3">
        <v>41779</v>
      </c>
      <c r="C506" s="2">
        <v>1936587</v>
      </c>
    </row>
    <row r="507" spans="2:3" x14ac:dyDescent="0.3">
      <c r="B507" s="3">
        <v>41780</v>
      </c>
      <c r="C507" s="2">
        <v>1725340.01</v>
      </c>
    </row>
    <row r="508" spans="2:3" x14ac:dyDescent="0.3">
      <c r="B508" s="3">
        <v>41781</v>
      </c>
      <c r="C508" s="2">
        <v>1937933.52</v>
      </c>
    </row>
    <row r="509" spans="2:3" x14ac:dyDescent="0.3">
      <c r="B509" s="3">
        <v>41782</v>
      </c>
      <c r="C509" s="2">
        <v>1848551.08</v>
      </c>
    </row>
    <row r="510" spans="2:3" x14ac:dyDescent="0.3">
      <c r="B510" s="3">
        <v>41783</v>
      </c>
      <c r="C510" s="2">
        <v>1310511.17</v>
      </c>
    </row>
    <row r="511" spans="2:3" x14ac:dyDescent="0.3">
      <c r="B511" s="3">
        <v>41784</v>
      </c>
      <c r="C511" s="2">
        <v>0</v>
      </c>
    </row>
    <row r="512" spans="2:3" x14ac:dyDescent="0.3">
      <c r="B512" s="3">
        <v>41785</v>
      </c>
      <c r="C512" s="2">
        <v>2780978.05</v>
      </c>
    </row>
    <row r="513" spans="2:3" x14ac:dyDescent="0.3">
      <c r="B513" s="3">
        <v>41786</v>
      </c>
      <c r="C513" s="2">
        <v>1917961.69</v>
      </c>
    </row>
    <row r="514" spans="2:3" x14ac:dyDescent="0.3">
      <c r="B514" s="3">
        <v>41787</v>
      </c>
      <c r="C514" s="2">
        <v>1807349.88</v>
      </c>
    </row>
    <row r="515" spans="2:3" x14ac:dyDescent="0.3">
      <c r="B515" s="3">
        <v>41788</v>
      </c>
      <c r="C515" s="2">
        <v>1798251.74</v>
      </c>
    </row>
    <row r="516" spans="2:3" x14ac:dyDescent="0.3">
      <c r="B516" s="3">
        <v>41789</v>
      </c>
      <c r="C516" s="2">
        <v>2664540.04</v>
      </c>
    </row>
    <row r="517" spans="2:3" x14ac:dyDescent="0.3">
      <c r="B517" s="3">
        <v>41790</v>
      </c>
      <c r="C517" s="2">
        <v>1319922.31</v>
      </c>
    </row>
    <row r="518" spans="2:3" x14ac:dyDescent="0.3">
      <c r="B518" s="3">
        <v>41791</v>
      </c>
      <c r="C518" s="2">
        <v>800146</v>
      </c>
    </row>
    <row r="519" spans="2:3" x14ac:dyDescent="0.3">
      <c r="B519" s="3">
        <v>41792</v>
      </c>
      <c r="C519" s="2">
        <v>1773055.6800000002</v>
      </c>
    </row>
    <row r="520" spans="2:3" x14ac:dyDescent="0.3">
      <c r="B520" s="3">
        <v>41793</v>
      </c>
      <c r="C520" s="2">
        <v>1610805.9300000002</v>
      </c>
    </row>
    <row r="521" spans="2:3" x14ac:dyDescent="0.3">
      <c r="B521" s="3">
        <v>41794</v>
      </c>
      <c r="C521" s="2">
        <v>1750428.4</v>
      </c>
    </row>
    <row r="522" spans="2:3" x14ac:dyDescent="0.3">
      <c r="B522" s="3">
        <v>41795</v>
      </c>
      <c r="C522" s="2">
        <v>1678951.85</v>
      </c>
    </row>
    <row r="523" spans="2:3" x14ac:dyDescent="0.3">
      <c r="B523" s="3">
        <v>41796</v>
      </c>
      <c r="C523" s="2">
        <v>1672687.05</v>
      </c>
    </row>
    <row r="524" spans="2:3" x14ac:dyDescent="0.3">
      <c r="B524" s="3">
        <v>41797</v>
      </c>
      <c r="C524" s="2">
        <v>1285812.73</v>
      </c>
    </row>
    <row r="525" spans="2:3" x14ac:dyDescent="0.3">
      <c r="B525" s="3">
        <v>41798</v>
      </c>
      <c r="C525" s="2">
        <v>0</v>
      </c>
    </row>
    <row r="526" spans="2:3" x14ac:dyDescent="0.3">
      <c r="B526" s="3">
        <v>41799</v>
      </c>
      <c r="C526" s="2">
        <v>2264910.8899999997</v>
      </c>
    </row>
    <row r="527" spans="2:3" x14ac:dyDescent="0.3">
      <c r="B527" s="3">
        <v>41800</v>
      </c>
      <c r="C527" s="2">
        <v>1970507.87</v>
      </c>
    </row>
    <row r="528" spans="2:3" x14ac:dyDescent="0.3">
      <c r="B528" s="3">
        <v>41801</v>
      </c>
      <c r="C528" s="2">
        <v>1668322.03</v>
      </c>
    </row>
    <row r="529" spans="2:3" x14ac:dyDescent="0.3">
      <c r="B529" s="3">
        <v>41802</v>
      </c>
      <c r="C529" s="2">
        <v>1608457.1400000001</v>
      </c>
    </row>
    <row r="530" spans="2:3" x14ac:dyDescent="0.3">
      <c r="B530" s="3">
        <v>41803</v>
      </c>
      <c r="C530" s="2">
        <v>1524221.48</v>
      </c>
    </row>
    <row r="531" spans="2:3" x14ac:dyDescent="0.3">
      <c r="B531" s="3">
        <v>41804</v>
      </c>
      <c r="C531" s="2">
        <v>1243723.99</v>
      </c>
    </row>
    <row r="532" spans="2:3" x14ac:dyDescent="0.3">
      <c r="B532" s="3">
        <v>41805</v>
      </c>
      <c r="C532" s="2">
        <v>800462</v>
      </c>
    </row>
    <row r="533" spans="2:3" x14ac:dyDescent="0.3">
      <c r="B533" s="3">
        <v>41806</v>
      </c>
      <c r="C533" s="2">
        <v>2167572.54</v>
      </c>
    </row>
    <row r="534" spans="2:3" x14ac:dyDescent="0.3">
      <c r="B534" s="3">
        <v>41807</v>
      </c>
      <c r="C534" s="2">
        <v>1633963.8</v>
      </c>
    </row>
    <row r="535" spans="2:3" x14ac:dyDescent="0.3">
      <c r="B535" s="3">
        <v>41808</v>
      </c>
      <c r="C535" s="2">
        <v>1735345.72</v>
      </c>
    </row>
    <row r="536" spans="2:3" x14ac:dyDescent="0.3">
      <c r="B536" s="3">
        <v>41809</v>
      </c>
      <c r="C536" s="2">
        <v>1592652.27</v>
      </c>
    </row>
    <row r="537" spans="2:3" x14ac:dyDescent="0.3">
      <c r="B537" s="3">
        <v>41810</v>
      </c>
      <c r="C537" s="2">
        <v>1667502.01</v>
      </c>
    </row>
    <row r="538" spans="2:3" x14ac:dyDescent="0.3">
      <c r="B538" s="3">
        <v>41811</v>
      </c>
      <c r="C538" s="2">
        <v>1273996.82</v>
      </c>
    </row>
    <row r="539" spans="2:3" x14ac:dyDescent="0.3">
      <c r="B539" s="3">
        <v>41812</v>
      </c>
      <c r="C539" s="2">
        <v>808098</v>
      </c>
    </row>
    <row r="540" spans="2:3" x14ac:dyDescent="0.3">
      <c r="B540" s="3">
        <v>41813</v>
      </c>
      <c r="C540" s="2">
        <v>2218490.6799999997</v>
      </c>
    </row>
    <row r="541" spans="2:3" x14ac:dyDescent="0.3">
      <c r="B541" s="3">
        <v>41814</v>
      </c>
      <c r="C541" s="2">
        <v>2058405.27</v>
      </c>
    </row>
    <row r="542" spans="2:3" x14ac:dyDescent="0.3">
      <c r="B542" s="3">
        <v>41815</v>
      </c>
      <c r="C542" s="2">
        <v>2011586.27</v>
      </c>
    </row>
    <row r="543" spans="2:3" x14ac:dyDescent="0.3">
      <c r="B543" s="3">
        <v>41816</v>
      </c>
      <c r="C543" s="2">
        <v>1990400.28</v>
      </c>
    </row>
    <row r="544" spans="2:3" x14ac:dyDescent="0.3">
      <c r="B544" s="3">
        <v>41817</v>
      </c>
      <c r="C544" s="2">
        <v>2812720.6</v>
      </c>
    </row>
    <row r="545" spans="2:3" x14ac:dyDescent="0.3">
      <c r="B545" s="3">
        <v>41818</v>
      </c>
      <c r="C545" s="2">
        <v>1420182.62</v>
      </c>
    </row>
    <row r="546" spans="2:3" x14ac:dyDescent="0.3">
      <c r="B546" s="3">
        <v>41819</v>
      </c>
      <c r="C546" s="2">
        <v>1152570.3799999999</v>
      </c>
    </row>
    <row r="547" spans="2:3" x14ac:dyDescent="0.3">
      <c r="B547" s="3">
        <v>41820</v>
      </c>
      <c r="C547" s="2">
        <v>1592417</v>
      </c>
    </row>
    <row r="548" spans="2:3" x14ac:dyDescent="0.3">
      <c r="B548" s="3">
        <v>41821</v>
      </c>
      <c r="C548" s="2">
        <v>1887374.08</v>
      </c>
    </row>
    <row r="549" spans="2:3" x14ac:dyDescent="0.3">
      <c r="B549" s="3">
        <v>41822</v>
      </c>
      <c r="C549" s="2">
        <v>1919676.27</v>
      </c>
    </row>
    <row r="550" spans="2:3" x14ac:dyDescent="0.3">
      <c r="B550" s="3">
        <v>41823</v>
      </c>
      <c r="C550" s="2">
        <v>1878217.99</v>
      </c>
    </row>
    <row r="551" spans="2:3" x14ac:dyDescent="0.3">
      <c r="B551" s="3">
        <v>41824</v>
      </c>
      <c r="C551" s="2">
        <v>1725075.96</v>
      </c>
    </row>
    <row r="552" spans="2:3" x14ac:dyDescent="0.3">
      <c r="B552" s="3">
        <v>41825</v>
      </c>
      <c r="C552" s="2">
        <v>1287722.76</v>
      </c>
    </row>
    <row r="553" spans="2:3" x14ac:dyDescent="0.3">
      <c r="B553" s="3">
        <v>41826</v>
      </c>
      <c r="C553" s="2">
        <v>800843</v>
      </c>
    </row>
    <row r="554" spans="2:3" x14ac:dyDescent="0.3">
      <c r="B554" s="3">
        <v>41827</v>
      </c>
      <c r="C554" s="2">
        <v>2120086.92</v>
      </c>
    </row>
    <row r="555" spans="2:3" x14ac:dyDescent="0.3">
      <c r="B555" s="3">
        <v>41828</v>
      </c>
      <c r="C555" s="2">
        <v>1902087.37</v>
      </c>
    </row>
    <row r="556" spans="2:3" x14ac:dyDescent="0.3">
      <c r="B556" s="3">
        <v>41829</v>
      </c>
      <c r="C556" s="2">
        <v>1849858.4</v>
      </c>
    </row>
    <row r="557" spans="2:3" x14ac:dyDescent="0.3">
      <c r="B557" s="3">
        <v>41830</v>
      </c>
      <c r="C557" s="2">
        <v>1868453.52</v>
      </c>
    </row>
    <row r="558" spans="2:3" x14ac:dyDescent="0.3">
      <c r="B558" s="3">
        <v>41831</v>
      </c>
      <c r="C558" s="2">
        <v>1868264.53</v>
      </c>
    </row>
    <row r="559" spans="2:3" x14ac:dyDescent="0.3">
      <c r="B559" s="3">
        <v>41832</v>
      </c>
      <c r="C559" s="2">
        <v>1272676.46</v>
      </c>
    </row>
    <row r="560" spans="2:3" x14ac:dyDescent="0.3">
      <c r="B560" s="3">
        <v>41833</v>
      </c>
      <c r="C560" s="2">
        <v>800056</v>
      </c>
    </row>
    <row r="561" spans="2:3" x14ac:dyDescent="0.3">
      <c r="B561" s="3">
        <v>41834</v>
      </c>
      <c r="C561" s="2">
        <v>2177508.65</v>
      </c>
    </row>
    <row r="562" spans="2:3" x14ac:dyDescent="0.3">
      <c r="B562" s="3">
        <v>41835</v>
      </c>
      <c r="C562" s="2">
        <v>1830195.87</v>
      </c>
    </row>
    <row r="563" spans="2:3" x14ac:dyDescent="0.3">
      <c r="B563" s="3">
        <v>41836</v>
      </c>
      <c r="C563" s="2">
        <v>1719096.13</v>
      </c>
    </row>
    <row r="564" spans="2:3" x14ac:dyDescent="0.3">
      <c r="B564" s="3">
        <v>41837</v>
      </c>
      <c r="C564" s="2">
        <v>1666842.24</v>
      </c>
    </row>
    <row r="565" spans="2:3" x14ac:dyDescent="0.3">
      <c r="B565" s="3">
        <v>41838</v>
      </c>
      <c r="C565" s="2">
        <v>1731859.04</v>
      </c>
    </row>
    <row r="566" spans="2:3" x14ac:dyDescent="0.3">
      <c r="B566" s="3">
        <v>41839</v>
      </c>
      <c r="C566" s="2">
        <v>1217811.1400000001</v>
      </c>
    </row>
    <row r="567" spans="2:3" x14ac:dyDescent="0.3">
      <c r="B567" s="3">
        <v>41840</v>
      </c>
      <c r="C567" s="2">
        <v>0</v>
      </c>
    </row>
    <row r="568" spans="2:3" x14ac:dyDescent="0.3">
      <c r="B568" s="3">
        <v>41841</v>
      </c>
      <c r="C568" s="2">
        <v>2244305.2199999997</v>
      </c>
    </row>
    <row r="569" spans="2:3" x14ac:dyDescent="0.3">
      <c r="B569" s="3">
        <v>41842</v>
      </c>
      <c r="C569" s="2">
        <v>2092145.58</v>
      </c>
    </row>
    <row r="570" spans="2:3" x14ac:dyDescent="0.3">
      <c r="B570" s="3">
        <v>41843</v>
      </c>
      <c r="C570" s="2">
        <v>1884039.1</v>
      </c>
    </row>
    <row r="571" spans="2:3" x14ac:dyDescent="0.3">
      <c r="B571" s="3">
        <v>41844</v>
      </c>
      <c r="C571" s="2">
        <v>1901145.88</v>
      </c>
    </row>
    <row r="572" spans="2:3" x14ac:dyDescent="0.3">
      <c r="B572" s="3">
        <v>41845</v>
      </c>
      <c r="C572" s="2">
        <v>1886210.37</v>
      </c>
    </row>
    <row r="573" spans="2:3" x14ac:dyDescent="0.3">
      <c r="B573" s="3">
        <v>41846</v>
      </c>
      <c r="C573" s="2">
        <v>1337885.6400000001</v>
      </c>
    </row>
    <row r="574" spans="2:3" x14ac:dyDescent="0.3">
      <c r="B574" s="3">
        <v>41847</v>
      </c>
      <c r="C574" s="2">
        <v>802418.04</v>
      </c>
    </row>
    <row r="575" spans="2:3" x14ac:dyDescent="0.3">
      <c r="B575" s="3">
        <v>41848</v>
      </c>
      <c r="C575" s="2">
        <v>2476609.84</v>
      </c>
    </row>
    <row r="576" spans="2:3" x14ac:dyDescent="0.3">
      <c r="B576" s="3">
        <v>41849</v>
      </c>
      <c r="C576" s="2">
        <v>2184981.44</v>
      </c>
    </row>
    <row r="577" spans="2:3" x14ac:dyDescent="0.3">
      <c r="B577" s="3">
        <v>41850</v>
      </c>
      <c r="C577" s="2">
        <v>2528309.17</v>
      </c>
    </row>
    <row r="578" spans="2:3" x14ac:dyDescent="0.3">
      <c r="B578" s="3">
        <v>41851</v>
      </c>
      <c r="C578" s="2">
        <v>1772588.4300000002</v>
      </c>
    </row>
    <row r="579" spans="2:3" x14ac:dyDescent="0.3">
      <c r="B579" s="3">
        <v>41852</v>
      </c>
      <c r="C579" s="2">
        <v>1672828.3199999998</v>
      </c>
    </row>
    <row r="580" spans="2:3" x14ac:dyDescent="0.3">
      <c r="B580" s="3">
        <v>41853</v>
      </c>
      <c r="C580" s="2">
        <v>1178038.56</v>
      </c>
    </row>
    <row r="581" spans="2:3" x14ac:dyDescent="0.3">
      <c r="B581" s="3">
        <v>41854</v>
      </c>
      <c r="C581" s="2">
        <v>801140.65</v>
      </c>
    </row>
    <row r="582" spans="2:3" x14ac:dyDescent="0.3">
      <c r="B582" s="3">
        <v>41855</v>
      </c>
      <c r="C582" s="2">
        <v>2138268.65</v>
      </c>
    </row>
    <row r="583" spans="2:3" x14ac:dyDescent="0.3">
      <c r="B583" s="3">
        <v>41856</v>
      </c>
      <c r="C583" s="2">
        <v>1666830.26</v>
      </c>
    </row>
    <row r="584" spans="2:3" x14ac:dyDescent="0.3">
      <c r="B584" s="3">
        <v>41857</v>
      </c>
      <c r="C584" s="2">
        <v>1711655.1800000002</v>
      </c>
    </row>
    <row r="585" spans="2:3" x14ac:dyDescent="0.3">
      <c r="B585" s="3">
        <v>41858</v>
      </c>
      <c r="C585" s="2">
        <v>1753197.5699999998</v>
      </c>
    </row>
    <row r="586" spans="2:3" x14ac:dyDescent="0.3">
      <c r="B586" s="3">
        <v>41859</v>
      </c>
      <c r="C586" s="2">
        <v>1781314.5</v>
      </c>
    </row>
    <row r="587" spans="2:3" x14ac:dyDescent="0.3">
      <c r="B587" s="3">
        <v>41860</v>
      </c>
      <c r="C587" s="2">
        <v>1322711.27</v>
      </c>
    </row>
    <row r="588" spans="2:3" x14ac:dyDescent="0.3">
      <c r="B588" s="3">
        <v>41861</v>
      </c>
      <c r="C588" s="2">
        <v>979541.12</v>
      </c>
    </row>
    <row r="589" spans="2:3" x14ac:dyDescent="0.3">
      <c r="B589" s="3">
        <v>41862</v>
      </c>
      <c r="C589" s="2">
        <v>1977520.61</v>
      </c>
    </row>
    <row r="590" spans="2:3" x14ac:dyDescent="0.3">
      <c r="B590" s="3">
        <v>41863</v>
      </c>
      <c r="C590" s="2">
        <v>1830668.35</v>
      </c>
    </row>
    <row r="591" spans="2:3" x14ac:dyDescent="0.3">
      <c r="B591" s="3">
        <v>41864</v>
      </c>
      <c r="C591" s="2">
        <v>1645018.38</v>
      </c>
    </row>
    <row r="592" spans="2:3" x14ac:dyDescent="0.3">
      <c r="B592" s="3">
        <v>41865</v>
      </c>
      <c r="C592" s="2">
        <v>1572892.44</v>
      </c>
    </row>
    <row r="593" spans="2:3" x14ac:dyDescent="0.3">
      <c r="B593" s="3">
        <v>41866</v>
      </c>
      <c r="C593" s="2">
        <v>1635273.81</v>
      </c>
    </row>
    <row r="594" spans="2:3" x14ac:dyDescent="0.3">
      <c r="B594" s="3">
        <v>41867</v>
      </c>
      <c r="C594" s="2">
        <v>876924.63</v>
      </c>
    </row>
    <row r="595" spans="2:3" x14ac:dyDescent="0.3">
      <c r="B595" s="3">
        <v>41868</v>
      </c>
      <c r="C595" s="2">
        <v>1276006.8799999999</v>
      </c>
    </row>
    <row r="596" spans="2:3" x14ac:dyDescent="0.3">
      <c r="B596" s="3">
        <v>41869</v>
      </c>
      <c r="C596" s="2">
        <v>1925143.53</v>
      </c>
    </row>
    <row r="597" spans="2:3" x14ac:dyDescent="0.3">
      <c r="B597" s="3">
        <v>41870</v>
      </c>
      <c r="C597" s="2">
        <v>1723571.98</v>
      </c>
    </row>
    <row r="598" spans="2:3" x14ac:dyDescent="0.3">
      <c r="B598" s="3">
        <v>41871</v>
      </c>
      <c r="C598" s="2">
        <v>1673183.95</v>
      </c>
    </row>
    <row r="599" spans="2:3" x14ac:dyDescent="0.3">
      <c r="B599" s="3">
        <v>41872</v>
      </c>
      <c r="C599" s="2">
        <v>1803906.46</v>
      </c>
    </row>
    <row r="600" spans="2:3" x14ac:dyDescent="0.3">
      <c r="B600" s="3">
        <v>41873</v>
      </c>
      <c r="C600" s="2">
        <v>1867281.09</v>
      </c>
    </row>
    <row r="601" spans="2:3" x14ac:dyDescent="0.3">
      <c r="B601" s="3">
        <v>41874</v>
      </c>
      <c r="C601" s="2">
        <v>1366927.6099999999</v>
      </c>
    </row>
    <row r="602" spans="2:3" x14ac:dyDescent="0.3">
      <c r="B602" s="3">
        <v>41875</v>
      </c>
      <c r="C602" s="2">
        <v>1038591.56</v>
      </c>
    </row>
    <row r="603" spans="2:3" x14ac:dyDescent="0.3">
      <c r="B603" s="3">
        <v>41876</v>
      </c>
      <c r="C603" s="2">
        <v>2176363.9299999997</v>
      </c>
    </row>
    <row r="604" spans="2:3" x14ac:dyDescent="0.3">
      <c r="B604" s="3">
        <v>41877</v>
      </c>
      <c r="C604" s="2">
        <v>2174777.63</v>
      </c>
    </row>
    <row r="605" spans="2:3" x14ac:dyDescent="0.3">
      <c r="B605" s="3">
        <v>41878</v>
      </c>
      <c r="C605" s="2">
        <v>1941831.77</v>
      </c>
    </row>
    <row r="606" spans="2:3" x14ac:dyDescent="0.3">
      <c r="B606" s="3">
        <v>41879</v>
      </c>
      <c r="C606" s="2">
        <v>2091017.12</v>
      </c>
    </row>
    <row r="607" spans="2:3" x14ac:dyDescent="0.3">
      <c r="B607" s="3">
        <v>41880</v>
      </c>
      <c r="C607" s="2">
        <v>2666839.7999999998</v>
      </c>
    </row>
    <row r="608" spans="2:3" x14ac:dyDescent="0.3">
      <c r="B608" s="3">
        <v>41881</v>
      </c>
      <c r="C608" s="2">
        <v>1445752.8900000001</v>
      </c>
    </row>
    <row r="609" spans="2:3" x14ac:dyDescent="0.3">
      <c r="B609" s="3">
        <v>41882</v>
      </c>
      <c r="C609" s="2">
        <v>1144451.55</v>
      </c>
    </row>
    <row r="610" spans="2:3" x14ac:dyDescent="0.3">
      <c r="B610" s="3">
        <v>41883</v>
      </c>
      <c r="C610" s="2">
        <v>2009886.13</v>
      </c>
    </row>
    <row r="611" spans="2:3" x14ac:dyDescent="0.3">
      <c r="B611" s="3">
        <v>41884</v>
      </c>
      <c r="C611" s="2">
        <v>1861275.69</v>
      </c>
    </row>
    <row r="612" spans="2:3" x14ac:dyDescent="0.3">
      <c r="B612" s="3">
        <v>41885</v>
      </c>
      <c r="C612" s="2">
        <v>1744591.4100000001</v>
      </c>
    </row>
    <row r="613" spans="2:3" x14ac:dyDescent="0.3">
      <c r="B613" s="3">
        <v>41886</v>
      </c>
      <c r="C613" s="2">
        <v>1664275.27</v>
      </c>
    </row>
    <row r="614" spans="2:3" x14ac:dyDescent="0.3">
      <c r="B614" s="3">
        <v>41887</v>
      </c>
      <c r="C614" s="2">
        <v>1771275.3900000001</v>
      </c>
    </row>
    <row r="615" spans="2:3" x14ac:dyDescent="0.3">
      <c r="B615" s="3">
        <v>41888</v>
      </c>
      <c r="C615" s="2">
        <v>1340945.06</v>
      </c>
    </row>
    <row r="616" spans="2:3" x14ac:dyDescent="0.3">
      <c r="B616" s="3">
        <v>41889</v>
      </c>
      <c r="C616" s="2">
        <v>1015061.38</v>
      </c>
    </row>
    <row r="617" spans="2:3" x14ac:dyDescent="0.3">
      <c r="B617" s="3">
        <v>41890</v>
      </c>
      <c r="C617" s="2">
        <v>2108220.3899999997</v>
      </c>
    </row>
    <row r="618" spans="2:3" x14ac:dyDescent="0.3">
      <c r="B618" s="3">
        <v>41891</v>
      </c>
      <c r="C618" s="2">
        <v>1924529.15</v>
      </c>
    </row>
    <row r="619" spans="2:3" x14ac:dyDescent="0.3">
      <c r="B619" s="3">
        <v>41892</v>
      </c>
      <c r="C619" s="2">
        <v>1692514.6099999999</v>
      </c>
    </row>
    <row r="620" spans="2:3" x14ac:dyDescent="0.3">
      <c r="B620" s="3">
        <v>41893</v>
      </c>
      <c r="C620" s="2">
        <v>1627613.3199999998</v>
      </c>
    </row>
    <row r="621" spans="2:3" x14ac:dyDescent="0.3">
      <c r="B621" s="3">
        <v>41894</v>
      </c>
      <c r="C621" s="2">
        <v>1618729.8</v>
      </c>
    </row>
    <row r="622" spans="2:3" x14ac:dyDescent="0.3">
      <c r="B622" s="3">
        <v>41895</v>
      </c>
      <c r="C622" s="2">
        <v>1279724.06</v>
      </c>
    </row>
    <row r="623" spans="2:3" x14ac:dyDescent="0.3">
      <c r="B623" s="3">
        <v>41896</v>
      </c>
      <c r="C623" s="2">
        <v>800132</v>
      </c>
    </row>
    <row r="624" spans="2:3" x14ac:dyDescent="0.3">
      <c r="B624" s="3">
        <v>41897</v>
      </c>
      <c r="C624" s="2">
        <v>990494.57000000007</v>
      </c>
    </row>
    <row r="625" spans="2:3" x14ac:dyDescent="0.3">
      <c r="B625" s="3">
        <v>41898</v>
      </c>
      <c r="C625" s="2">
        <v>1713830.04</v>
      </c>
    </row>
    <row r="626" spans="2:3" x14ac:dyDescent="0.3">
      <c r="B626" s="3">
        <v>41899</v>
      </c>
      <c r="C626" s="2">
        <v>1856421.84</v>
      </c>
    </row>
    <row r="627" spans="2:3" x14ac:dyDescent="0.3">
      <c r="B627" s="3">
        <v>41900</v>
      </c>
      <c r="C627" s="2">
        <v>1613361.5</v>
      </c>
    </row>
    <row r="628" spans="2:3" x14ac:dyDescent="0.3">
      <c r="B628" s="3">
        <v>41901</v>
      </c>
      <c r="C628" s="2">
        <v>2112183.0700000003</v>
      </c>
    </row>
    <row r="629" spans="2:3" x14ac:dyDescent="0.3">
      <c r="B629" s="3">
        <v>41902</v>
      </c>
      <c r="C629" s="2">
        <v>1327681.7</v>
      </c>
    </row>
    <row r="630" spans="2:3" x14ac:dyDescent="0.3">
      <c r="B630" s="3">
        <v>41903</v>
      </c>
      <c r="C630" s="2">
        <v>991864.34</v>
      </c>
    </row>
    <row r="631" spans="2:3" x14ac:dyDescent="0.3">
      <c r="B631" s="3">
        <v>41904</v>
      </c>
      <c r="C631" s="2">
        <v>2301329.1399999997</v>
      </c>
    </row>
    <row r="632" spans="2:3" x14ac:dyDescent="0.3">
      <c r="B632" s="3">
        <v>41905</v>
      </c>
      <c r="C632" s="2">
        <v>2227266.1100000003</v>
      </c>
    </row>
    <row r="633" spans="2:3" x14ac:dyDescent="0.3">
      <c r="B633" s="3">
        <v>41906</v>
      </c>
      <c r="C633" s="2">
        <v>2018925.82</v>
      </c>
    </row>
    <row r="634" spans="2:3" x14ac:dyDescent="0.3">
      <c r="B634" s="3">
        <v>41907</v>
      </c>
      <c r="C634" s="2">
        <v>1896122.33</v>
      </c>
    </row>
    <row r="635" spans="2:3" x14ac:dyDescent="0.3">
      <c r="B635" s="3">
        <v>41908</v>
      </c>
      <c r="C635" s="2">
        <v>1970715.85</v>
      </c>
    </row>
    <row r="636" spans="2:3" x14ac:dyDescent="0.3">
      <c r="B636" s="3">
        <v>41909</v>
      </c>
      <c r="C636" s="2">
        <v>1603010.15</v>
      </c>
    </row>
    <row r="637" spans="2:3" x14ac:dyDescent="0.3">
      <c r="B637" s="3">
        <v>41910</v>
      </c>
      <c r="C637" s="2">
        <v>1157039.73</v>
      </c>
    </row>
    <row r="638" spans="2:3" x14ac:dyDescent="0.3">
      <c r="B638" s="3">
        <v>41911</v>
      </c>
      <c r="C638" s="2">
        <v>2630520.9699999997</v>
      </c>
    </row>
    <row r="639" spans="2:3" x14ac:dyDescent="0.3">
      <c r="B639" s="3">
        <v>41912</v>
      </c>
      <c r="C639" s="2">
        <v>2390222.77</v>
      </c>
    </row>
    <row r="640" spans="2:3" x14ac:dyDescent="0.3">
      <c r="B640" s="3">
        <v>41913</v>
      </c>
      <c r="C640" s="2">
        <v>1845821.22</v>
      </c>
    </row>
    <row r="641" spans="2:3" x14ac:dyDescent="0.3">
      <c r="B641" s="3">
        <v>41914</v>
      </c>
      <c r="C641" s="2">
        <v>1691933.67</v>
      </c>
    </row>
    <row r="642" spans="2:3" x14ac:dyDescent="0.3">
      <c r="B642" s="3">
        <v>41915</v>
      </c>
      <c r="C642" s="2">
        <v>1680684</v>
      </c>
    </row>
    <row r="643" spans="2:3" x14ac:dyDescent="0.3">
      <c r="B643" s="3">
        <v>41916</v>
      </c>
      <c r="C643" s="2">
        <v>1268321.94</v>
      </c>
    </row>
    <row r="644" spans="2:3" x14ac:dyDescent="0.3">
      <c r="B644" s="3">
        <v>41917</v>
      </c>
      <c r="C644" s="2">
        <v>1021606.7</v>
      </c>
    </row>
    <row r="645" spans="2:3" x14ac:dyDescent="0.3">
      <c r="B645" s="3">
        <v>41918</v>
      </c>
      <c r="C645" s="2">
        <v>2078508.06</v>
      </c>
    </row>
    <row r="646" spans="2:3" x14ac:dyDescent="0.3">
      <c r="B646" s="3">
        <v>41919</v>
      </c>
      <c r="C646" s="2">
        <v>1954569.18</v>
      </c>
    </row>
    <row r="647" spans="2:3" x14ac:dyDescent="0.3">
      <c r="B647" s="3">
        <v>41920</v>
      </c>
      <c r="C647" s="2">
        <v>2032901.08</v>
      </c>
    </row>
    <row r="648" spans="2:3" x14ac:dyDescent="0.3">
      <c r="B648" s="3">
        <v>41921</v>
      </c>
      <c r="C648" s="2">
        <v>1917395.91</v>
      </c>
    </row>
    <row r="649" spans="2:3" x14ac:dyDescent="0.3">
      <c r="B649" s="3">
        <v>41922</v>
      </c>
      <c r="C649" s="2">
        <v>1832046.45</v>
      </c>
    </row>
    <row r="650" spans="2:3" x14ac:dyDescent="0.3">
      <c r="B650" s="3">
        <v>41923</v>
      </c>
      <c r="C650" s="2">
        <v>1317633.8599999999</v>
      </c>
    </row>
    <row r="651" spans="2:3" x14ac:dyDescent="0.3">
      <c r="B651" s="3">
        <v>41924</v>
      </c>
      <c r="C651" s="2">
        <v>1012577.22</v>
      </c>
    </row>
    <row r="652" spans="2:3" x14ac:dyDescent="0.3">
      <c r="B652" s="3">
        <v>41925</v>
      </c>
      <c r="C652" s="2">
        <v>2008656.84</v>
      </c>
    </row>
    <row r="653" spans="2:3" x14ac:dyDescent="0.3">
      <c r="B653" s="3">
        <v>41926</v>
      </c>
      <c r="C653" s="2">
        <v>1789264.47</v>
      </c>
    </row>
    <row r="654" spans="2:3" x14ac:dyDescent="0.3">
      <c r="B654" s="3">
        <v>41927</v>
      </c>
      <c r="C654" s="2">
        <v>1654622.2</v>
      </c>
    </row>
    <row r="655" spans="2:3" x14ac:dyDescent="0.3">
      <c r="B655" s="3">
        <v>41928</v>
      </c>
      <c r="C655" s="2">
        <v>1667625.52</v>
      </c>
    </row>
    <row r="656" spans="2:3" x14ac:dyDescent="0.3">
      <c r="B656" s="3">
        <v>41929</v>
      </c>
      <c r="C656" s="2">
        <v>1828265.88</v>
      </c>
    </row>
    <row r="657" spans="2:3" x14ac:dyDescent="0.3">
      <c r="B657" s="3">
        <v>41930</v>
      </c>
      <c r="C657" s="2">
        <v>1222202.43</v>
      </c>
    </row>
    <row r="658" spans="2:3" x14ac:dyDescent="0.3">
      <c r="B658" s="3">
        <v>41931</v>
      </c>
      <c r="C658" s="2">
        <v>991931.72</v>
      </c>
    </row>
    <row r="659" spans="2:3" x14ac:dyDescent="0.3">
      <c r="B659" s="3">
        <v>41932</v>
      </c>
      <c r="C659" s="2">
        <v>1208545.05</v>
      </c>
    </row>
    <row r="660" spans="2:3" x14ac:dyDescent="0.3">
      <c r="B660" s="3">
        <v>41933</v>
      </c>
      <c r="C660" s="2">
        <v>2295048.79</v>
      </c>
    </row>
    <row r="661" spans="2:3" x14ac:dyDescent="0.3">
      <c r="B661" s="3">
        <v>41934</v>
      </c>
      <c r="C661" s="2">
        <v>1944102.91</v>
      </c>
    </row>
    <row r="662" spans="2:3" x14ac:dyDescent="0.3">
      <c r="B662" s="3">
        <v>41935</v>
      </c>
      <c r="C662" s="2">
        <v>1812814.3199999998</v>
      </c>
    </row>
    <row r="663" spans="2:3" x14ac:dyDescent="0.3">
      <c r="B663" s="3">
        <v>41936</v>
      </c>
      <c r="C663" s="2">
        <v>1916259.31</v>
      </c>
    </row>
    <row r="664" spans="2:3" x14ac:dyDescent="0.3">
      <c r="B664" s="3">
        <v>41937</v>
      </c>
      <c r="C664" s="2">
        <v>1277884.94</v>
      </c>
    </row>
    <row r="665" spans="2:3" x14ac:dyDescent="0.3">
      <c r="B665" s="3">
        <v>41938</v>
      </c>
      <c r="C665" s="2">
        <v>1065336.0900000001</v>
      </c>
    </row>
    <row r="666" spans="2:3" x14ac:dyDescent="0.3">
      <c r="B666" s="3">
        <v>41939</v>
      </c>
      <c r="C666" s="2">
        <v>2093027.73</v>
      </c>
    </row>
    <row r="667" spans="2:3" x14ac:dyDescent="0.3">
      <c r="B667" s="3">
        <v>41940</v>
      </c>
      <c r="C667" s="2">
        <v>1992368.75</v>
      </c>
    </row>
    <row r="668" spans="2:3" x14ac:dyDescent="0.3">
      <c r="B668" s="3">
        <v>41941</v>
      </c>
      <c r="C668" s="2">
        <v>1814250.23</v>
      </c>
    </row>
    <row r="669" spans="2:3" x14ac:dyDescent="0.3">
      <c r="B669" s="3">
        <v>41942</v>
      </c>
      <c r="C669" s="2">
        <v>2608405.67</v>
      </c>
    </row>
    <row r="670" spans="2:3" x14ac:dyDescent="0.3">
      <c r="B670" s="3">
        <v>41943</v>
      </c>
      <c r="C670" s="2">
        <v>2098859.8899999997</v>
      </c>
    </row>
    <row r="671" spans="2:3" x14ac:dyDescent="0.3">
      <c r="B671" s="3">
        <v>41944</v>
      </c>
      <c r="C671" s="2">
        <v>879286.22</v>
      </c>
    </row>
    <row r="672" spans="2:3" x14ac:dyDescent="0.3">
      <c r="B672" s="3">
        <v>41945</v>
      </c>
      <c r="C672" s="2">
        <v>955966.07000000007</v>
      </c>
    </row>
    <row r="673" spans="2:3" x14ac:dyDescent="0.3">
      <c r="B673" s="3">
        <v>41946</v>
      </c>
      <c r="C673" s="2">
        <v>1976881.44</v>
      </c>
    </row>
    <row r="674" spans="2:3" x14ac:dyDescent="0.3">
      <c r="B674" s="3">
        <v>41947</v>
      </c>
      <c r="C674" s="2">
        <v>1880283.08</v>
      </c>
    </row>
    <row r="675" spans="2:3" x14ac:dyDescent="0.3">
      <c r="B675" s="3">
        <v>41948</v>
      </c>
      <c r="C675" s="2">
        <v>2105364.91</v>
      </c>
    </row>
    <row r="676" spans="2:3" x14ac:dyDescent="0.3">
      <c r="B676" s="3">
        <v>41949</v>
      </c>
      <c r="C676" s="2">
        <v>1878719.53</v>
      </c>
    </row>
    <row r="677" spans="2:3" x14ac:dyDescent="0.3">
      <c r="B677" s="3">
        <v>41950</v>
      </c>
      <c r="C677" s="2">
        <v>1790454.45</v>
      </c>
    </row>
    <row r="678" spans="2:3" x14ac:dyDescent="0.3">
      <c r="B678" s="3">
        <v>41951</v>
      </c>
      <c r="C678" s="2">
        <v>1341125.8399999999</v>
      </c>
    </row>
    <row r="679" spans="2:3" x14ac:dyDescent="0.3">
      <c r="B679" s="3">
        <v>41952</v>
      </c>
      <c r="C679" s="2">
        <v>1000006.92</v>
      </c>
    </row>
    <row r="680" spans="2:3" x14ac:dyDescent="0.3">
      <c r="B680" s="3">
        <v>41953</v>
      </c>
      <c r="C680" s="2">
        <v>2278687.9500000002</v>
      </c>
    </row>
    <row r="681" spans="2:3" x14ac:dyDescent="0.3">
      <c r="B681" s="3">
        <v>41954</v>
      </c>
      <c r="C681" s="2">
        <v>1690035.3</v>
      </c>
    </row>
    <row r="682" spans="2:3" x14ac:dyDescent="0.3">
      <c r="B682" s="3">
        <v>41955</v>
      </c>
      <c r="C682" s="2">
        <v>1651759.1400000001</v>
      </c>
    </row>
    <row r="683" spans="2:3" x14ac:dyDescent="0.3">
      <c r="B683" s="3">
        <v>41956</v>
      </c>
      <c r="C683" s="2">
        <v>1630114.05</v>
      </c>
    </row>
    <row r="684" spans="2:3" x14ac:dyDescent="0.3">
      <c r="B684" s="3">
        <v>41957</v>
      </c>
      <c r="C684" s="2">
        <v>1863968.47</v>
      </c>
    </row>
    <row r="685" spans="2:3" x14ac:dyDescent="0.3">
      <c r="B685" s="3">
        <v>41958</v>
      </c>
      <c r="C685" s="2">
        <v>1317451.27</v>
      </c>
    </row>
    <row r="686" spans="2:3" x14ac:dyDescent="0.3">
      <c r="B686" s="3">
        <v>41959</v>
      </c>
      <c r="C686" s="2">
        <v>954614.84</v>
      </c>
    </row>
    <row r="687" spans="2:3" x14ac:dyDescent="0.3">
      <c r="B687" s="3">
        <v>41960</v>
      </c>
      <c r="C687" s="2">
        <v>2158681.7800000003</v>
      </c>
    </row>
    <row r="688" spans="2:3" x14ac:dyDescent="0.3">
      <c r="B688" s="3">
        <v>41961</v>
      </c>
      <c r="C688" s="2">
        <v>1879492.03</v>
      </c>
    </row>
    <row r="689" spans="2:3" x14ac:dyDescent="0.3">
      <c r="B689" s="3">
        <v>41962</v>
      </c>
      <c r="C689" s="2">
        <v>1909269.9</v>
      </c>
    </row>
    <row r="690" spans="2:3" x14ac:dyDescent="0.3">
      <c r="B690" s="3">
        <v>41963</v>
      </c>
      <c r="C690" s="2">
        <v>1925766.27</v>
      </c>
    </row>
    <row r="691" spans="2:3" x14ac:dyDescent="0.3">
      <c r="B691" s="3">
        <v>41964</v>
      </c>
      <c r="C691" s="2">
        <v>2105399.6399999997</v>
      </c>
    </row>
    <row r="692" spans="2:3" x14ac:dyDescent="0.3">
      <c r="B692" s="3">
        <v>41965</v>
      </c>
      <c r="C692" s="2">
        <v>1340737.1400000001</v>
      </c>
    </row>
    <row r="693" spans="2:3" x14ac:dyDescent="0.3">
      <c r="B693" s="3">
        <v>41966</v>
      </c>
      <c r="C693" s="2">
        <v>1022940.21</v>
      </c>
    </row>
    <row r="694" spans="2:3" x14ac:dyDescent="0.3">
      <c r="B694" s="3">
        <v>41967</v>
      </c>
      <c r="C694" s="2">
        <v>2469402.67</v>
      </c>
    </row>
    <row r="695" spans="2:3" x14ac:dyDescent="0.3">
      <c r="B695" s="3">
        <v>41968</v>
      </c>
      <c r="C695" s="2">
        <v>2270808.33</v>
      </c>
    </row>
    <row r="696" spans="2:3" x14ac:dyDescent="0.3">
      <c r="B696" s="3">
        <v>41969</v>
      </c>
      <c r="C696" s="2">
        <v>2569429.91</v>
      </c>
    </row>
    <row r="697" spans="2:3" x14ac:dyDescent="0.3">
      <c r="B697" s="3">
        <v>41970</v>
      </c>
      <c r="C697" s="2">
        <v>2082961.47</v>
      </c>
    </row>
    <row r="698" spans="2:3" x14ac:dyDescent="0.3">
      <c r="B698" s="3">
        <v>41971</v>
      </c>
      <c r="C698" s="2">
        <v>3362365.51</v>
      </c>
    </row>
    <row r="699" spans="2:3" x14ac:dyDescent="0.3">
      <c r="B699" s="3">
        <v>41972</v>
      </c>
      <c r="C699" s="2">
        <v>1648845.88</v>
      </c>
    </row>
    <row r="700" spans="2:3" x14ac:dyDescent="0.3">
      <c r="B700" s="3">
        <v>41973</v>
      </c>
      <c r="C700" s="2">
        <v>1161729.79</v>
      </c>
    </row>
    <row r="701" spans="2:3" x14ac:dyDescent="0.3">
      <c r="B701" s="3">
        <v>41974</v>
      </c>
      <c r="C701" s="2">
        <v>2554935.5</v>
      </c>
    </row>
    <row r="702" spans="2:3" x14ac:dyDescent="0.3">
      <c r="B702" s="3">
        <v>41975</v>
      </c>
      <c r="C702" s="2">
        <v>2021079.64</v>
      </c>
    </row>
    <row r="703" spans="2:3" x14ac:dyDescent="0.3">
      <c r="B703" s="3">
        <v>41976</v>
      </c>
      <c r="C703" s="2">
        <v>2008260.97</v>
      </c>
    </row>
    <row r="704" spans="2:3" x14ac:dyDescent="0.3">
      <c r="B704" s="3">
        <v>41977</v>
      </c>
      <c r="C704" s="2">
        <v>1794256.06</v>
      </c>
    </row>
    <row r="705" spans="2:3" x14ac:dyDescent="0.3">
      <c r="B705" s="3">
        <v>41978</v>
      </c>
      <c r="C705" s="2">
        <v>1955906.22</v>
      </c>
    </row>
    <row r="706" spans="2:3" x14ac:dyDescent="0.3">
      <c r="B706" s="3">
        <v>41979</v>
      </c>
      <c r="C706" s="2">
        <v>1260767.17</v>
      </c>
    </row>
    <row r="707" spans="2:3" x14ac:dyDescent="0.3">
      <c r="B707" s="3">
        <v>41980</v>
      </c>
      <c r="C707" s="2">
        <v>1047385.74</v>
      </c>
    </row>
    <row r="708" spans="2:3" x14ac:dyDescent="0.3">
      <c r="B708" s="3">
        <v>41981</v>
      </c>
      <c r="C708" s="2">
        <v>2153910.5700000003</v>
      </c>
    </row>
    <row r="709" spans="2:3" x14ac:dyDescent="0.3">
      <c r="B709" s="3">
        <v>41982</v>
      </c>
      <c r="C709" s="2">
        <v>2195453.46</v>
      </c>
    </row>
    <row r="710" spans="2:3" x14ac:dyDescent="0.3">
      <c r="B710" s="3">
        <v>41983</v>
      </c>
      <c r="C710" s="2">
        <v>2100687.48</v>
      </c>
    </row>
    <row r="711" spans="2:3" x14ac:dyDescent="0.3">
      <c r="B711" s="3">
        <v>41984</v>
      </c>
      <c r="C711" s="2">
        <v>1993857.23</v>
      </c>
    </row>
    <row r="712" spans="2:3" x14ac:dyDescent="0.3">
      <c r="B712" s="3">
        <v>41985</v>
      </c>
      <c r="C712" s="2">
        <v>2145148.6100000003</v>
      </c>
    </row>
    <row r="713" spans="2:3" x14ac:dyDescent="0.3">
      <c r="B713" s="3">
        <v>41986</v>
      </c>
      <c r="C713" s="2">
        <v>887462.36</v>
      </c>
    </row>
    <row r="714" spans="2:3" x14ac:dyDescent="0.3">
      <c r="B714" s="3">
        <v>41987</v>
      </c>
      <c r="C714" s="2">
        <v>1426576.26</v>
      </c>
    </row>
    <row r="715" spans="2:3" x14ac:dyDescent="0.3">
      <c r="B715" s="3">
        <v>41988</v>
      </c>
      <c r="C715" s="2">
        <v>2401920.37</v>
      </c>
    </row>
    <row r="716" spans="2:3" x14ac:dyDescent="0.3">
      <c r="B716" s="3">
        <v>41989</v>
      </c>
      <c r="C716" s="2">
        <v>2003313.59</v>
      </c>
    </row>
    <row r="717" spans="2:3" x14ac:dyDescent="0.3">
      <c r="B717" s="3">
        <v>41990</v>
      </c>
      <c r="C717" s="2">
        <v>1913534.04</v>
      </c>
    </row>
    <row r="718" spans="2:3" x14ac:dyDescent="0.3">
      <c r="B718" s="3">
        <v>41991</v>
      </c>
      <c r="C718" s="2">
        <v>1945272.8</v>
      </c>
    </row>
    <row r="719" spans="2:3" x14ac:dyDescent="0.3">
      <c r="B719" s="3">
        <v>41992</v>
      </c>
      <c r="C719" s="2">
        <v>1953927.59</v>
      </c>
    </row>
    <row r="720" spans="2:3" x14ac:dyDescent="0.3">
      <c r="B720" s="3">
        <v>41993</v>
      </c>
      <c r="C720" s="2">
        <v>1396705.3</v>
      </c>
    </row>
    <row r="721" spans="2:3" x14ac:dyDescent="0.3">
      <c r="B721" s="3">
        <v>41994</v>
      </c>
      <c r="C721" s="2">
        <v>1074672.42</v>
      </c>
    </row>
    <row r="722" spans="2:3" x14ac:dyDescent="0.3">
      <c r="B722" s="3">
        <v>41995</v>
      </c>
      <c r="C722" s="2">
        <v>2937883.69</v>
      </c>
    </row>
    <row r="723" spans="2:3" x14ac:dyDescent="0.3">
      <c r="B723" s="3">
        <v>41996</v>
      </c>
      <c r="C723" s="2">
        <v>2781392.0300000003</v>
      </c>
    </row>
    <row r="724" spans="2:3" x14ac:dyDescent="0.3">
      <c r="B724" s="3">
        <v>41997</v>
      </c>
      <c r="C724" s="2">
        <v>1440085.56</v>
      </c>
    </row>
    <row r="725" spans="2:3" x14ac:dyDescent="0.3">
      <c r="B725" s="3">
        <v>41998</v>
      </c>
      <c r="C725" s="2">
        <v>836572</v>
      </c>
    </row>
    <row r="726" spans="2:3" x14ac:dyDescent="0.3">
      <c r="B726" s="3">
        <v>41999</v>
      </c>
      <c r="C726" s="2">
        <v>2423205.09</v>
      </c>
    </row>
    <row r="727" spans="2:3" x14ac:dyDescent="0.3">
      <c r="B727" s="3">
        <v>42000</v>
      </c>
      <c r="C727" s="2">
        <v>1398002.4100000001</v>
      </c>
    </row>
    <row r="728" spans="2:3" x14ac:dyDescent="0.3">
      <c r="B728" s="3">
        <v>42001</v>
      </c>
      <c r="C728" s="2">
        <v>1158713.47</v>
      </c>
    </row>
    <row r="729" spans="2:3" x14ac:dyDescent="0.3">
      <c r="B729" s="3">
        <v>42002</v>
      </c>
      <c r="C729" s="2">
        <v>2515837.6</v>
      </c>
    </row>
    <row r="730" spans="2:3" x14ac:dyDescent="0.3">
      <c r="B730" s="3">
        <v>42003</v>
      </c>
      <c r="C730" s="2">
        <v>2356376.54</v>
      </c>
    </row>
    <row r="731" spans="2:3" x14ac:dyDescent="0.3">
      <c r="B731" s="3">
        <v>42004</v>
      </c>
      <c r="C731" s="2">
        <v>1461424.21</v>
      </c>
    </row>
    <row r="732" spans="2:3" x14ac:dyDescent="0.3">
      <c r="B732" s="3">
        <v>42005</v>
      </c>
      <c r="C732" s="2">
        <v>828536.44</v>
      </c>
    </row>
    <row r="733" spans="2:3" x14ac:dyDescent="0.3">
      <c r="B733" s="3">
        <v>42006</v>
      </c>
      <c r="C733" s="2">
        <v>1650829</v>
      </c>
    </row>
    <row r="734" spans="2:3" x14ac:dyDescent="0.3">
      <c r="B734" s="3">
        <v>42007</v>
      </c>
      <c r="C734" s="2">
        <v>1234105.3400000001</v>
      </c>
    </row>
    <row r="735" spans="2:3" x14ac:dyDescent="0.3">
      <c r="B735" s="3">
        <v>42008</v>
      </c>
      <c r="C735" s="2">
        <v>990269.63</v>
      </c>
    </row>
    <row r="736" spans="2:3" x14ac:dyDescent="0.3">
      <c r="B736" s="3">
        <v>42009</v>
      </c>
      <c r="C736" s="2">
        <v>1997180.12</v>
      </c>
    </row>
    <row r="737" spans="2:3" x14ac:dyDescent="0.3">
      <c r="B737" s="3">
        <v>42010</v>
      </c>
      <c r="C737" s="2">
        <v>1894015.17</v>
      </c>
    </row>
    <row r="738" spans="2:3" x14ac:dyDescent="0.3">
      <c r="B738" s="3">
        <v>42011</v>
      </c>
      <c r="C738" s="2">
        <v>1916828.33</v>
      </c>
    </row>
    <row r="739" spans="2:3" x14ac:dyDescent="0.3">
      <c r="B739" s="3">
        <v>42012</v>
      </c>
      <c r="C739" s="2">
        <v>1781951.3900000001</v>
      </c>
    </row>
    <row r="740" spans="2:3" x14ac:dyDescent="0.3">
      <c r="B740" s="3">
        <v>42013</v>
      </c>
      <c r="C740" s="2">
        <v>1714866.21</v>
      </c>
    </row>
    <row r="741" spans="2:3" x14ac:dyDescent="0.3">
      <c r="B741" s="3">
        <v>42014</v>
      </c>
      <c r="C741" s="2">
        <v>1306447.23</v>
      </c>
    </row>
    <row r="742" spans="2:3" x14ac:dyDescent="0.3">
      <c r="B742" s="3">
        <v>42015</v>
      </c>
      <c r="C742" s="2">
        <v>941891.46</v>
      </c>
    </row>
    <row r="743" spans="2:3" x14ac:dyDescent="0.3">
      <c r="B743" s="3">
        <v>42016</v>
      </c>
      <c r="C743" s="2">
        <v>1843097.4100000001</v>
      </c>
    </row>
    <row r="744" spans="2:3" x14ac:dyDescent="0.3">
      <c r="B744" s="3">
        <v>42017</v>
      </c>
      <c r="C744" s="2">
        <v>1782305.74</v>
      </c>
    </row>
    <row r="745" spans="2:3" x14ac:dyDescent="0.3">
      <c r="B745" s="3">
        <v>42018</v>
      </c>
      <c r="C745" s="2">
        <v>1718722.7</v>
      </c>
    </row>
    <row r="746" spans="2:3" x14ac:dyDescent="0.3">
      <c r="B746" s="3">
        <v>42019</v>
      </c>
      <c r="C746" s="2">
        <v>1537470.19</v>
      </c>
    </row>
    <row r="747" spans="2:3" x14ac:dyDescent="0.3">
      <c r="B747" s="3">
        <v>42020</v>
      </c>
      <c r="C747" s="2">
        <v>1662289.42</v>
      </c>
    </row>
    <row r="748" spans="2:3" x14ac:dyDescent="0.3">
      <c r="B748" s="3">
        <v>42021</v>
      </c>
      <c r="C748" s="2">
        <v>1257639.07</v>
      </c>
    </row>
    <row r="749" spans="2:3" x14ac:dyDescent="0.3">
      <c r="B749" s="3">
        <v>42022</v>
      </c>
      <c r="C749" s="2">
        <v>963591</v>
      </c>
    </row>
    <row r="750" spans="2:3" x14ac:dyDescent="0.3">
      <c r="B750" s="3">
        <v>42023</v>
      </c>
      <c r="C750" s="2">
        <v>2058704.83</v>
      </c>
    </row>
    <row r="751" spans="2:3" x14ac:dyDescent="0.3">
      <c r="B751" s="3">
        <v>42024</v>
      </c>
      <c r="C751" s="2">
        <v>1861173.1</v>
      </c>
    </row>
    <row r="752" spans="2:3" x14ac:dyDescent="0.3">
      <c r="B752" s="3">
        <v>42025</v>
      </c>
      <c r="C752" s="2">
        <v>1924866.84</v>
      </c>
    </row>
    <row r="753" spans="2:3" x14ac:dyDescent="0.3">
      <c r="B753" s="3">
        <v>42026</v>
      </c>
      <c r="C753" s="2">
        <v>1971426.24</v>
      </c>
    </row>
    <row r="754" spans="2:3" x14ac:dyDescent="0.3">
      <c r="B754" s="3">
        <v>42027</v>
      </c>
      <c r="C754" s="2">
        <v>1961094.88</v>
      </c>
    </row>
    <row r="755" spans="2:3" x14ac:dyDescent="0.3">
      <c r="B755" s="3">
        <v>42028</v>
      </c>
      <c r="C755" s="2">
        <v>1349220.24</v>
      </c>
    </row>
    <row r="756" spans="2:3" x14ac:dyDescent="0.3">
      <c r="B756" s="3">
        <v>42029</v>
      </c>
      <c r="C756" s="2">
        <v>1076739.57</v>
      </c>
    </row>
    <row r="757" spans="2:3" x14ac:dyDescent="0.3">
      <c r="B757" s="3">
        <v>42030</v>
      </c>
      <c r="C757" s="2">
        <v>2425265.06</v>
      </c>
    </row>
    <row r="758" spans="2:3" x14ac:dyDescent="0.3">
      <c r="B758" s="3">
        <v>42031</v>
      </c>
      <c r="C758" s="2">
        <v>2237531.94</v>
      </c>
    </row>
    <row r="759" spans="2:3" x14ac:dyDescent="0.3">
      <c r="B759" s="3">
        <v>42032</v>
      </c>
      <c r="C759" s="2">
        <v>2146365.31</v>
      </c>
    </row>
    <row r="760" spans="2:3" x14ac:dyDescent="0.3">
      <c r="B760" s="3">
        <v>42033</v>
      </c>
      <c r="C760" s="2">
        <v>1948180.05</v>
      </c>
    </row>
    <row r="761" spans="2:3" x14ac:dyDescent="0.3">
      <c r="B761" s="3">
        <v>42034</v>
      </c>
      <c r="C761" s="2">
        <v>2812411.7</v>
      </c>
    </row>
    <row r="762" spans="2:3" x14ac:dyDescent="0.3">
      <c r="B762" s="3">
        <v>42035</v>
      </c>
      <c r="C762" s="2">
        <v>1465836.85</v>
      </c>
    </row>
    <row r="763" spans="2:3" x14ac:dyDescent="0.3">
      <c r="B763" s="3">
        <v>42036</v>
      </c>
      <c r="C763" s="2">
        <v>1080274.46</v>
      </c>
    </row>
    <row r="764" spans="2:3" x14ac:dyDescent="0.3">
      <c r="B764" s="3">
        <v>42037</v>
      </c>
      <c r="C764" s="2">
        <v>2196192.0700000003</v>
      </c>
    </row>
    <row r="765" spans="2:3" x14ac:dyDescent="0.3">
      <c r="B765" s="3">
        <v>42038</v>
      </c>
      <c r="C765" s="2">
        <v>1793203.56</v>
      </c>
    </row>
    <row r="766" spans="2:3" x14ac:dyDescent="0.3">
      <c r="B766" s="3">
        <v>42039</v>
      </c>
      <c r="C766" s="2">
        <v>1767991.06</v>
      </c>
    </row>
    <row r="767" spans="2:3" x14ac:dyDescent="0.3">
      <c r="B767" s="3">
        <v>42040</v>
      </c>
      <c r="C767" s="2">
        <v>1777900.31</v>
      </c>
    </row>
    <row r="768" spans="2:3" x14ac:dyDescent="0.3">
      <c r="B768" s="3">
        <v>42041</v>
      </c>
      <c r="C768" s="2">
        <v>1860510.68</v>
      </c>
    </row>
    <row r="769" spans="2:3" x14ac:dyDescent="0.3">
      <c r="B769" s="3">
        <v>42042</v>
      </c>
      <c r="C769" s="2">
        <v>1362820.54</v>
      </c>
    </row>
    <row r="770" spans="2:3" x14ac:dyDescent="0.3">
      <c r="B770" s="3">
        <v>42043</v>
      </c>
      <c r="C770" s="2">
        <v>1024777.71</v>
      </c>
    </row>
    <row r="771" spans="2:3" x14ac:dyDescent="0.3">
      <c r="B771" s="3">
        <v>42044</v>
      </c>
      <c r="C771" s="2">
        <v>2273548.66</v>
      </c>
    </row>
    <row r="772" spans="2:3" x14ac:dyDescent="0.3">
      <c r="B772" s="3">
        <v>42045</v>
      </c>
      <c r="C772" s="2">
        <v>1777413.05</v>
      </c>
    </row>
    <row r="773" spans="2:3" x14ac:dyDescent="0.3">
      <c r="B773" s="3">
        <v>42046</v>
      </c>
      <c r="C773" s="2">
        <v>1868745.81</v>
      </c>
    </row>
    <row r="774" spans="2:3" x14ac:dyDescent="0.3">
      <c r="B774" s="3">
        <v>42047</v>
      </c>
      <c r="C774" s="2">
        <v>1596056.01</v>
      </c>
    </row>
    <row r="775" spans="2:3" x14ac:dyDescent="0.3">
      <c r="B775" s="3">
        <v>42048</v>
      </c>
      <c r="C775" s="2">
        <v>1615165.47</v>
      </c>
    </row>
    <row r="776" spans="2:3" x14ac:dyDescent="0.3">
      <c r="B776" s="3">
        <v>42049</v>
      </c>
      <c r="C776" s="2">
        <v>1181644.49</v>
      </c>
    </row>
    <row r="777" spans="2:3" x14ac:dyDescent="0.3">
      <c r="B777" s="3">
        <v>42050</v>
      </c>
      <c r="C777" s="2">
        <v>948231.97</v>
      </c>
    </row>
    <row r="778" spans="2:3" x14ac:dyDescent="0.3">
      <c r="B778" s="3">
        <v>42051</v>
      </c>
      <c r="C778" s="2">
        <v>1877651.23</v>
      </c>
    </row>
    <row r="779" spans="2:3" x14ac:dyDescent="0.3">
      <c r="B779" s="3">
        <v>42052</v>
      </c>
      <c r="C779" s="2">
        <v>1805392.6800000002</v>
      </c>
    </row>
    <row r="780" spans="2:3" x14ac:dyDescent="0.3">
      <c r="B780" s="3">
        <v>42053</v>
      </c>
      <c r="C780" s="2">
        <v>1755820.27</v>
      </c>
    </row>
    <row r="781" spans="2:3" x14ac:dyDescent="0.3">
      <c r="B781" s="3">
        <v>42054</v>
      </c>
      <c r="C781" s="2">
        <v>1592353.6400000001</v>
      </c>
    </row>
    <row r="782" spans="2:3" x14ac:dyDescent="0.3">
      <c r="B782" s="3">
        <v>42055</v>
      </c>
      <c r="C782" s="2">
        <v>1902446.8</v>
      </c>
    </row>
    <row r="783" spans="2:3" x14ac:dyDescent="0.3">
      <c r="B783" s="3">
        <v>42056</v>
      </c>
      <c r="C783" s="2">
        <v>1284414.32</v>
      </c>
    </row>
    <row r="784" spans="2:3" x14ac:dyDescent="0.3">
      <c r="B784" s="3">
        <v>42057</v>
      </c>
      <c r="C784" s="2">
        <v>1074501.3599999999</v>
      </c>
    </row>
    <row r="785" spans="2:3" x14ac:dyDescent="0.3">
      <c r="B785" s="3">
        <v>42058</v>
      </c>
      <c r="C785" s="2">
        <v>2669755.4900000002</v>
      </c>
    </row>
    <row r="786" spans="2:3" x14ac:dyDescent="0.3">
      <c r="B786" s="3">
        <v>42059</v>
      </c>
      <c r="C786" s="2">
        <v>1902836.78</v>
      </c>
    </row>
    <row r="787" spans="2:3" x14ac:dyDescent="0.3">
      <c r="B787" s="3">
        <v>42060</v>
      </c>
      <c r="C787" s="2">
        <v>2905595.22</v>
      </c>
    </row>
    <row r="788" spans="2:3" x14ac:dyDescent="0.3">
      <c r="B788" s="3">
        <v>42061</v>
      </c>
      <c r="C788" s="2">
        <v>1831761.65</v>
      </c>
    </row>
    <row r="789" spans="2:3" x14ac:dyDescent="0.3">
      <c r="B789" s="3">
        <v>42062</v>
      </c>
      <c r="C789" s="2">
        <v>2207554.15</v>
      </c>
    </row>
    <row r="790" spans="2:3" x14ac:dyDescent="0.3">
      <c r="B790" s="3">
        <v>42063</v>
      </c>
      <c r="C790" s="2">
        <v>1647111.3199999998</v>
      </c>
    </row>
    <row r="791" spans="2:3" x14ac:dyDescent="0.3">
      <c r="B791" s="3">
        <v>42064</v>
      </c>
      <c r="C791" s="2">
        <v>1056995.74</v>
      </c>
    </row>
    <row r="792" spans="2:3" x14ac:dyDescent="0.3">
      <c r="B792" s="3">
        <v>42065</v>
      </c>
      <c r="C792" s="2">
        <v>2347674.4299999997</v>
      </c>
    </row>
    <row r="793" spans="2:3" x14ac:dyDescent="0.3">
      <c r="B793" s="3">
        <v>42066</v>
      </c>
      <c r="C793" s="2">
        <v>2028198.3</v>
      </c>
    </row>
    <row r="794" spans="2:3" x14ac:dyDescent="0.3">
      <c r="B794" s="3">
        <v>42067</v>
      </c>
      <c r="C794" s="2">
        <v>1831037.47</v>
      </c>
    </row>
    <row r="795" spans="2:3" x14ac:dyDescent="0.3">
      <c r="B795" s="3">
        <v>42068</v>
      </c>
      <c r="C795" s="2">
        <v>1690835.69</v>
      </c>
    </row>
    <row r="796" spans="2:3" x14ac:dyDescent="0.3">
      <c r="B796" s="3">
        <v>42069</v>
      </c>
      <c r="C796" s="2">
        <v>1785973.13</v>
      </c>
    </row>
    <row r="797" spans="2:3" x14ac:dyDescent="0.3">
      <c r="B797" s="3">
        <v>42070</v>
      </c>
      <c r="C797" s="2">
        <v>1296619.02</v>
      </c>
    </row>
    <row r="798" spans="2:3" x14ac:dyDescent="0.3">
      <c r="B798" s="3">
        <v>42071</v>
      </c>
      <c r="C798" s="2">
        <v>1018148.65</v>
      </c>
    </row>
    <row r="799" spans="2:3" x14ac:dyDescent="0.3">
      <c r="B799" s="3">
        <v>42072</v>
      </c>
      <c r="C799" s="2">
        <v>2226805.29</v>
      </c>
    </row>
    <row r="800" spans="2:3" x14ac:dyDescent="0.3">
      <c r="B800" s="3">
        <v>42073</v>
      </c>
      <c r="C800" s="2">
        <v>2097880.42</v>
      </c>
    </row>
    <row r="801" spans="2:3" x14ac:dyDescent="0.3">
      <c r="B801" s="3">
        <v>42074</v>
      </c>
      <c r="C801" s="2">
        <v>1889906.91</v>
      </c>
    </row>
    <row r="802" spans="2:3" x14ac:dyDescent="0.3">
      <c r="B802" s="3">
        <v>42075</v>
      </c>
      <c r="C802" s="2">
        <v>1771567.08</v>
      </c>
    </row>
    <row r="803" spans="2:3" x14ac:dyDescent="0.3">
      <c r="B803" s="3">
        <v>42076</v>
      </c>
      <c r="C803" s="2">
        <v>1667359.73</v>
      </c>
    </row>
    <row r="804" spans="2:3" x14ac:dyDescent="0.3">
      <c r="B804" s="3">
        <v>42077</v>
      </c>
      <c r="C804" s="2">
        <v>1221525.79</v>
      </c>
    </row>
    <row r="805" spans="2:3" x14ac:dyDescent="0.3">
      <c r="B805" s="3">
        <v>42078</v>
      </c>
      <c r="C805" s="2">
        <v>944454.72</v>
      </c>
    </row>
    <row r="806" spans="2:3" x14ac:dyDescent="0.3">
      <c r="B806" s="3">
        <v>42079</v>
      </c>
      <c r="C806" s="2">
        <v>2071373.29</v>
      </c>
    </row>
    <row r="807" spans="2:3" x14ac:dyDescent="0.3">
      <c r="B807" s="3">
        <v>42080</v>
      </c>
      <c r="C807" s="2">
        <v>1760278.73</v>
      </c>
    </row>
    <row r="808" spans="2:3" x14ac:dyDescent="0.3">
      <c r="B808" s="3">
        <v>42081</v>
      </c>
      <c r="C808" s="2">
        <v>1665158.81</v>
      </c>
    </row>
    <row r="809" spans="2:3" x14ac:dyDescent="0.3">
      <c r="B809" s="3">
        <v>42082</v>
      </c>
      <c r="C809" s="2">
        <v>1717421.17</v>
      </c>
    </row>
    <row r="810" spans="2:3" x14ac:dyDescent="0.3">
      <c r="B810" s="3">
        <v>42083</v>
      </c>
      <c r="C810" s="2">
        <v>1892468.56</v>
      </c>
    </row>
    <row r="811" spans="2:3" x14ac:dyDescent="0.3">
      <c r="B811" s="3">
        <v>42084</v>
      </c>
      <c r="C811" s="2">
        <v>1314744.79</v>
      </c>
    </row>
    <row r="812" spans="2:3" x14ac:dyDescent="0.3">
      <c r="B812" s="3">
        <v>42085</v>
      </c>
      <c r="C812" s="2">
        <v>996311.57000000007</v>
      </c>
    </row>
    <row r="813" spans="2:3" x14ac:dyDescent="0.3">
      <c r="B813" s="3">
        <v>42086</v>
      </c>
      <c r="C813" s="2">
        <v>2149730.9900000002</v>
      </c>
    </row>
    <row r="814" spans="2:3" x14ac:dyDescent="0.3">
      <c r="B814" s="3">
        <v>42087</v>
      </c>
      <c r="C814" s="2">
        <v>2101475.66</v>
      </c>
    </row>
    <row r="815" spans="2:3" x14ac:dyDescent="0.3">
      <c r="B815" s="3">
        <v>42088</v>
      </c>
      <c r="C815" s="2">
        <v>1910262.6</v>
      </c>
    </row>
    <row r="816" spans="2:3" x14ac:dyDescent="0.3">
      <c r="B816" s="3">
        <v>42089</v>
      </c>
      <c r="C816" s="2">
        <v>1907535.23</v>
      </c>
    </row>
    <row r="817" spans="2:3" x14ac:dyDescent="0.3">
      <c r="B817" s="3">
        <v>42090</v>
      </c>
      <c r="C817" s="2">
        <v>2359278.5300000003</v>
      </c>
    </row>
    <row r="818" spans="2:3" x14ac:dyDescent="0.3">
      <c r="B818" s="3">
        <v>42091</v>
      </c>
      <c r="C818" s="2">
        <v>1482601</v>
      </c>
    </row>
    <row r="819" spans="2:3" x14ac:dyDescent="0.3">
      <c r="B819" s="3">
        <v>42092</v>
      </c>
      <c r="C819" s="2">
        <v>1107016.79</v>
      </c>
    </row>
    <row r="820" spans="2:3" x14ac:dyDescent="0.3">
      <c r="B820" s="3">
        <v>42093</v>
      </c>
      <c r="C820" s="2">
        <v>3243850.06</v>
      </c>
    </row>
    <row r="821" spans="2:3" x14ac:dyDescent="0.3">
      <c r="B821" s="3">
        <v>42094</v>
      </c>
      <c r="C821" s="2">
        <v>2550654.1799999997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E9702-0014-45B2-B33B-010F2DDF3871}">
  <dimension ref="A1:K97"/>
  <sheetViews>
    <sheetView topLeftCell="B40" workbookViewId="0">
      <selection activeCell="D1" sqref="D1:F1"/>
    </sheetView>
  </sheetViews>
  <sheetFormatPr baseColWidth="10" defaultRowHeight="14.4" x14ac:dyDescent="0.3"/>
  <cols>
    <col min="6" max="6" width="12" bestFit="1" customWidth="1"/>
  </cols>
  <sheetData>
    <row r="1" spans="1:11" x14ac:dyDescent="0.3">
      <c r="A1" t="s">
        <v>29</v>
      </c>
      <c r="B1" t="s">
        <v>31</v>
      </c>
      <c r="C1" t="s">
        <v>30</v>
      </c>
      <c r="D1" t="s">
        <v>32</v>
      </c>
      <c r="E1" t="s">
        <v>33</v>
      </c>
      <c r="F1" t="s">
        <v>34</v>
      </c>
      <c r="G1" t="s">
        <v>3</v>
      </c>
      <c r="K1">
        <v>1</v>
      </c>
    </row>
    <row r="2" spans="1:11" x14ac:dyDescent="0.3">
      <c r="A2" s="3"/>
      <c r="B2">
        <v>1</v>
      </c>
      <c r="C2" s="2">
        <v>802224.53</v>
      </c>
      <c r="D2">
        <f>C2*B2</f>
        <v>802224.53</v>
      </c>
      <c r="E2">
        <f>B2*B2</f>
        <v>1</v>
      </c>
      <c r="F2">
        <f>C2*C2</f>
        <v>643564196533.72095</v>
      </c>
      <c r="K2">
        <v>2</v>
      </c>
    </row>
    <row r="3" spans="1:11" x14ac:dyDescent="0.3">
      <c r="A3" s="3"/>
      <c r="B3">
        <v>2</v>
      </c>
      <c r="C3" s="2">
        <v>1930687.6</v>
      </c>
      <c r="D3">
        <f t="shared" ref="D3:D60" si="0">C3*B3</f>
        <v>3861375.2</v>
      </c>
      <c r="E3">
        <f t="shared" ref="E3:E60" si="1">B3*B3</f>
        <v>4</v>
      </c>
      <c r="F3">
        <f t="shared" ref="F3:F60" si="2">C3*C3</f>
        <v>3727554608793.7603</v>
      </c>
      <c r="K3">
        <v>3</v>
      </c>
    </row>
    <row r="4" spans="1:11" x14ac:dyDescent="0.3">
      <c r="A4" s="3"/>
      <c r="B4">
        <v>3</v>
      </c>
      <c r="C4" s="2">
        <v>2109227.3600000003</v>
      </c>
      <c r="D4">
        <f t="shared" si="0"/>
        <v>6327682.080000001</v>
      </c>
      <c r="E4">
        <f t="shared" si="1"/>
        <v>9</v>
      </c>
      <c r="F4">
        <f t="shared" si="2"/>
        <v>4448840056172.5713</v>
      </c>
      <c r="K4">
        <v>4</v>
      </c>
    </row>
    <row r="5" spans="1:11" x14ac:dyDescent="0.3">
      <c r="A5" s="3"/>
      <c r="B5">
        <v>4</v>
      </c>
      <c r="C5" s="2">
        <v>1858141.47</v>
      </c>
      <c r="D5">
        <f t="shared" si="0"/>
        <v>7432565.8799999999</v>
      </c>
      <c r="E5">
        <f t="shared" si="1"/>
        <v>16</v>
      </c>
      <c r="F5">
        <f t="shared" si="2"/>
        <v>3452689722533.7607</v>
      </c>
      <c r="K5">
        <v>5</v>
      </c>
    </row>
    <row r="6" spans="1:11" x14ac:dyDescent="0.3">
      <c r="A6" s="3"/>
      <c r="B6">
        <v>5</v>
      </c>
      <c r="C6" s="2">
        <v>1354205.9100000001</v>
      </c>
      <c r="D6">
        <f t="shared" si="0"/>
        <v>6771029.5500000007</v>
      </c>
      <c r="E6">
        <f t="shared" si="1"/>
        <v>25</v>
      </c>
      <c r="F6">
        <f t="shared" si="2"/>
        <v>1833873646678.9285</v>
      </c>
      <c r="K6">
        <v>6</v>
      </c>
    </row>
    <row r="7" spans="1:11" x14ac:dyDescent="0.3">
      <c r="A7" s="3"/>
      <c r="B7">
        <v>6</v>
      </c>
      <c r="C7" s="2">
        <v>802940.35</v>
      </c>
      <c r="D7">
        <f t="shared" si="0"/>
        <v>4817642.0999999996</v>
      </c>
      <c r="E7">
        <f t="shared" si="1"/>
        <v>36</v>
      </c>
      <c r="F7">
        <f t="shared" si="2"/>
        <v>644713205658.12244</v>
      </c>
      <c r="K7">
        <v>7</v>
      </c>
    </row>
    <row r="8" spans="1:11" x14ac:dyDescent="0.3">
      <c r="A8" s="3"/>
      <c r="B8">
        <v>7</v>
      </c>
      <c r="C8" s="2">
        <v>2235247.2000000002</v>
      </c>
      <c r="D8">
        <f t="shared" si="0"/>
        <v>15646730.400000002</v>
      </c>
      <c r="E8">
        <f t="shared" si="1"/>
        <v>49</v>
      </c>
      <c r="F8">
        <f t="shared" si="2"/>
        <v>4996330045107.8408</v>
      </c>
      <c r="K8">
        <v>8</v>
      </c>
    </row>
    <row r="9" spans="1:11" x14ac:dyDescent="0.3">
      <c r="A9" s="3"/>
      <c r="B9">
        <v>8</v>
      </c>
      <c r="C9" s="2">
        <v>1911395.29</v>
      </c>
      <c r="D9">
        <f t="shared" si="0"/>
        <v>15291162.32</v>
      </c>
      <c r="E9">
        <f t="shared" si="1"/>
        <v>64</v>
      </c>
      <c r="F9">
        <f t="shared" si="2"/>
        <v>3653431954634.1841</v>
      </c>
      <c r="K9">
        <v>9</v>
      </c>
    </row>
    <row r="10" spans="1:11" x14ac:dyDescent="0.3">
      <c r="A10" s="3"/>
      <c r="B10">
        <v>9</v>
      </c>
      <c r="C10" s="2">
        <v>1983648.57</v>
      </c>
      <c r="D10">
        <f t="shared" si="0"/>
        <v>17852837.129999999</v>
      </c>
      <c r="E10">
        <f t="shared" si="1"/>
        <v>81</v>
      </c>
      <c r="F10">
        <f t="shared" si="2"/>
        <v>3934861649263.0449</v>
      </c>
      <c r="K10">
        <v>10</v>
      </c>
    </row>
    <row r="11" spans="1:11" x14ac:dyDescent="0.3">
      <c r="A11" s="3"/>
      <c r="B11">
        <v>10</v>
      </c>
      <c r="C11" s="2">
        <v>1793332.08</v>
      </c>
      <c r="D11">
        <f t="shared" si="0"/>
        <v>17933320.800000001</v>
      </c>
      <c r="E11">
        <f t="shared" si="1"/>
        <v>100</v>
      </c>
      <c r="F11">
        <f t="shared" si="2"/>
        <v>3216039949157.1265</v>
      </c>
      <c r="K11">
        <v>11</v>
      </c>
    </row>
    <row r="12" spans="1:11" x14ac:dyDescent="0.3">
      <c r="A12" s="3"/>
      <c r="B12">
        <v>11</v>
      </c>
      <c r="C12" s="2">
        <v>1687947.44</v>
      </c>
      <c r="D12">
        <f t="shared" si="0"/>
        <v>18567421.84</v>
      </c>
      <c r="E12">
        <f t="shared" si="1"/>
        <v>121</v>
      </c>
      <c r="F12">
        <f t="shared" si="2"/>
        <v>2849166560202.5532</v>
      </c>
      <c r="K12">
        <v>12</v>
      </c>
    </row>
    <row r="13" spans="1:11" x14ac:dyDescent="0.3">
      <c r="A13" s="3"/>
      <c r="B13">
        <v>12</v>
      </c>
      <c r="C13" s="2">
        <v>1139879.07</v>
      </c>
      <c r="D13">
        <f t="shared" si="0"/>
        <v>13678548.84</v>
      </c>
      <c r="E13">
        <f t="shared" si="1"/>
        <v>144</v>
      </c>
      <c r="F13">
        <f t="shared" si="2"/>
        <v>1299324294224.0649</v>
      </c>
      <c r="K13">
        <v>13</v>
      </c>
    </row>
    <row r="14" spans="1:11" x14ac:dyDescent="0.3">
      <c r="A14" s="3"/>
      <c r="B14">
        <v>13</v>
      </c>
      <c r="C14" s="2">
        <v>993687.73</v>
      </c>
      <c r="D14">
        <f t="shared" si="0"/>
        <v>12917940.49</v>
      </c>
      <c r="E14">
        <f t="shared" si="1"/>
        <v>169</v>
      </c>
      <c r="F14">
        <f t="shared" si="2"/>
        <v>987415304752.55286</v>
      </c>
      <c r="K14">
        <v>14</v>
      </c>
    </row>
    <row r="15" spans="1:11" x14ac:dyDescent="0.3">
      <c r="A15" s="3"/>
      <c r="B15">
        <v>14</v>
      </c>
      <c r="C15" s="2">
        <v>1904903.1</v>
      </c>
      <c r="D15">
        <f t="shared" si="0"/>
        <v>26668643.400000002</v>
      </c>
      <c r="E15">
        <f t="shared" si="1"/>
        <v>196</v>
      </c>
      <c r="F15">
        <f t="shared" si="2"/>
        <v>3628655820389.6104</v>
      </c>
      <c r="K15">
        <v>15</v>
      </c>
    </row>
    <row r="16" spans="1:11" x14ac:dyDescent="0.3">
      <c r="A16" s="3"/>
      <c r="B16">
        <v>15</v>
      </c>
      <c r="C16" s="2">
        <v>1871517.81</v>
      </c>
      <c r="D16">
        <f t="shared" si="0"/>
        <v>28072767.150000002</v>
      </c>
      <c r="E16">
        <f t="shared" si="1"/>
        <v>225</v>
      </c>
      <c r="F16">
        <f t="shared" si="2"/>
        <v>3502578913147.1963</v>
      </c>
      <c r="K16">
        <v>16</v>
      </c>
    </row>
    <row r="17" spans="1:11" x14ac:dyDescent="0.3">
      <c r="A17" s="3"/>
      <c r="B17">
        <v>16</v>
      </c>
      <c r="C17" s="2">
        <v>1715275.95</v>
      </c>
      <c r="D17">
        <f t="shared" si="0"/>
        <v>27444415.199999999</v>
      </c>
      <c r="E17">
        <f t="shared" si="1"/>
        <v>256</v>
      </c>
      <c r="F17">
        <f t="shared" si="2"/>
        <v>2942171584648.4023</v>
      </c>
      <c r="K17">
        <v>17</v>
      </c>
    </row>
    <row r="18" spans="1:11" x14ac:dyDescent="0.3">
      <c r="A18" s="3"/>
      <c r="B18">
        <v>17</v>
      </c>
      <c r="C18" s="2">
        <v>1630902.0899999999</v>
      </c>
      <c r="D18">
        <f t="shared" si="0"/>
        <v>27725335.529999997</v>
      </c>
      <c r="E18">
        <f t="shared" si="1"/>
        <v>289</v>
      </c>
      <c r="F18">
        <f t="shared" si="2"/>
        <v>2659841627166.3677</v>
      </c>
      <c r="K18">
        <v>18</v>
      </c>
    </row>
    <row r="19" spans="1:11" x14ac:dyDescent="0.3">
      <c r="A19" s="3"/>
      <c r="B19">
        <v>18</v>
      </c>
      <c r="C19" s="2">
        <v>1591626.99</v>
      </c>
      <c r="D19">
        <f t="shared" si="0"/>
        <v>28649285.82</v>
      </c>
      <c r="E19">
        <f t="shared" si="1"/>
        <v>324</v>
      </c>
      <c r="F19">
        <f t="shared" si="2"/>
        <v>2533276475296.46</v>
      </c>
      <c r="K19">
        <v>19</v>
      </c>
    </row>
    <row r="20" spans="1:11" x14ac:dyDescent="0.3">
      <c r="A20" s="3"/>
      <c r="B20">
        <v>19</v>
      </c>
      <c r="C20" s="2">
        <v>840010.84</v>
      </c>
      <c r="D20">
        <f t="shared" si="0"/>
        <v>15960205.959999999</v>
      </c>
      <c r="E20">
        <f t="shared" si="1"/>
        <v>361</v>
      </c>
      <c r="F20">
        <f t="shared" si="2"/>
        <v>705618211317.50549</v>
      </c>
      <c r="K20">
        <v>20</v>
      </c>
    </row>
    <row r="21" spans="1:11" x14ac:dyDescent="0.3">
      <c r="A21" s="3"/>
      <c r="B21">
        <v>20</v>
      </c>
      <c r="C21" s="2">
        <v>801109.38</v>
      </c>
      <c r="D21">
        <f t="shared" si="0"/>
        <v>16022187.6</v>
      </c>
      <c r="E21">
        <f t="shared" si="1"/>
        <v>400</v>
      </c>
      <c r="F21">
        <f t="shared" si="2"/>
        <v>641776238723.98438</v>
      </c>
      <c r="K21">
        <v>21</v>
      </c>
    </row>
    <row r="22" spans="1:11" x14ac:dyDescent="0.3">
      <c r="A22" s="3"/>
      <c r="B22">
        <v>21</v>
      </c>
      <c r="C22" s="2">
        <v>2237249.8600000003</v>
      </c>
      <c r="D22">
        <f t="shared" si="0"/>
        <v>46982247.06000001</v>
      </c>
      <c r="E22">
        <f t="shared" si="1"/>
        <v>441</v>
      </c>
      <c r="F22">
        <f t="shared" si="2"/>
        <v>5005286936070.0215</v>
      </c>
      <c r="K22">
        <v>22</v>
      </c>
    </row>
    <row r="23" spans="1:11" x14ac:dyDescent="0.3">
      <c r="A23" s="3"/>
      <c r="B23">
        <v>22</v>
      </c>
      <c r="C23" s="2">
        <v>2034092.82</v>
      </c>
      <c r="D23">
        <f t="shared" si="0"/>
        <v>44750042.039999999</v>
      </c>
      <c r="E23">
        <f t="shared" si="1"/>
        <v>484</v>
      </c>
      <c r="F23">
        <f t="shared" si="2"/>
        <v>4137533600375.5527</v>
      </c>
      <c r="K23">
        <v>23</v>
      </c>
    </row>
    <row r="24" spans="1:11" x14ac:dyDescent="0.3">
      <c r="A24" s="3"/>
      <c r="B24">
        <v>23</v>
      </c>
      <c r="C24" s="2">
        <v>1774935.01</v>
      </c>
      <c r="D24">
        <f t="shared" si="0"/>
        <v>40823505.229999997</v>
      </c>
      <c r="E24">
        <f t="shared" si="1"/>
        <v>529</v>
      </c>
      <c r="F24">
        <f t="shared" si="2"/>
        <v>3150394289723.7002</v>
      </c>
      <c r="K24">
        <v>24</v>
      </c>
    </row>
    <row r="25" spans="1:11" x14ac:dyDescent="0.3">
      <c r="A25" s="3"/>
      <c r="B25">
        <v>24</v>
      </c>
      <c r="C25" s="2">
        <v>1550902.47</v>
      </c>
      <c r="D25">
        <f t="shared" si="0"/>
        <v>37221659.280000001</v>
      </c>
      <c r="E25">
        <f t="shared" si="1"/>
        <v>576</v>
      </c>
      <c r="F25">
        <f t="shared" si="2"/>
        <v>2405298471452.1006</v>
      </c>
      <c r="K25">
        <v>25</v>
      </c>
    </row>
    <row r="26" spans="1:11" x14ac:dyDescent="0.3">
      <c r="A26" s="3"/>
      <c r="B26">
        <v>25</v>
      </c>
      <c r="C26" s="2">
        <v>1858920.5</v>
      </c>
      <c r="D26">
        <f t="shared" si="0"/>
        <v>46473012.5</v>
      </c>
      <c r="E26">
        <f t="shared" si="1"/>
        <v>625</v>
      </c>
      <c r="F26">
        <f t="shared" si="2"/>
        <v>3455585425320.25</v>
      </c>
      <c r="K26">
        <v>26</v>
      </c>
    </row>
    <row r="27" spans="1:11" x14ac:dyDescent="0.3">
      <c r="A27" s="3"/>
      <c r="B27">
        <v>26</v>
      </c>
      <c r="C27" s="2">
        <v>912504.34</v>
      </c>
      <c r="D27">
        <f t="shared" si="0"/>
        <v>23725112.84</v>
      </c>
      <c r="E27">
        <f t="shared" si="1"/>
        <v>676</v>
      </c>
      <c r="F27">
        <f t="shared" si="2"/>
        <v>832664170518.83557</v>
      </c>
      <c r="K27">
        <v>27</v>
      </c>
    </row>
    <row r="28" spans="1:11" x14ac:dyDescent="0.3">
      <c r="A28" s="3"/>
      <c r="B28">
        <v>27</v>
      </c>
      <c r="C28" s="2">
        <v>803340.81</v>
      </c>
      <c r="D28">
        <f t="shared" si="0"/>
        <v>21690201.870000001</v>
      </c>
      <c r="E28">
        <f t="shared" si="1"/>
        <v>729</v>
      </c>
      <c r="F28">
        <f t="shared" si="2"/>
        <v>645356457011.45618</v>
      </c>
      <c r="K28">
        <v>28</v>
      </c>
    </row>
    <row r="29" spans="1:11" x14ac:dyDescent="0.3">
      <c r="A29" s="3"/>
      <c r="B29">
        <v>28</v>
      </c>
      <c r="C29" s="2">
        <v>2452470.44</v>
      </c>
      <c r="D29">
        <f t="shared" si="0"/>
        <v>68669172.319999993</v>
      </c>
      <c r="E29">
        <f t="shared" si="1"/>
        <v>784</v>
      </c>
      <c r="F29">
        <f t="shared" si="2"/>
        <v>6014611259073.793</v>
      </c>
      <c r="K29">
        <v>29</v>
      </c>
    </row>
    <row r="30" spans="1:11" x14ac:dyDescent="0.3">
      <c r="A30" s="3"/>
      <c r="B30">
        <v>29</v>
      </c>
      <c r="C30" s="2">
        <v>1970124.64</v>
      </c>
      <c r="D30">
        <f t="shared" si="0"/>
        <v>57133614.559999995</v>
      </c>
      <c r="E30">
        <f t="shared" si="1"/>
        <v>841</v>
      </c>
      <c r="F30">
        <f t="shared" si="2"/>
        <v>3881391097135.1294</v>
      </c>
      <c r="K30">
        <v>30</v>
      </c>
    </row>
    <row r="31" spans="1:11" x14ac:dyDescent="0.3">
      <c r="A31" s="3"/>
      <c r="B31">
        <v>30</v>
      </c>
      <c r="C31" s="2">
        <v>2084492.04</v>
      </c>
      <c r="D31">
        <f t="shared" si="0"/>
        <v>62534761.200000003</v>
      </c>
      <c r="E31">
        <f t="shared" si="1"/>
        <v>900</v>
      </c>
      <c r="F31">
        <f t="shared" si="2"/>
        <v>4345107064823.3618</v>
      </c>
      <c r="K31">
        <f>SUM(K1:K30)/30</f>
        <v>15.5</v>
      </c>
    </row>
    <row r="32" spans="1:11" x14ac:dyDescent="0.3">
      <c r="A32" s="3"/>
      <c r="B32">
        <v>31</v>
      </c>
      <c r="C32" s="2">
        <v>2522046.42</v>
      </c>
      <c r="D32">
        <f t="shared" si="0"/>
        <v>78183439.019999996</v>
      </c>
      <c r="E32">
        <f t="shared" si="1"/>
        <v>961</v>
      </c>
      <c r="F32">
        <f t="shared" si="2"/>
        <v>6360718144634.8164</v>
      </c>
    </row>
    <row r="33" spans="1:6" x14ac:dyDescent="0.3">
      <c r="A33" s="3"/>
      <c r="B33">
        <v>32</v>
      </c>
      <c r="C33" s="2">
        <v>1889556.91</v>
      </c>
      <c r="D33">
        <f t="shared" si="0"/>
        <v>60465821.119999997</v>
      </c>
      <c r="E33">
        <f t="shared" si="1"/>
        <v>1024</v>
      </c>
      <c r="F33">
        <f t="shared" si="2"/>
        <v>3570425316128.7476</v>
      </c>
    </row>
    <row r="34" spans="1:6" x14ac:dyDescent="0.3">
      <c r="A34" s="3"/>
      <c r="B34">
        <v>33</v>
      </c>
      <c r="C34" s="2">
        <v>1220974.6599999999</v>
      </c>
      <c r="D34">
        <f t="shared" si="0"/>
        <v>40292163.779999994</v>
      </c>
      <c r="E34">
        <f t="shared" si="1"/>
        <v>1089</v>
      </c>
      <c r="F34">
        <f t="shared" si="2"/>
        <v>1490779120362.1155</v>
      </c>
    </row>
    <row r="35" spans="1:6" x14ac:dyDescent="0.3">
      <c r="A35" s="3"/>
      <c r="B35">
        <v>34</v>
      </c>
      <c r="C35" s="2">
        <v>801671.16</v>
      </c>
      <c r="D35">
        <f t="shared" si="0"/>
        <v>27256819.440000001</v>
      </c>
      <c r="E35">
        <f t="shared" si="1"/>
        <v>1156</v>
      </c>
      <c r="F35">
        <f t="shared" si="2"/>
        <v>642676648775.74561</v>
      </c>
    </row>
    <row r="36" spans="1:6" x14ac:dyDescent="0.3">
      <c r="A36" s="3"/>
      <c r="B36">
        <v>35</v>
      </c>
      <c r="C36" s="2">
        <v>2400558.6799999997</v>
      </c>
      <c r="D36">
        <f t="shared" si="0"/>
        <v>84019553.799999982</v>
      </c>
      <c r="E36">
        <f t="shared" si="1"/>
        <v>1225</v>
      </c>
      <c r="F36">
        <f t="shared" si="2"/>
        <v>5762681976123.3408</v>
      </c>
    </row>
    <row r="37" spans="1:6" x14ac:dyDescent="0.3">
      <c r="A37" s="3"/>
      <c r="B37">
        <v>36</v>
      </c>
      <c r="C37" s="2">
        <v>2216675.91</v>
      </c>
      <c r="D37">
        <f t="shared" si="0"/>
        <v>79800332.760000005</v>
      </c>
      <c r="E37">
        <f t="shared" si="1"/>
        <v>1296</v>
      </c>
      <c r="F37">
        <f t="shared" si="2"/>
        <v>4913652089974.3291</v>
      </c>
    </row>
    <row r="38" spans="1:6" x14ac:dyDescent="0.3">
      <c r="A38" s="3"/>
      <c r="B38">
        <v>37</v>
      </c>
      <c r="C38" s="2">
        <v>1898126.54</v>
      </c>
      <c r="D38">
        <f t="shared" si="0"/>
        <v>70230681.980000004</v>
      </c>
      <c r="E38">
        <f t="shared" si="1"/>
        <v>1369</v>
      </c>
      <c r="F38">
        <f t="shared" si="2"/>
        <v>3602884361852.3716</v>
      </c>
    </row>
    <row r="39" spans="1:6" x14ac:dyDescent="0.3">
      <c r="A39" s="3"/>
      <c r="B39">
        <v>38</v>
      </c>
      <c r="C39" s="2">
        <v>1616548</v>
      </c>
      <c r="D39">
        <f t="shared" si="0"/>
        <v>61428824</v>
      </c>
      <c r="E39">
        <f t="shared" si="1"/>
        <v>1444</v>
      </c>
      <c r="F39">
        <f t="shared" si="2"/>
        <v>2613227436304</v>
      </c>
    </row>
    <row r="40" spans="1:6" x14ac:dyDescent="0.3">
      <c r="A40" s="3"/>
      <c r="B40">
        <v>39</v>
      </c>
      <c r="C40" s="2">
        <v>1687674.29</v>
      </c>
      <c r="D40">
        <f t="shared" si="0"/>
        <v>65819297.310000002</v>
      </c>
      <c r="E40">
        <f t="shared" si="1"/>
        <v>1521</v>
      </c>
      <c r="F40">
        <f t="shared" si="2"/>
        <v>2848244509127.0044</v>
      </c>
    </row>
    <row r="41" spans="1:6" x14ac:dyDescent="0.3">
      <c r="A41" s="3"/>
      <c r="B41">
        <v>40</v>
      </c>
      <c r="C41" s="2">
        <v>1059709.5</v>
      </c>
      <c r="D41">
        <f t="shared" si="0"/>
        <v>42388380</v>
      </c>
      <c r="E41">
        <f t="shared" si="1"/>
        <v>1600</v>
      </c>
      <c r="F41">
        <f t="shared" si="2"/>
        <v>1122984224390.25</v>
      </c>
    </row>
    <row r="42" spans="1:6" x14ac:dyDescent="0.3">
      <c r="A42" s="3"/>
      <c r="B42">
        <v>41</v>
      </c>
      <c r="C42" s="2">
        <v>800641.77</v>
      </c>
      <c r="D42">
        <f t="shared" si="0"/>
        <v>32826312.57</v>
      </c>
      <c r="E42">
        <f t="shared" si="1"/>
        <v>1681</v>
      </c>
      <c r="F42">
        <f t="shared" si="2"/>
        <v>641027243868.73291</v>
      </c>
    </row>
    <row r="43" spans="1:6" x14ac:dyDescent="0.3">
      <c r="A43" s="3"/>
      <c r="B43">
        <v>42</v>
      </c>
      <c r="C43" s="2">
        <v>2053479.25</v>
      </c>
      <c r="D43">
        <f t="shared" si="0"/>
        <v>86246128.5</v>
      </c>
      <c r="E43">
        <f t="shared" si="1"/>
        <v>1764</v>
      </c>
      <c r="F43">
        <f t="shared" si="2"/>
        <v>4216777030180.5625</v>
      </c>
    </row>
    <row r="44" spans="1:6" x14ac:dyDescent="0.3">
      <c r="A44" s="3"/>
      <c r="B44">
        <v>43</v>
      </c>
      <c r="C44" s="2">
        <v>1926817.97</v>
      </c>
      <c r="D44">
        <f t="shared" si="0"/>
        <v>82853172.709999993</v>
      </c>
      <c r="E44">
        <f t="shared" si="1"/>
        <v>1849</v>
      </c>
      <c r="F44">
        <f t="shared" si="2"/>
        <v>3712627489514.9209</v>
      </c>
    </row>
    <row r="45" spans="1:6" x14ac:dyDescent="0.3">
      <c r="A45" s="3"/>
      <c r="B45">
        <v>44</v>
      </c>
      <c r="C45" s="2">
        <v>1746205.02</v>
      </c>
      <c r="D45">
        <f t="shared" si="0"/>
        <v>76833020.879999995</v>
      </c>
      <c r="E45">
        <f t="shared" si="1"/>
        <v>1936</v>
      </c>
      <c r="F45">
        <f t="shared" si="2"/>
        <v>3049231971873.2007</v>
      </c>
    </row>
    <row r="46" spans="1:6" x14ac:dyDescent="0.3">
      <c r="A46" s="3"/>
      <c r="B46">
        <v>45</v>
      </c>
      <c r="C46" s="2">
        <v>1780033.03</v>
      </c>
      <c r="D46">
        <f t="shared" si="0"/>
        <v>80101486.349999994</v>
      </c>
      <c r="E46">
        <f t="shared" si="1"/>
        <v>2025</v>
      </c>
      <c r="F46">
        <f t="shared" si="2"/>
        <v>3168517587890.981</v>
      </c>
    </row>
    <row r="47" spans="1:6" x14ac:dyDescent="0.3">
      <c r="A47" s="3"/>
      <c r="B47">
        <v>46</v>
      </c>
      <c r="C47" s="2">
        <v>1762686.3900000001</v>
      </c>
      <c r="D47">
        <f t="shared" si="0"/>
        <v>81083573.940000013</v>
      </c>
      <c r="E47">
        <f t="shared" si="1"/>
        <v>2116</v>
      </c>
      <c r="F47">
        <f t="shared" si="2"/>
        <v>3107063309491.2324</v>
      </c>
    </row>
    <row r="48" spans="1:6" x14ac:dyDescent="0.3">
      <c r="A48" s="3"/>
      <c r="B48">
        <v>47</v>
      </c>
      <c r="C48" s="2">
        <v>1171414.32</v>
      </c>
      <c r="D48">
        <f t="shared" si="0"/>
        <v>55056473.040000007</v>
      </c>
      <c r="E48">
        <f t="shared" si="1"/>
        <v>2209</v>
      </c>
      <c r="F48">
        <f t="shared" si="2"/>
        <v>1372211509101.0625</v>
      </c>
    </row>
    <row r="49" spans="1:6" x14ac:dyDescent="0.3">
      <c r="A49" s="3"/>
      <c r="B49">
        <v>48</v>
      </c>
      <c r="C49" s="2">
        <v>801732.11</v>
      </c>
      <c r="D49">
        <f t="shared" si="0"/>
        <v>38483141.280000001</v>
      </c>
      <c r="E49">
        <f t="shared" si="1"/>
        <v>2304</v>
      </c>
      <c r="F49">
        <f t="shared" si="2"/>
        <v>642774376205.05212</v>
      </c>
    </row>
    <row r="50" spans="1:6" x14ac:dyDescent="0.3">
      <c r="A50" s="3"/>
      <c r="B50">
        <v>49</v>
      </c>
      <c r="C50" s="2">
        <v>2074662.89</v>
      </c>
      <c r="D50">
        <f t="shared" si="0"/>
        <v>101658481.61</v>
      </c>
      <c r="E50">
        <f t="shared" si="1"/>
        <v>2401</v>
      </c>
      <c r="F50">
        <f t="shared" si="2"/>
        <v>4304226107143.1519</v>
      </c>
    </row>
    <row r="51" spans="1:6" x14ac:dyDescent="0.3">
      <c r="A51" s="3"/>
      <c r="B51">
        <v>50</v>
      </c>
      <c r="C51" s="2">
        <v>1771193.83</v>
      </c>
      <c r="D51">
        <f t="shared" si="0"/>
        <v>88559691.5</v>
      </c>
      <c r="E51">
        <f t="shared" si="1"/>
        <v>2500</v>
      </c>
      <c r="F51">
        <f t="shared" si="2"/>
        <v>3137127583430.0693</v>
      </c>
    </row>
    <row r="52" spans="1:6" x14ac:dyDescent="0.3">
      <c r="A52" s="3"/>
      <c r="B52">
        <v>51</v>
      </c>
      <c r="C52" s="2">
        <v>1710106.65</v>
      </c>
      <c r="D52">
        <f t="shared" si="0"/>
        <v>87215439.149999991</v>
      </c>
      <c r="E52">
        <f t="shared" si="1"/>
        <v>2601</v>
      </c>
      <c r="F52">
        <f t="shared" si="2"/>
        <v>2924464754374.2222</v>
      </c>
    </row>
    <row r="53" spans="1:6" x14ac:dyDescent="0.3">
      <c r="A53" s="3"/>
      <c r="B53">
        <v>52</v>
      </c>
      <c r="C53" s="2">
        <v>1690369.9</v>
      </c>
      <c r="D53">
        <f t="shared" si="0"/>
        <v>87899234.799999997</v>
      </c>
      <c r="E53">
        <f t="shared" si="1"/>
        <v>2704</v>
      </c>
      <c r="F53">
        <f t="shared" si="2"/>
        <v>2857350398826.0098</v>
      </c>
    </row>
    <row r="54" spans="1:6" x14ac:dyDescent="0.3">
      <c r="A54" s="3"/>
      <c r="B54">
        <v>53</v>
      </c>
      <c r="C54" s="2">
        <v>1838258.92</v>
      </c>
      <c r="D54">
        <f t="shared" si="0"/>
        <v>97427722.75999999</v>
      </c>
      <c r="E54">
        <f t="shared" si="1"/>
        <v>2809</v>
      </c>
      <c r="F54">
        <f t="shared" si="2"/>
        <v>3379195856959.5659</v>
      </c>
    </row>
    <row r="55" spans="1:6" x14ac:dyDescent="0.3">
      <c r="A55" s="3"/>
      <c r="B55">
        <v>54</v>
      </c>
      <c r="C55" s="2">
        <v>1242074.49</v>
      </c>
      <c r="D55">
        <f t="shared" si="0"/>
        <v>67072022.460000001</v>
      </c>
      <c r="E55">
        <f t="shared" si="1"/>
        <v>2916</v>
      </c>
      <c r="F55">
        <f t="shared" si="2"/>
        <v>1542749038708.76</v>
      </c>
    </row>
    <row r="56" spans="1:6" x14ac:dyDescent="0.3">
      <c r="A56" s="3"/>
      <c r="B56">
        <v>55</v>
      </c>
      <c r="C56" s="2">
        <v>802999.13</v>
      </c>
      <c r="D56">
        <f t="shared" si="0"/>
        <v>44164952.149999999</v>
      </c>
      <c r="E56">
        <f t="shared" si="1"/>
        <v>3025</v>
      </c>
      <c r="F56">
        <f t="shared" si="2"/>
        <v>644807602780.75696</v>
      </c>
    </row>
    <row r="57" spans="1:6" x14ac:dyDescent="0.3">
      <c r="A57" s="3"/>
      <c r="B57">
        <v>56</v>
      </c>
      <c r="C57" s="2">
        <v>2368866.2400000002</v>
      </c>
      <c r="D57">
        <f t="shared" si="0"/>
        <v>132656509.44000001</v>
      </c>
      <c r="E57">
        <f t="shared" si="1"/>
        <v>3136</v>
      </c>
      <c r="F57">
        <f t="shared" si="2"/>
        <v>5611527263011.7383</v>
      </c>
    </row>
    <row r="58" spans="1:6" x14ac:dyDescent="0.3">
      <c r="A58" s="3"/>
      <c r="B58">
        <v>57</v>
      </c>
      <c r="C58" s="2">
        <v>2093876.79</v>
      </c>
      <c r="D58">
        <f t="shared" si="0"/>
        <v>119350977.03</v>
      </c>
      <c r="E58">
        <f t="shared" si="1"/>
        <v>3249</v>
      </c>
      <c r="F58">
        <f t="shared" si="2"/>
        <v>4384320011700.7041</v>
      </c>
    </row>
    <row r="59" spans="1:6" x14ac:dyDescent="0.3">
      <c r="A59" s="3"/>
      <c r="B59">
        <v>58</v>
      </c>
      <c r="C59" s="2">
        <v>2742094.55</v>
      </c>
      <c r="D59">
        <f t="shared" si="0"/>
        <v>159041483.89999998</v>
      </c>
      <c r="E59">
        <f t="shared" si="1"/>
        <v>3364</v>
      </c>
      <c r="F59">
        <f t="shared" si="2"/>
        <v>7519082521139.7012</v>
      </c>
    </row>
    <row r="60" spans="1:6" x14ac:dyDescent="0.3">
      <c r="A60" s="3"/>
      <c r="B60">
        <v>59</v>
      </c>
      <c r="C60" s="2">
        <v>2502368.21</v>
      </c>
      <c r="D60">
        <f t="shared" si="0"/>
        <v>147639724.38999999</v>
      </c>
      <c r="E60">
        <f t="shared" si="1"/>
        <v>3481</v>
      </c>
      <c r="F60">
        <f t="shared" si="2"/>
        <v>6261846658418.6035</v>
      </c>
    </row>
    <row r="61" spans="1:6" x14ac:dyDescent="0.3">
      <c r="B61">
        <f>AVERAGE(B2:B60)</f>
        <v>30</v>
      </c>
      <c r="C61">
        <f>AVERAGE(C2:C31)</f>
        <v>1621231.4563333332</v>
      </c>
      <c r="D61">
        <f>SUM(D2:D31)</f>
        <v>762446650.72000003</v>
      </c>
      <c r="E61">
        <f>SUM(E2:E31)</f>
        <v>9455</v>
      </c>
      <c r="F61">
        <f>SUM(F2:F31)</f>
        <v>86174952835905.953</v>
      </c>
    </row>
    <row r="63" spans="1:6" x14ac:dyDescent="0.3">
      <c r="B63" t="s">
        <v>35</v>
      </c>
      <c r="C63">
        <f>(D61-30*15.5*C61)/(E61-30*15.5*B61)</f>
        <v>-1907.4579588431802</v>
      </c>
      <c r="D63" t="s">
        <v>36</v>
      </c>
      <c r="E63">
        <f>C61-C63*B61</f>
        <v>1678455.1950986285</v>
      </c>
    </row>
    <row r="64" spans="1:6" x14ac:dyDescent="0.3">
      <c r="C64" t="s">
        <v>37</v>
      </c>
      <c r="D64" t="s">
        <v>4</v>
      </c>
      <c r="E64" t="s">
        <v>38</v>
      </c>
      <c r="F64" t="s">
        <v>39</v>
      </c>
    </row>
    <row r="65" spans="2:6" x14ac:dyDescent="0.3">
      <c r="B65">
        <v>60</v>
      </c>
      <c r="C65">
        <f>$E$63-$C$63*B65</f>
        <v>1792902.6726292192</v>
      </c>
      <c r="D65" s="2">
        <v>1889556.91</v>
      </c>
      <c r="E65">
        <f>ABS(C65-D65)</f>
        <v>96654.237370780669</v>
      </c>
      <c r="F65">
        <f>(E65/C65)*100</f>
        <v>5.390936097442542</v>
      </c>
    </row>
    <row r="66" spans="2:6" x14ac:dyDescent="0.3">
      <c r="B66">
        <v>61</v>
      </c>
      <c r="C66">
        <f t="shared" ref="C66:C95" si="3">$E$63-$C$63*B66</f>
        <v>1794810.1305880626</v>
      </c>
      <c r="D66" s="2">
        <v>1220974.6599999999</v>
      </c>
      <c r="E66">
        <f t="shared" ref="E66:E95" si="4">ABS(C66-D66)</f>
        <v>573835.47058806266</v>
      </c>
      <c r="F66">
        <f t="shared" ref="F66:F95" si="5">(E66/C66)*100</f>
        <v>31.971931783115558</v>
      </c>
    </row>
    <row r="67" spans="2:6" x14ac:dyDescent="0.3">
      <c r="B67">
        <v>62</v>
      </c>
      <c r="C67">
        <f t="shared" si="3"/>
        <v>1796717.5885469057</v>
      </c>
      <c r="D67" s="2">
        <v>801671.16</v>
      </c>
      <c r="E67">
        <f t="shared" si="4"/>
        <v>995046.42854690563</v>
      </c>
      <c r="F67">
        <f t="shared" si="5"/>
        <v>55.381348459534422</v>
      </c>
    </row>
    <row r="68" spans="2:6" x14ac:dyDescent="0.3">
      <c r="B68">
        <v>63</v>
      </c>
      <c r="C68">
        <f t="shared" si="3"/>
        <v>1798625.0465057488</v>
      </c>
      <c r="D68" s="2">
        <v>2400558.6799999997</v>
      </c>
      <c r="E68">
        <f t="shared" si="4"/>
        <v>601933.63349425094</v>
      </c>
      <c r="F68">
        <f t="shared" si="5"/>
        <v>33.466321102535979</v>
      </c>
    </row>
    <row r="69" spans="2:6" x14ac:dyDescent="0.3">
      <c r="B69">
        <v>64</v>
      </c>
      <c r="C69">
        <f t="shared" si="3"/>
        <v>1800532.5044645921</v>
      </c>
      <c r="D69" s="2">
        <v>2216675.91</v>
      </c>
      <c r="E69">
        <f t="shared" si="4"/>
        <v>416143.40553540806</v>
      </c>
      <c r="F69">
        <f t="shared" si="5"/>
        <v>23.112240656780191</v>
      </c>
    </row>
    <row r="70" spans="2:6" x14ac:dyDescent="0.3">
      <c r="B70">
        <v>65</v>
      </c>
      <c r="C70">
        <f t="shared" si="3"/>
        <v>1802439.9624234352</v>
      </c>
      <c r="D70" s="2">
        <v>1898126.54</v>
      </c>
      <c r="E70">
        <f t="shared" si="4"/>
        <v>95686.577576564858</v>
      </c>
      <c r="F70">
        <f t="shared" si="5"/>
        <v>5.3087248158829858</v>
      </c>
    </row>
    <row r="71" spans="2:6" x14ac:dyDescent="0.3">
      <c r="B71">
        <v>66</v>
      </c>
      <c r="C71">
        <f t="shared" si="3"/>
        <v>1804347.4203822785</v>
      </c>
      <c r="D71" s="2">
        <v>1616548</v>
      </c>
      <c r="E71">
        <f t="shared" si="4"/>
        <v>187799.42038227851</v>
      </c>
      <c r="F71">
        <f t="shared" si="5"/>
        <v>10.408162987951087</v>
      </c>
    </row>
    <row r="72" spans="2:6" x14ac:dyDescent="0.3">
      <c r="B72">
        <v>67</v>
      </c>
      <c r="C72">
        <f t="shared" si="3"/>
        <v>1806254.8783411216</v>
      </c>
      <c r="D72" s="2">
        <v>1687674.29</v>
      </c>
      <c r="E72">
        <f t="shared" si="4"/>
        <v>118580.58834112156</v>
      </c>
      <c r="F72">
        <f t="shared" si="5"/>
        <v>6.5649975406586529</v>
      </c>
    </row>
    <row r="73" spans="2:6" x14ac:dyDescent="0.3">
      <c r="B73">
        <v>68</v>
      </c>
      <c r="C73">
        <f t="shared" si="3"/>
        <v>1808162.3362999647</v>
      </c>
      <c r="D73" s="2">
        <v>1059709.5</v>
      </c>
      <c r="E73">
        <f t="shared" si="4"/>
        <v>748452.83629996469</v>
      </c>
      <c r="F73">
        <f t="shared" si="5"/>
        <v>41.393011085029052</v>
      </c>
    </row>
    <row r="74" spans="2:6" x14ac:dyDescent="0.3">
      <c r="B74">
        <v>69</v>
      </c>
      <c r="C74">
        <f t="shared" si="3"/>
        <v>1810069.794258808</v>
      </c>
      <c r="D74" s="2">
        <v>800641.77</v>
      </c>
      <c r="E74">
        <f t="shared" si="4"/>
        <v>1009428.024258808</v>
      </c>
      <c r="F74">
        <f t="shared" si="5"/>
        <v>55.767353693239826</v>
      </c>
    </row>
    <row r="75" spans="2:6" x14ac:dyDescent="0.3">
      <c r="B75">
        <v>70</v>
      </c>
      <c r="C75">
        <f t="shared" si="3"/>
        <v>1811977.2522176511</v>
      </c>
      <c r="D75" s="2">
        <v>2053479.25</v>
      </c>
      <c r="E75">
        <f t="shared" si="4"/>
        <v>241501.99778234889</v>
      </c>
      <c r="F75">
        <f t="shared" si="5"/>
        <v>13.328092142811302</v>
      </c>
    </row>
    <row r="76" spans="2:6" x14ac:dyDescent="0.3">
      <c r="B76">
        <v>71</v>
      </c>
      <c r="C76">
        <f t="shared" si="3"/>
        <v>1813884.7101764944</v>
      </c>
      <c r="D76" s="2">
        <v>1926817.97</v>
      </c>
      <c r="E76">
        <f t="shared" si="4"/>
        <v>112933.25982350553</v>
      </c>
      <c r="F76">
        <f t="shared" si="5"/>
        <v>6.2260439811809709</v>
      </c>
    </row>
    <row r="77" spans="2:6" x14ac:dyDescent="0.3">
      <c r="B77">
        <v>72</v>
      </c>
      <c r="C77">
        <f t="shared" si="3"/>
        <v>1815792.1681353375</v>
      </c>
      <c r="D77" s="2">
        <v>1746205.02</v>
      </c>
      <c r="E77">
        <f t="shared" si="4"/>
        <v>69587.148135337513</v>
      </c>
      <c r="F77">
        <f t="shared" si="5"/>
        <v>3.8323300076130149</v>
      </c>
    </row>
    <row r="78" spans="2:6" x14ac:dyDescent="0.3">
      <c r="B78">
        <v>73</v>
      </c>
      <c r="C78">
        <f t="shared" si="3"/>
        <v>1817699.6260941806</v>
      </c>
      <c r="D78" s="2">
        <v>1780033.03</v>
      </c>
      <c r="E78">
        <f t="shared" si="4"/>
        <v>37666.596094180597</v>
      </c>
      <c r="F78">
        <f t="shared" si="5"/>
        <v>2.0722123475987875</v>
      </c>
    </row>
    <row r="79" spans="2:6" x14ac:dyDescent="0.3">
      <c r="B79">
        <v>74</v>
      </c>
      <c r="C79">
        <f t="shared" si="3"/>
        <v>1819607.084053024</v>
      </c>
      <c r="D79" s="2">
        <v>1762686.3900000001</v>
      </c>
      <c r="E79">
        <f t="shared" si="4"/>
        <v>56920.694053023821</v>
      </c>
      <c r="F79">
        <f t="shared" si="5"/>
        <v>3.1281859997070187</v>
      </c>
    </row>
    <row r="80" spans="2:6" x14ac:dyDescent="0.3">
      <c r="B80">
        <v>75</v>
      </c>
      <c r="C80">
        <f t="shared" si="3"/>
        <v>1821514.542011867</v>
      </c>
      <c r="D80" s="2">
        <v>1171414.32</v>
      </c>
      <c r="E80">
        <f t="shared" si="4"/>
        <v>650100.22201186698</v>
      </c>
      <c r="F80">
        <f t="shared" si="5"/>
        <v>35.690092338973578</v>
      </c>
    </row>
    <row r="81" spans="2:6" x14ac:dyDescent="0.3">
      <c r="B81">
        <v>76</v>
      </c>
      <c r="C81">
        <f t="shared" si="3"/>
        <v>1823421.9999707101</v>
      </c>
      <c r="D81" s="2">
        <v>801732.11</v>
      </c>
      <c r="E81">
        <f t="shared" si="4"/>
        <v>1021689.8899707102</v>
      </c>
      <c r="F81">
        <f t="shared" si="5"/>
        <v>56.031455690845114</v>
      </c>
    </row>
    <row r="82" spans="2:6" x14ac:dyDescent="0.3">
      <c r="B82">
        <v>77</v>
      </c>
      <c r="C82">
        <f t="shared" si="3"/>
        <v>1825329.4579295535</v>
      </c>
      <c r="D82" s="2">
        <v>2074662.89</v>
      </c>
      <c r="E82">
        <f t="shared" si="4"/>
        <v>249333.43207044643</v>
      </c>
      <c r="F82">
        <f t="shared" si="5"/>
        <v>13.659639961832532</v>
      </c>
    </row>
    <row r="83" spans="2:6" x14ac:dyDescent="0.3">
      <c r="B83">
        <v>78</v>
      </c>
      <c r="C83">
        <f t="shared" si="3"/>
        <v>1827236.9158883966</v>
      </c>
      <c r="D83" s="2">
        <v>1771193.83</v>
      </c>
      <c r="E83">
        <f t="shared" si="4"/>
        <v>56043.085888396483</v>
      </c>
      <c r="F83">
        <f t="shared" si="5"/>
        <v>3.0670946608556515</v>
      </c>
    </row>
    <row r="84" spans="2:6" x14ac:dyDescent="0.3">
      <c r="B84">
        <v>79</v>
      </c>
      <c r="C84">
        <f t="shared" si="3"/>
        <v>1829144.3738472397</v>
      </c>
      <c r="D84" s="2">
        <v>1710106.65</v>
      </c>
      <c r="E84">
        <f t="shared" si="4"/>
        <v>119037.72384723974</v>
      </c>
      <c r="F84">
        <f t="shared" si="5"/>
        <v>6.5078364261027506</v>
      </c>
    </row>
    <row r="85" spans="2:6" x14ac:dyDescent="0.3">
      <c r="B85">
        <v>80</v>
      </c>
      <c r="C85">
        <f t="shared" si="3"/>
        <v>1831051.831806083</v>
      </c>
      <c r="D85" s="2">
        <v>1690369.9</v>
      </c>
      <c r="E85">
        <f t="shared" si="4"/>
        <v>140681.93180608307</v>
      </c>
      <c r="F85">
        <f t="shared" si="5"/>
        <v>7.6831212182191218</v>
      </c>
    </row>
    <row r="86" spans="2:6" x14ac:dyDescent="0.3">
      <c r="B86">
        <v>81</v>
      </c>
      <c r="C86">
        <f t="shared" si="3"/>
        <v>1832959.2897649261</v>
      </c>
      <c r="D86" s="2">
        <v>1838258.92</v>
      </c>
      <c r="E86">
        <f t="shared" si="4"/>
        <v>5299.6302350738551</v>
      </c>
      <c r="F86">
        <f t="shared" si="5"/>
        <v>0.28912972943078968</v>
      </c>
    </row>
    <row r="87" spans="2:6" x14ac:dyDescent="0.3">
      <c r="B87">
        <v>82</v>
      </c>
      <c r="C87">
        <f t="shared" si="3"/>
        <v>1834866.7477237694</v>
      </c>
      <c r="D87" s="2">
        <v>1242074.49</v>
      </c>
      <c r="E87">
        <f t="shared" si="4"/>
        <v>592792.25772376941</v>
      </c>
      <c r="F87">
        <f t="shared" si="5"/>
        <v>32.307101235506799</v>
      </c>
    </row>
    <row r="88" spans="2:6" x14ac:dyDescent="0.3">
      <c r="B88">
        <v>83</v>
      </c>
      <c r="C88">
        <f t="shared" si="3"/>
        <v>1836774.2056826125</v>
      </c>
      <c r="D88" s="2">
        <v>802999.13</v>
      </c>
      <c r="E88">
        <f t="shared" si="4"/>
        <v>1033775.0756826125</v>
      </c>
      <c r="F88">
        <f t="shared" si="5"/>
        <v>56.282098936511574</v>
      </c>
    </row>
    <row r="89" spans="2:6" x14ac:dyDescent="0.3">
      <c r="B89">
        <v>84</v>
      </c>
      <c r="C89">
        <f t="shared" si="3"/>
        <v>1838681.6636414556</v>
      </c>
      <c r="D89" s="2">
        <v>2368866.2400000002</v>
      </c>
      <c r="E89">
        <f t="shared" si="4"/>
        <v>530184.57635854464</v>
      </c>
      <c r="F89">
        <f t="shared" si="5"/>
        <v>28.835039084934884</v>
      </c>
    </row>
    <row r="90" spans="2:6" x14ac:dyDescent="0.3">
      <c r="B90">
        <v>85</v>
      </c>
      <c r="C90">
        <f t="shared" si="3"/>
        <v>1840589.1216002989</v>
      </c>
      <c r="D90" s="2">
        <v>2093876.79</v>
      </c>
      <c r="E90">
        <f t="shared" si="4"/>
        <v>253287.66839970113</v>
      </c>
      <c r="F90">
        <f t="shared" si="5"/>
        <v>13.761228153922826</v>
      </c>
    </row>
    <row r="91" spans="2:6" x14ac:dyDescent="0.3">
      <c r="B91">
        <v>86</v>
      </c>
      <c r="C91">
        <f t="shared" si="3"/>
        <v>1842496.579559142</v>
      </c>
      <c r="D91" s="2">
        <v>2742094.55</v>
      </c>
      <c r="E91">
        <f t="shared" si="4"/>
        <v>899597.97044085781</v>
      </c>
      <c r="F91">
        <f t="shared" si="5"/>
        <v>48.824946565496823</v>
      </c>
    </row>
    <row r="92" spans="2:6" x14ac:dyDescent="0.3">
      <c r="B92">
        <v>87</v>
      </c>
      <c r="C92">
        <f t="shared" si="3"/>
        <v>1844404.0375179853</v>
      </c>
      <c r="D92" s="2">
        <v>2502368.21</v>
      </c>
      <c r="E92">
        <f t="shared" si="4"/>
        <v>657964.17248201463</v>
      </c>
      <c r="F92">
        <f t="shared" si="5"/>
        <v>35.673537852770977</v>
      </c>
    </row>
    <row r="93" spans="2:6" x14ac:dyDescent="0.3">
      <c r="B93">
        <v>88</v>
      </c>
      <c r="C93">
        <f t="shared" si="3"/>
        <v>1846311.4954768284</v>
      </c>
      <c r="D93" s="2">
        <v>2502368.21</v>
      </c>
      <c r="E93">
        <f t="shared" si="4"/>
        <v>656056.71452317154</v>
      </c>
      <c r="F93">
        <f t="shared" si="5"/>
        <v>35.533371055231299</v>
      </c>
    </row>
    <row r="94" spans="2:6" x14ac:dyDescent="0.3">
      <c r="B94">
        <v>89</v>
      </c>
      <c r="C94">
        <f t="shared" si="3"/>
        <v>1848218.9534356715</v>
      </c>
      <c r="D94" s="2">
        <v>2502368.21</v>
      </c>
      <c r="E94">
        <f t="shared" si="4"/>
        <v>654149.25656432845</v>
      </c>
      <c r="F94">
        <f t="shared" si="5"/>
        <v>35.393493576522644</v>
      </c>
    </row>
    <row r="95" spans="2:6" x14ac:dyDescent="0.3">
      <c r="B95">
        <v>90</v>
      </c>
      <c r="C95">
        <f t="shared" si="3"/>
        <v>1850126.4113945148</v>
      </c>
      <c r="D95" s="2">
        <v>2502368.21</v>
      </c>
      <c r="E95">
        <f t="shared" si="4"/>
        <v>652241.79860548512</v>
      </c>
      <c r="F95">
        <f t="shared" si="5"/>
        <v>35.253904521792336</v>
      </c>
    </row>
    <row r="97" spans="4:6" x14ac:dyDescent="0.3">
      <c r="D97">
        <f>AVERAGE(D65:D95)</f>
        <v>1779951.0238709678</v>
      </c>
      <c r="E97">
        <f>AVERAGE(E65:E95)</f>
        <v>436593.73306105955</v>
      </c>
      <c r="F97">
        <f>AVERAGE(F65:F95)</f>
        <v>23.940160764839714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D6A3-C907-49A9-B996-1C988F46A8ED}">
  <dimension ref="B1:H821"/>
  <sheetViews>
    <sheetView tabSelected="1" topLeftCell="B1" workbookViewId="0">
      <selection activeCell="I65" sqref="I65"/>
    </sheetView>
  </sheetViews>
  <sheetFormatPr baseColWidth="10" defaultRowHeight="14.4" x14ac:dyDescent="0.3"/>
  <cols>
    <col min="8" max="8" width="12" bestFit="1" customWidth="1"/>
  </cols>
  <sheetData>
    <row r="1" spans="2:8" x14ac:dyDescent="0.3">
      <c r="B1" t="s">
        <v>40</v>
      </c>
      <c r="C1" t="s">
        <v>41</v>
      </c>
      <c r="D1" t="s">
        <v>42</v>
      </c>
      <c r="E1" t="s">
        <v>31</v>
      </c>
      <c r="F1" t="s">
        <v>32</v>
      </c>
      <c r="G1" t="s">
        <v>33</v>
      </c>
      <c r="H1" t="s">
        <v>34</v>
      </c>
    </row>
    <row r="2" spans="2:8" x14ac:dyDescent="0.3">
      <c r="B2" s="2">
        <v>802224.53</v>
      </c>
      <c r="C2" s="2">
        <v>934881.02</v>
      </c>
      <c r="D2">
        <f>AVERAGE(B2:C2)</f>
        <v>868552.77500000002</v>
      </c>
      <c r="E2">
        <v>1</v>
      </c>
      <c r="F2">
        <f>E2*D2</f>
        <v>868552.77500000002</v>
      </c>
      <c r="G2">
        <f>E2*E2</f>
        <v>1</v>
      </c>
      <c r="H2">
        <f>D2*D2</f>
        <v>754383922960.20068</v>
      </c>
    </row>
    <row r="3" spans="2:8" x14ac:dyDescent="0.3">
      <c r="B3" s="2">
        <v>1930687.6</v>
      </c>
      <c r="C3" s="2">
        <v>1848926.78</v>
      </c>
      <c r="D3">
        <f t="shared" ref="D3:D32" si="0">AVERAGE(B3:C3)</f>
        <v>1889807.19</v>
      </c>
      <c r="E3">
        <v>2</v>
      </c>
      <c r="F3">
        <f t="shared" ref="F3:F32" si="1">E3*D3</f>
        <v>3779614.38</v>
      </c>
      <c r="G3">
        <f t="shared" ref="G3:G32" si="2">E3*E3</f>
        <v>4</v>
      </c>
      <c r="H3">
        <f t="shared" ref="H3:H33" si="3">D3*D3</f>
        <v>3571371215375.6958</v>
      </c>
    </row>
    <row r="4" spans="2:8" x14ac:dyDescent="0.3">
      <c r="B4" s="2">
        <v>2109227.3600000003</v>
      </c>
      <c r="C4" s="2">
        <v>2060621.25</v>
      </c>
      <c r="D4">
        <f t="shared" si="0"/>
        <v>2084924.3050000002</v>
      </c>
      <c r="E4">
        <v>3</v>
      </c>
      <c r="F4">
        <f t="shared" si="1"/>
        <v>6254772.915000001</v>
      </c>
      <c r="G4">
        <f t="shared" si="2"/>
        <v>9</v>
      </c>
      <c r="H4">
        <f t="shared" si="3"/>
        <v>4346909357579.7339</v>
      </c>
    </row>
    <row r="5" spans="2:8" x14ac:dyDescent="0.3">
      <c r="B5" s="2">
        <v>1858141.47</v>
      </c>
      <c r="C5" s="2">
        <v>1333048.29</v>
      </c>
      <c r="D5">
        <f t="shared" si="0"/>
        <v>1595594.88</v>
      </c>
      <c r="E5">
        <v>4</v>
      </c>
      <c r="F5">
        <f t="shared" si="1"/>
        <v>6382379.5199999996</v>
      </c>
      <c r="G5">
        <f t="shared" si="2"/>
        <v>16</v>
      </c>
      <c r="H5">
        <f t="shared" si="3"/>
        <v>2545923021082.2139</v>
      </c>
    </row>
    <row r="6" spans="2:8" x14ac:dyDescent="0.3">
      <c r="B6" s="2">
        <v>1354205.9100000001</v>
      </c>
      <c r="C6" s="2">
        <v>0</v>
      </c>
      <c r="D6">
        <f t="shared" si="0"/>
        <v>677102.95500000007</v>
      </c>
      <c r="E6">
        <v>5</v>
      </c>
      <c r="F6">
        <f t="shared" si="1"/>
        <v>3385514.7750000004</v>
      </c>
      <c r="G6">
        <f t="shared" si="2"/>
        <v>25</v>
      </c>
      <c r="H6">
        <f t="shared" si="3"/>
        <v>458468411669.73212</v>
      </c>
    </row>
    <row r="7" spans="2:8" x14ac:dyDescent="0.3">
      <c r="B7" s="2">
        <v>802940.35</v>
      </c>
      <c r="C7" s="2">
        <v>2508581.21</v>
      </c>
      <c r="D7">
        <f t="shared" si="0"/>
        <v>1655760.78</v>
      </c>
      <c r="E7">
        <v>6</v>
      </c>
      <c r="F7">
        <f t="shared" si="1"/>
        <v>9934564.6799999997</v>
      </c>
      <c r="G7">
        <f t="shared" si="2"/>
        <v>36</v>
      </c>
      <c r="H7">
        <f t="shared" si="3"/>
        <v>2741543760586.2085</v>
      </c>
    </row>
    <row r="8" spans="2:8" x14ac:dyDescent="0.3">
      <c r="B8" s="2">
        <v>2235247.2000000002</v>
      </c>
      <c r="C8" s="2">
        <v>1991204.08</v>
      </c>
      <c r="D8">
        <f t="shared" si="0"/>
        <v>2113225.64</v>
      </c>
      <c r="E8">
        <v>7</v>
      </c>
      <c r="F8">
        <f t="shared" si="1"/>
        <v>14792579.48</v>
      </c>
      <c r="G8">
        <f t="shared" si="2"/>
        <v>49</v>
      </c>
      <c r="H8">
        <f t="shared" si="3"/>
        <v>4465722605553.4102</v>
      </c>
    </row>
    <row r="9" spans="2:8" x14ac:dyDescent="0.3">
      <c r="B9" s="2">
        <v>1911395.29</v>
      </c>
      <c r="C9" s="2">
        <v>1921945.13</v>
      </c>
      <c r="D9">
        <f t="shared" si="0"/>
        <v>1916670.21</v>
      </c>
      <c r="E9">
        <v>8</v>
      </c>
      <c r="F9">
        <f t="shared" si="1"/>
        <v>15333361.68</v>
      </c>
      <c r="G9">
        <f t="shared" si="2"/>
        <v>64</v>
      </c>
      <c r="H9">
        <f t="shared" si="3"/>
        <v>3673624693901.4438</v>
      </c>
    </row>
    <row r="10" spans="2:8" x14ac:dyDescent="0.3">
      <c r="B10" s="2">
        <v>1983648.57</v>
      </c>
      <c r="C10" s="2">
        <v>1764525.8599999999</v>
      </c>
      <c r="D10">
        <f t="shared" si="0"/>
        <v>1874087.2149999999</v>
      </c>
      <c r="E10">
        <v>9</v>
      </c>
      <c r="F10">
        <f t="shared" si="1"/>
        <v>16866784.934999999</v>
      </c>
      <c r="G10">
        <f t="shared" si="2"/>
        <v>81</v>
      </c>
      <c r="H10">
        <f t="shared" si="3"/>
        <v>3512202889426.4556</v>
      </c>
    </row>
    <row r="11" spans="2:8" x14ac:dyDescent="0.3">
      <c r="B11" s="2">
        <v>1793332.08</v>
      </c>
      <c r="C11" s="2">
        <v>1849772.15</v>
      </c>
      <c r="D11">
        <f t="shared" si="0"/>
        <v>1821552.115</v>
      </c>
      <c r="E11">
        <v>10</v>
      </c>
      <c r="F11">
        <f t="shared" si="1"/>
        <v>18215521.149999999</v>
      </c>
      <c r="G11">
        <f t="shared" si="2"/>
        <v>100</v>
      </c>
      <c r="H11">
        <f t="shared" si="3"/>
        <v>3318052107660.9731</v>
      </c>
    </row>
    <row r="12" spans="2:8" x14ac:dyDescent="0.3">
      <c r="B12" s="2">
        <v>1687947.44</v>
      </c>
      <c r="C12" s="2">
        <v>1344140.81</v>
      </c>
      <c r="D12">
        <f t="shared" si="0"/>
        <v>1516044.125</v>
      </c>
      <c r="E12">
        <v>11</v>
      </c>
      <c r="F12">
        <f t="shared" si="1"/>
        <v>16676485.375</v>
      </c>
      <c r="G12">
        <f t="shared" si="2"/>
        <v>121</v>
      </c>
      <c r="H12">
        <f t="shared" si="3"/>
        <v>2298389788947.0156</v>
      </c>
    </row>
    <row r="13" spans="2:8" x14ac:dyDescent="0.3">
      <c r="B13" s="2">
        <v>1139879.07</v>
      </c>
      <c r="C13" s="2">
        <v>801754.62</v>
      </c>
      <c r="D13">
        <f t="shared" si="0"/>
        <v>970816.84499999997</v>
      </c>
      <c r="E13">
        <v>12</v>
      </c>
      <c r="F13">
        <f t="shared" si="1"/>
        <v>11649802.140000001</v>
      </c>
      <c r="G13">
        <f t="shared" si="2"/>
        <v>144</v>
      </c>
      <c r="H13">
        <f t="shared" si="3"/>
        <v>942485346535.75403</v>
      </c>
    </row>
    <row r="14" spans="2:8" x14ac:dyDescent="0.3">
      <c r="B14" s="2">
        <v>993687.73</v>
      </c>
      <c r="C14" s="2">
        <v>2421917.7000000002</v>
      </c>
      <c r="D14">
        <f t="shared" si="0"/>
        <v>1707802.7150000001</v>
      </c>
      <c r="E14">
        <v>13</v>
      </c>
      <c r="F14">
        <f t="shared" si="1"/>
        <v>22201435.295000002</v>
      </c>
      <c r="G14">
        <f t="shared" si="2"/>
        <v>169</v>
      </c>
      <c r="H14">
        <f t="shared" si="3"/>
        <v>2916590113361.3716</v>
      </c>
    </row>
    <row r="15" spans="2:8" x14ac:dyDescent="0.3">
      <c r="B15" s="2">
        <v>1904903.1</v>
      </c>
      <c r="C15" s="2">
        <v>2025174.29</v>
      </c>
      <c r="D15">
        <f t="shared" si="0"/>
        <v>1965038.6950000001</v>
      </c>
      <c r="E15">
        <v>14</v>
      </c>
      <c r="F15">
        <f t="shared" si="1"/>
        <v>27510541.73</v>
      </c>
      <c r="G15">
        <f t="shared" si="2"/>
        <v>196</v>
      </c>
      <c r="H15">
        <f t="shared" si="3"/>
        <v>3861377072847.3032</v>
      </c>
    </row>
    <row r="16" spans="2:8" x14ac:dyDescent="0.3">
      <c r="B16" s="2">
        <v>1871517.81</v>
      </c>
      <c r="C16" s="2">
        <v>1830650.5</v>
      </c>
      <c r="D16">
        <f t="shared" si="0"/>
        <v>1851084.155</v>
      </c>
      <c r="E16">
        <v>15</v>
      </c>
      <c r="F16">
        <f t="shared" si="1"/>
        <v>27766262.324999999</v>
      </c>
      <c r="G16">
        <f t="shared" si="2"/>
        <v>225</v>
      </c>
      <c r="H16">
        <f t="shared" si="3"/>
        <v>3426512548892.064</v>
      </c>
    </row>
    <row r="17" spans="2:8" x14ac:dyDescent="0.3">
      <c r="B17" s="2">
        <v>1715275.95</v>
      </c>
      <c r="C17" s="2">
        <v>1684023.72</v>
      </c>
      <c r="D17">
        <f t="shared" si="0"/>
        <v>1699649.835</v>
      </c>
      <c r="E17">
        <v>16</v>
      </c>
      <c r="F17">
        <f t="shared" si="1"/>
        <v>27194397.359999999</v>
      </c>
      <c r="G17">
        <f t="shared" si="2"/>
        <v>256</v>
      </c>
      <c r="H17">
        <f t="shared" si="3"/>
        <v>2888809561615.5269</v>
      </c>
    </row>
    <row r="18" spans="2:8" x14ac:dyDescent="0.3">
      <c r="B18" s="2">
        <v>1630902.0899999999</v>
      </c>
      <c r="C18" s="2">
        <v>1724683.3900000001</v>
      </c>
      <c r="D18">
        <f t="shared" si="0"/>
        <v>1677792.74</v>
      </c>
      <c r="E18">
        <v>17</v>
      </c>
      <c r="F18">
        <f t="shared" si="1"/>
        <v>28522476.579999998</v>
      </c>
      <c r="G18">
        <f t="shared" si="2"/>
        <v>289</v>
      </c>
      <c r="H18">
        <f t="shared" si="3"/>
        <v>2814988478396.7075</v>
      </c>
    </row>
    <row r="19" spans="2:8" x14ac:dyDescent="0.3">
      <c r="B19" s="2">
        <v>1591626.99</v>
      </c>
      <c r="C19" s="2">
        <v>1190083.45</v>
      </c>
      <c r="D19">
        <f t="shared" si="0"/>
        <v>1390855.22</v>
      </c>
      <c r="E19">
        <v>18</v>
      </c>
      <c r="F19">
        <f t="shared" si="1"/>
        <v>25035393.960000001</v>
      </c>
      <c r="G19">
        <f t="shared" si="2"/>
        <v>324</v>
      </c>
      <c r="H19">
        <f t="shared" si="3"/>
        <v>1934478243001.2483</v>
      </c>
    </row>
    <row r="20" spans="2:8" x14ac:dyDescent="0.3">
      <c r="B20" s="2">
        <v>840010.84</v>
      </c>
      <c r="C20" s="2">
        <v>804872.41</v>
      </c>
      <c r="D20">
        <f t="shared" si="0"/>
        <v>822441.625</v>
      </c>
      <c r="E20">
        <v>19</v>
      </c>
      <c r="F20">
        <f t="shared" si="1"/>
        <v>15626390.875</v>
      </c>
      <c r="G20">
        <f t="shared" si="2"/>
        <v>361</v>
      </c>
      <c r="H20">
        <f t="shared" si="3"/>
        <v>676410226532.64063</v>
      </c>
    </row>
    <row r="21" spans="2:8" x14ac:dyDescent="0.3">
      <c r="B21" s="2">
        <v>801109.38</v>
      </c>
      <c r="C21" s="2">
        <v>2242419.34</v>
      </c>
      <c r="D21">
        <f t="shared" si="0"/>
        <v>1521764.3599999999</v>
      </c>
      <c r="E21">
        <v>20</v>
      </c>
      <c r="F21">
        <f t="shared" si="1"/>
        <v>30435287.199999996</v>
      </c>
      <c r="G21">
        <f t="shared" si="2"/>
        <v>400</v>
      </c>
      <c r="H21">
        <f t="shared" si="3"/>
        <v>2315766767366.209</v>
      </c>
    </row>
    <row r="22" spans="2:8" x14ac:dyDescent="0.3">
      <c r="B22" s="2">
        <v>2237249.8600000003</v>
      </c>
      <c r="C22" s="2">
        <v>1879580.35</v>
      </c>
      <c r="D22">
        <f t="shared" si="0"/>
        <v>2058415.1050000002</v>
      </c>
      <c r="E22">
        <v>21</v>
      </c>
      <c r="F22">
        <f t="shared" si="1"/>
        <v>43226717.205000006</v>
      </c>
      <c r="G22">
        <f t="shared" si="2"/>
        <v>441</v>
      </c>
      <c r="H22">
        <f t="shared" si="3"/>
        <v>4237072744492.1621</v>
      </c>
    </row>
    <row r="23" spans="2:8" x14ac:dyDescent="0.3">
      <c r="B23" s="2">
        <v>2034092.82</v>
      </c>
      <c r="C23" s="2">
        <v>1868651.45</v>
      </c>
      <c r="D23">
        <f t="shared" si="0"/>
        <v>1951372.135</v>
      </c>
      <c r="E23">
        <v>22</v>
      </c>
      <c r="F23">
        <f t="shared" si="1"/>
        <v>42930186.969999999</v>
      </c>
      <c r="G23">
        <f t="shared" si="2"/>
        <v>484</v>
      </c>
      <c r="H23">
        <f t="shared" si="3"/>
        <v>3807853209254.4585</v>
      </c>
    </row>
    <row r="24" spans="2:8" x14ac:dyDescent="0.3">
      <c r="B24" s="2">
        <v>1774935.01</v>
      </c>
      <c r="C24" s="2">
        <v>1911297.64</v>
      </c>
      <c r="D24">
        <f t="shared" si="0"/>
        <v>1843116.325</v>
      </c>
      <c r="E24">
        <v>23</v>
      </c>
      <c r="F24">
        <f t="shared" si="1"/>
        <v>42391675.475000001</v>
      </c>
      <c r="G24">
        <f t="shared" si="2"/>
        <v>529</v>
      </c>
      <c r="H24">
        <f t="shared" si="3"/>
        <v>3397077787481.5054</v>
      </c>
    </row>
    <row r="25" spans="2:8" x14ac:dyDescent="0.3">
      <c r="B25" s="2">
        <v>1550902.47</v>
      </c>
      <c r="C25" s="2">
        <v>1921829.68</v>
      </c>
      <c r="D25">
        <f t="shared" si="0"/>
        <v>1736366.075</v>
      </c>
      <c r="E25">
        <v>24</v>
      </c>
      <c r="F25">
        <f t="shared" si="1"/>
        <v>41672785.799999997</v>
      </c>
      <c r="G25">
        <f t="shared" si="2"/>
        <v>576</v>
      </c>
      <c r="H25">
        <f t="shared" si="3"/>
        <v>3014967146410.9053</v>
      </c>
    </row>
    <row r="26" spans="2:8" x14ac:dyDescent="0.3">
      <c r="B26" s="2">
        <v>1858920.5</v>
      </c>
      <c r="C26" s="2">
        <v>1317003.67</v>
      </c>
      <c r="D26">
        <f t="shared" si="0"/>
        <v>1587962.085</v>
      </c>
      <c r="E26">
        <v>25</v>
      </c>
      <c r="F26">
        <f t="shared" si="1"/>
        <v>39699052.125</v>
      </c>
      <c r="G26">
        <f t="shared" si="2"/>
        <v>625</v>
      </c>
      <c r="H26">
        <f t="shared" si="3"/>
        <v>2521623583397.5469</v>
      </c>
    </row>
    <row r="27" spans="2:8" x14ac:dyDescent="0.3">
      <c r="B27" s="2">
        <v>912504.34</v>
      </c>
      <c r="C27" s="2">
        <v>811319.95</v>
      </c>
      <c r="D27">
        <f t="shared" si="0"/>
        <v>861912.14500000002</v>
      </c>
      <c r="E27">
        <v>26</v>
      </c>
      <c r="F27">
        <f t="shared" si="1"/>
        <v>22409715.77</v>
      </c>
      <c r="G27">
        <f t="shared" si="2"/>
        <v>676</v>
      </c>
      <c r="H27">
        <f t="shared" si="3"/>
        <v>742892545698.5011</v>
      </c>
    </row>
    <row r="28" spans="2:8" x14ac:dyDescent="0.3">
      <c r="B28" s="2">
        <v>803340.81</v>
      </c>
      <c r="C28" s="2">
        <v>2823018.2800000003</v>
      </c>
      <c r="D28">
        <f t="shared" si="0"/>
        <v>1813179.5450000002</v>
      </c>
      <c r="E28">
        <v>27</v>
      </c>
      <c r="F28">
        <f t="shared" si="1"/>
        <v>48955847.715000004</v>
      </c>
      <c r="G28">
        <f t="shared" si="2"/>
        <v>729</v>
      </c>
      <c r="H28">
        <f t="shared" si="3"/>
        <v>3287620062406.4077</v>
      </c>
    </row>
    <row r="29" spans="2:8" x14ac:dyDescent="0.3">
      <c r="B29" s="2">
        <v>2452470.44</v>
      </c>
      <c r="C29" s="2">
        <v>2445763.29</v>
      </c>
      <c r="D29">
        <f t="shared" si="0"/>
        <v>2449116.8650000002</v>
      </c>
      <c r="E29">
        <v>28</v>
      </c>
      <c r="F29">
        <f t="shared" si="1"/>
        <v>68575272.219999999</v>
      </c>
      <c r="G29">
        <f t="shared" si="2"/>
        <v>784</v>
      </c>
      <c r="H29">
        <f t="shared" si="3"/>
        <v>5998173418427.4297</v>
      </c>
    </row>
    <row r="30" spans="2:8" x14ac:dyDescent="0.3">
      <c r="B30" s="2">
        <v>1970124.64</v>
      </c>
      <c r="C30" s="2">
        <v>2600485.46</v>
      </c>
      <c r="D30">
        <f t="shared" si="0"/>
        <v>2285305.0499999998</v>
      </c>
      <c r="E30">
        <v>29</v>
      </c>
      <c r="F30">
        <f t="shared" si="1"/>
        <v>66273846.449999996</v>
      </c>
      <c r="G30">
        <f t="shared" si="2"/>
        <v>841</v>
      </c>
      <c r="H30">
        <f t="shared" si="3"/>
        <v>5222619171555.502</v>
      </c>
    </row>
    <row r="31" spans="2:8" x14ac:dyDescent="0.3">
      <c r="B31" s="2">
        <v>2084492.04</v>
      </c>
      <c r="C31" s="2">
        <v>1898254.85</v>
      </c>
      <c r="D31">
        <f t="shared" si="0"/>
        <v>1991373.4450000001</v>
      </c>
      <c r="E31">
        <v>30</v>
      </c>
      <c r="F31">
        <f t="shared" si="1"/>
        <v>59741203.350000001</v>
      </c>
      <c r="G31">
        <f t="shared" si="2"/>
        <v>900</v>
      </c>
      <c r="H31">
        <f t="shared" si="3"/>
        <v>3965568197451.1685</v>
      </c>
    </row>
    <row r="32" spans="2:8" x14ac:dyDescent="0.3">
      <c r="B32" s="2">
        <v>2522046.42</v>
      </c>
      <c r="C32" s="2">
        <v>2244469.3899999997</v>
      </c>
      <c r="D32">
        <f t="shared" si="0"/>
        <v>2383257.9049999998</v>
      </c>
      <c r="E32">
        <v>31</v>
      </c>
      <c r="F32">
        <f t="shared" si="1"/>
        <v>73880995.054999992</v>
      </c>
      <c r="G32">
        <f t="shared" si="2"/>
        <v>961</v>
      </c>
      <c r="H32">
        <f t="shared" si="3"/>
        <v>5679918241744.9883</v>
      </c>
    </row>
    <row r="33" spans="2:7" x14ac:dyDescent="0.3">
      <c r="B33" s="2" t="s">
        <v>43</v>
      </c>
      <c r="D33">
        <f>AVERAGE(D2:D32)</f>
        <v>1696191.7761290323</v>
      </c>
      <c r="E33">
        <f>AVERAGE(E2:E32)</f>
        <v>16</v>
      </c>
      <c r="F33">
        <f>SUM(F2:F32)</f>
        <v>878189417.26499999</v>
      </c>
      <c r="G33">
        <f>SUM(G2:G32)</f>
        <v>10416</v>
      </c>
    </row>
    <row r="34" spans="2:7" x14ac:dyDescent="0.3">
      <c r="B34" s="2"/>
    </row>
    <row r="35" spans="2:7" x14ac:dyDescent="0.3">
      <c r="B35" s="2"/>
      <c r="C35" t="s">
        <v>35</v>
      </c>
      <c r="D35">
        <f>(F33-31*E33*D33)/(G33-31*E33*E33)</f>
        <v>14870.28076814514</v>
      </c>
      <c r="E35" t="s">
        <v>36</v>
      </c>
      <c r="F35">
        <f>D33-D35*E33</f>
        <v>1458267.28383871</v>
      </c>
    </row>
    <row r="36" spans="2:7" x14ac:dyDescent="0.3">
      <c r="B36" s="2"/>
      <c r="D36" t="s">
        <v>37</v>
      </c>
      <c r="E36" t="s">
        <v>44</v>
      </c>
      <c r="F36" t="s">
        <v>38</v>
      </c>
      <c r="G36" t="s">
        <v>39</v>
      </c>
    </row>
    <row r="37" spans="2:7" x14ac:dyDescent="0.3">
      <c r="B37" s="2"/>
      <c r="C37">
        <v>32</v>
      </c>
      <c r="D37">
        <f>$F$35+$D$35*C37</f>
        <v>1934116.2684193545</v>
      </c>
      <c r="E37" s="2">
        <v>1080274.46</v>
      </c>
      <c r="F37">
        <f>ABS(E37-D37)</f>
        <v>853841.80841935449</v>
      </c>
      <c r="G37">
        <f>(F37/D37)*100</f>
        <v>44.146353678993243</v>
      </c>
    </row>
    <row r="38" spans="2:7" x14ac:dyDescent="0.3">
      <c r="B38" s="2"/>
      <c r="C38">
        <v>33</v>
      </c>
      <c r="D38">
        <f t="shared" ref="D38:D67" si="4">$F$35+$D$35*C38</f>
        <v>1948986.5491874996</v>
      </c>
      <c r="E38" s="2">
        <v>2196192.0700000003</v>
      </c>
      <c r="F38">
        <f t="shared" ref="F38:F67" si="5">ABS(E38-D38)</f>
        <v>247205.52081250073</v>
      </c>
      <c r="G38">
        <f t="shared" ref="G38:G67" si="6">(F38/D38)*100</f>
        <v>12.683798198379392</v>
      </c>
    </row>
    <row r="39" spans="2:7" x14ac:dyDescent="0.3">
      <c r="B39" s="2"/>
      <c r="C39">
        <v>34</v>
      </c>
      <c r="D39">
        <f t="shared" si="4"/>
        <v>1963856.8299556449</v>
      </c>
      <c r="E39" s="2">
        <v>1793203.56</v>
      </c>
      <c r="F39">
        <f t="shared" si="5"/>
        <v>170653.26995564485</v>
      </c>
      <c r="G39">
        <f t="shared" si="6"/>
        <v>8.6897001529128346</v>
      </c>
    </row>
    <row r="40" spans="2:7" x14ac:dyDescent="0.3">
      <c r="B40" s="2"/>
      <c r="C40">
        <v>35</v>
      </c>
      <c r="D40">
        <f t="shared" si="4"/>
        <v>1978727.11072379</v>
      </c>
      <c r="E40" s="2">
        <v>1767991.06</v>
      </c>
      <c r="F40">
        <f t="shared" si="5"/>
        <v>210736.05072378996</v>
      </c>
      <c r="G40">
        <f t="shared" si="6"/>
        <v>10.650081538868982</v>
      </c>
    </row>
    <row r="41" spans="2:7" x14ac:dyDescent="0.3">
      <c r="B41" s="2"/>
      <c r="C41">
        <v>36</v>
      </c>
      <c r="D41">
        <f t="shared" si="4"/>
        <v>1993597.3914919351</v>
      </c>
      <c r="E41" s="2">
        <v>1777900.31</v>
      </c>
      <c r="F41">
        <f t="shared" si="5"/>
        <v>215697.08149193507</v>
      </c>
      <c r="G41">
        <f t="shared" si="6"/>
        <v>10.819490555739305</v>
      </c>
    </row>
    <row r="42" spans="2:7" x14ac:dyDescent="0.3">
      <c r="B42" s="2"/>
      <c r="C42">
        <v>37</v>
      </c>
      <c r="D42">
        <f t="shared" si="4"/>
        <v>2008467.6722600802</v>
      </c>
      <c r="E42" s="2">
        <v>1860510.68</v>
      </c>
      <c r="F42">
        <f t="shared" si="5"/>
        <v>147956.9922600803</v>
      </c>
      <c r="G42">
        <f t="shared" si="6"/>
        <v>7.3666603801288906</v>
      </c>
    </row>
    <row r="43" spans="2:7" x14ac:dyDescent="0.3">
      <c r="B43" s="2"/>
      <c r="C43">
        <v>38</v>
      </c>
      <c r="D43">
        <f t="shared" si="4"/>
        <v>2023337.9530282253</v>
      </c>
      <c r="E43" s="2">
        <v>1362820.54</v>
      </c>
      <c r="F43">
        <f t="shared" si="5"/>
        <v>660517.4130282253</v>
      </c>
      <c r="G43">
        <f t="shared" si="6"/>
        <v>32.644937640776369</v>
      </c>
    </row>
    <row r="44" spans="2:7" x14ac:dyDescent="0.3">
      <c r="B44" s="2"/>
      <c r="C44">
        <v>39</v>
      </c>
      <c r="D44">
        <f t="shared" si="4"/>
        <v>2038208.2337963704</v>
      </c>
      <c r="E44" s="2">
        <v>1024777.71</v>
      </c>
      <c r="F44">
        <f t="shared" si="5"/>
        <v>1013430.5237963705</v>
      </c>
      <c r="G44">
        <f t="shared" si="6"/>
        <v>49.721638201252524</v>
      </c>
    </row>
    <row r="45" spans="2:7" x14ac:dyDescent="0.3">
      <c r="B45" s="2"/>
      <c r="C45">
        <v>40</v>
      </c>
      <c r="D45">
        <f t="shared" si="4"/>
        <v>2053078.5145645156</v>
      </c>
      <c r="E45" s="2">
        <v>2273548.66</v>
      </c>
      <c r="F45">
        <f t="shared" si="5"/>
        <v>220470.14543548459</v>
      </c>
      <c r="G45">
        <f t="shared" si="6"/>
        <v>10.738515057825207</v>
      </c>
    </row>
    <row r="46" spans="2:7" x14ac:dyDescent="0.3">
      <c r="B46" s="2"/>
      <c r="C46">
        <v>41</v>
      </c>
      <c r="D46">
        <f t="shared" si="4"/>
        <v>2067948.7953326609</v>
      </c>
      <c r="E46" s="2">
        <v>1777413.05</v>
      </c>
      <c r="F46">
        <f t="shared" si="5"/>
        <v>290535.74533266085</v>
      </c>
      <c r="G46">
        <f t="shared" si="6"/>
        <v>14.049465150607066</v>
      </c>
    </row>
    <row r="47" spans="2:7" x14ac:dyDescent="0.3">
      <c r="B47" s="2"/>
      <c r="C47">
        <v>42</v>
      </c>
      <c r="D47">
        <f t="shared" si="4"/>
        <v>2082819.0761008058</v>
      </c>
      <c r="E47" s="2">
        <v>1868745.81</v>
      </c>
      <c r="F47">
        <f t="shared" si="5"/>
        <v>214073.26610080572</v>
      </c>
      <c r="G47">
        <f t="shared" si="6"/>
        <v>10.27805384333079</v>
      </c>
    </row>
    <row r="48" spans="2:7" x14ac:dyDescent="0.3">
      <c r="B48" s="2"/>
      <c r="C48">
        <v>43</v>
      </c>
      <c r="D48">
        <f t="shared" si="4"/>
        <v>2097689.3568689511</v>
      </c>
      <c r="E48" s="2">
        <v>1596056.01</v>
      </c>
      <c r="F48">
        <f t="shared" si="5"/>
        <v>501633.34686895111</v>
      </c>
      <c r="G48">
        <f t="shared" si="6"/>
        <v>23.913614531452744</v>
      </c>
    </row>
    <row r="49" spans="2:7" x14ac:dyDescent="0.3">
      <c r="B49" s="2"/>
      <c r="C49">
        <v>44</v>
      </c>
      <c r="D49">
        <f t="shared" si="4"/>
        <v>2112559.6376370965</v>
      </c>
      <c r="E49" s="2">
        <v>1615165.47</v>
      </c>
      <c r="F49">
        <f t="shared" si="5"/>
        <v>497394.16763709649</v>
      </c>
      <c r="G49">
        <f t="shared" si="6"/>
        <v>23.544621357692566</v>
      </c>
    </row>
    <row r="50" spans="2:7" x14ac:dyDescent="0.3">
      <c r="B50" s="2"/>
      <c r="C50">
        <v>45</v>
      </c>
      <c r="D50">
        <f t="shared" si="4"/>
        <v>2127429.9184052413</v>
      </c>
      <c r="E50" s="2">
        <v>1181644.49</v>
      </c>
      <c r="F50">
        <f t="shared" si="5"/>
        <v>945785.42840524134</v>
      </c>
      <c r="G50">
        <f t="shared" si="6"/>
        <v>44.456713719351029</v>
      </c>
    </row>
    <row r="51" spans="2:7" x14ac:dyDescent="0.3">
      <c r="B51" s="2"/>
      <c r="C51">
        <v>46</v>
      </c>
      <c r="D51">
        <f t="shared" si="4"/>
        <v>2142300.1991733862</v>
      </c>
      <c r="E51" s="2">
        <v>948231.97</v>
      </c>
      <c r="F51">
        <f t="shared" si="5"/>
        <v>1194068.2291733862</v>
      </c>
      <c r="G51">
        <f t="shared" si="6"/>
        <v>55.737670641776603</v>
      </c>
    </row>
    <row r="52" spans="2:7" x14ac:dyDescent="0.3">
      <c r="B52" s="2"/>
      <c r="C52">
        <v>47</v>
      </c>
      <c r="D52">
        <f t="shared" si="4"/>
        <v>2157170.4799415316</v>
      </c>
      <c r="E52" s="2">
        <v>1877651.23</v>
      </c>
      <c r="F52">
        <f t="shared" si="5"/>
        <v>279519.24994153157</v>
      </c>
      <c r="G52">
        <f t="shared" si="6"/>
        <v>12.957680097175617</v>
      </c>
    </row>
    <row r="53" spans="2:7" x14ac:dyDescent="0.3">
      <c r="B53" s="2"/>
      <c r="C53">
        <v>48</v>
      </c>
      <c r="D53">
        <f t="shared" si="4"/>
        <v>2172040.7607096769</v>
      </c>
      <c r="E53" s="2">
        <v>1805392.6800000002</v>
      </c>
      <c r="F53">
        <f t="shared" si="5"/>
        <v>366648.08070967672</v>
      </c>
      <c r="G53">
        <f t="shared" si="6"/>
        <v>16.880349915251166</v>
      </c>
    </row>
    <row r="54" spans="2:7" x14ac:dyDescent="0.3">
      <c r="B54" s="2"/>
      <c r="C54">
        <v>49</v>
      </c>
      <c r="D54">
        <f t="shared" si="4"/>
        <v>2186911.0414778218</v>
      </c>
      <c r="E54" s="2">
        <v>1755820.27</v>
      </c>
      <c r="F54">
        <f t="shared" si="5"/>
        <v>431090.77147782175</v>
      </c>
      <c r="G54">
        <f t="shared" si="6"/>
        <v>19.712314003705835</v>
      </c>
    </row>
    <row r="55" spans="2:7" x14ac:dyDescent="0.3">
      <c r="B55" s="2"/>
      <c r="C55">
        <v>50</v>
      </c>
      <c r="D55">
        <f t="shared" si="4"/>
        <v>2201781.3222459671</v>
      </c>
      <c r="E55" s="2">
        <v>1592353.6400000001</v>
      </c>
      <c r="F55">
        <f t="shared" si="5"/>
        <v>609427.68224596698</v>
      </c>
      <c r="G55">
        <f t="shared" si="6"/>
        <v>27.678846944905011</v>
      </c>
    </row>
    <row r="56" spans="2:7" x14ac:dyDescent="0.3">
      <c r="B56" s="2"/>
      <c r="C56">
        <v>51</v>
      </c>
      <c r="D56">
        <f t="shared" si="4"/>
        <v>2216651.6030141125</v>
      </c>
      <c r="E56" s="2">
        <v>1902446.8</v>
      </c>
      <c r="F56">
        <f t="shared" si="5"/>
        <v>314204.8030141124</v>
      </c>
      <c r="G56">
        <f t="shared" si="6"/>
        <v>14.174749093942843</v>
      </c>
    </row>
    <row r="57" spans="2:7" x14ac:dyDescent="0.3">
      <c r="B57" s="2"/>
      <c r="C57">
        <v>52</v>
      </c>
      <c r="D57">
        <f t="shared" si="4"/>
        <v>2231521.8837822573</v>
      </c>
      <c r="E57" s="2">
        <v>1284414.32</v>
      </c>
      <c r="F57">
        <f t="shared" si="5"/>
        <v>947107.56378225726</v>
      </c>
      <c r="G57">
        <f t="shared" si="6"/>
        <v>42.442226117764214</v>
      </c>
    </row>
    <row r="58" spans="2:7" x14ac:dyDescent="0.3">
      <c r="B58" s="2"/>
      <c r="C58">
        <v>53</v>
      </c>
      <c r="D58">
        <f t="shared" si="4"/>
        <v>2246392.1645504022</v>
      </c>
      <c r="E58" s="2">
        <v>1074501.3599999999</v>
      </c>
      <c r="F58">
        <f t="shared" si="5"/>
        <v>1171890.8045504023</v>
      </c>
      <c r="G58">
        <f t="shared" si="6"/>
        <v>52.167685724854152</v>
      </c>
    </row>
    <row r="59" spans="2:7" x14ac:dyDescent="0.3">
      <c r="B59" s="2"/>
      <c r="C59">
        <v>54</v>
      </c>
      <c r="D59">
        <f t="shared" si="4"/>
        <v>2261262.4453185475</v>
      </c>
      <c r="E59" s="2">
        <v>2669755.4900000002</v>
      </c>
      <c r="F59">
        <f t="shared" si="5"/>
        <v>408493.04468145268</v>
      </c>
      <c r="G59">
        <f t="shared" si="6"/>
        <v>18.064822397203333</v>
      </c>
    </row>
    <row r="60" spans="2:7" x14ac:dyDescent="0.3">
      <c r="B60" s="2"/>
      <c r="C60">
        <v>55</v>
      </c>
      <c r="D60">
        <f t="shared" si="4"/>
        <v>2276132.7260866929</v>
      </c>
      <c r="E60" s="2">
        <v>1902836.78</v>
      </c>
      <c r="F60">
        <f t="shared" si="5"/>
        <v>373295.94608669286</v>
      </c>
      <c r="G60">
        <f t="shared" si="6"/>
        <v>16.400447206279253</v>
      </c>
    </row>
    <row r="61" spans="2:7" x14ac:dyDescent="0.3">
      <c r="B61" s="2"/>
      <c r="C61">
        <v>56</v>
      </c>
      <c r="D61">
        <f t="shared" si="4"/>
        <v>2291003.0068548378</v>
      </c>
      <c r="E61" s="2">
        <v>2905595.22</v>
      </c>
      <c r="F61">
        <f t="shared" si="5"/>
        <v>614592.21314516244</v>
      </c>
      <c r="G61">
        <f t="shared" si="6"/>
        <v>26.826338128158739</v>
      </c>
    </row>
    <row r="62" spans="2:7" x14ac:dyDescent="0.3">
      <c r="B62" s="2"/>
      <c r="C62">
        <v>57</v>
      </c>
      <c r="D62">
        <f t="shared" si="4"/>
        <v>2305873.2876229831</v>
      </c>
      <c r="E62" s="2">
        <v>1831761.65</v>
      </c>
      <c r="F62">
        <f t="shared" si="5"/>
        <v>474111.63762298319</v>
      </c>
      <c r="G62">
        <f t="shared" si="6"/>
        <v>20.561044709951201</v>
      </c>
    </row>
    <row r="63" spans="2:7" x14ac:dyDescent="0.3">
      <c r="B63" s="2"/>
      <c r="C63">
        <v>58</v>
      </c>
      <c r="D63">
        <f t="shared" si="4"/>
        <v>2320743.568391128</v>
      </c>
      <c r="E63" s="2">
        <v>2207554.15</v>
      </c>
      <c r="F63">
        <f t="shared" si="5"/>
        <v>113189.41839112807</v>
      </c>
      <c r="G63">
        <f t="shared" si="6"/>
        <v>4.8772910515743648</v>
      </c>
    </row>
    <row r="64" spans="2:7" x14ac:dyDescent="0.3">
      <c r="B64" s="2"/>
      <c r="C64">
        <v>59</v>
      </c>
      <c r="D64">
        <f t="shared" si="4"/>
        <v>2335613.8491592733</v>
      </c>
      <c r="E64" s="2">
        <v>1647111.3199999998</v>
      </c>
      <c r="F64">
        <f t="shared" si="5"/>
        <v>688502.52915927349</v>
      </c>
      <c r="G64">
        <f t="shared" si="6"/>
        <v>29.478440085766174</v>
      </c>
    </row>
    <row r="65" spans="2:7" x14ac:dyDescent="0.3">
      <c r="B65" s="2"/>
      <c r="C65">
        <v>60</v>
      </c>
      <c r="D65">
        <f t="shared" si="4"/>
        <v>2350484.1299274182</v>
      </c>
      <c r="E65" s="2">
        <v>1647111.3199999998</v>
      </c>
      <c r="F65">
        <f t="shared" si="5"/>
        <v>703372.80992741836</v>
      </c>
      <c r="G65">
        <f t="shared" si="6"/>
        <v>29.924593021997481</v>
      </c>
    </row>
    <row r="66" spans="2:7" x14ac:dyDescent="0.3">
      <c r="B66" s="2"/>
      <c r="C66">
        <v>61</v>
      </c>
      <c r="D66">
        <f t="shared" si="4"/>
        <v>2365354.4106955635</v>
      </c>
      <c r="E66" s="2">
        <v>1647111.3199999998</v>
      </c>
      <c r="F66">
        <f t="shared" si="5"/>
        <v>718243.0906955637</v>
      </c>
      <c r="G66">
        <f t="shared" si="6"/>
        <v>30.365136296186368</v>
      </c>
    </row>
    <row r="67" spans="2:7" x14ac:dyDescent="0.3">
      <c r="B67" s="2"/>
      <c r="C67">
        <v>62</v>
      </c>
      <c r="D67">
        <f t="shared" si="4"/>
        <v>2380224.6914637089</v>
      </c>
      <c r="E67" s="2">
        <v>1647111.3199999998</v>
      </c>
      <c r="F67">
        <f t="shared" si="5"/>
        <v>733113.37146370905</v>
      </c>
      <c r="G67">
        <f t="shared" si="6"/>
        <v>30.80017504620054</v>
      </c>
    </row>
    <row r="68" spans="2:7" x14ac:dyDescent="0.3">
      <c r="B68" s="2"/>
    </row>
    <row r="69" spans="2:7" x14ac:dyDescent="0.3">
      <c r="B69" s="2"/>
    </row>
    <row r="70" spans="2:7" x14ac:dyDescent="0.3">
      <c r="B70" s="2"/>
      <c r="G70">
        <f>AVERAGE(G37:G67)</f>
        <v>24.282369499677539</v>
      </c>
    </row>
    <row r="71" spans="2:7" x14ac:dyDescent="0.3">
      <c r="B71" s="2"/>
    </row>
    <row r="72" spans="2:7" x14ac:dyDescent="0.3">
      <c r="B72" s="2"/>
    </row>
    <row r="73" spans="2:7" x14ac:dyDescent="0.3">
      <c r="B73" s="2"/>
    </row>
    <row r="74" spans="2:7" x14ac:dyDescent="0.3">
      <c r="B74" s="2"/>
    </row>
    <row r="75" spans="2:7" x14ac:dyDescent="0.3">
      <c r="B75" s="2"/>
    </row>
    <row r="76" spans="2:7" x14ac:dyDescent="0.3">
      <c r="B76" s="2"/>
    </row>
    <row r="77" spans="2:7" x14ac:dyDescent="0.3">
      <c r="B77" s="2"/>
    </row>
    <row r="78" spans="2:7" x14ac:dyDescent="0.3">
      <c r="B78" s="2"/>
    </row>
    <row r="79" spans="2:7" x14ac:dyDescent="0.3">
      <c r="B79" s="2"/>
    </row>
    <row r="80" spans="2:7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  <row r="112" spans="2:2" x14ac:dyDescent="0.3">
      <c r="B112" s="2"/>
    </row>
    <row r="113" spans="2:2" x14ac:dyDescent="0.3">
      <c r="B113" s="2"/>
    </row>
    <row r="114" spans="2:2" x14ac:dyDescent="0.3">
      <c r="B114" s="2"/>
    </row>
    <row r="115" spans="2:2" x14ac:dyDescent="0.3">
      <c r="B115" s="2"/>
    </row>
    <row r="116" spans="2:2" x14ac:dyDescent="0.3">
      <c r="B116" s="2"/>
    </row>
    <row r="117" spans="2:2" x14ac:dyDescent="0.3">
      <c r="B117" s="2"/>
    </row>
    <row r="118" spans="2:2" x14ac:dyDescent="0.3">
      <c r="B118" s="2"/>
    </row>
    <row r="119" spans="2:2" x14ac:dyDescent="0.3">
      <c r="B119" s="2"/>
    </row>
    <row r="120" spans="2:2" x14ac:dyDescent="0.3">
      <c r="B120" s="2"/>
    </row>
    <row r="121" spans="2:2" x14ac:dyDescent="0.3">
      <c r="B121" s="2"/>
    </row>
    <row r="122" spans="2:2" x14ac:dyDescent="0.3">
      <c r="B122" s="2"/>
    </row>
    <row r="123" spans="2:2" x14ac:dyDescent="0.3">
      <c r="B123" s="2"/>
    </row>
    <row r="124" spans="2:2" x14ac:dyDescent="0.3">
      <c r="B124" s="2"/>
    </row>
    <row r="125" spans="2:2" x14ac:dyDescent="0.3">
      <c r="B125" s="2"/>
    </row>
    <row r="126" spans="2:2" x14ac:dyDescent="0.3">
      <c r="B126" s="2"/>
    </row>
    <row r="127" spans="2:2" x14ac:dyDescent="0.3">
      <c r="B127" s="2"/>
    </row>
    <row r="128" spans="2:2" x14ac:dyDescent="0.3">
      <c r="B128" s="2"/>
    </row>
    <row r="129" spans="2:2" x14ac:dyDescent="0.3">
      <c r="B129" s="2"/>
    </row>
    <row r="130" spans="2:2" x14ac:dyDescent="0.3">
      <c r="B130" s="2"/>
    </row>
    <row r="131" spans="2:2" x14ac:dyDescent="0.3">
      <c r="B131" s="2"/>
    </row>
    <row r="132" spans="2:2" x14ac:dyDescent="0.3">
      <c r="B132" s="2"/>
    </row>
    <row r="133" spans="2:2" x14ac:dyDescent="0.3">
      <c r="B133" s="2"/>
    </row>
    <row r="134" spans="2:2" x14ac:dyDescent="0.3">
      <c r="B134" s="2"/>
    </row>
    <row r="135" spans="2:2" x14ac:dyDescent="0.3">
      <c r="B135" s="2"/>
    </row>
    <row r="136" spans="2:2" x14ac:dyDescent="0.3">
      <c r="B136" s="2"/>
    </row>
    <row r="137" spans="2:2" x14ac:dyDescent="0.3">
      <c r="B137" s="2"/>
    </row>
    <row r="138" spans="2:2" x14ac:dyDescent="0.3">
      <c r="B138" s="2"/>
    </row>
    <row r="139" spans="2:2" x14ac:dyDescent="0.3">
      <c r="B139" s="2"/>
    </row>
    <row r="140" spans="2:2" x14ac:dyDescent="0.3">
      <c r="B140" s="2"/>
    </row>
    <row r="141" spans="2:2" x14ac:dyDescent="0.3">
      <c r="B141" s="2"/>
    </row>
    <row r="142" spans="2:2" x14ac:dyDescent="0.3">
      <c r="B142" s="2"/>
    </row>
    <row r="143" spans="2:2" x14ac:dyDescent="0.3">
      <c r="B143" s="2"/>
    </row>
    <row r="144" spans="2:2" x14ac:dyDescent="0.3">
      <c r="B144" s="2"/>
    </row>
    <row r="145" spans="2:2" x14ac:dyDescent="0.3">
      <c r="B145" s="2"/>
    </row>
    <row r="146" spans="2:2" x14ac:dyDescent="0.3">
      <c r="B146" s="2"/>
    </row>
    <row r="147" spans="2:2" x14ac:dyDescent="0.3">
      <c r="B147" s="2"/>
    </row>
    <row r="148" spans="2:2" x14ac:dyDescent="0.3">
      <c r="B148" s="2"/>
    </row>
    <row r="149" spans="2:2" x14ac:dyDescent="0.3">
      <c r="B149" s="2"/>
    </row>
    <row r="150" spans="2:2" x14ac:dyDescent="0.3">
      <c r="B150" s="2"/>
    </row>
    <row r="151" spans="2:2" x14ac:dyDescent="0.3">
      <c r="B151" s="2"/>
    </row>
    <row r="152" spans="2:2" x14ac:dyDescent="0.3">
      <c r="B152" s="2"/>
    </row>
    <row r="153" spans="2:2" x14ac:dyDescent="0.3">
      <c r="B153" s="2"/>
    </row>
    <row r="154" spans="2:2" x14ac:dyDescent="0.3">
      <c r="B154" s="2"/>
    </row>
    <row r="155" spans="2:2" x14ac:dyDescent="0.3">
      <c r="B155" s="2"/>
    </row>
    <row r="156" spans="2:2" x14ac:dyDescent="0.3">
      <c r="B156" s="2"/>
    </row>
    <row r="157" spans="2:2" x14ac:dyDescent="0.3">
      <c r="B157" s="2"/>
    </row>
    <row r="158" spans="2:2" x14ac:dyDescent="0.3">
      <c r="B158" s="2"/>
    </row>
    <row r="159" spans="2:2" x14ac:dyDescent="0.3">
      <c r="B159" s="2"/>
    </row>
    <row r="160" spans="2:2" x14ac:dyDescent="0.3">
      <c r="B160" s="2"/>
    </row>
    <row r="161" spans="2:2" x14ac:dyDescent="0.3">
      <c r="B161" s="2"/>
    </row>
    <row r="162" spans="2:2" x14ac:dyDescent="0.3">
      <c r="B162" s="2"/>
    </row>
    <row r="163" spans="2:2" x14ac:dyDescent="0.3">
      <c r="B163" s="2"/>
    </row>
    <row r="164" spans="2:2" x14ac:dyDescent="0.3">
      <c r="B164" s="2"/>
    </row>
    <row r="165" spans="2:2" x14ac:dyDescent="0.3">
      <c r="B165" s="2"/>
    </row>
    <row r="166" spans="2:2" x14ac:dyDescent="0.3">
      <c r="B166" s="2"/>
    </row>
    <row r="167" spans="2:2" x14ac:dyDescent="0.3">
      <c r="B167" s="2"/>
    </row>
    <row r="168" spans="2:2" x14ac:dyDescent="0.3">
      <c r="B168" s="2"/>
    </row>
    <row r="169" spans="2:2" x14ac:dyDescent="0.3">
      <c r="B169" s="2"/>
    </row>
    <row r="170" spans="2:2" x14ac:dyDescent="0.3">
      <c r="B170" s="2"/>
    </row>
    <row r="171" spans="2:2" x14ac:dyDescent="0.3">
      <c r="B171" s="2"/>
    </row>
    <row r="172" spans="2:2" x14ac:dyDescent="0.3">
      <c r="B172" s="2"/>
    </row>
    <row r="173" spans="2:2" x14ac:dyDescent="0.3">
      <c r="B173" s="2"/>
    </row>
    <row r="174" spans="2:2" x14ac:dyDescent="0.3">
      <c r="B174" s="2"/>
    </row>
    <row r="175" spans="2:2" x14ac:dyDescent="0.3">
      <c r="B175" s="2"/>
    </row>
    <row r="176" spans="2:2" x14ac:dyDescent="0.3">
      <c r="B176" s="2"/>
    </row>
    <row r="177" spans="2:2" x14ac:dyDescent="0.3">
      <c r="B177" s="2"/>
    </row>
    <row r="178" spans="2:2" x14ac:dyDescent="0.3">
      <c r="B178" s="2"/>
    </row>
    <row r="179" spans="2:2" x14ac:dyDescent="0.3">
      <c r="B179" s="2"/>
    </row>
    <row r="180" spans="2:2" x14ac:dyDescent="0.3">
      <c r="B180" s="2"/>
    </row>
    <row r="181" spans="2:2" x14ac:dyDescent="0.3">
      <c r="B181" s="2"/>
    </row>
    <row r="182" spans="2:2" x14ac:dyDescent="0.3">
      <c r="B182" s="2"/>
    </row>
    <row r="183" spans="2:2" x14ac:dyDescent="0.3">
      <c r="B183" s="2"/>
    </row>
    <row r="184" spans="2:2" x14ac:dyDescent="0.3">
      <c r="B184" s="2"/>
    </row>
    <row r="185" spans="2:2" x14ac:dyDescent="0.3">
      <c r="B185" s="2"/>
    </row>
    <row r="186" spans="2:2" x14ac:dyDescent="0.3">
      <c r="B186" s="2"/>
    </row>
    <row r="187" spans="2:2" x14ac:dyDescent="0.3">
      <c r="B187" s="2"/>
    </row>
    <row r="188" spans="2:2" x14ac:dyDescent="0.3">
      <c r="B188" s="2"/>
    </row>
    <row r="189" spans="2:2" x14ac:dyDescent="0.3">
      <c r="B189" s="2"/>
    </row>
    <row r="190" spans="2:2" x14ac:dyDescent="0.3">
      <c r="B190" s="2"/>
    </row>
    <row r="191" spans="2:2" x14ac:dyDescent="0.3">
      <c r="B191" s="2"/>
    </row>
    <row r="192" spans="2:2" x14ac:dyDescent="0.3">
      <c r="B192" s="2"/>
    </row>
    <row r="193" spans="2:2" x14ac:dyDescent="0.3">
      <c r="B193" s="2"/>
    </row>
    <row r="194" spans="2:2" x14ac:dyDescent="0.3">
      <c r="B194" s="2"/>
    </row>
    <row r="195" spans="2:2" x14ac:dyDescent="0.3">
      <c r="B195" s="2"/>
    </row>
    <row r="196" spans="2:2" x14ac:dyDescent="0.3">
      <c r="B196" s="2"/>
    </row>
    <row r="197" spans="2:2" x14ac:dyDescent="0.3">
      <c r="B197" s="2"/>
    </row>
    <row r="198" spans="2:2" x14ac:dyDescent="0.3">
      <c r="B198" s="2"/>
    </row>
    <row r="199" spans="2:2" x14ac:dyDescent="0.3">
      <c r="B199" s="2"/>
    </row>
    <row r="200" spans="2:2" x14ac:dyDescent="0.3">
      <c r="B200" s="2"/>
    </row>
    <row r="201" spans="2:2" x14ac:dyDescent="0.3">
      <c r="B201" s="2"/>
    </row>
    <row r="202" spans="2:2" x14ac:dyDescent="0.3">
      <c r="B202" s="2"/>
    </row>
    <row r="203" spans="2:2" x14ac:dyDescent="0.3">
      <c r="B203" s="2"/>
    </row>
    <row r="204" spans="2:2" x14ac:dyDescent="0.3">
      <c r="B204" s="2"/>
    </row>
    <row r="205" spans="2:2" x14ac:dyDescent="0.3">
      <c r="B205" s="2"/>
    </row>
    <row r="206" spans="2:2" x14ac:dyDescent="0.3">
      <c r="B206" s="2"/>
    </row>
    <row r="207" spans="2:2" x14ac:dyDescent="0.3">
      <c r="B207" s="2"/>
    </row>
    <row r="208" spans="2:2" x14ac:dyDescent="0.3">
      <c r="B208" s="2"/>
    </row>
    <row r="209" spans="2:2" x14ac:dyDescent="0.3">
      <c r="B209" s="2"/>
    </row>
    <row r="210" spans="2:2" x14ac:dyDescent="0.3">
      <c r="B210" s="2"/>
    </row>
    <row r="211" spans="2:2" x14ac:dyDescent="0.3">
      <c r="B211" s="2"/>
    </row>
    <row r="212" spans="2:2" x14ac:dyDescent="0.3">
      <c r="B212" s="2"/>
    </row>
    <row r="213" spans="2:2" x14ac:dyDescent="0.3">
      <c r="B213" s="2"/>
    </row>
    <row r="214" spans="2:2" x14ac:dyDescent="0.3">
      <c r="B214" s="2"/>
    </row>
    <row r="215" spans="2:2" x14ac:dyDescent="0.3">
      <c r="B215" s="2"/>
    </row>
    <row r="216" spans="2:2" x14ac:dyDescent="0.3">
      <c r="B216" s="2"/>
    </row>
    <row r="217" spans="2:2" x14ac:dyDescent="0.3">
      <c r="B217" s="2"/>
    </row>
    <row r="218" spans="2:2" x14ac:dyDescent="0.3">
      <c r="B218" s="2"/>
    </row>
    <row r="219" spans="2:2" x14ac:dyDescent="0.3">
      <c r="B219" s="2"/>
    </row>
    <row r="220" spans="2:2" x14ac:dyDescent="0.3">
      <c r="B220" s="2"/>
    </row>
    <row r="221" spans="2:2" x14ac:dyDescent="0.3">
      <c r="B221" s="2"/>
    </row>
    <row r="222" spans="2:2" x14ac:dyDescent="0.3">
      <c r="B222" s="2"/>
    </row>
    <row r="223" spans="2:2" x14ac:dyDescent="0.3">
      <c r="B223" s="2"/>
    </row>
    <row r="224" spans="2:2" x14ac:dyDescent="0.3">
      <c r="B224" s="2"/>
    </row>
    <row r="225" spans="2:2" x14ac:dyDescent="0.3">
      <c r="B225" s="2"/>
    </row>
    <row r="226" spans="2:2" x14ac:dyDescent="0.3">
      <c r="B226" s="2"/>
    </row>
    <row r="227" spans="2:2" x14ac:dyDescent="0.3">
      <c r="B227" s="2"/>
    </row>
    <row r="228" spans="2:2" x14ac:dyDescent="0.3">
      <c r="B228" s="2"/>
    </row>
    <row r="229" spans="2:2" x14ac:dyDescent="0.3">
      <c r="B229" s="2"/>
    </row>
    <row r="230" spans="2:2" x14ac:dyDescent="0.3">
      <c r="B230" s="2"/>
    </row>
    <row r="231" spans="2:2" x14ac:dyDescent="0.3">
      <c r="B231" s="2"/>
    </row>
    <row r="232" spans="2:2" x14ac:dyDescent="0.3">
      <c r="B232" s="2"/>
    </row>
    <row r="233" spans="2:2" x14ac:dyDescent="0.3">
      <c r="B233" s="2"/>
    </row>
    <row r="234" spans="2:2" x14ac:dyDescent="0.3">
      <c r="B234" s="2"/>
    </row>
    <row r="235" spans="2:2" x14ac:dyDescent="0.3">
      <c r="B235" s="2"/>
    </row>
    <row r="236" spans="2:2" x14ac:dyDescent="0.3">
      <c r="B236" s="2"/>
    </row>
    <row r="237" spans="2:2" x14ac:dyDescent="0.3">
      <c r="B237" s="2"/>
    </row>
    <row r="238" spans="2:2" x14ac:dyDescent="0.3">
      <c r="B238" s="2"/>
    </row>
    <row r="239" spans="2:2" x14ac:dyDescent="0.3">
      <c r="B239" s="2"/>
    </row>
    <row r="240" spans="2:2" x14ac:dyDescent="0.3">
      <c r="B240" s="2"/>
    </row>
    <row r="241" spans="2:2" x14ac:dyDescent="0.3">
      <c r="B241" s="2"/>
    </row>
    <row r="242" spans="2:2" x14ac:dyDescent="0.3">
      <c r="B242" s="2"/>
    </row>
    <row r="243" spans="2:2" x14ac:dyDescent="0.3">
      <c r="B243" s="2"/>
    </row>
    <row r="244" spans="2:2" x14ac:dyDescent="0.3">
      <c r="B244" s="2"/>
    </row>
    <row r="245" spans="2:2" x14ac:dyDescent="0.3">
      <c r="B245" s="2"/>
    </row>
    <row r="246" spans="2:2" x14ac:dyDescent="0.3">
      <c r="B246" s="2"/>
    </row>
    <row r="247" spans="2:2" x14ac:dyDescent="0.3">
      <c r="B247" s="2"/>
    </row>
    <row r="248" spans="2:2" x14ac:dyDescent="0.3">
      <c r="B248" s="2"/>
    </row>
    <row r="249" spans="2:2" x14ac:dyDescent="0.3">
      <c r="B249" s="2"/>
    </row>
    <row r="250" spans="2:2" x14ac:dyDescent="0.3">
      <c r="B250" s="2"/>
    </row>
    <row r="251" spans="2:2" x14ac:dyDescent="0.3">
      <c r="B251" s="2"/>
    </row>
    <row r="252" spans="2:2" x14ac:dyDescent="0.3">
      <c r="B252" s="2"/>
    </row>
    <row r="253" spans="2:2" x14ac:dyDescent="0.3">
      <c r="B253" s="2"/>
    </row>
    <row r="254" spans="2:2" x14ac:dyDescent="0.3">
      <c r="B254" s="2"/>
    </row>
    <row r="255" spans="2:2" x14ac:dyDescent="0.3">
      <c r="B255" s="2"/>
    </row>
    <row r="256" spans="2:2" x14ac:dyDescent="0.3">
      <c r="B256" s="2"/>
    </row>
    <row r="257" spans="2:2" x14ac:dyDescent="0.3">
      <c r="B257" s="2"/>
    </row>
    <row r="258" spans="2:2" x14ac:dyDescent="0.3">
      <c r="B258" s="2"/>
    </row>
    <row r="259" spans="2:2" x14ac:dyDescent="0.3">
      <c r="B259" s="2"/>
    </row>
    <row r="260" spans="2:2" x14ac:dyDescent="0.3">
      <c r="B260" s="2"/>
    </row>
    <row r="261" spans="2:2" x14ac:dyDescent="0.3">
      <c r="B261" s="2"/>
    </row>
    <row r="262" spans="2:2" x14ac:dyDescent="0.3">
      <c r="B262" s="2"/>
    </row>
    <row r="263" spans="2:2" x14ac:dyDescent="0.3">
      <c r="B263" s="2"/>
    </row>
    <row r="264" spans="2:2" x14ac:dyDescent="0.3">
      <c r="B264" s="2"/>
    </row>
    <row r="265" spans="2:2" x14ac:dyDescent="0.3">
      <c r="B265" s="2"/>
    </row>
    <row r="266" spans="2:2" x14ac:dyDescent="0.3">
      <c r="B266" s="2"/>
    </row>
    <row r="267" spans="2:2" x14ac:dyDescent="0.3">
      <c r="B267" s="2"/>
    </row>
    <row r="268" spans="2:2" x14ac:dyDescent="0.3">
      <c r="B268" s="2"/>
    </row>
    <row r="269" spans="2:2" x14ac:dyDescent="0.3">
      <c r="B269" s="2"/>
    </row>
    <row r="270" spans="2:2" x14ac:dyDescent="0.3">
      <c r="B270" s="2"/>
    </row>
    <row r="271" spans="2:2" x14ac:dyDescent="0.3">
      <c r="B271" s="2"/>
    </row>
    <row r="272" spans="2:2" x14ac:dyDescent="0.3">
      <c r="B272" s="2"/>
    </row>
    <row r="273" spans="2:2" x14ac:dyDescent="0.3">
      <c r="B273" s="2"/>
    </row>
    <row r="274" spans="2:2" x14ac:dyDescent="0.3">
      <c r="B274" s="2"/>
    </row>
    <row r="275" spans="2:2" x14ac:dyDescent="0.3">
      <c r="B275" s="2"/>
    </row>
    <row r="276" spans="2:2" x14ac:dyDescent="0.3">
      <c r="B276" s="2"/>
    </row>
    <row r="277" spans="2:2" x14ac:dyDescent="0.3">
      <c r="B277" s="2"/>
    </row>
    <row r="278" spans="2:2" x14ac:dyDescent="0.3">
      <c r="B278" s="2"/>
    </row>
    <row r="279" spans="2:2" x14ac:dyDescent="0.3">
      <c r="B279" s="2"/>
    </row>
    <row r="280" spans="2:2" x14ac:dyDescent="0.3">
      <c r="B280" s="2"/>
    </row>
    <row r="281" spans="2:2" x14ac:dyDescent="0.3">
      <c r="B281" s="2"/>
    </row>
    <row r="282" spans="2:2" x14ac:dyDescent="0.3">
      <c r="B282" s="2"/>
    </row>
    <row r="283" spans="2:2" x14ac:dyDescent="0.3">
      <c r="B283" s="2"/>
    </row>
    <row r="284" spans="2:2" x14ac:dyDescent="0.3">
      <c r="B284" s="2"/>
    </row>
    <row r="285" spans="2:2" x14ac:dyDescent="0.3">
      <c r="B285" s="2"/>
    </row>
    <row r="286" spans="2:2" x14ac:dyDescent="0.3">
      <c r="B286" s="2"/>
    </row>
    <row r="287" spans="2:2" x14ac:dyDescent="0.3">
      <c r="B287" s="2"/>
    </row>
    <row r="288" spans="2:2" x14ac:dyDescent="0.3">
      <c r="B288" s="2"/>
    </row>
    <row r="289" spans="2:2" x14ac:dyDescent="0.3">
      <c r="B289" s="2"/>
    </row>
    <row r="290" spans="2:2" x14ac:dyDescent="0.3">
      <c r="B290" s="2"/>
    </row>
    <row r="291" spans="2:2" x14ac:dyDescent="0.3">
      <c r="B291" s="2"/>
    </row>
    <row r="292" spans="2:2" x14ac:dyDescent="0.3">
      <c r="B292" s="2"/>
    </row>
    <row r="293" spans="2:2" x14ac:dyDescent="0.3">
      <c r="B293" s="2"/>
    </row>
    <row r="294" spans="2:2" x14ac:dyDescent="0.3">
      <c r="B294" s="2"/>
    </row>
    <row r="295" spans="2:2" x14ac:dyDescent="0.3">
      <c r="B295" s="2"/>
    </row>
    <row r="296" spans="2:2" x14ac:dyDescent="0.3">
      <c r="B296" s="2"/>
    </row>
    <row r="297" spans="2:2" x14ac:dyDescent="0.3">
      <c r="B297" s="2"/>
    </row>
    <row r="298" spans="2:2" x14ac:dyDescent="0.3">
      <c r="B298" s="2"/>
    </row>
    <row r="299" spans="2:2" x14ac:dyDescent="0.3">
      <c r="B299" s="2"/>
    </row>
    <row r="300" spans="2:2" x14ac:dyDescent="0.3">
      <c r="B300" s="2"/>
    </row>
    <row r="301" spans="2:2" x14ac:dyDescent="0.3">
      <c r="B301" s="2"/>
    </row>
    <row r="302" spans="2:2" x14ac:dyDescent="0.3">
      <c r="B302" s="2"/>
    </row>
    <row r="303" spans="2:2" x14ac:dyDescent="0.3">
      <c r="B303" s="2"/>
    </row>
    <row r="304" spans="2:2" x14ac:dyDescent="0.3">
      <c r="B304" s="2"/>
    </row>
    <row r="305" spans="2:2" x14ac:dyDescent="0.3">
      <c r="B305" s="2"/>
    </row>
    <row r="306" spans="2:2" x14ac:dyDescent="0.3">
      <c r="B306" s="2"/>
    </row>
    <row r="307" spans="2:2" x14ac:dyDescent="0.3">
      <c r="B307" s="2"/>
    </row>
    <row r="308" spans="2:2" x14ac:dyDescent="0.3">
      <c r="B308" s="2"/>
    </row>
    <row r="309" spans="2:2" x14ac:dyDescent="0.3">
      <c r="B309" s="2"/>
    </row>
    <row r="310" spans="2:2" x14ac:dyDescent="0.3">
      <c r="B310" s="2"/>
    </row>
    <row r="311" spans="2:2" x14ac:dyDescent="0.3">
      <c r="B311" s="2"/>
    </row>
    <row r="312" spans="2:2" x14ac:dyDescent="0.3">
      <c r="B312" s="2"/>
    </row>
    <row r="313" spans="2:2" x14ac:dyDescent="0.3">
      <c r="B313" s="2"/>
    </row>
    <row r="314" spans="2:2" x14ac:dyDescent="0.3">
      <c r="B314" s="2"/>
    </row>
    <row r="315" spans="2:2" x14ac:dyDescent="0.3">
      <c r="B315" s="2"/>
    </row>
    <row r="316" spans="2:2" x14ac:dyDescent="0.3">
      <c r="B316" s="2"/>
    </row>
    <row r="317" spans="2:2" x14ac:dyDescent="0.3">
      <c r="B317" s="2"/>
    </row>
    <row r="318" spans="2:2" x14ac:dyDescent="0.3">
      <c r="B318" s="2"/>
    </row>
    <row r="319" spans="2:2" x14ac:dyDescent="0.3">
      <c r="B319" s="2"/>
    </row>
    <row r="320" spans="2:2" x14ac:dyDescent="0.3">
      <c r="B320" s="2"/>
    </row>
    <row r="321" spans="2:2" x14ac:dyDescent="0.3">
      <c r="B321" s="2"/>
    </row>
    <row r="322" spans="2:2" x14ac:dyDescent="0.3">
      <c r="B322" s="2"/>
    </row>
    <row r="323" spans="2:2" x14ac:dyDescent="0.3">
      <c r="B323" s="2"/>
    </row>
    <row r="324" spans="2:2" x14ac:dyDescent="0.3">
      <c r="B324" s="2"/>
    </row>
    <row r="325" spans="2:2" x14ac:dyDescent="0.3">
      <c r="B325" s="2"/>
    </row>
    <row r="326" spans="2:2" x14ac:dyDescent="0.3">
      <c r="B326" s="2"/>
    </row>
    <row r="327" spans="2:2" x14ac:dyDescent="0.3">
      <c r="B327" s="2"/>
    </row>
    <row r="328" spans="2:2" x14ac:dyDescent="0.3">
      <c r="B328" s="2"/>
    </row>
    <row r="329" spans="2:2" x14ac:dyDescent="0.3">
      <c r="B329" s="2"/>
    </row>
    <row r="330" spans="2:2" x14ac:dyDescent="0.3">
      <c r="B330" s="2"/>
    </row>
    <row r="331" spans="2:2" x14ac:dyDescent="0.3">
      <c r="B331" s="2"/>
    </row>
    <row r="332" spans="2:2" x14ac:dyDescent="0.3">
      <c r="B332" s="2"/>
    </row>
    <row r="333" spans="2:2" x14ac:dyDescent="0.3">
      <c r="B333" s="2"/>
    </row>
    <row r="334" spans="2:2" x14ac:dyDescent="0.3">
      <c r="B334" s="2"/>
    </row>
    <row r="335" spans="2:2" x14ac:dyDescent="0.3">
      <c r="B335" s="2"/>
    </row>
    <row r="336" spans="2:2" x14ac:dyDescent="0.3">
      <c r="B336" s="2"/>
    </row>
    <row r="337" spans="2:2" x14ac:dyDescent="0.3">
      <c r="B337" s="2"/>
    </row>
    <row r="338" spans="2:2" x14ac:dyDescent="0.3">
      <c r="B338" s="2"/>
    </row>
    <row r="339" spans="2:2" x14ac:dyDescent="0.3">
      <c r="B339" s="2"/>
    </row>
    <row r="340" spans="2:2" x14ac:dyDescent="0.3">
      <c r="B340" s="2"/>
    </row>
    <row r="341" spans="2:2" x14ac:dyDescent="0.3">
      <c r="B341" s="2"/>
    </row>
    <row r="342" spans="2:2" x14ac:dyDescent="0.3">
      <c r="B342" s="2"/>
    </row>
    <row r="343" spans="2:2" x14ac:dyDescent="0.3">
      <c r="B343" s="2"/>
    </row>
    <row r="344" spans="2:2" x14ac:dyDescent="0.3">
      <c r="B344" s="2"/>
    </row>
    <row r="345" spans="2:2" x14ac:dyDescent="0.3">
      <c r="B345" s="2"/>
    </row>
    <row r="346" spans="2:2" x14ac:dyDescent="0.3">
      <c r="B346" s="2"/>
    </row>
    <row r="347" spans="2:2" x14ac:dyDescent="0.3">
      <c r="B347" s="2"/>
    </row>
    <row r="348" spans="2:2" x14ac:dyDescent="0.3">
      <c r="B348" s="2"/>
    </row>
    <row r="349" spans="2:2" x14ac:dyDescent="0.3">
      <c r="B349" s="2"/>
    </row>
    <row r="350" spans="2:2" x14ac:dyDescent="0.3">
      <c r="B350" s="2"/>
    </row>
    <row r="351" spans="2:2" x14ac:dyDescent="0.3">
      <c r="B351" s="2"/>
    </row>
    <row r="352" spans="2:2" x14ac:dyDescent="0.3">
      <c r="B352" s="2"/>
    </row>
    <row r="353" spans="2:2" x14ac:dyDescent="0.3">
      <c r="B353" s="2"/>
    </row>
    <row r="354" spans="2:2" x14ac:dyDescent="0.3">
      <c r="B354" s="2"/>
    </row>
    <row r="355" spans="2:2" x14ac:dyDescent="0.3">
      <c r="B355" s="2"/>
    </row>
    <row r="356" spans="2:2" x14ac:dyDescent="0.3">
      <c r="B356" s="2"/>
    </row>
    <row r="357" spans="2:2" x14ac:dyDescent="0.3">
      <c r="B357" s="2"/>
    </row>
    <row r="358" spans="2:2" x14ac:dyDescent="0.3">
      <c r="B358" s="2"/>
    </row>
    <row r="359" spans="2:2" x14ac:dyDescent="0.3">
      <c r="B359" s="2"/>
    </row>
    <row r="360" spans="2:2" x14ac:dyDescent="0.3">
      <c r="B360" s="2"/>
    </row>
    <row r="361" spans="2:2" x14ac:dyDescent="0.3">
      <c r="B361" s="2"/>
    </row>
    <row r="362" spans="2:2" x14ac:dyDescent="0.3">
      <c r="B362" s="2"/>
    </row>
    <row r="363" spans="2:2" x14ac:dyDescent="0.3">
      <c r="B363" s="2"/>
    </row>
    <row r="364" spans="2:2" x14ac:dyDescent="0.3">
      <c r="B364" s="2"/>
    </row>
    <row r="365" spans="2:2" x14ac:dyDescent="0.3">
      <c r="B365" s="2"/>
    </row>
    <row r="366" spans="2:2" x14ac:dyDescent="0.3">
      <c r="B366" s="2"/>
    </row>
    <row r="367" spans="2:2" x14ac:dyDescent="0.3">
      <c r="B367" s="2"/>
    </row>
    <row r="368" spans="2:2" x14ac:dyDescent="0.3">
      <c r="B368" s="2"/>
    </row>
    <row r="369" spans="2:2" x14ac:dyDescent="0.3">
      <c r="B369" s="2"/>
    </row>
    <row r="370" spans="2:2" x14ac:dyDescent="0.3">
      <c r="B370" s="2"/>
    </row>
    <row r="371" spans="2:2" x14ac:dyDescent="0.3">
      <c r="B371" s="2"/>
    </row>
    <row r="372" spans="2:2" x14ac:dyDescent="0.3">
      <c r="B372" s="2"/>
    </row>
    <row r="373" spans="2:2" x14ac:dyDescent="0.3">
      <c r="B373" s="2"/>
    </row>
    <row r="374" spans="2:2" x14ac:dyDescent="0.3">
      <c r="B374" s="2"/>
    </row>
    <row r="375" spans="2:2" x14ac:dyDescent="0.3">
      <c r="B375" s="2"/>
    </row>
    <row r="376" spans="2:2" x14ac:dyDescent="0.3">
      <c r="B376" s="2"/>
    </row>
    <row r="377" spans="2:2" x14ac:dyDescent="0.3">
      <c r="B377" s="2"/>
    </row>
    <row r="378" spans="2:2" x14ac:dyDescent="0.3">
      <c r="B378" s="2"/>
    </row>
    <row r="379" spans="2:2" x14ac:dyDescent="0.3">
      <c r="B379" s="2"/>
    </row>
    <row r="380" spans="2:2" x14ac:dyDescent="0.3">
      <c r="B380" s="2"/>
    </row>
    <row r="381" spans="2:2" x14ac:dyDescent="0.3">
      <c r="B381" s="2"/>
    </row>
    <row r="382" spans="2:2" x14ac:dyDescent="0.3">
      <c r="B382" s="2"/>
    </row>
    <row r="383" spans="2:2" x14ac:dyDescent="0.3">
      <c r="B383" s="2"/>
    </row>
    <row r="384" spans="2:2" x14ac:dyDescent="0.3">
      <c r="B384" s="2"/>
    </row>
    <row r="385" spans="2:2" x14ac:dyDescent="0.3">
      <c r="B385" s="2"/>
    </row>
    <row r="386" spans="2:2" x14ac:dyDescent="0.3">
      <c r="B386" s="2"/>
    </row>
    <row r="387" spans="2:2" x14ac:dyDescent="0.3">
      <c r="B387" s="2"/>
    </row>
    <row r="388" spans="2:2" x14ac:dyDescent="0.3">
      <c r="B388" s="2"/>
    </row>
    <row r="389" spans="2:2" x14ac:dyDescent="0.3">
      <c r="B389" s="2"/>
    </row>
    <row r="390" spans="2:2" x14ac:dyDescent="0.3">
      <c r="B390" s="2"/>
    </row>
    <row r="391" spans="2:2" x14ac:dyDescent="0.3">
      <c r="B391" s="2"/>
    </row>
    <row r="392" spans="2:2" x14ac:dyDescent="0.3">
      <c r="B392" s="2"/>
    </row>
    <row r="393" spans="2:2" x14ac:dyDescent="0.3">
      <c r="B393" s="2"/>
    </row>
    <row r="394" spans="2:2" x14ac:dyDescent="0.3">
      <c r="B394" s="2"/>
    </row>
    <row r="395" spans="2:2" x14ac:dyDescent="0.3">
      <c r="B395" s="2"/>
    </row>
    <row r="396" spans="2:2" x14ac:dyDescent="0.3">
      <c r="B396" s="2"/>
    </row>
    <row r="397" spans="2:2" x14ac:dyDescent="0.3">
      <c r="B397" s="2"/>
    </row>
    <row r="398" spans="2:2" x14ac:dyDescent="0.3">
      <c r="B398" s="2"/>
    </row>
    <row r="399" spans="2:2" x14ac:dyDescent="0.3">
      <c r="B399" s="2"/>
    </row>
    <row r="400" spans="2:2" x14ac:dyDescent="0.3">
      <c r="B400" s="2"/>
    </row>
    <row r="401" spans="2:2" x14ac:dyDescent="0.3">
      <c r="B401" s="2"/>
    </row>
    <row r="402" spans="2:2" x14ac:dyDescent="0.3">
      <c r="B402" s="2"/>
    </row>
    <row r="403" spans="2:2" x14ac:dyDescent="0.3">
      <c r="B403" s="2"/>
    </row>
    <row r="404" spans="2:2" x14ac:dyDescent="0.3">
      <c r="B404" s="2"/>
    </row>
    <row r="405" spans="2:2" x14ac:dyDescent="0.3">
      <c r="B405" s="2"/>
    </row>
    <row r="406" spans="2:2" x14ac:dyDescent="0.3">
      <c r="B406" s="2"/>
    </row>
    <row r="407" spans="2:2" x14ac:dyDescent="0.3">
      <c r="B407" s="2"/>
    </row>
    <row r="408" spans="2:2" x14ac:dyDescent="0.3">
      <c r="B408" s="2"/>
    </row>
    <row r="409" spans="2:2" x14ac:dyDescent="0.3">
      <c r="B409" s="2"/>
    </row>
    <row r="410" spans="2:2" x14ac:dyDescent="0.3">
      <c r="B410" s="2"/>
    </row>
    <row r="411" spans="2:2" x14ac:dyDescent="0.3">
      <c r="B411" s="2"/>
    </row>
    <row r="412" spans="2:2" x14ac:dyDescent="0.3">
      <c r="B412" s="2"/>
    </row>
    <row r="413" spans="2:2" x14ac:dyDescent="0.3">
      <c r="B413" s="2"/>
    </row>
    <row r="414" spans="2:2" x14ac:dyDescent="0.3">
      <c r="B414" s="2"/>
    </row>
    <row r="415" spans="2:2" x14ac:dyDescent="0.3">
      <c r="B415" s="2"/>
    </row>
    <row r="416" spans="2:2" x14ac:dyDescent="0.3">
      <c r="B416" s="2"/>
    </row>
    <row r="417" spans="2:2" x14ac:dyDescent="0.3">
      <c r="B417" s="2"/>
    </row>
    <row r="418" spans="2:2" x14ac:dyDescent="0.3">
      <c r="B418" s="2"/>
    </row>
    <row r="419" spans="2:2" x14ac:dyDescent="0.3">
      <c r="B419" s="2"/>
    </row>
    <row r="420" spans="2:2" x14ac:dyDescent="0.3">
      <c r="B420" s="2"/>
    </row>
    <row r="421" spans="2:2" x14ac:dyDescent="0.3">
      <c r="B421" s="2"/>
    </row>
    <row r="422" spans="2:2" x14ac:dyDescent="0.3">
      <c r="B422" s="2"/>
    </row>
    <row r="423" spans="2:2" x14ac:dyDescent="0.3">
      <c r="B423" s="2"/>
    </row>
    <row r="424" spans="2:2" x14ac:dyDescent="0.3">
      <c r="B424" s="2"/>
    </row>
    <row r="425" spans="2:2" x14ac:dyDescent="0.3">
      <c r="B425" s="2"/>
    </row>
    <row r="426" spans="2:2" x14ac:dyDescent="0.3">
      <c r="B426" s="2"/>
    </row>
    <row r="427" spans="2:2" x14ac:dyDescent="0.3">
      <c r="B427" s="2"/>
    </row>
    <row r="428" spans="2:2" x14ac:dyDescent="0.3">
      <c r="B428" s="2"/>
    </row>
    <row r="429" spans="2:2" x14ac:dyDescent="0.3">
      <c r="B429" s="2"/>
    </row>
    <row r="430" spans="2:2" x14ac:dyDescent="0.3">
      <c r="B430" s="2"/>
    </row>
    <row r="431" spans="2:2" x14ac:dyDescent="0.3">
      <c r="B431" s="2"/>
    </row>
    <row r="432" spans="2:2" x14ac:dyDescent="0.3">
      <c r="B432" s="2"/>
    </row>
    <row r="433" spans="2:2" x14ac:dyDescent="0.3">
      <c r="B433" s="2"/>
    </row>
    <row r="434" spans="2:2" x14ac:dyDescent="0.3">
      <c r="B434" s="2"/>
    </row>
    <row r="435" spans="2:2" x14ac:dyDescent="0.3">
      <c r="B435" s="2"/>
    </row>
    <row r="436" spans="2:2" x14ac:dyDescent="0.3">
      <c r="B436" s="2"/>
    </row>
    <row r="437" spans="2:2" x14ac:dyDescent="0.3">
      <c r="B437" s="2"/>
    </row>
    <row r="438" spans="2:2" x14ac:dyDescent="0.3">
      <c r="B438" s="2"/>
    </row>
    <row r="439" spans="2:2" x14ac:dyDescent="0.3">
      <c r="B439" s="2"/>
    </row>
    <row r="440" spans="2:2" x14ac:dyDescent="0.3">
      <c r="B440" s="2"/>
    </row>
    <row r="441" spans="2:2" x14ac:dyDescent="0.3">
      <c r="B441" s="2"/>
    </row>
    <row r="442" spans="2:2" x14ac:dyDescent="0.3">
      <c r="B442" s="2"/>
    </row>
    <row r="443" spans="2:2" x14ac:dyDescent="0.3">
      <c r="B443" s="2"/>
    </row>
    <row r="444" spans="2:2" x14ac:dyDescent="0.3">
      <c r="B444" s="2"/>
    </row>
    <row r="445" spans="2:2" x14ac:dyDescent="0.3">
      <c r="B445" s="2"/>
    </row>
    <row r="446" spans="2:2" x14ac:dyDescent="0.3">
      <c r="B446" s="2"/>
    </row>
    <row r="447" spans="2:2" x14ac:dyDescent="0.3">
      <c r="B447" s="2"/>
    </row>
    <row r="448" spans="2:2" x14ac:dyDescent="0.3">
      <c r="B448" s="2"/>
    </row>
    <row r="449" spans="2:2" x14ac:dyDescent="0.3">
      <c r="B449" s="2"/>
    </row>
    <row r="450" spans="2:2" x14ac:dyDescent="0.3">
      <c r="B450" s="2"/>
    </row>
    <row r="451" spans="2:2" x14ac:dyDescent="0.3">
      <c r="B451" s="2"/>
    </row>
    <row r="452" spans="2:2" x14ac:dyDescent="0.3">
      <c r="B452" s="2"/>
    </row>
    <row r="453" spans="2:2" x14ac:dyDescent="0.3">
      <c r="B453" s="2"/>
    </row>
    <row r="454" spans="2:2" x14ac:dyDescent="0.3">
      <c r="B454" s="2"/>
    </row>
    <row r="455" spans="2:2" x14ac:dyDescent="0.3">
      <c r="B455" s="2"/>
    </row>
    <row r="456" spans="2:2" x14ac:dyDescent="0.3">
      <c r="B456" s="2"/>
    </row>
    <row r="457" spans="2:2" x14ac:dyDescent="0.3">
      <c r="B457" s="2"/>
    </row>
    <row r="458" spans="2:2" x14ac:dyDescent="0.3">
      <c r="B458" s="2"/>
    </row>
    <row r="459" spans="2:2" x14ac:dyDescent="0.3">
      <c r="B459" s="2"/>
    </row>
    <row r="460" spans="2:2" x14ac:dyDescent="0.3">
      <c r="B460" s="2"/>
    </row>
    <row r="461" spans="2:2" x14ac:dyDescent="0.3">
      <c r="B461" s="2"/>
    </row>
    <row r="462" spans="2:2" x14ac:dyDescent="0.3">
      <c r="B462" s="2"/>
    </row>
    <row r="463" spans="2:2" x14ac:dyDescent="0.3">
      <c r="B463" s="2"/>
    </row>
    <row r="464" spans="2:2" x14ac:dyDescent="0.3">
      <c r="B464" s="2"/>
    </row>
    <row r="465" spans="2:2" x14ac:dyDescent="0.3">
      <c r="B465" s="2"/>
    </row>
    <row r="466" spans="2:2" x14ac:dyDescent="0.3">
      <c r="B466" s="2"/>
    </row>
    <row r="467" spans="2:2" x14ac:dyDescent="0.3">
      <c r="B467" s="2"/>
    </row>
    <row r="468" spans="2:2" x14ac:dyDescent="0.3">
      <c r="B468" s="2"/>
    </row>
    <row r="469" spans="2:2" x14ac:dyDescent="0.3">
      <c r="B469" s="2"/>
    </row>
    <row r="470" spans="2:2" x14ac:dyDescent="0.3">
      <c r="B470" s="2"/>
    </row>
    <row r="471" spans="2:2" x14ac:dyDescent="0.3">
      <c r="B471" s="2"/>
    </row>
    <row r="472" spans="2:2" x14ac:dyDescent="0.3">
      <c r="B472" s="2"/>
    </row>
    <row r="473" spans="2:2" x14ac:dyDescent="0.3">
      <c r="B473" s="2"/>
    </row>
    <row r="474" spans="2:2" x14ac:dyDescent="0.3">
      <c r="B474" s="2"/>
    </row>
    <row r="475" spans="2:2" x14ac:dyDescent="0.3">
      <c r="B475" s="2"/>
    </row>
    <row r="476" spans="2:2" x14ac:dyDescent="0.3">
      <c r="B476" s="2"/>
    </row>
    <row r="477" spans="2:2" x14ac:dyDescent="0.3">
      <c r="B477" s="2"/>
    </row>
    <row r="478" spans="2:2" x14ac:dyDescent="0.3">
      <c r="B478" s="2"/>
    </row>
    <row r="479" spans="2:2" x14ac:dyDescent="0.3">
      <c r="B479" s="2"/>
    </row>
    <row r="480" spans="2:2" x14ac:dyDescent="0.3">
      <c r="B480" s="2"/>
    </row>
    <row r="481" spans="2:2" x14ac:dyDescent="0.3">
      <c r="B481" s="2"/>
    </row>
    <row r="482" spans="2:2" x14ac:dyDescent="0.3">
      <c r="B482" s="2"/>
    </row>
    <row r="483" spans="2:2" x14ac:dyDescent="0.3">
      <c r="B483" s="2"/>
    </row>
    <row r="484" spans="2:2" x14ac:dyDescent="0.3">
      <c r="B484" s="2"/>
    </row>
    <row r="485" spans="2:2" x14ac:dyDescent="0.3">
      <c r="B485" s="2"/>
    </row>
    <row r="486" spans="2:2" x14ac:dyDescent="0.3">
      <c r="B486" s="2"/>
    </row>
    <row r="487" spans="2:2" x14ac:dyDescent="0.3">
      <c r="B487" s="2"/>
    </row>
    <row r="488" spans="2:2" x14ac:dyDescent="0.3">
      <c r="B488" s="2"/>
    </row>
    <row r="489" spans="2:2" x14ac:dyDescent="0.3">
      <c r="B489" s="2"/>
    </row>
    <row r="490" spans="2:2" x14ac:dyDescent="0.3">
      <c r="B490" s="2"/>
    </row>
    <row r="491" spans="2:2" x14ac:dyDescent="0.3">
      <c r="B491" s="2"/>
    </row>
    <row r="492" spans="2:2" x14ac:dyDescent="0.3">
      <c r="B492" s="2"/>
    </row>
    <row r="493" spans="2:2" x14ac:dyDescent="0.3">
      <c r="B493" s="2"/>
    </row>
    <row r="494" spans="2:2" x14ac:dyDescent="0.3">
      <c r="B494" s="2"/>
    </row>
    <row r="495" spans="2:2" x14ac:dyDescent="0.3">
      <c r="B495" s="2"/>
    </row>
    <row r="496" spans="2:2" x14ac:dyDescent="0.3">
      <c r="B496" s="2"/>
    </row>
    <row r="497" spans="2:2" x14ac:dyDescent="0.3">
      <c r="B497" s="2"/>
    </row>
    <row r="498" spans="2:2" x14ac:dyDescent="0.3">
      <c r="B498" s="2"/>
    </row>
    <row r="499" spans="2:2" x14ac:dyDescent="0.3">
      <c r="B499" s="2"/>
    </row>
    <row r="500" spans="2:2" x14ac:dyDescent="0.3">
      <c r="B500" s="2"/>
    </row>
    <row r="501" spans="2:2" x14ac:dyDescent="0.3">
      <c r="B501" s="2"/>
    </row>
    <row r="502" spans="2:2" x14ac:dyDescent="0.3">
      <c r="B502" s="2"/>
    </row>
    <row r="503" spans="2:2" x14ac:dyDescent="0.3">
      <c r="B503" s="2"/>
    </row>
    <row r="504" spans="2:2" x14ac:dyDescent="0.3">
      <c r="B504" s="2"/>
    </row>
    <row r="505" spans="2:2" x14ac:dyDescent="0.3">
      <c r="B505" s="2"/>
    </row>
    <row r="506" spans="2:2" x14ac:dyDescent="0.3">
      <c r="B506" s="2"/>
    </row>
    <row r="507" spans="2:2" x14ac:dyDescent="0.3">
      <c r="B507" s="2"/>
    </row>
    <row r="508" spans="2:2" x14ac:dyDescent="0.3">
      <c r="B508" s="2"/>
    </row>
    <row r="509" spans="2:2" x14ac:dyDescent="0.3">
      <c r="B509" s="2"/>
    </row>
    <row r="510" spans="2:2" x14ac:dyDescent="0.3">
      <c r="B510" s="2"/>
    </row>
    <row r="511" spans="2:2" x14ac:dyDescent="0.3">
      <c r="B511" s="2"/>
    </row>
    <row r="512" spans="2:2" x14ac:dyDescent="0.3">
      <c r="B512" s="2"/>
    </row>
    <row r="513" spans="2:2" x14ac:dyDescent="0.3">
      <c r="B513" s="2"/>
    </row>
    <row r="514" spans="2:2" x14ac:dyDescent="0.3">
      <c r="B514" s="2"/>
    </row>
    <row r="515" spans="2:2" x14ac:dyDescent="0.3">
      <c r="B515" s="2"/>
    </row>
    <row r="516" spans="2:2" x14ac:dyDescent="0.3">
      <c r="B516" s="2"/>
    </row>
    <row r="517" spans="2:2" x14ac:dyDescent="0.3">
      <c r="B517" s="2"/>
    </row>
    <row r="518" spans="2:2" x14ac:dyDescent="0.3">
      <c r="B518" s="2"/>
    </row>
    <row r="519" spans="2:2" x14ac:dyDescent="0.3">
      <c r="B519" s="2"/>
    </row>
    <row r="520" spans="2:2" x14ac:dyDescent="0.3">
      <c r="B520" s="2"/>
    </row>
    <row r="521" spans="2:2" x14ac:dyDescent="0.3">
      <c r="B521" s="2"/>
    </row>
    <row r="522" spans="2:2" x14ac:dyDescent="0.3">
      <c r="B522" s="2"/>
    </row>
    <row r="523" spans="2:2" x14ac:dyDescent="0.3">
      <c r="B523" s="2"/>
    </row>
    <row r="524" spans="2:2" x14ac:dyDescent="0.3">
      <c r="B524" s="2"/>
    </row>
    <row r="525" spans="2:2" x14ac:dyDescent="0.3">
      <c r="B525" s="2"/>
    </row>
    <row r="526" spans="2:2" x14ac:dyDescent="0.3">
      <c r="B526" s="2"/>
    </row>
    <row r="527" spans="2:2" x14ac:dyDescent="0.3">
      <c r="B527" s="2"/>
    </row>
    <row r="528" spans="2:2" x14ac:dyDescent="0.3">
      <c r="B528" s="2"/>
    </row>
    <row r="529" spans="2:2" x14ac:dyDescent="0.3">
      <c r="B529" s="2"/>
    </row>
    <row r="530" spans="2:2" x14ac:dyDescent="0.3">
      <c r="B530" s="2"/>
    </row>
    <row r="531" spans="2:2" x14ac:dyDescent="0.3">
      <c r="B531" s="2"/>
    </row>
    <row r="532" spans="2:2" x14ac:dyDescent="0.3">
      <c r="B532" s="2"/>
    </row>
    <row r="533" spans="2:2" x14ac:dyDescent="0.3">
      <c r="B533" s="2"/>
    </row>
    <row r="534" spans="2:2" x14ac:dyDescent="0.3">
      <c r="B534" s="2"/>
    </row>
    <row r="535" spans="2:2" x14ac:dyDescent="0.3">
      <c r="B535" s="2"/>
    </row>
    <row r="536" spans="2:2" x14ac:dyDescent="0.3">
      <c r="B536" s="2"/>
    </row>
    <row r="537" spans="2:2" x14ac:dyDescent="0.3">
      <c r="B537" s="2"/>
    </row>
    <row r="538" spans="2:2" x14ac:dyDescent="0.3">
      <c r="B538" s="2"/>
    </row>
    <row r="539" spans="2:2" x14ac:dyDescent="0.3">
      <c r="B539" s="2"/>
    </row>
    <row r="540" spans="2:2" x14ac:dyDescent="0.3">
      <c r="B540" s="2"/>
    </row>
    <row r="541" spans="2:2" x14ac:dyDescent="0.3">
      <c r="B541" s="2"/>
    </row>
    <row r="542" spans="2:2" x14ac:dyDescent="0.3">
      <c r="B542" s="2"/>
    </row>
    <row r="543" spans="2:2" x14ac:dyDescent="0.3">
      <c r="B543" s="2"/>
    </row>
    <row r="544" spans="2:2" x14ac:dyDescent="0.3">
      <c r="B544" s="2"/>
    </row>
    <row r="545" spans="2:2" x14ac:dyDescent="0.3">
      <c r="B545" s="2"/>
    </row>
    <row r="546" spans="2:2" x14ac:dyDescent="0.3">
      <c r="B546" s="2"/>
    </row>
    <row r="547" spans="2:2" x14ac:dyDescent="0.3">
      <c r="B547" s="2"/>
    </row>
    <row r="548" spans="2:2" x14ac:dyDescent="0.3">
      <c r="B548" s="2"/>
    </row>
    <row r="549" spans="2:2" x14ac:dyDescent="0.3">
      <c r="B549" s="2"/>
    </row>
    <row r="550" spans="2:2" x14ac:dyDescent="0.3">
      <c r="B550" s="2"/>
    </row>
    <row r="551" spans="2:2" x14ac:dyDescent="0.3">
      <c r="B551" s="2"/>
    </row>
    <row r="552" spans="2:2" x14ac:dyDescent="0.3">
      <c r="B552" s="2"/>
    </row>
    <row r="553" spans="2:2" x14ac:dyDescent="0.3">
      <c r="B553" s="2"/>
    </row>
    <row r="554" spans="2:2" x14ac:dyDescent="0.3">
      <c r="B554" s="2"/>
    </row>
    <row r="555" spans="2:2" x14ac:dyDescent="0.3">
      <c r="B555" s="2"/>
    </row>
    <row r="556" spans="2:2" x14ac:dyDescent="0.3">
      <c r="B556" s="2"/>
    </row>
    <row r="557" spans="2:2" x14ac:dyDescent="0.3">
      <c r="B557" s="2"/>
    </row>
    <row r="558" spans="2:2" x14ac:dyDescent="0.3">
      <c r="B558" s="2"/>
    </row>
    <row r="559" spans="2:2" x14ac:dyDescent="0.3">
      <c r="B559" s="2"/>
    </row>
    <row r="560" spans="2:2" x14ac:dyDescent="0.3">
      <c r="B560" s="2"/>
    </row>
    <row r="561" spans="2:2" x14ac:dyDescent="0.3">
      <c r="B561" s="2"/>
    </row>
    <row r="562" spans="2:2" x14ac:dyDescent="0.3">
      <c r="B562" s="2"/>
    </row>
    <row r="563" spans="2:2" x14ac:dyDescent="0.3">
      <c r="B563" s="2"/>
    </row>
    <row r="564" spans="2:2" x14ac:dyDescent="0.3">
      <c r="B564" s="2"/>
    </row>
    <row r="565" spans="2:2" x14ac:dyDescent="0.3">
      <c r="B565" s="2"/>
    </row>
    <row r="566" spans="2:2" x14ac:dyDescent="0.3">
      <c r="B566" s="2"/>
    </row>
    <row r="567" spans="2:2" x14ac:dyDescent="0.3">
      <c r="B567" s="2"/>
    </row>
    <row r="568" spans="2:2" x14ac:dyDescent="0.3">
      <c r="B568" s="2"/>
    </row>
    <row r="569" spans="2:2" x14ac:dyDescent="0.3">
      <c r="B569" s="2"/>
    </row>
    <row r="570" spans="2:2" x14ac:dyDescent="0.3">
      <c r="B570" s="2"/>
    </row>
    <row r="571" spans="2:2" x14ac:dyDescent="0.3">
      <c r="B571" s="2"/>
    </row>
    <row r="572" spans="2:2" x14ac:dyDescent="0.3">
      <c r="B572" s="2"/>
    </row>
    <row r="573" spans="2:2" x14ac:dyDescent="0.3">
      <c r="B573" s="2"/>
    </row>
    <row r="574" spans="2:2" x14ac:dyDescent="0.3">
      <c r="B574" s="2"/>
    </row>
    <row r="575" spans="2:2" x14ac:dyDescent="0.3">
      <c r="B575" s="2"/>
    </row>
    <row r="576" spans="2:2" x14ac:dyDescent="0.3">
      <c r="B576" s="2"/>
    </row>
    <row r="577" spans="2:2" x14ac:dyDescent="0.3">
      <c r="B577" s="2"/>
    </row>
    <row r="578" spans="2:2" x14ac:dyDescent="0.3">
      <c r="B578" s="2"/>
    </row>
    <row r="579" spans="2:2" x14ac:dyDescent="0.3">
      <c r="B579" s="2"/>
    </row>
    <row r="580" spans="2:2" x14ac:dyDescent="0.3">
      <c r="B580" s="2"/>
    </row>
    <row r="581" spans="2:2" x14ac:dyDescent="0.3">
      <c r="B581" s="2"/>
    </row>
    <row r="582" spans="2:2" x14ac:dyDescent="0.3">
      <c r="B582" s="2"/>
    </row>
    <row r="583" spans="2:2" x14ac:dyDescent="0.3">
      <c r="B583" s="2"/>
    </row>
    <row r="584" spans="2:2" x14ac:dyDescent="0.3">
      <c r="B584" s="2"/>
    </row>
    <row r="585" spans="2:2" x14ac:dyDescent="0.3">
      <c r="B585" s="2"/>
    </row>
    <row r="586" spans="2:2" x14ac:dyDescent="0.3">
      <c r="B586" s="2"/>
    </row>
    <row r="587" spans="2:2" x14ac:dyDescent="0.3">
      <c r="B587" s="2"/>
    </row>
    <row r="588" spans="2:2" x14ac:dyDescent="0.3">
      <c r="B588" s="2"/>
    </row>
    <row r="589" spans="2:2" x14ac:dyDescent="0.3">
      <c r="B589" s="2"/>
    </row>
    <row r="590" spans="2:2" x14ac:dyDescent="0.3">
      <c r="B590" s="2"/>
    </row>
    <row r="591" spans="2:2" x14ac:dyDescent="0.3">
      <c r="B591" s="2"/>
    </row>
    <row r="592" spans="2:2" x14ac:dyDescent="0.3">
      <c r="B592" s="2"/>
    </row>
    <row r="593" spans="2:2" x14ac:dyDescent="0.3">
      <c r="B593" s="2"/>
    </row>
    <row r="594" spans="2:2" x14ac:dyDescent="0.3">
      <c r="B594" s="2"/>
    </row>
    <row r="595" spans="2:2" x14ac:dyDescent="0.3">
      <c r="B595" s="2"/>
    </row>
    <row r="596" spans="2:2" x14ac:dyDescent="0.3">
      <c r="B596" s="2"/>
    </row>
    <row r="597" spans="2:2" x14ac:dyDescent="0.3">
      <c r="B597" s="2"/>
    </row>
    <row r="598" spans="2:2" x14ac:dyDescent="0.3">
      <c r="B598" s="2"/>
    </row>
    <row r="599" spans="2:2" x14ac:dyDescent="0.3">
      <c r="B599" s="2"/>
    </row>
    <row r="600" spans="2:2" x14ac:dyDescent="0.3">
      <c r="B600" s="2"/>
    </row>
    <row r="601" spans="2:2" x14ac:dyDescent="0.3">
      <c r="B601" s="2"/>
    </row>
    <row r="602" spans="2:2" x14ac:dyDescent="0.3">
      <c r="B602" s="2"/>
    </row>
    <row r="603" spans="2:2" x14ac:dyDescent="0.3">
      <c r="B603" s="2"/>
    </row>
    <row r="604" spans="2:2" x14ac:dyDescent="0.3">
      <c r="B604" s="2"/>
    </row>
    <row r="605" spans="2:2" x14ac:dyDescent="0.3">
      <c r="B605" s="2"/>
    </row>
    <row r="606" spans="2:2" x14ac:dyDescent="0.3">
      <c r="B606" s="2"/>
    </row>
    <row r="607" spans="2:2" x14ac:dyDescent="0.3">
      <c r="B607" s="2"/>
    </row>
    <row r="608" spans="2:2" x14ac:dyDescent="0.3">
      <c r="B608" s="2"/>
    </row>
    <row r="609" spans="2:2" x14ac:dyDescent="0.3">
      <c r="B609" s="2"/>
    </row>
    <row r="610" spans="2:2" x14ac:dyDescent="0.3">
      <c r="B610" s="2"/>
    </row>
    <row r="611" spans="2:2" x14ac:dyDescent="0.3">
      <c r="B611" s="2"/>
    </row>
    <row r="612" spans="2:2" x14ac:dyDescent="0.3">
      <c r="B612" s="2"/>
    </row>
    <row r="613" spans="2:2" x14ac:dyDescent="0.3">
      <c r="B613" s="2"/>
    </row>
    <row r="614" spans="2:2" x14ac:dyDescent="0.3">
      <c r="B614" s="2"/>
    </row>
    <row r="615" spans="2:2" x14ac:dyDescent="0.3">
      <c r="B615" s="2"/>
    </row>
    <row r="616" spans="2:2" x14ac:dyDescent="0.3">
      <c r="B616" s="2"/>
    </row>
    <row r="617" spans="2:2" x14ac:dyDescent="0.3">
      <c r="B617" s="2"/>
    </row>
    <row r="618" spans="2:2" x14ac:dyDescent="0.3">
      <c r="B618" s="2"/>
    </row>
    <row r="619" spans="2:2" x14ac:dyDescent="0.3">
      <c r="B619" s="2"/>
    </row>
    <row r="620" spans="2:2" x14ac:dyDescent="0.3">
      <c r="B620" s="2"/>
    </row>
    <row r="621" spans="2:2" x14ac:dyDescent="0.3">
      <c r="B621" s="2"/>
    </row>
    <row r="622" spans="2:2" x14ac:dyDescent="0.3">
      <c r="B622" s="2"/>
    </row>
    <row r="623" spans="2:2" x14ac:dyDescent="0.3">
      <c r="B623" s="2"/>
    </row>
    <row r="624" spans="2:2" x14ac:dyDescent="0.3">
      <c r="B624" s="2"/>
    </row>
    <row r="625" spans="2:2" x14ac:dyDescent="0.3">
      <c r="B625" s="2"/>
    </row>
    <row r="626" spans="2:2" x14ac:dyDescent="0.3">
      <c r="B626" s="2"/>
    </row>
    <row r="627" spans="2:2" x14ac:dyDescent="0.3">
      <c r="B627" s="2"/>
    </row>
    <row r="628" spans="2:2" x14ac:dyDescent="0.3">
      <c r="B628" s="2"/>
    </row>
    <row r="629" spans="2:2" x14ac:dyDescent="0.3">
      <c r="B629" s="2"/>
    </row>
    <row r="630" spans="2:2" x14ac:dyDescent="0.3">
      <c r="B630" s="2"/>
    </row>
    <row r="631" spans="2:2" x14ac:dyDescent="0.3">
      <c r="B631" s="2"/>
    </row>
    <row r="632" spans="2:2" x14ac:dyDescent="0.3">
      <c r="B632" s="2"/>
    </row>
    <row r="633" spans="2:2" x14ac:dyDescent="0.3">
      <c r="B633" s="2"/>
    </row>
    <row r="634" spans="2:2" x14ac:dyDescent="0.3">
      <c r="B634" s="2"/>
    </row>
    <row r="635" spans="2:2" x14ac:dyDescent="0.3">
      <c r="B635" s="2"/>
    </row>
    <row r="636" spans="2:2" x14ac:dyDescent="0.3">
      <c r="B636" s="2"/>
    </row>
    <row r="637" spans="2:2" x14ac:dyDescent="0.3">
      <c r="B637" s="2"/>
    </row>
    <row r="638" spans="2:2" x14ac:dyDescent="0.3">
      <c r="B638" s="2"/>
    </row>
    <row r="639" spans="2:2" x14ac:dyDescent="0.3">
      <c r="B639" s="2"/>
    </row>
    <row r="640" spans="2:2" x14ac:dyDescent="0.3">
      <c r="B640" s="2"/>
    </row>
    <row r="641" spans="2:2" x14ac:dyDescent="0.3">
      <c r="B641" s="2"/>
    </row>
    <row r="642" spans="2:2" x14ac:dyDescent="0.3">
      <c r="B642" s="2"/>
    </row>
    <row r="643" spans="2:2" x14ac:dyDescent="0.3">
      <c r="B643" s="2"/>
    </row>
    <row r="644" spans="2:2" x14ac:dyDescent="0.3">
      <c r="B644" s="2"/>
    </row>
    <row r="645" spans="2:2" x14ac:dyDescent="0.3">
      <c r="B645" s="2"/>
    </row>
    <row r="646" spans="2:2" x14ac:dyDescent="0.3">
      <c r="B646" s="2"/>
    </row>
    <row r="647" spans="2:2" x14ac:dyDescent="0.3">
      <c r="B647" s="2"/>
    </row>
    <row r="648" spans="2:2" x14ac:dyDescent="0.3">
      <c r="B648" s="2"/>
    </row>
    <row r="649" spans="2:2" x14ac:dyDescent="0.3">
      <c r="B649" s="2"/>
    </row>
    <row r="650" spans="2:2" x14ac:dyDescent="0.3">
      <c r="B650" s="2"/>
    </row>
    <row r="651" spans="2:2" x14ac:dyDescent="0.3">
      <c r="B651" s="2"/>
    </row>
    <row r="652" spans="2:2" x14ac:dyDescent="0.3">
      <c r="B652" s="2"/>
    </row>
    <row r="653" spans="2:2" x14ac:dyDescent="0.3">
      <c r="B653" s="2"/>
    </row>
    <row r="654" spans="2:2" x14ac:dyDescent="0.3">
      <c r="B654" s="2"/>
    </row>
    <row r="655" spans="2:2" x14ac:dyDescent="0.3">
      <c r="B655" s="2"/>
    </row>
    <row r="656" spans="2:2" x14ac:dyDescent="0.3">
      <c r="B656" s="2"/>
    </row>
    <row r="657" spans="2:2" x14ac:dyDescent="0.3">
      <c r="B657" s="2"/>
    </row>
    <row r="658" spans="2:2" x14ac:dyDescent="0.3">
      <c r="B658" s="2"/>
    </row>
    <row r="659" spans="2:2" x14ac:dyDescent="0.3">
      <c r="B659" s="2"/>
    </row>
    <row r="660" spans="2:2" x14ac:dyDescent="0.3">
      <c r="B660" s="2"/>
    </row>
    <row r="661" spans="2:2" x14ac:dyDescent="0.3">
      <c r="B661" s="2"/>
    </row>
    <row r="662" spans="2:2" x14ac:dyDescent="0.3">
      <c r="B662" s="2"/>
    </row>
    <row r="663" spans="2:2" x14ac:dyDescent="0.3">
      <c r="B663" s="2"/>
    </row>
    <row r="664" spans="2:2" x14ac:dyDescent="0.3">
      <c r="B664" s="2"/>
    </row>
    <row r="665" spans="2:2" x14ac:dyDescent="0.3">
      <c r="B665" s="2"/>
    </row>
    <row r="666" spans="2:2" x14ac:dyDescent="0.3">
      <c r="B666" s="2"/>
    </row>
    <row r="667" spans="2:2" x14ac:dyDescent="0.3">
      <c r="B667" s="2"/>
    </row>
    <row r="668" spans="2:2" x14ac:dyDescent="0.3">
      <c r="B668" s="2"/>
    </row>
    <row r="669" spans="2:2" x14ac:dyDescent="0.3">
      <c r="B669" s="2"/>
    </row>
    <row r="670" spans="2:2" x14ac:dyDescent="0.3">
      <c r="B670" s="2"/>
    </row>
    <row r="671" spans="2:2" x14ac:dyDescent="0.3">
      <c r="B671" s="2"/>
    </row>
    <row r="672" spans="2:2" x14ac:dyDescent="0.3">
      <c r="B672" s="2"/>
    </row>
    <row r="673" spans="2:2" x14ac:dyDescent="0.3">
      <c r="B673" s="2"/>
    </row>
    <row r="674" spans="2:2" x14ac:dyDescent="0.3">
      <c r="B674" s="2"/>
    </row>
    <row r="675" spans="2:2" x14ac:dyDescent="0.3">
      <c r="B675" s="2"/>
    </row>
    <row r="676" spans="2:2" x14ac:dyDescent="0.3">
      <c r="B676" s="2"/>
    </row>
    <row r="677" spans="2:2" x14ac:dyDescent="0.3">
      <c r="B677" s="2"/>
    </row>
    <row r="678" spans="2:2" x14ac:dyDescent="0.3">
      <c r="B678" s="2"/>
    </row>
    <row r="679" spans="2:2" x14ac:dyDescent="0.3">
      <c r="B679" s="2"/>
    </row>
    <row r="680" spans="2:2" x14ac:dyDescent="0.3">
      <c r="B680" s="2"/>
    </row>
    <row r="681" spans="2:2" x14ac:dyDescent="0.3">
      <c r="B681" s="2"/>
    </row>
    <row r="682" spans="2:2" x14ac:dyDescent="0.3">
      <c r="B682" s="2"/>
    </row>
    <row r="683" spans="2:2" x14ac:dyDescent="0.3">
      <c r="B683" s="2"/>
    </row>
    <row r="684" spans="2:2" x14ac:dyDescent="0.3">
      <c r="B684" s="2"/>
    </row>
    <row r="685" spans="2:2" x14ac:dyDescent="0.3">
      <c r="B685" s="2"/>
    </row>
    <row r="686" spans="2:2" x14ac:dyDescent="0.3">
      <c r="B686" s="2"/>
    </row>
    <row r="687" spans="2:2" x14ac:dyDescent="0.3">
      <c r="B687" s="2"/>
    </row>
    <row r="688" spans="2:2" x14ac:dyDescent="0.3">
      <c r="B688" s="2"/>
    </row>
    <row r="689" spans="2:2" x14ac:dyDescent="0.3">
      <c r="B689" s="2"/>
    </row>
    <row r="690" spans="2:2" x14ac:dyDescent="0.3">
      <c r="B690" s="2"/>
    </row>
    <row r="691" spans="2:2" x14ac:dyDescent="0.3">
      <c r="B691" s="2"/>
    </row>
    <row r="692" spans="2:2" x14ac:dyDescent="0.3">
      <c r="B692" s="2"/>
    </row>
    <row r="693" spans="2:2" x14ac:dyDescent="0.3">
      <c r="B693" s="2"/>
    </row>
    <row r="694" spans="2:2" x14ac:dyDescent="0.3">
      <c r="B694" s="2"/>
    </row>
    <row r="695" spans="2:2" x14ac:dyDescent="0.3">
      <c r="B695" s="2"/>
    </row>
    <row r="696" spans="2:2" x14ac:dyDescent="0.3">
      <c r="B696" s="2"/>
    </row>
    <row r="697" spans="2:2" x14ac:dyDescent="0.3">
      <c r="B697" s="2"/>
    </row>
    <row r="698" spans="2:2" x14ac:dyDescent="0.3">
      <c r="B698" s="2"/>
    </row>
    <row r="699" spans="2:2" x14ac:dyDescent="0.3">
      <c r="B699" s="2"/>
    </row>
    <row r="700" spans="2:2" x14ac:dyDescent="0.3">
      <c r="B700" s="2"/>
    </row>
    <row r="701" spans="2:2" x14ac:dyDescent="0.3">
      <c r="B701" s="2"/>
    </row>
    <row r="702" spans="2:2" x14ac:dyDescent="0.3">
      <c r="B702" s="2"/>
    </row>
    <row r="703" spans="2:2" x14ac:dyDescent="0.3">
      <c r="B703" s="2"/>
    </row>
    <row r="704" spans="2:2" x14ac:dyDescent="0.3">
      <c r="B704" s="2"/>
    </row>
    <row r="705" spans="2:2" x14ac:dyDescent="0.3">
      <c r="B705" s="2"/>
    </row>
    <row r="706" spans="2:2" x14ac:dyDescent="0.3">
      <c r="B706" s="2"/>
    </row>
    <row r="707" spans="2:2" x14ac:dyDescent="0.3">
      <c r="B707" s="2"/>
    </row>
    <row r="708" spans="2:2" x14ac:dyDescent="0.3">
      <c r="B708" s="2"/>
    </row>
    <row r="709" spans="2:2" x14ac:dyDescent="0.3">
      <c r="B709" s="2"/>
    </row>
    <row r="710" spans="2:2" x14ac:dyDescent="0.3">
      <c r="B710" s="2"/>
    </row>
    <row r="711" spans="2:2" x14ac:dyDescent="0.3">
      <c r="B711" s="2"/>
    </row>
    <row r="712" spans="2:2" x14ac:dyDescent="0.3">
      <c r="B712" s="2"/>
    </row>
    <row r="713" spans="2:2" x14ac:dyDescent="0.3">
      <c r="B713" s="2"/>
    </row>
    <row r="714" spans="2:2" x14ac:dyDescent="0.3">
      <c r="B714" s="2"/>
    </row>
    <row r="715" spans="2:2" x14ac:dyDescent="0.3">
      <c r="B715" s="2"/>
    </row>
    <row r="716" spans="2:2" x14ac:dyDescent="0.3">
      <c r="B716" s="2"/>
    </row>
    <row r="717" spans="2:2" x14ac:dyDescent="0.3">
      <c r="B717" s="2"/>
    </row>
    <row r="718" spans="2:2" x14ac:dyDescent="0.3">
      <c r="B718" s="2"/>
    </row>
    <row r="719" spans="2:2" x14ac:dyDescent="0.3">
      <c r="B719" s="2"/>
    </row>
    <row r="720" spans="2:2" x14ac:dyDescent="0.3">
      <c r="B720" s="2"/>
    </row>
    <row r="721" spans="2:2" x14ac:dyDescent="0.3">
      <c r="B721" s="2"/>
    </row>
    <row r="722" spans="2:2" x14ac:dyDescent="0.3">
      <c r="B722" s="2"/>
    </row>
    <row r="723" spans="2:2" x14ac:dyDescent="0.3">
      <c r="B723" s="2"/>
    </row>
    <row r="724" spans="2:2" x14ac:dyDescent="0.3">
      <c r="B724" s="2"/>
    </row>
    <row r="725" spans="2:2" x14ac:dyDescent="0.3">
      <c r="B725" s="2"/>
    </row>
    <row r="726" spans="2:2" x14ac:dyDescent="0.3">
      <c r="B726" s="2"/>
    </row>
    <row r="727" spans="2:2" x14ac:dyDescent="0.3">
      <c r="B727" s="2"/>
    </row>
    <row r="728" spans="2:2" x14ac:dyDescent="0.3">
      <c r="B728" s="2"/>
    </row>
    <row r="729" spans="2:2" x14ac:dyDescent="0.3">
      <c r="B729" s="2"/>
    </row>
    <row r="730" spans="2:2" x14ac:dyDescent="0.3">
      <c r="B730" s="2"/>
    </row>
    <row r="731" spans="2:2" x14ac:dyDescent="0.3">
      <c r="B731" s="2"/>
    </row>
    <row r="732" spans="2:2" x14ac:dyDescent="0.3">
      <c r="B732" s="2"/>
    </row>
    <row r="733" spans="2:2" x14ac:dyDescent="0.3">
      <c r="B733" s="2"/>
    </row>
    <row r="734" spans="2:2" x14ac:dyDescent="0.3">
      <c r="B734" s="2"/>
    </row>
    <row r="735" spans="2:2" x14ac:dyDescent="0.3">
      <c r="B735" s="2"/>
    </row>
    <row r="736" spans="2:2" x14ac:dyDescent="0.3">
      <c r="B736" s="2"/>
    </row>
    <row r="737" spans="2:2" x14ac:dyDescent="0.3">
      <c r="B737" s="2"/>
    </row>
    <row r="738" spans="2:2" x14ac:dyDescent="0.3">
      <c r="B738" s="2"/>
    </row>
    <row r="739" spans="2:2" x14ac:dyDescent="0.3">
      <c r="B739" s="2"/>
    </row>
    <row r="740" spans="2:2" x14ac:dyDescent="0.3">
      <c r="B740" s="2"/>
    </row>
    <row r="741" spans="2:2" x14ac:dyDescent="0.3">
      <c r="B741" s="2"/>
    </row>
    <row r="742" spans="2:2" x14ac:dyDescent="0.3">
      <c r="B742" s="2"/>
    </row>
    <row r="743" spans="2:2" x14ac:dyDescent="0.3">
      <c r="B743" s="2"/>
    </row>
    <row r="744" spans="2:2" x14ac:dyDescent="0.3">
      <c r="B744" s="2"/>
    </row>
    <row r="745" spans="2:2" x14ac:dyDescent="0.3">
      <c r="B745" s="2"/>
    </row>
    <row r="746" spans="2:2" x14ac:dyDescent="0.3">
      <c r="B746" s="2"/>
    </row>
    <row r="747" spans="2:2" x14ac:dyDescent="0.3">
      <c r="B747" s="2"/>
    </row>
    <row r="748" spans="2:2" x14ac:dyDescent="0.3">
      <c r="B748" s="2"/>
    </row>
    <row r="749" spans="2:2" x14ac:dyDescent="0.3">
      <c r="B749" s="2"/>
    </row>
    <row r="750" spans="2:2" x14ac:dyDescent="0.3">
      <c r="B750" s="2"/>
    </row>
    <row r="751" spans="2:2" x14ac:dyDescent="0.3">
      <c r="B751" s="2"/>
    </row>
    <row r="752" spans="2:2" x14ac:dyDescent="0.3">
      <c r="B752" s="2"/>
    </row>
    <row r="753" spans="2:2" x14ac:dyDescent="0.3">
      <c r="B753" s="2"/>
    </row>
    <row r="754" spans="2:2" x14ac:dyDescent="0.3">
      <c r="B754" s="2"/>
    </row>
    <row r="755" spans="2:2" x14ac:dyDescent="0.3">
      <c r="B755" s="2"/>
    </row>
    <row r="756" spans="2:2" x14ac:dyDescent="0.3">
      <c r="B756" s="2"/>
    </row>
    <row r="757" spans="2:2" x14ac:dyDescent="0.3">
      <c r="B757" s="2"/>
    </row>
    <row r="758" spans="2:2" x14ac:dyDescent="0.3">
      <c r="B758" s="2"/>
    </row>
    <row r="759" spans="2:2" x14ac:dyDescent="0.3">
      <c r="B759" s="2"/>
    </row>
    <row r="760" spans="2:2" x14ac:dyDescent="0.3">
      <c r="B760" s="2"/>
    </row>
    <row r="761" spans="2:2" x14ac:dyDescent="0.3">
      <c r="B761" s="2"/>
    </row>
    <row r="762" spans="2:2" x14ac:dyDescent="0.3">
      <c r="B762" s="2"/>
    </row>
    <row r="763" spans="2:2" x14ac:dyDescent="0.3">
      <c r="B763" s="2"/>
    </row>
    <row r="764" spans="2:2" x14ac:dyDescent="0.3">
      <c r="B764" s="2"/>
    </row>
    <row r="765" spans="2:2" x14ac:dyDescent="0.3">
      <c r="B765" s="2"/>
    </row>
    <row r="766" spans="2:2" x14ac:dyDescent="0.3">
      <c r="B766" s="2"/>
    </row>
    <row r="767" spans="2:2" x14ac:dyDescent="0.3">
      <c r="B767" s="2"/>
    </row>
    <row r="768" spans="2:2" x14ac:dyDescent="0.3">
      <c r="B768" s="2"/>
    </row>
    <row r="769" spans="2:2" x14ac:dyDescent="0.3">
      <c r="B769" s="2"/>
    </row>
    <row r="770" spans="2:2" x14ac:dyDescent="0.3">
      <c r="B770" s="2"/>
    </row>
    <row r="771" spans="2:2" x14ac:dyDescent="0.3">
      <c r="B771" s="2"/>
    </row>
    <row r="772" spans="2:2" x14ac:dyDescent="0.3">
      <c r="B772" s="2"/>
    </row>
    <row r="773" spans="2:2" x14ac:dyDescent="0.3">
      <c r="B773" s="2"/>
    </row>
    <row r="774" spans="2:2" x14ac:dyDescent="0.3">
      <c r="B774" s="2"/>
    </row>
    <row r="775" spans="2:2" x14ac:dyDescent="0.3">
      <c r="B775" s="2"/>
    </row>
    <row r="776" spans="2:2" x14ac:dyDescent="0.3">
      <c r="B776" s="2"/>
    </row>
    <row r="777" spans="2:2" x14ac:dyDescent="0.3">
      <c r="B777" s="2"/>
    </row>
    <row r="778" spans="2:2" x14ac:dyDescent="0.3">
      <c r="B778" s="2"/>
    </row>
    <row r="779" spans="2:2" x14ac:dyDescent="0.3">
      <c r="B779" s="2"/>
    </row>
    <row r="780" spans="2:2" x14ac:dyDescent="0.3">
      <c r="B780" s="2"/>
    </row>
    <row r="781" spans="2:2" x14ac:dyDescent="0.3">
      <c r="B781" s="2"/>
    </row>
    <row r="782" spans="2:2" x14ac:dyDescent="0.3">
      <c r="B782" s="2"/>
    </row>
    <row r="783" spans="2:2" x14ac:dyDescent="0.3">
      <c r="B783" s="2"/>
    </row>
    <row r="784" spans="2:2" x14ac:dyDescent="0.3">
      <c r="B784" s="2"/>
    </row>
    <row r="785" spans="2:2" x14ac:dyDescent="0.3">
      <c r="B785" s="2"/>
    </row>
    <row r="786" spans="2:2" x14ac:dyDescent="0.3">
      <c r="B786" s="2"/>
    </row>
    <row r="787" spans="2:2" x14ac:dyDescent="0.3">
      <c r="B787" s="2"/>
    </row>
    <row r="788" spans="2:2" x14ac:dyDescent="0.3">
      <c r="B788" s="2"/>
    </row>
    <row r="789" spans="2:2" x14ac:dyDescent="0.3">
      <c r="B789" s="2"/>
    </row>
    <row r="790" spans="2:2" x14ac:dyDescent="0.3">
      <c r="B790" s="2"/>
    </row>
    <row r="791" spans="2:2" x14ac:dyDescent="0.3">
      <c r="B791" s="2"/>
    </row>
    <row r="792" spans="2:2" x14ac:dyDescent="0.3">
      <c r="B792" s="2"/>
    </row>
    <row r="793" spans="2:2" x14ac:dyDescent="0.3">
      <c r="B793" s="2"/>
    </row>
    <row r="794" spans="2:2" x14ac:dyDescent="0.3">
      <c r="B794" s="2"/>
    </row>
    <row r="795" spans="2:2" x14ac:dyDescent="0.3">
      <c r="B795" s="2"/>
    </row>
    <row r="796" spans="2:2" x14ac:dyDescent="0.3">
      <c r="B796" s="2"/>
    </row>
    <row r="797" spans="2:2" x14ac:dyDescent="0.3">
      <c r="B797" s="2"/>
    </row>
    <row r="798" spans="2:2" x14ac:dyDescent="0.3">
      <c r="B798" s="2"/>
    </row>
    <row r="799" spans="2:2" x14ac:dyDescent="0.3">
      <c r="B799" s="2"/>
    </row>
    <row r="800" spans="2:2" x14ac:dyDescent="0.3">
      <c r="B800" s="2"/>
    </row>
    <row r="801" spans="2:2" x14ac:dyDescent="0.3">
      <c r="B801" s="2"/>
    </row>
    <row r="802" spans="2:2" x14ac:dyDescent="0.3">
      <c r="B802" s="2"/>
    </row>
    <row r="803" spans="2:2" x14ac:dyDescent="0.3">
      <c r="B803" s="2"/>
    </row>
    <row r="804" spans="2:2" x14ac:dyDescent="0.3">
      <c r="B804" s="2"/>
    </row>
    <row r="805" spans="2:2" x14ac:dyDescent="0.3">
      <c r="B805" s="2"/>
    </row>
    <row r="806" spans="2:2" x14ac:dyDescent="0.3">
      <c r="B806" s="2"/>
    </row>
    <row r="807" spans="2:2" x14ac:dyDescent="0.3">
      <c r="B807" s="2"/>
    </row>
    <row r="808" spans="2:2" x14ac:dyDescent="0.3">
      <c r="B808" s="2"/>
    </row>
    <row r="809" spans="2:2" x14ac:dyDescent="0.3">
      <c r="B809" s="2"/>
    </row>
    <row r="810" spans="2:2" x14ac:dyDescent="0.3">
      <c r="B810" s="2"/>
    </row>
    <row r="811" spans="2:2" x14ac:dyDescent="0.3">
      <c r="B811" s="2"/>
    </row>
    <row r="812" spans="2:2" x14ac:dyDescent="0.3">
      <c r="B812" s="2"/>
    </row>
    <row r="813" spans="2:2" x14ac:dyDescent="0.3">
      <c r="B813" s="2"/>
    </row>
    <row r="814" spans="2:2" x14ac:dyDescent="0.3">
      <c r="B814" s="2"/>
    </row>
    <row r="815" spans="2:2" x14ac:dyDescent="0.3">
      <c r="B815" s="2"/>
    </row>
    <row r="816" spans="2:2" x14ac:dyDescent="0.3">
      <c r="B816" s="2"/>
    </row>
    <row r="817" spans="2:2" x14ac:dyDescent="0.3">
      <c r="B817" s="2"/>
    </row>
    <row r="818" spans="2:2" x14ac:dyDescent="0.3">
      <c r="B818" s="2"/>
    </row>
    <row r="819" spans="2:2" x14ac:dyDescent="0.3">
      <c r="B819" s="2"/>
    </row>
    <row r="820" spans="2:2" x14ac:dyDescent="0.3">
      <c r="B820" s="2"/>
    </row>
    <row r="821" spans="2:2" x14ac:dyDescent="0.3">
      <c r="B82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33AE-9B4B-423C-9BCA-77C0B1658963}">
  <dimension ref="B2:C1187"/>
  <sheetViews>
    <sheetView topLeftCell="A1096" zoomScale="86" zoomScaleNormal="86" workbookViewId="0">
      <selection activeCell="C1098" sqref="C1098:C1128"/>
    </sheetView>
  </sheetViews>
  <sheetFormatPr baseColWidth="10" defaultRowHeight="14.4" x14ac:dyDescent="0.3"/>
  <sheetData>
    <row r="2" spans="2:3" x14ac:dyDescent="0.3">
      <c r="B2" s="3">
        <v>40909</v>
      </c>
      <c r="C2" s="2">
        <v>0</v>
      </c>
    </row>
    <row r="3" spans="2:3" x14ac:dyDescent="0.3">
      <c r="B3" s="3">
        <f>+B2+1</f>
        <v>40910</v>
      </c>
      <c r="C3" s="2">
        <v>1428665.98</v>
      </c>
    </row>
    <row r="4" spans="2:3" x14ac:dyDescent="0.3">
      <c r="B4" s="3">
        <f t="shared" ref="B4:B67" si="0">+B3+1</f>
        <v>40911</v>
      </c>
      <c r="C4" s="2">
        <v>1959110.61</v>
      </c>
    </row>
    <row r="5" spans="2:3" x14ac:dyDescent="0.3">
      <c r="B5" s="3">
        <f t="shared" si="0"/>
        <v>40912</v>
      </c>
      <c r="C5" s="2">
        <v>1835208.9100000001</v>
      </c>
    </row>
    <row r="6" spans="2:3" x14ac:dyDescent="0.3">
      <c r="B6" s="3">
        <f t="shared" si="0"/>
        <v>40913</v>
      </c>
      <c r="C6" s="2">
        <v>1826139.51</v>
      </c>
    </row>
    <row r="7" spans="2:3" x14ac:dyDescent="0.3">
      <c r="B7" s="3">
        <f t="shared" si="0"/>
        <v>40914</v>
      </c>
      <c r="C7" s="2">
        <v>1840990.47</v>
      </c>
    </row>
    <row r="8" spans="2:3" x14ac:dyDescent="0.3">
      <c r="B8" s="3">
        <f t="shared" si="0"/>
        <v>40915</v>
      </c>
      <c r="C8" s="2">
        <v>1083808.8799999999</v>
      </c>
    </row>
    <row r="9" spans="2:3" x14ac:dyDescent="0.3">
      <c r="B9" s="3">
        <f t="shared" si="0"/>
        <v>40916</v>
      </c>
      <c r="C9" s="2">
        <v>0</v>
      </c>
    </row>
    <row r="10" spans="2:3" x14ac:dyDescent="0.3">
      <c r="B10" s="3">
        <f>+B9+1</f>
        <v>40917</v>
      </c>
      <c r="C10" s="2">
        <v>2052910.07</v>
      </c>
    </row>
    <row r="11" spans="2:3" x14ac:dyDescent="0.3">
      <c r="B11" s="3">
        <f t="shared" si="0"/>
        <v>40918</v>
      </c>
      <c r="C11" s="2">
        <v>1807594.6099999999</v>
      </c>
    </row>
    <row r="12" spans="2:3" x14ac:dyDescent="0.3">
      <c r="B12" s="3">
        <f t="shared" si="0"/>
        <v>40919</v>
      </c>
      <c r="C12" s="2">
        <v>1552148.35</v>
      </c>
    </row>
    <row r="13" spans="2:3" x14ac:dyDescent="0.3">
      <c r="B13" s="3">
        <f t="shared" si="0"/>
        <v>40920</v>
      </c>
      <c r="C13" s="2">
        <v>1503813.3</v>
      </c>
    </row>
    <row r="14" spans="2:3" x14ac:dyDescent="0.3">
      <c r="B14" s="3">
        <f t="shared" si="0"/>
        <v>40921</v>
      </c>
      <c r="C14" s="2">
        <v>1475408.72</v>
      </c>
    </row>
    <row r="15" spans="2:3" x14ac:dyDescent="0.3">
      <c r="B15" s="3">
        <f t="shared" si="0"/>
        <v>40922</v>
      </c>
      <c r="C15" s="2">
        <v>1083851.8400000001</v>
      </c>
    </row>
    <row r="16" spans="2:3" x14ac:dyDescent="0.3">
      <c r="B16" s="3">
        <f t="shared" si="0"/>
        <v>40923</v>
      </c>
      <c r="C16" s="2">
        <v>0</v>
      </c>
    </row>
    <row r="17" spans="2:3" x14ac:dyDescent="0.3">
      <c r="B17" s="3">
        <f>+B16+1</f>
        <v>40924</v>
      </c>
      <c r="C17" s="2">
        <v>1920174.03</v>
      </c>
    </row>
    <row r="18" spans="2:3" x14ac:dyDescent="0.3">
      <c r="B18" s="3">
        <f t="shared" si="0"/>
        <v>40925</v>
      </c>
      <c r="C18" s="2">
        <v>1724881.9300000002</v>
      </c>
    </row>
    <row r="19" spans="2:3" x14ac:dyDescent="0.3">
      <c r="B19" s="3">
        <f t="shared" si="0"/>
        <v>40926</v>
      </c>
      <c r="C19" s="2">
        <v>1507684.47</v>
      </c>
    </row>
    <row r="20" spans="2:3" x14ac:dyDescent="0.3">
      <c r="B20" s="3">
        <f t="shared" si="0"/>
        <v>40927</v>
      </c>
      <c r="C20" s="2">
        <v>1483362.77</v>
      </c>
    </row>
    <row r="21" spans="2:3" x14ac:dyDescent="0.3">
      <c r="B21" s="3">
        <f t="shared" si="0"/>
        <v>40928</v>
      </c>
      <c r="C21" s="2">
        <v>1567566.65</v>
      </c>
    </row>
    <row r="22" spans="2:3" x14ac:dyDescent="0.3">
      <c r="B22" s="3">
        <f t="shared" si="0"/>
        <v>40929</v>
      </c>
      <c r="C22" s="2">
        <v>1119729.73</v>
      </c>
    </row>
    <row r="23" spans="2:3" x14ac:dyDescent="0.3">
      <c r="B23" s="3">
        <f t="shared" si="0"/>
        <v>40930</v>
      </c>
      <c r="C23" s="2">
        <v>0</v>
      </c>
    </row>
    <row r="24" spans="2:3" x14ac:dyDescent="0.3">
      <c r="B24" s="3">
        <f>+B23+1</f>
        <v>40931</v>
      </c>
      <c r="C24" s="2">
        <v>1955256.24</v>
      </c>
    </row>
    <row r="25" spans="2:3" x14ac:dyDescent="0.3">
      <c r="B25" s="3">
        <f t="shared" si="0"/>
        <v>40932</v>
      </c>
      <c r="C25" s="2">
        <v>1920812.9</v>
      </c>
    </row>
    <row r="26" spans="2:3" x14ac:dyDescent="0.3">
      <c r="B26" s="3">
        <f t="shared" si="0"/>
        <v>40933</v>
      </c>
      <c r="C26" s="2">
        <v>2666616.9900000002</v>
      </c>
    </row>
    <row r="27" spans="2:3" x14ac:dyDescent="0.3">
      <c r="B27" s="3">
        <f t="shared" si="0"/>
        <v>40934</v>
      </c>
      <c r="C27" s="2">
        <v>1768827.62</v>
      </c>
    </row>
    <row r="28" spans="2:3" x14ac:dyDescent="0.3">
      <c r="B28" s="3">
        <f t="shared" si="0"/>
        <v>40935</v>
      </c>
      <c r="C28" s="2">
        <v>1811325.53</v>
      </c>
    </row>
    <row r="29" spans="2:3" x14ac:dyDescent="0.3">
      <c r="B29" s="3">
        <f t="shared" si="0"/>
        <v>40936</v>
      </c>
      <c r="C29" s="2">
        <v>1183735.82</v>
      </c>
    </row>
    <row r="30" spans="2:3" x14ac:dyDescent="0.3">
      <c r="B30" s="3">
        <f t="shared" si="0"/>
        <v>40937</v>
      </c>
      <c r="C30" s="2">
        <v>0</v>
      </c>
    </row>
    <row r="31" spans="2:3" x14ac:dyDescent="0.3">
      <c r="B31" s="3">
        <f>+B30+1</f>
        <v>40938</v>
      </c>
      <c r="C31" s="2">
        <v>2302380.75</v>
      </c>
    </row>
    <row r="32" spans="2:3" x14ac:dyDescent="0.3">
      <c r="B32" s="3">
        <f t="shared" si="0"/>
        <v>40939</v>
      </c>
      <c r="C32" s="2">
        <v>1867149.98</v>
      </c>
    </row>
    <row r="33" spans="2:3" x14ac:dyDescent="0.3">
      <c r="B33" s="3">
        <f t="shared" si="0"/>
        <v>40940</v>
      </c>
      <c r="C33" s="2">
        <v>1687726.52</v>
      </c>
    </row>
    <row r="34" spans="2:3" x14ac:dyDescent="0.3">
      <c r="B34" s="3">
        <f t="shared" si="0"/>
        <v>40941</v>
      </c>
      <c r="C34" s="2">
        <v>1670078.87</v>
      </c>
    </row>
    <row r="35" spans="2:3" x14ac:dyDescent="0.3">
      <c r="B35" s="3">
        <f t="shared" si="0"/>
        <v>40942</v>
      </c>
      <c r="C35" s="2">
        <v>1765882.8399999999</v>
      </c>
    </row>
    <row r="36" spans="2:3" x14ac:dyDescent="0.3">
      <c r="B36" s="3">
        <f t="shared" si="0"/>
        <v>40943</v>
      </c>
      <c r="C36" s="2">
        <v>1169055.45</v>
      </c>
    </row>
    <row r="37" spans="2:3" x14ac:dyDescent="0.3">
      <c r="B37" s="3">
        <f t="shared" si="0"/>
        <v>40944</v>
      </c>
      <c r="C37" s="2">
        <v>0</v>
      </c>
    </row>
    <row r="38" spans="2:3" x14ac:dyDescent="0.3">
      <c r="B38" s="3">
        <f>+B37+1</f>
        <v>40945</v>
      </c>
      <c r="C38" s="2">
        <v>2150675.62</v>
      </c>
    </row>
    <row r="39" spans="2:3" x14ac:dyDescent="0.3">
      <c r="B39" s="3">
        <f>+B38+1</f>
        <v>40946</v>
      </c>
      <c r="C39" s="2">
        <v>1699493</v>
      </c>
    </row>
    <row r="40" spans="2:3" x14ac:dyDescent="0.3">
      <c r="B40" s="3">
        <f t="shared" si="0"/>
        <v>40947</v>
      </c>
      <c r="C40" s="2">
        <v>1706917.8</v>
      </c>
    </row>
    <row r="41" spans="2:3" x14ac:dyDescent="0.3">
      <c r="B41" s="3">
        <f t="shared" si="0"/>
        <v>40948</v>
      </c>
      <c r="C41" s="2">
        <v>1577375.13</v>
      </c>
    </row>
    <row r="42" spans="2:3" x14ac:dyDescent="0.3">
      <c r="B42" s="3">
        <f t="shared" si="0"/>
        <v>40949</v>
      </c>
      <c r="C42" s="2">
        <v>1658767.49</v>
      </c>
    </row>
    <row r="43" spans="2:3" x14ac:dyDescent="0.3">
      <c r="B43" s="3">
        <f t="shared" si="0"/>
        <v>40950</v>
      </c>
      <c r="C43" s="2">
        <v>1176009.42</v>
      </c>
    </row>
    <row r="44" spans="2:3" x14ac:dyDescent="0.3">
      <c r="B44" s="3">
        <f t="shared" si="0"/>
        <v>40951</v>
      </c>
      <c r="C44" s="2">
        <v>800365.27</v>
      </c>
    </row>
    <row r="45" spans="2:3" x14ac:dyDescent="0.3">
      <c r="B45" s="3">
        <f t="shared" si="0"/>
        <v>40952</v>
      </c>
      <c r="C45" s="2">
        <v>2082260.11</v>
      </c>
    </row>
    <row r="46" spans="2:3" x14ac:dyDescent="0.3">
      <c r="B46" s="3">
        <f t="shared" si="0"/>
        <v>40953</v>
      </c>
      <c r="C46" s="2">
        <v>1749215.88</v>
      </c>
    </row>
    <row r="47" spans="2:3" x14ac:dyDescent="0.3">
      <c r="B47" s="3">
        <f t="shared" si="0"/>
        <v>40954</v>
      </c>
      <c r="C47" s="2">
        <v>1609626.23</v>
      </c>
    </row>
    <row r="48" spans="2:3" x14ac:dyDescent="0.3">
      <c r="B48" s="3">
        <f t="shared" si="0"/>
        <v>40955</v>
      </c>
      <c r="C48" s="2">
        <v>1589332.08</v>
      </c>
    </row>
    <row r="49" spans="2:3" x14ac:dyDescent="0.3">
      <c r="B49" s="3">
        <f t="shared" si="0"/>
        <v>40956</v>
      </c>
      <c r="C49" s="2">
        <v>1473652.03</v>
      </c>
    </row>
    <row r="50" spans="2:3" x14ac:dyDescent="0.3">
      <c r="B50" s="3">
        <f t="shared" si="0"/>
        <v>40957</v>
      </c>
      <c r="C50" s="2">
        <v>1024013.76</v>
      </c>
    </row>
    <row r="51" spans="2:3" x14ac:dyDescent="0.3">
      <c r="B51" s="3">
        <f t="shared" si="0"/>
        <v>40958</v>
      </c>
      <c r="C51" s="2">
        <v>0</v>
      </c>
    </row>
    <row r="52" spans="2:3" x14ac:dyDescent="0.3">
      <c r="B52" s="3">
        <f t="shared" si="0"/>
        <v>40959</v>
      </c>
      <c r="C52" s="2">
        <v>1844702.5699999998</v>
      </c>
    </row>
    <row r="53" spans="2:3" x14ac:dyDescent="0.3">
      <c r="B53" s="3">
        <f>+B52+1</f>
        <v>40960</v>
      </c>
      <c r="C53" s="2">
        <v>1728515.2</v>
      </c>
    </row>
    <row r="54" spans="2:3" x14ac:dyDescent="0.3">
      <c r="B54" s="3">
        <f t="shared" si="0"/>
        <v>40961</v>
      </c>
      <c r="C54" s="2">
        <v>1637480.78</v>
      </c>
    </row>
    <row r="55" spans="2:3" x14ac:dyDescent="0.3">
      <c r="B55" s="3">
        <f t="shared" si="0"/>
        <v>40962</v>
      </c>
      <c r="C55" s="2">
        <v>1659041.8900000001</v>
      </c>
    </row>
    <row r="56" spans="2:3" x14ac:dyDescent="0.3">
      <c r="B56" s="3">
        <f t="shared" si="0"/>
        <v>40963</v>
      </c>
      <c r="C56" s="2">
        <v>2332279.4900000002</v>
      </c>
    </row>
    <row r="57" spans="2:3" x14ac:dyDescent="0.3">
      <c r="B57" s="3">
        <f t="shared" si="0"/>
        <v>40964</v>
      </c>
      <c r="C57" s="2">
        <v>1100159.47</v>
      </c>
    </row>
    <row r="58" spans="2:3" x14ac:dyDescent="0.3">
      <c r="B58" s="3">
        <f t="shared" si="0"/>
        <v>40965</v>
      </c>
      <c r="C58" s="2">
        <v>0</v>
      </c>
    </row>
    <row r="59" spans="2:3" x14ac:dyDescent="0.3">
      <c r="B59" s="3">
        <f t="shared" si="0"/>
        <v>40966</v>
      </c>
      <c r="C59" s="2">
        <v>2475905</v>
      </c>
    </row>
    <row r="60" spans="2:3" x14ac:dyDescent="0.3">
      <c r="B60" s="3">
        <f>+B59+1</f>
        <v>40967</v>
      </c>
      <c r="C60" s="2">
        <v>2020675.03</v>
      </c>
    </row>
    <row r="61" spans="2:3" x14ac:dyDescent="0.3">
      <c r="B61" s="3">
        <f t="shared" si="0"/>
        <v>40968</v>
      </c>
      <c r="C61" s="2">
        <v>1813695.67</v>
      </c>
    </row>
    <row r="62" spans="2:3" x14ac:dyDescent="0.3">
      <c r="B62" s="3">
        <f t="shared" si="0"/>
        <v>40969</v>
      </c>
      <c r="C62" s="2">
        <v>1658382.23</v>
      </c>
    </row>
    <row r="63" spans="2:3" x14ac:dyDescent="0.3">
      <c r="B63" s="3">
        <f t="shared" si="0"/>
        <v>40970</v>
      </c>
      <c r="C63" s="2">
        <v>1703947.25</v>
      </c>
    </row>
    <row r="64" spans="2:3" x14ac:dyDescent="0.3">
      <c r="B64" s="3">
        <f t="shared" si="0"/>
        <v>40971</v>
      </c>
      <c r="C64" s="2">
        <v>1145985.78</v>
      </c>
    </row>
    <row r="65" spans="2:3" x14ac:dyDescent="0.3">
      <c r="B65" s="3">
        <f t="shared" si="0"/>
        <v>40972</v>
      </c>
      <c r="C65" s="2">
        <v>800487</v>
      </c>
    </row>
    <row r="66" spans="2:3" x14ac:dyDescent="0.3">
      <c r="B66" s="3">
        <f t="shared" si="0"/>
        <v>40973</v>
      </c>
      <c r="C66" s="2">
        <v>2235611.84</v>
      </c>
    </row>
    <row r="67" spans="2:3" x14ac:dyDescent="0.3">
      <c r="B67" s="3">
        <f t="shared" si="0"/>
        <v>40974</v>
      </c>
      <c r="C67" s="2">
        <v>1932570.31</v>
      </c>
    </row>
    <row r="68" spans="2:3" x14ac:dyDescent="0.3">
      <c r="B68" s="3">
        <f t="shared" ref="B68:B131" si="1">+B67+1</f>
        <v>40975</v>
      </c>
      <c r="C68" s="2">
        <v>1817197.3</v>
      </c>
    </row>
    <row r="69" spans="2:3" x14ac:dyDescent="0.3">
      <c r="B69" s="3">
        <f t="shared" si="1"/>
        <v>40976</v>
      </c>
      <c r="C69" s="2">
        <v>1540432.28</v>
      </c>
    </row>
    <row r="70" spans="2:3" x14ac:dyDescent="0.3">
      <c r="B70" s="3">
        <f t="shared" si="1"/>
        <v>40977</v>
      </c>
      <c r="C70" s="2">
        <v>1618267.23</v>
      </c>
    </row>
    <row r="71" spans="2:3" x14ac:dyDescent="0.3">
      <c r="B71" s="3">
        <f t="shared" si="1"/>
        <v>40978</v>
      </c>
      <c r="C71" s="2">
        <v>1136385.48</v>
      </c>
    </row>
    <row r="72" spans="2:3" x14ac:dyDescent="0.3">
      <c r="B72" s="3">
        <f t="shared" si="1"/>
        <v>40979</v>
      </c>
      <c r="C72" s="2">
        <v>0</v>
      </c>
    </row>
    <row r="73" spans="2:3" x14ac:dyDescent="0.3">
      <c r="B73" s="3">
        <f t="shared" si="1"/>
        <v>40980</v>
      </c>
      <c r="C73" s="2">
        <v>2141782.2000000002</v>
      </c>
    </row>
    <row r="74" spans="2:3" x14ac:dyDescent="0.3">
      <c r="B74" s="3">
        <f>+B73+1</f>
        <v>40981</v>
      </c>
      <c r="C74" s="2">
        <v>1953999.14</v>
      </c>
    </row>
    <row r="75" spans="2:3" x14ac:dyDescent="0.3">
      <c r="B75" s="3">
        <f t="shared" si="1"/>
        <v>40982</v>
      </c>
      <c r="C75" s="2">
        <v>1679778.71</v>
      </c>
    </row>
    <row r="76" spans="2:3" x14ac:dyDescent="0.3">
      <c r="B76" s="3">
        <f t="shared" si="1"/>
        <v>40983</v>
      </c>
      <c r="C76" s="2">
        <v>1574888.56</v>
      </c>
    </row>
    <row r="77" spans="2:3" x14ac:dyDescent="0.3">
      <c r="B77" s="3">
        <f t="shared" si="1"/>
        <v>40984</v>
      </c>
      <c r="C77" s="2">
        <v>1517184.75</v>
      </c>
    </row>
    <row r="78" spans="2:3" x14ac:dyDescent="0.3">
      <c r="B78" s="3">
        <f t="shared" si="1"/>
        <v>40985</v>
      </c>
      <c r="C78" s="2">
        <v>999842.52</v>
      </c>
    </row>
    <row r="79" spans="2:3" x14ac:dyDescent="0.3">
      <c r="B79" s="3">
        <f t="shared" si="1"/>
        <v>40986</v>
      </c>
      <c r="C79" s="2">
        <v>0</v>
      </c>
    </row>
    <row r="80" spans="2:3" x14ac:dyDescent="0.3">
      <c r="B80" s="3">
        <f t="shared" si="1"/>
        <v>40987</v>
      </c>
      <c r="C80" s="2">
        <v>1814969.4100000001</v>
      </c>
    </row>
    <row r="81" spans="2:3" x14ac:dyDescent="0.3">
      <c r="B81" s="3">
        <f>+B80+1</f>
        <v>40988</v>
      </c>
      <c r="C81" s="2">
        <v>1576851.1400000001</v>
      </c>
    </row>
    <row r="82" spans="2:3" x14ac:dyDescent="0.3">
      <c r="B82" s="3">
        <f t="shared" si="1"/>
        <v>40989</v>
      </c>
      <c r="C82" s="2">
        <v>1521776.1400000001</v>
      </c>
    </row>
    <row r="83" spans="2:3" x14ac:dyDescent="0.3">
      <c r="B83" s="3">
        <f t="shared" si="1"/>
        <v>40990</v>
      </c>
      <c r="C83" s="2">
        <v>1582109.0699999998</v>
      </c>
    </row>
    <row r="84" spans="2:3" x14ac:dyDescent="0.3">
      <c r="B84" s="3">
        <f t="shared" si="1"/>
        <v>40991</v>
      </c>
      <c r="C84" s="2">
        <v>1729235.3199999998</v>
      </c>
    </row>
    <row r="85" spans="2:3" x14ac:dyDescent="0.3">
      <c r="B85" s="3">
        <f t="shared" si="1"/>
        <v>40992</v>
      </c>
      <c r="C85" s="2">
        <v>1079611.57</v>
      </c>
    </row>
    <row r="86" spans="2:3" x14ac:dyDescent="0.3">
      <c r="B86" s="3">
        <f t="shared" si="1"/>
        <v>40993</v>
      </c>
      <c r="C86" s="2">
        <v>0</v>
      </c>
    </row>
    <row r="87" spans="2:3" x14ac:dyDescent="0.3">
      <c r="B87" s="3">
        <f t="shared" si="1"/>
        <v>40994</v>
      </c>
      <c r="C87" s="2">
        <v>2720251.77</v>
      </c>
    </row>
    <row r="88" spans="2:3" x14ac:dyDescent="0.3">
      <c r="B88" s="3">
        <f>+B87+1</f>
        <v>40995</v>
      </c>
      <c r="C88" s="2">
        <v>1945014</v>
      </c>
    </row>
    <row r="89" spans="2:3" x14ac:dyDescent="0.3">
      <c r="B89" s="3">
        <f t="shared" si="1"/>
        <v>40996</v>
      </c>
      <c r="C89" s="2">
        <v>1787675.15</v>
      </c>
    </row>
    <row r="90" spans="2:3" x14ac:dyDescent="0.3">
      <c r="B90" s="3">
        <f t="shared" si="1"/>
        <v>40997</v>
      </c>
      <c r="C90" s="2">
        <v>1700375.87</v>
      </c>
    </row>
    <row r="91" spans="2:3" x14ac:dyDescent="0.3">
      <c r="B91" s="3">
        <f t="shared" si="1"/>
        <v>40998</v>
      </c>
      <c r="C91" s="2">
        <v>1903294.38</v>
      </c>
    </row>
    <row r="92" spans="2:3" x14ac:dyDescent="0.3">
      <c r="B92" s="3">
        <f t="shared" si="1"/>
        <v>40999</v>
      </c>
      <c r="C92" s="2">
        <v>1207940.23</v>
      </c>
    </row>
    <row r="93" spans="2:3" x14ac:dyDescent="0.3">
      <c r="B93" s="3">
        <f t="shared" si="1"/>
        <v>41000</v>
      </c>
      <c r="C93" s="2">
        <v>0</v>
      </c>
    </row>
    <row r="94" spans="2:3" x14ac:dyDescent="0.3">
      <c r="B94" s="3">
        <f t="shared" si="1"/>
        <v>41001</v>
      </c>
      <c r="C94" s="2">
        <v>2038367.32</v>
      </c>
    </row>
    <row r="95" spans="2:3" x14ac:dyDescent="0.3">
      <c r="B95" s="3">
        <f t="shared" si="1"/>
        <v>41002</v>
      </c>
      <c r="C95" s="2">
        <v>1961208.17</v>
      </c>
    </row>
    <row r="96" spans="2:3" x14ac:dyDescent="0.3">
      <c r="B96" s="3">
        <f t="shared" si="1"/>
        <v>41003</v>
      </c>
      <c r="C96" s="2">
        <v>1438144.7</v>
      </c>
    </row>
    <row r="97" spans="2:3" x14ac:dyDescent="0.3">
      <c r="B97" s="3">
        <f t="shared" si="1"/>
        <v>41004</v>
      </c>
      <c r="C97" s="2">
        <v>0</v>
      </c>
    </row>
    <row r="98" spans="2:3" x14ac:dyDescent="0.3">
      <c r="B98" s="3">
        <f t="shared" si="1"/>
        <v>41005</v>
      </c>
      <c r="C98" s="2">
        <v>0</v>
      </c>
    </row>
    <row r="99" spans="2:3" x14ac:dyDescent="0.3">
      <c r="B99" s="3">
        <f t="shared" si="1"/>
        <v>41006</v>
      </c>
      <c r="C99" s="2">
        <v>905069.24</v>
      </c>
    </row>
    <row r="100" spans="2:3" x14ac:dyDescent="0.3">
      <c r="B100" s="3">
        <f t="shared" si="1"/>
        <v>41007</v>
      </c>
      <c r="C100" s="2">
        <v>0</v>
      </c>
    </row>
    <row r="101" spans="2:3" x14ac:dyDescent="0.3">
      <c r="B101" s="3">
        <f t="shared" si="1"/>
        <v>41008</v>
      </c>
      <c r="C101" s="2">
        <v>2148895.46</v>
      </c>
    </row>
    <row r="102" spans="2:3" x14ac:dyDescent="0.3">
      <c r="B102" s="3">
        <f t="shared" si="1"/>
        <v>41009</v>
      </c>
      <c r="C102" s="2">
        <v>2166630</v>
      </c>
    </row>
    <row r="103" spans="2:3" x14ac:dyDescent="0.3">
      <c r="B103" s="3">
        <f t="shared" si="1"/>
        <v>41010</v>
      </c>
      <c r="C103" s="2">
        <v>1755992.94</v>
      </c>
    </row>
    <row r="104" spans="2:3" x14ac:dyDescent="0.3">
      <c r="B104" s="3">
        <f t="shared" si="1"/>
        <v>41011</v>
      </c>
      <c r="C104" s="2">
        <v>1723035.19</v>
      </c>
    </row>
    <row r="105" spans="2:3" x14ac:dyDescent="0.3">
      <c r="B105" s="3">
        <f t="shared" si="1"/>
        <v>41012</v>
      </c>
      <c r="C105" s="2">
        <v>1690374.83</v>
      </c>
    </row>
    <row r="106" spans="2:3" x14ac:dyDescent="0.3">
      <c r="B106" s="3">
        <f t="shared" si="1"/>
        <v>41013</v>
      </c>
      <c r="C106" s="2">
        <v>1160195.3400000001</v>
      </c>
    </row>
    <row r="107" spans="2:3" x14ac:dyDescent="0.3">
      <c r="B107" s="3">
        <f t="shared" si="1"/>
        <v>41014</v>
      </c>
      <c r="C107" s="2">
        <v>0</v>
      </c>
    </row>
    <row r="108" spans="2:3" x14ac:dyDescent="0.3">
      <c r="B108" s="3">
        <f t="shared" si="1"/>
        <v>41015</v>
      </c>
      <c r="C108" s="2">
        <v>2030758.73</v>
      </c>
    </row>
    <row r="109" spans="2:3" x14ac:dyDescent="0.3">
      <c r="B109" s="3">
        <f t="shared" si="1"/>
        <v>41016</v>
      </c>
      <c r="C109" s="2">
        <v>1740417.72</v>
      </c>
    </row>
    <row r="110" spans="2:3" x14ac:dyDescent="0.3">
      <c r="B110" s="3">
        <f t="shared" si="1"/>
        <v>41017</v>
      </c>
      <c r="C110" s="2">
        <v>1595851.51</v>
      </c>
    </row>
    <row r="111" spans="2:3" x14ac:dyDescent="0.3">
      <c r="B111" s="3">
        <f t="shared" si="1"/>
        <v>41018</v>
      </c>
      <c r="C111" s="2">
        <v>1503783.8399999999</v>
      </c>
    </row>
    <row r="112" spans="2:3" x14ac:dyDescent="0.3">
      <c r="B112" s="3">
        <f t="shared" si="1"/>
        <v>41019</v>
      </c>
      <c r="C112" s="2">
        <v>1518984.87</v>
      </c>
    </row>
    <row r="113" spans="2:3" x14ac:dyDescent="0.3">
      <c r="B113" s="3">
        <f t="shared" si="1"/>
        <v>41020</v>
      </c>
      <c r="C113" s="2">
        <v>1088067.57</v>
      </c>
    </row>
    <row r="114" spans="2:3" x14ac:dyDescent="0.3">
      <c r="B114" s="3">
        <f t="shared" si="1"/>
        <v>41021</v>
      </c>
      <c r="C114" s="2">
        <v>0</v>
      </c>
    </row>
    <row r="115" spans="2:3" x14ac:dyDescent="0.3">
      <c r="B115" s="3">
        <f t="shared" si="1"/>
        <v>41022</v>
      </c>
      <c r="C115" s="2">
        <v>2129244.7599999998</v>
      </c>
    </row>
    <row r="116" spans="2:3" x14ac:dyDescent="0.3">
      <c r="B116" s="3">
        <f t="shared" si="1"/>
        <v>41023</v>
      </c>
      <c r="C116" s="2">
        <v>2589748.48</v>
      </c>
    </row>
    <row r="117" spans="2:3" x14ac:dyDescent="0.3">
      <c r="B117" s="3">
        <f t="shared" si="1"/>
        <v>41024</v>
      </c>
      <c r="C117" s="2">
        <v>1634252.4300000002</v>
      </c>
    </row>
    <row r="118" spans="2:3" x14ac:dyDescent="0.3">
      <c r="B118" s="3">
        <f t="shared" si="1"/>
        <v>41025</v>
      </c>
      <c r="C118" s="2">
        <v>1754350.55</v>
      </c>
    </row>
    <row r="119" spans="2:3" x14ac:dyDescent="0.3">
      <c r="B119" s="3">
        <f t="shared" si="1"/>
        <v>41026</v>
      </c>
      <c r="C119" s="2">
        <v>1891044.56</v>
      </c>
    </row>
    <row r="120" spans="2:3" x14ac:dyDescent="0.3">
      <c r="B120" s="3">
        <f t="shared" si="1"/>
        <v>41027</v>
      </c>
      <c r="C120" s="2">
        <v>1176484.44</v>
      </c>
    </row>
    <row r="121" spans="2:3" x14ac:dyDescent="0.3">
      <c r="B121" s="3">
        <f t="shared" si="1"/>
        <v>41028</v>
      </c>
      <c r="C121" s="2">
        <v>800620</v>
      </c>
    </row>
    <row r="122" spans="2:3" x14ac:dyDescent="0.3">
      <c r="B122" s="3">
        <f t="shared" si="1"/>
        <v>41029</v>
      </c>
      <c r="C122" s="2">
        <v>2630785.5700000003</v>
      </c>
    </row>
    <row r="123" spans="2:3" x14ac:dyDescent="0.3">
      <c r="B123" s="3">
        <f t="shared" si="1"/>
        <v>41030</v>
      </c>
      <c r="C123" s="2">
        <v>846535</v>
      </c>
    </row>
    <row r="124" spans="2:3" x14ac:dyDescent="0.3">
      <c r="B124" s="3">
        <f t="shared" si="1"/>
        <v>41031</v>
      </c>
      <c r="C124" s="2">
        <v>1987000.11</v>
      </c>
    </row>
    <row r="125" spans="2:3" x14ac:dyDescent="0.3">
      <c r="B125" s="3">
        <f t="shared" si="1"/>
        <v>41032</v>
      </c>
      <c r="C125" s="2">
        <v>1988338.15</v>
      </c>
    </row>
    <row r="126" spans="2:3" x14ac:dyDescent="0.3">
      <c r="B126" s="3">
        <f t="shared" si="1"/>
        <v>41033</v>
      </c>
      <c r="C126" s="2">
        <v>1921698.9</v>
      </c>
    </row>
    <row r="127" spans="2:3" x14ac:dyDescent="0.3">
      <c r="B127" s="3">
        <f t="shared" si="1"/>
        <v>41034</v>
      </c>
      <c r="C127" s="2">
        <v>1297599.3400000001</v>
      </c>
    </row>
    <row r="128" spans="2:3" x14ac:dyDescent="0.3">
      <c r="B128" s="3">
        <f t="shared" si="1"/>
        <v>41035</v>
      </c>
      <c r="C128" s="2">
        <v>0</v>
      </c>
    </row>
    <row r="129" spans="2:3" x14ac:dyDescent="0.3">
      <c r="B129" s="3">
        <f t="shared" si="1"/>
        <v>41036</v>
      </c>
      <c r="C129" s="2">
        <v>2298830.0099999998</v>
      </c>
    </row>
    <row r="130" spans="2:3" x14ac:dyDescent="0.3">
      <c r="B130" s="3">
        <f t="shared" si="1"/>
        <v>41037</v>
      </c>
      <c r="C130" s="2">
        <v>1955578.16</v>
      </c>
    </row>
    <row r="131" spans="2:3" x14ac:dyDescent="0.3">
      <c r="B131" s="3">
        <f t="shared" si="1"/>
        <v>41038</v>
      </c>
      <c r="C131" s="2">
        <v>1751806.1400000001</v>
      </c>
    </row>
    <row r="132" spans="2:3" x14ac:dyDescent="0.3">
      <c r="B132" s="3">
        <f t="shared" ref="B132:B195" si="2">+B131+1</f>
        <v>41039</v>
      </c>
      <c r="C132" s="2">
        <v>1455365.7</v>
      </c>
    </row>
    <row r="133" spans="2:3" x14ac:dyDescent="0.3">
      <c r="B133" s="3">
        <f t="shared" si="2"/>
        <v>41040</v>
      </c>
      <c r="C133" s="2">
        <v>1568445.73</v>
      </c>
    </row>
    <row r="134" spans="2:3" x14ac:dyDescent="0.3">
      <c r="B134" s="3">
        <f t="shared" si="2"/>
        <v>41041</v>
      </c>
      <c r="C134" s="2">
        <v>1166601.18</v>
      </c>
    </row>
    <row r="135" spans="2:3" x14ac:dyDescent="0.3">
      <c r="B135" s="3">
        <f t="shared" si="2"/>
        <v>41042</v>
      </c>
      <c r="C135" s="2">
        <v>0</v>
      </c>
    </row>
    <row r="136" spans="2:3" x14ac:dyDescent="0.3">
      <c r="B136" s="3">
        <f t="shared" si="2"/>
        <v>41043</v>
      </c>
      <c r="C136" s="2">
        <v>2014031.35</v>
      </c>
    </row>
    <row r="137" spans="2:3" x14ac:dyDescent="0.3">
      <c r="B137" s="3">
        <f t="shared" si="2"/>
        <v>41044</v>
      </c>
      <c r="C137" s="2">
        <v>1670032.19</v>
      </c>
    </row>
    <row r="138" spans="2:3" x14ac:dyDescent="0.3">
      <c r="B138" s="3">
        <f t="shared" si="2"/>
        <v>41045</v>
      </c>
      <c r="C138" s="2">
        <v>1588211.4</v>
      </c>
    </row>
    <row r="139" spans="2:3" x14ac:dyDescent="0.3">
      <c r="B139" s="3">
        <f t="shared" si="2"/>
        <v>41046</v>
      </c>
      <c r="C139" s="2">
        <v>1442215.22</v>
      </c>
    </row>
    <row r="140" spans="2:3" x14ac:dyDescent="0.3">
      <c r="B140" s="3">
        <f t="shared" si="2"/>
        <v>41047</v>
      </c>
      <c r="C140" s="2">
        <v>1470873.04</v>
      </c>
    </row>
    <row r="141" spans="2:3" x14ac:dyDescent="0.3">
      <c r="B141" s="3">
        <f t="shared" si="2"/>
        <v>41048</v>
      </c>
      <c r="C141" s="2">
        <v>1092724.31</v>
      </c>
    </row>
    <row r="142" spans="2:3" x14ac:dyDescent="0.3">
      <c r="B142" s="3">
        <f t="shared" si="2"/>
        <v>41049</v>
      </c>
      <c r="C142" s="2">
        <v>800252</v>
      </c>
    </row>
    <row r="143" spans="2:3" x14ac:dyDescent="0.3">
      <c r="B143" s="3">
        <f t="shared" si="2"/>
        <v>41050</v>
      </c>
      <c r="C143" s="2">
        <v>1983731.7</v>
      </c>
    </row>
    <row r="144" spans="2:3" x14ac:dyDescent="0.3">
      <c r="B144" s="3">
        <f t="shared" si="2"/>
        <v>41051</v>
      </c>
      <c r="C144" s="2">
        <v>1646598.37</v>
      </c>
    </row>
    <row r="145" spans="2:3" x14ac:dyDescent="0.3">
      <c r="B145" s="3">
        <f t="shared" si="2"/>
        <v>41052</v>
      </c>
      <c r="C145" s="2">
        <v>1604887.8599999999</v>
      </c>
    </row>
    <row r="146" spans="2:3" x14ac:dyDescent="0.3">
      <c r="B146" s="3">
        <f t="shared" si="2"/>
        <v>41053</v>
      </c>
      <c r="C146" s="2">
        <v>2131170.06</v>
      </c>
    </row>
    <row r="147" spans="2:3" x14ac:dyDescent="0.3">
      <c r="B147" s="3">
        <f t="shared" si="2"/>
        <v>41054</v>
      </c>
      <c r="C147" s="2">
        <v>1770080.04</v>
      </c>
    </row>
    <row r="148" spans="2:3" x14ac:dyDescent="0.3">
      <c r="B148" s="3">
        <f t="shared" si="2"/>
        <v>41055</v>
      </c>
      <c r="C148" s="2">
        <v>1186305.99</v>
      </c>
    </row>
    <row r="149" spans="2:3" x14ac:dyDescent="0.3">
      <c r="B149" s="3">
        <f t="shared" si="2"/>
        <v>41056</v>
      </c>
      <c r="C149" s="2">
        <v>800877</v>
      </c>
    </row>
    <row r="150" spans="2:3" x14ac:dyDescent="0.3">
      <c r="B150" s="3">
        <f t="shared" si="2"/>
        <v>41057</v>
      </c>
      <c r="C150" s="2">
        <v>2095385.14</v>
      </c>
    </row>
    <row r="151" spans="2:3" x14ac:dyDescent="0.3">
      <c r="B151" s="3">
        <f t="shared" si="2"/>
        <v>41058</v>
      </c>
      <c r="C151" s="2">
        <v>1793651.2</v>
      </c>
    </row>
    <row r="152" spans="2:3" x14ac:dyDescent="0.3">
      <c r="B152" s="3">
        <f t="shared" si="2"/>
        <v>41059</v>
      </c>
      <c r="C152" s="2">
        <v>1723682.79</v>
      </c>
    </row>
    <row r="153" spans="2:3" x14ac:dyDescent="0.3">
      <c r="B153" s="3">
        <f t="shared" si="2"/>
        <v>41060</v>
      </c>
      <c r="C153" s="2">
        <v>1828258.1800000002</v>
      </c>
    </row>
    <row r="154" spans="2:3" x14ac:dyDescent="0.3">
      <c r="B154" s="3">
        <f t="shared" si="2"/>
        <v>41061</v>
      </c>
      <c r="C154" s="2">
        <v>1596172.4300000002</v>
      </c>
    </row>
    <row r="155" spans="2:3" x14ac:dyDescent="0.3">
      <c r="B155" s="3">
        <f t="shared" si="2"/>
        <v>41062</v>
      </c>
      <c r="C155" s="2">
        <v>1113112.44</v>
      </c>
    </row>
    <row r="156" spans="2:3" x14ac:dyDescent="0.3">
      <c r="B156" s="3">
        <f t="shared" si="2"/>
        <v>41063</v>
      </c>
      <c r="C156" s="2">
        <v>0</v>
      </c>
    </row>
    <row r="157" spans="2:3" x14ac:dyDescent="0.3">
      <c r="B157" s="3">
        <f t="shared" si="2"/>
        <v>41064</v>
      </c>
      <c r="C157" s="2">
        <v>2339713.98</v>
      </c>
    </row>
    <row r="158" spans="2:3" x14ac:dyDescent="0.3">
      <c r="B158" s="3">
        <f t="shared" si="2"/>
        <v>41065</v>
      </c>
      <c r="C158" s="2">
        <v>2016472.87</v>
      </c>
    </row>
    <row r="159" spans="2:3" x14ac:dyDescent="0.3">
      <c r="B159" s="3">
        <f t="shared" si="2"/>
        <v>41066</v>
      </c>
      <c r="C159" s="2">
        <v>1926493.81</v>
      </c>
    </row>
    <row r="160" spans="2:3" x14ac:dyDescent="0.3">
      <c r="B160" s="3">
        <f t="shared" si="2"/>
        <v>41067</v>
      </c>
      <c r="C160" s="2">
        <v>1621122.63</v>
      </c>
    </row>
    <row r="161" spans="2:3" x14ac:dyDescent="0.3">
      <c r="B161" s="3">
        <f t="shared" si="2"/>
        <v>41068</v>
      </c>
      <c r="C161" s="2">
        <v>1564320.73</v>
      </c>
    </row>
    <row r="162" spans="2:3" x14ac:dyDescent="0.3">
      <c r="B162" s="3">
        <f t="shared" si="2"/>
        <v>41069</v>
      </c>
      <c r="C162" s="2">
        <v>1112757.51</v>
      </c>
    </row>
    <row r="163" spans="2:3" x14ac:dyDescent="0.3">
      <c r="B163" s="3">
        <f t="shared" si="2"/>
        <v>41070</v>
      </c>
      <c r="C163" s="2">
        <v>0</v>
      </c>
    </row>
    <row r="164" spans="2:3" x14ac:dyDescent="0.3">
      <c r="B164" s="3">
        <f t="shared" si="2"/>
        <v>41071</v>
      </c>
      <c r="C164" s="2">
        <v>2160173.8200000003</v>
      </c>
    </row>
    <row r="165" spans="2:3" x14ac:dyDescent="0.3">
      <c r="B165" s="3">
        <f t="shared" si="2"/>
        <v>41072</v>
      </c>
      <c r="C165" s="2">
        <v>1946125.62</v>
      </c>
    </row>
    <row r="166" spans="2:3" x14ac:dyDescent="0.3">
      <c r="B166" s="3">
        <f t="shared" si="2"/>
        <v>41073</v>
      </c>
      <c r="C166" s="2">
        <v>1630228.33</v>
      </c>
    </row>
    <row r="167" spans="2:3" x14ac:dyDescent="0.3">
      <c r="B167" s="3">
        <f t="shared" si="2"/>
        <v>41074</v>
      </c>
      <c r="C167" s="2">
        <v>1531502.25</v>
      </c>
    </row>
    <row r="168" spans="2:3" x14ac:dyDescent="0.3">
      <c r="B168" s="3">
        <f t="shared" si="2"/>
        <v>41075</v>
      </c>
      <c r="C168" s="2">
        <v>1515345.4300000002</v>
      </c>
    </row>
    <row r="169" spans="2:3" x14ac:dyDescent="0.3">
      <c r="B169" s="3">
        <f t="shared" si="2"/>
        <v>41076</v>
      </c>
      <c r="C169" s="2">
        <v>1060300.72</v>
      </c>
    </row>
    <row r="170" spans="2:3" x14ac:dyDescent="0.3">
      <c r="B170" s="3">
        <f t="shared" si="2"/>
        <v>41077</v>
      </c>
      <c r="C170" s="2">
        <v>800722</v>
      </c>
    </row>
    <row r="171" spans="2:3" x14ac:dyDescent="0.3">
      <c r="B171" s="3">
        <f t="shared" si="2"/>
        <v>41078</v>
      </c>
      <c r="C171" s="2">
        <v>1772962.0699999998</v>
      </c>
    </row>
    <row r="172" spans="2:3" x14ac:dyDescent="0.3">
      <c r="B172" s="3">
        <f t="shared" si="2"/>
        <v>41079</v>
      </c>
      <c r="C172" s="2">
        <v>1607308.85</v>
      </c>
    </row>
    <row r="173" spans="2:3" x14ac:dyDescent="0.3">
      <c r="B173" s="3">
        <f t="shared" si="2"/>
        <v>41080</v>
      </c>
      <c r="C173" s="2">
        <v>1641551.01</v>
      </c>
    </row>
    <row r="174" spans="2:3" x14ac:dyDescent="0.3">
      <c r="B174" s="3">
        <f t="shared" si="2"/>
        <v>41081</v>
      </c>
      <c r="C174" s="2">
        <v>1562321.8599999999</v>
      </c>
    </row>
    <row r="175" spans="2:3" x14ac:dyDescent="0.3">
      <c r="B175" s="3">
        <f t="shared" si="2"/>
        <v>41082</v>
      </c>
      <c r="C175" s="2">
        <v>1740074.97</v>
      </c>
    </row>
    <row r="176" spans="2:3" x14ac:dyDescent="0.3">
      <c r="B176" s="3">
        <f t="shared" si="2"/>
        <v>41083</v>
      </c>
      <c r="C176" s="2">
        <v>1131808.0900000001</v>
      </c>
    </row>
    <row r="177" spans="2:3" x14ac:dyDescent="0.3">
      <c r="B177" s="3">
        <f t="shared" si="2"/>
        <v>41084</v>
      </c>
      <c r="C177" s="2">
        <v>800928</v>
      </c>
    </row>
    <row r="178" spans="2:3" x14ac:dyDescent="0.3">
      <c r="B178" s="3">
        <f t="shared" si="2"/>
        <v>41085</v>
      </c>
      <c r="C178" s="2">
        <v>2437401.56</v>
      </c>
    </row>
    <row r="179" spans="2:3" x14ac:dyDescent="0.3">
      <c r="B179" s="3">
        <f t="shared" si="2"/>
        <v>41086</v>
      </c>
      <c r="C179" s="2">
        <v>2604634.87</v>
      </c>
    </row>
    <row r="180" spans="2:3" x14ac:dyDescent="0.3">
      <c r="B180" s="3">
        <f t="shared" si="2"/>
        <v>41087</v>
      </c>
      <c r="C180" s="2">
        <v>1689306.3599999999</v>
      </c>
    </row>
    <row r="181" spans="2:3" x14ac:dyDescent="0.3">
      <c r="B181" s="3">
        <f t="shared" si="2"/>
        <v>41088</v>
      </c>
      <c r="C181" s="2">
        <v>1722770.53</v>
      </c>
    </row>
    <row r="182" spans="2:3" x14ac:dyDescent="0.3">
      <c r="B182" s="3">
        <f t="shared" si="2"/>
        <v>41089</v>
      </c>
      <c r="C182" s="2">
        <v>1755392.58</v>
      </c>
    </row>
    <row r="183" spans="2:3" x14ac:dyDescent="0.3">
      <c r="B183" s="3">
        <f t="shared" si="2"/>
        <v>41090</v>
      </c>
      <c r="C183" s="2">
        <v>1107617.55</v>
      </c>
    </row>
    <row r="184" spans="2:3" x14ac:dyDescent="0.3">
      <c r="B184" s="3">
        <f t="shared" si="2"/>
        <v>41091</v>
      </c>
      <c r="C184" s="2">
        <v>914133.56</v>
      </c>
    </row>
    <row r="185" spans="2:3" x14ac:dyDescent="0.3">
      <c r="B185" s="3">
        <f t="shared" si="2"/>
        <v>41092</v>
      </c>
      <c r="C185" s="2">
        <v>1756997.77</v>
      </c>
    </row>
    <row r="186" spans="2:3" x14ac:dyDescent="0.3">
      <c r="B186" s="3">
        <f t="shared" si="2"/>
        <v>41093</v>
      </c>
      <c r="C186" s="2">
        <v>2104179.83</v>
      </c>
    </row>
    <row r="187" spans="2:3" x14ac:dyDescent="0.3">
      <c r="B187" s="3">
        <f t="shared" si="2"/>
        <v>41094</v>
      </c>
      <c r="C187" s="2">
        <v>1853478.46</v>
      </c>
    </row>
    <row r="188" spans="2:3" x14ac:dyDescent="0.3">
      <c r="B188" s="3">
        <f t="shared" si="2"/>
        <v>41095</v>
      </c>
      <c r="C188" s="2">
        <v>1826735.42</v>
      </c>
    </row>
    <row r="189" spans="2:3" x14ac:dyDescent="0.3">
      <c r="B189" s="3">
        <f t="shared" si="2"/>
        <v>41096</v>
      </c>
      <c r="C189" s="2">
        <v>1743181.22</v>
      </c>
    </row>
    <row r="190" spans="2:3" x14ac:dyDescent="0.3">
      <c r="B190" s="3">
        <f t="shared" si="2"/>
        <v>41097</v>
      </c>
      <c r="C190" s="2">
        <v>1145958.6200000001</v>
      </c>
    </row>
    <row r="191" spans="2:3" x14ac:dyDescent="0.3">
      <c r="B191" s="3">
        <f t="shared" si="2"/>
        <v>41098</v>
      </c>
      <c r="C191" s="2">
        <v>0</v>
      </c>
    </row>
    <row r="192" spans="2:3" x14ac:dyDescent="0.3">
      <c r="B192" s="3">
        <f t="shared" si="2"/>
        <v>41099</v>
      </c>
      <c r="C192" s="2">
        <v>2069772.77</v>
      </c>
    </row>
    <row r="193" spans="2:3" x14ac:dyDescent="0.3">
      <c r="B193" s="3">
        <f t="shared" si="2"/>
        <v>41100</v>
      </c>
      <c r="C193" s="2">
        <v>1647631.78</v>
      </c>
    </row>
    <row r="194" spans="2:3" x14ac:dyDescent="0.3">
      <c r="B194" s="3">
        <f t="shared" si="2"/>
        <v>41101</v>
      </c>
      <c r="C194" s="2">
        <v>1709353.8900000001</v>
      </c>
    </row>
    <row r="195" spans="2:3" x14ac:dyDescent="0.3">
      <c r="B195" s="3">
        <f t="shared" si="2"/>
        <v>41102</v>
      </c>
      <c r="C195" s="2">
        <v>1738407.4300000002</v>
      </c>
    </row>
    <row r="196" spans="2:3" x14ac:dyDescent="0.3">
      <c r="B196" s="3">
        <f t="shared" ref="B196:B259" si="3">+B195+1</f>
        <v>41103</v>
      </c>
      <c r="C196" s="2">
        <v>1722864.06</v>
      </c>
    </row>
    <row r="197" spans="2:3" x14ac:dyDescent="0.3">
      <c r="B197" s="3">
        <f t="shared" si="3"/>
        <v>41104</v>
      </c>
      <c r="C197" s="2">
        <v>1280608.1299999999</v>
      </c>
    </row>
    <row r="198" spans="2:3" x14ac:dyDescent="0.3">
      <c r="B198" s="3">
        <f t="shared" si="3"/>
        <v>41105</v>
      </c>
      <c r="C198" s="2">
        <v>807529.98</v>
      </c>
    </row>
    <row r="199" spans="2:3" x14ac:dyDescent="0.3">
      <c r="B199" s="3">
        <f t="shared" si="3"/>
        <v>41106</v>
      </c>
      <c r="C199" s="2">
        <v>2039031.05</v>
      </c>
    </row>
    <row r="200" spans="2:3" x14ac:dyDescent="0.3">
      <c r="B200" s="3">
        <f t="shared" si="3"/>
        <v>41107</v>
      </c>
      <c r="C200" s="2">
        <v>1742207.3599999999</v>
      </c>
    </row>
    <row r="201" spans="2:3" x14ac:dyDescent="0.3">
      <c r="B201" s="3">
        <f t="shared" si="3"/>
        <v>41108</v>
      </c>
      <c r="C201" s="2">
        <v>1649692.15</v>
      </c>
    </row>
    <row r="202" spans="2:3" x14ac:dyDescent="0.3">
      <c r="B202" s="3">
        <f t="shared" si="3"/>
        <v>41109</v>
      </c>
      <c r="C202" s="2">
        <v>1565300.55</v>
      </c>
    </row>
    <row r="203" spans="2:3" x14ac:dyDescent="0.3">
      <c r="B203" s="3">
        <f t="shared" si="3"/>
        <v>41110</v>
      </c>
      <c r="C203" s="2">
        <v>1767347.3199999998</v>
      </c>
    </row>
    <row r="204" spans="2:3" x14ac:dyDescent="0.3">
      <c r="B204" s="3">
        <f t="shared" si="3"/>
        <v>41111</v>
      </c>
      <c r="C204" s="2">
        <v>1107392.8700000001</v>
      </c>
    </row>
    <row r="205" spans="2:3" x14ac:dyDescent="0.3">
      <c r="B205" s="3">
        <f t="shared" si="3"/>
        <v>41112</v>
      </c>
      <c r="C205" s="2">
        <v>800469</v>
      </c>
    </row>
    <row r="206" spans="2:3" x14ac:dyDescent="0.3">
      <c r="B206" s="3">
        <f t="shared" si="3"/>
        <v>41113</v>
      </c>
      <c r="C206" s="2">
        <v>2140679.5099999998</v>
      </c>
    </row>
    <row r="207" spans="2:3" x14ac:dyDescent="0.3">
      <c r="B207" s="3">
        <f t="shared" si="3"/>
        <v>41114</v>
      </c>
      <c r="C207" s="2">
        <v>2007126.92</v>
      </c>
    </row>
    <row r="208" spans="2:3" x14ac:dyDescent="0.3">
      <c r="B208" s="3">
        <f t="shared" si="3"/>
        <v>41115</v>
      </c>
      <c r="C208" s="2">
        <v>1713841.51</v>
      </c>
    </row>
    <row r="209" spans="2:3" x14ac:dyDescent="0.3">
      <c r="B209" s="3">
        <f t="shared" si="3"/>
        <v>41116</v>
      </c>
      <c r="C209" s="2">
        <v>1732720.5</v>
      </c>
    </row>
    <row r="210" spans="2:3" x14ac:dyDescent="0.3">
      <c r="B210" s="3">
        <f t="shared" si="3"/>
        <v>41117</v>
      </c>
      <c r="C210" s="2">
        <v>1810001.81</v>
      </c>
    </row>
    <row r="211" spans="2:3" x14ac:dyDescent="0.3">
      <c r="B211" s="3">
        <f t="shared" si="3"/>
        <v>41118</v>
      </c>
      <c r="C211" s="2">
        <v>1221707.21</v>
      </c>
    </row>
    <row r="212" spans="2:3" x14ac:dyDescent="0.3">
      <c r="B212" s="3">
        <f t="shared" si="3"/>
        <v>41119</v>
      </c>
      <c r="C212" s="2">
        <v>800625.16</v>
      </c>
    </row>
    <row r="213" spans="2:3" x14ac:dyDescent="0.3">
      <c r="B213" s="3">
        <f t="shared" si="3"/>
        <v>41120</v>
      </c>
      <c r="C213" s="2">
        <v>3028003.73</v>
      </c>
    </row>
    <row r="214" spans="2:3" x14ac:dyDescent="0.3">
      <c r="B214" s="3">
        <f t="shared" si="3"/>
        <v>41121</v>
      </c>
      <c r="C214" s="2">
        <v>2076010.56</v>
      </c>
    </row>
    <row r="215" spans="2:3" x14ac:dyDescent="0.3">
      <c r="B215" s="3">
        <f t="shared" si="3"/>
        <v>41122</v>
      </c>
      <c r="C215" s="2">
        <v>1671667.92</v>
      </c>
    </row>
    <row r="216" spans="2:3" x14ac:dyDescent="0.3">
      <c r="B216" s="3">
        <f t="shared" si="3"/>
        <v>41123</v>
      </c>
      <c r="C216" s="2">
        <v>1708701.02</v>
      </c>
    </row>
    <row r="217" spans="2:3" x14ac:dyDescent="0.3">
      <c r="B217" s="3">
        <f t="shared" si="3"/>
        <v>41124</v>
      </c>
      <c r="C217" s="2">
        <v>1823906.0699999998</v>
      </c>
    </row>
    <row r="218" spans="2:3" x14ac:dyDescent="0.3">
      <c r="B218" s="3">
        <f t="shared" si="3"/>
        <v>41125</v>
      </c>
      <c r="C218" s="2">
        <v>1173649.1000000001</v>
      </c>
    </row>
    <row r="219" spans="2:3" x14ac:dyDescent="0.3">
      <c r="B219" s="3">
        <f t="shared" si="3"/>
        <v>41126</v>
      </c>
      <c r="C219" s="2">
        <v>800854.91</v>
      </c>
    </row>
    <row r="220" spans="2:3" x14ac:dyDescent="0.3">
      <c r="B220" s="3">
        <f t="shared" si="3"/>
        <v>41127</v>
      </c>
      <c r="C220" s="2">
        <v>2263964.29</v>
      </c>
    </row>
    <row r="221" spans="2:3" x14ac:dyDescent="0.3">
      <c r="B221" s="3">
        <f t="shared" si="3"/>
        <v>41128</v>
      </c>
      <c r="C221" s="2">
        <v>1846214.73</v>
      </c>
    </row>
    <row r="222" spans="2:3" x14ac:dyDescent="0.3">
      <c r="B222" s="3">
        <f t="shared" si="3"/>
        <v>41129</v>
      </c>
      <c r="C222" s="2">
        <v>1673876.1400000001</v>
      </c>
    </row>
    <row r="223" spans="2:3" x14ac:dyDescent="0.3">
      <c r="B223" s="3">
        <f t="shared" si="3"/>
        <v>41130</v>
      </c>
      <c r="C223" s="2">
        <v>1595540.44</v>
      </c>
    </row>
    <row r="224" spans="2:3" x14ac:dyDescent="0.3">
      <c r="B224" s="3">
        <f t="shared" si="3"/>
        <v>41131</v>
      </c>
      <c r="C224" s="2">
        <v>1650303.13</v>
      </c>
    </row>
    <row r="225" spans="2:3" x14ac:dyDescent="0.3">
      <c r="B225" s="3">
        <f t="shared" si="3"/>
        <v>41132</v>
      </c>
      <c r="C225" s="2">
        <v>1137940.33</v>
      </c>
    </row>
    <row r="226" spans="2:3" x14ac:dyDescent="0.3">
      <c r="B226" s="3">
        <f t="shared" si="3"/>
        <v>41133</v>
      </c>
      <c r="C226" s="2">
        <v>801569.04</v>
      </c>
    </row>
    <row r="227" spans="2:3" x14ac:dyDescent="0.3">
      <c r="B227" s="3">
        <f t="shared" si="3"/>
        <v>41134</v>
      </c>
      <c r="C227" s="2">
        <v>2243416.7599999998</v>
      </c>
    </row>
    <row r="228" spans="2:3" x14ac:dyDescent="0.3">
      <c r="B228" s="3">
        <f t="shared" si="3"/>
        <v>41135</v>
      </c>
      <c r="C228" s="2">
        <v>1878405.73</v>
      </c>
    </row>
    <row r="229" spans="2:3" x14ac:dyDescent="0.3">
      <c r="B229" s="3">
        <f t="shared" si="3"/>
        <v>41136</v>
      </c>
      <c r="C229" s="2">
        <v>1587595.3900000001</v>
      </c>
    </row>
    <row r="230" spans="2:3" x14ac:dyDescent="0.3">
      <c r="B230" s="3">
        <f t="shared" si="3"/>
        <v>41137</v>
      </c>
      <c r="C230" s="2">
        <v>1625174.76</v>
      </c>
    </row>
    <row r="231" spans="2:3" x14ac:dyDescent="0.3">
      <c r="B231" s="3">
        <f t="shared" si="3"/>
        <v>41138</v>
      </c>
      <c r="C231" s="2">
        <v>1596940.9300000002</v>
      </c>
    </row>
    <row r="232" spans="2:3" x14ac:dyDescent="0.3">
      <c r="B232" s="3">
        <f t="shared" si="3"/>
        <v>41139</v>
      </c>
      <c r="C232" s="2">
        <v>1094379.1099999999</v>
      </c>
    </row>
    <row r="233" spans="2:3" x14ac:dyDescent="0.3">
      <c r="B233" s="3">
        <f t="shared" si="3"/>
        <v>41140</v>
      </c>
      <c r="C233" s="2">
        <v>801573.71</v>
      </c>
    </row>
    <row r="234" spans="2:3" x14ac:dyDescent="0.3">
      <c r="B234" s="3">
        <f t="shared" si="3"/>
        <v>41141</v>
      </c>
      <c r="C234" s="2">
        <v>1935689.94</v>
      </c>
    </row>
    <row r="235" spans="2:3" x14ac:dyDescent="0.3">
      <c r="B235" s="3">
        <f t="shared" si="3"/>
        <v>41142</v>
      </c>
      <c r="C235" s="2">
        <v>1747511.3399999999</v>
      </c>
    </row>
    <row r="236" spans="2:3" x14ac:dyDescent="0.3">
      <c r="B236" s="3">
        <f t="shared" si="3"/>
        <v>41143</v>
      </c>
      <c r="C236" s="2">
        <v>1675750.6099999999</v>
      </c>
    </row>
    <row r="237" spans="2:3" x14ac:dyDescent="0.3">
      <c r="B237" s="3">
        <f t="shared" si="3"/>
        <v>41144</v>
      </c>
      <c r="C237" s="2">
        <v>1636997.71</v>
      </c>
    </row>
    <row r="238" spans="2:3" x14ac:dyDescent="0.3">
      <c r="B238" s="3">
        <f t="shared" si="3"/>
        <v>41145</v>
      </c>
      <c r="C238" s="2">
        <v>1691708.65</v>
      </c>
    </row>
    <row r="239" spans="2:3" x14ac:dyDescent="0.3">
      <c r="B239" s="3">
        <f t="shared" si="3"/>
        <v>41146</v>
      </c>
      <c r="C239" s="2">
        <v>1134888.8599999999</v>
      </c>
    </row>
    <row r="240" spans="2:3" x14ac:dyDescent="0.3">
      <c r="B240" s="3">
        <f t="shared" si="3"/>
        <v>41147</v>
      </c>
      <c r="C240" s="2">
        <v>802766.6</v>
      </c>
    </row>
    <row r="241" spans="2:3" x14ac:dyDescent="0.3">
      <c r="B241" s="3">
        <f t="shared" si="3"/>
        <v>41148</v>
      </c>
      <c r="C241" s="2">
        <v>2282976.73</v>
      </c>
    </row>
    <row r="242" spans="2:3" x14ac:dyDescent="0.3">
      <c r="B242" s="3">
        <f t="shared" si="3"/>
        <v>41149</v>
      </c>
      <c r="C242" s="2">
        <v>1730549.51</v>
      </c>
    </row>
    <row r="243" spans="2:3" x14ac:dyDescent="0.3">
      <c r="B243" s="3">
        <f t="shared" si="3"/>
        <v>41150</v>
      </c>
      <c r="C243" s="2">
        <v>2384790.6399999997</v>
      </c>
    </row>
    <row r="244" spans="2:3" x14ac:dyDescent="0.3">
      <c r="B244" s="3">
        <f t="shared" si="3"/>
        <v>41151</v>
      </c>
      <c r="C244" s="2">
        <v>1935293.12</v>
      </c>
    </row>
    <row r="245" spans="2:3" x14ac:dyDescent="0.3">
      <c r="B245" s="3">
        <f t="shared" si="3"/>
        <v>41152</v>
      </c>
      <c r="C245" s="2">
        <v>1876057.01</v>
      </c>
    </row>
    <row r="246" spans="2:3" x14ac:dyDescent="0.3">
      <c r="B246" s="3">
        <f t="shared" si="3"/>
        <v>41153</v>
      </c>
      <c r="C246" s="2">
        <v>1199466.2</v>
      </c>
    </row>
    <row r="247" spans="2:3" x14ac:dyDescent="0.3">
      <c r="B247" s="3">
        <f t="shared" si="3"/>
        <v>41154</v>
      </c>
      <c r="C247" s="2">
        <v>800852</v>
      </c>
    </row>
    <row r="248" spans="2:3" x14ac:dyDescent="0.3">
      <c r="B248" s="3">
        <f t="shared" si="3"/>
        <v>41155</v>
      </c>
      <c r="C248" s="2">
        <v>2328765.8899999997</v>
      </c>
    </row>
    <row r="249" spans="2:3" x14ac:dyDescent="0.3">
      <c r="B249" s="3">
        <f t="shared" si="3"/>
        <v>41156</v>
      </c>
      <c r="C249" s="2">
        <v>2068879.04</v>
      </c>
    </row>
    <row r="250" spans="2:3" x14ac:dyDescent="0.3">
      <c r="B250" s="3">
        <f t="shared" si="3"/>
        <v>41157</v>
      </c>
      <c r="C250" s="2">
        <v>1937346.89</v>
      </c>
    </row>
    <row r="251" spans="2:3" x14ac:dyDescent="0.3">
      <c r="B251" s="3">
        <f t="shared" si="3"/>
        <v>41158</v>
      </c>
      <c r="C251" s="2">
        <v>1871963.56</v>
      </c>
    </row>
    <row r="252" spans="2:3" x14ac:dyDescent="0.3">
      <c r="B252" s="3">
        <f t="shared" si="3"/>
        <v>41159</v>
      </c>
      <c r="C252" s="2">
        <v>1724863.72</v>
      </c>
    </row>
    <row r="253" spans="2:3" x14ac:dyDescent="0.3">
      <c r="B253" s="3">
        <f t="shared" si="3"/>
        <v>41160</v>
      </c>
      <c r="C253" s="2">
        <v>853686.22</v>
      </c>
    </row>
    <row r="254" spans="2:3" x14ac:dyDescent="0.3">
      <c r="B254" s="3">
        <f t="shared" si="3"/>
        <v>41161</v>
      </c>
      <c r="C254" s="2">
        <v>0</v>
      </c>
    </row>
    <row r="255" spans="2:3" x14ac:dyDescent="0.3">
      <c r="B255" s="3">
        <f t="shared" si="3"/>
        <v>41162</v>
      </c>
      <c r="C255" s="2">
        <v>2359025.42</v>
      </c>
    </row>
    <row r="256" spans="2:3" x14ac:dyDescent="0.3">
      <c r="B256" s="3">
        <f t="shared" si="3"/>
        <v>41163</v>
      </c>
      <c r="C256" s="2">
        <v>2159395.71</v>
      </c>
    </row>
    <row r="257" spans="2:3" x14ac:dyDescent="0.3">
      <c r="B257" s="3">
        <f t="shared" si="3"/>
        <v>41164</v>
      </c>
      <c r="C257" s="2">
        <v>1716735.5899999999</v>
      </c>
    </row>
    <row r="258" spans="2:3" x14ac:dyDescent="0.3">
      <c r="B258" s="3">
        <f t="shared" si="3"/>
        <v>41165</v>
      </c>
      <c r="C258" s="2">
        <v>1613507.87</v>
      </c>
    </row>
    <row r="259" spans="2:3" x14ac:dyDescent="0.3">
      <c r="B259" s="3">
        <f t="shared" si="3"/>
        <v>41166</v>
      </c>
      <c r="C259" s="2">
        <v>1432697.79</v>
      </c>
    </row>
    <row r="260" spans="2:3" x14ac:dyDescent="0.3">
      <c r="B260" s="3">
        <f t="shared" ref="B260:B323" si="4">+B259+1</f>
        <v>41167</v>
      </c>
      <c r="C260" s="2">
        <v>800072</v>
      </c>
    </row>
    <row r="261" spans="2:3" x14ac:dyDescent="0.3">
      <c r="B261" s="3">
        <f t="shared" si="4"/>
        <v>41168</v>
      </c>
      <c r="C261" s="2">
        <v>801917.75</v>
      </c>
    </row>
    <row r="262" spans="2:3" x14ac:dyDescent="0.3">
      <c r="B262" s="3">
        <f t="shared" si="4"/>
        <v>41169</v>
      </c>
      <c r="C262" s="2">
        <v>1942768.01</v>
      </c>
    </row>
    <row r="263" spans="2:3" x14ac:dyDescent="0.3">
      <c r="B263" s="3">
        <f t="shared" si="4"/>
        <v>41170</v>
      </c>
      <c r="C263" s="2">
        <v>1872402.56</v>
      </c>
    </row>
    <row r="264" spans="2:3" x14ac:dyDescent="0.3">
      <c r="B264" s="3">
        <f t="shared" si="4"/>
        <v>41171</v>
      </c>
      <c r="C264" s="2">
        <v>1723632.85</v>
      </c>
    </row>
    <row r="265" spans="2:3" x14ac:dyDescent="0.3">
      <c r="B265" s="3">
        <f t="shared" si="4"/>
        <v>41172</v>
      </c>
      <c r="C265" s="2">
        <v>1683421.22</v>
      </c>
    </row>
    <row r="266" spans="2:3" x14ac:dyDescent="0.3">
      <c r="B266" s="3">
        <f t="shared" si="4"/>
        <v>41173</v>
      </c>
      <c r="C266" s="2">
        <v>1863446</v>
      </c>
    </row>
    <row r="267" spans="2:3" x14ac:dyDescent="0.3">
      <c r="B267" s="3">
        <f t="shared" si="4"/>
        <v>41174</v>
      </c>
      <c r="C267" s="2">
        <v>1144188.6200000001</v>
      </c>
    </row>
    <row r="268" spans="2:3" x14ac:dyDescent="0.3">
      <c r="B268" s="3">
        <f t="shared" si="4"/>
        <v>41175</v>
      </c>
      <c r="C268" s="2">
        <v>801282</v>
      </c>
    </row>
    <row r="269" spans="2:3" x14ac:dyDescent="0.3">
      <c r="B269" s="3">
        <f t="shared" si="4"/>
        <v>41176</v>
      </c>
      <c r="C269" s="2">
        <v>2127434.96</v>
      </c>
    </row>
    <row r="270" spans="2:3" x14ac:dyDescent="0.3">
      <c r="B270" s="3">
        <f t="shared" si="4"/>
        <v>41177</v>
      </c>
      <c r="C270" s="2">
        <v>1893469.47</v>
      </c>
    </row>
    <row r="271" spans="2:3" x14ac:dyDescent="0.3">
      <c r="B271" s="3">
        <f t="shared" si="4"/>
        <v>41178</v>
      </c>
      <c r="C271" s="2">
        <v>1716139.17</v>
      </c>
    </row>
    <row r="272" spans="2:3" x14ac:dyDescent="0.3">
      <c r="B272" s="3">
        <f t="shared" si="4"/>
        <v>41179</v>
      </c>
      <c r="C272" s="2">
        <v>1893480.55</v>
      </c>
    </row>
    <row r="273" spans="2:3" x14ac:dyDescent="0.3">
      <c r="B273" s="3">
        <f t="shared" si="4"/>
        <v>41180</v>
      </c>
      <c r="C273" s="2">
        <v>2733007.37</v>
      </c>
    </row>
    <row r="274" spans="2:3" x14ac:dyDescent="0.3">
      <c r="B274" s="3">
        <f t="shared" si="4"/>
        <v>41181</v>
      </c>
      <c r="C274" s="2">
        <v>1145714.71</v>
      </c>
    </row>
    <row r="275" spans="2:3" x14ac:dyDescent="0.3">
      <c r="B275" s="3">
        <f t="shared" si="4"/>
        <v>41182</v>
      </c>
      <c r="C275" s="2">
        <v>1031488.76</v>
      </c>
    </row>
    <row r="276" spans="2:3" x14ac:dyDescent="0.3">
      <c r="B276" s="3">
        <f t="shared" si="4"/>
        <v>41183</v>
      </c>
      <c r="C276" s="2">
        <v>2055917.16</v>
      </c>
    </row>
    <row r="277" spans="2:3" x14ac:dyDescent="0.3">
      <c r="B277" s="3">
        <f t="shared" si="4"/>
        <v>41184</v>
      </c>
      <c r="C277" s="2">
        <v>1984012.92</v>
      </c>
    </row>
    <row r="278" spans="2:3" x14ac:dyDescent="0.3">
      <c r="B278" s="3">
        <f t="shared" si="4"/>
        <v>41185</v>
      </c>
      <c r="C278" s="2">
        <v>1893732.64</v>
      </c>
    </row>
    <row r="279" spans="2:3" x14ac:dyDescent="0.3">
      <c r="B279" s="3">
        <f t="shared" si="4"/>
        <v>41186</v>
      </c>
      <c r="C279" s="2">
        <v>1723845.73</v>
      </c>
    </row>
    <row r="280" spans="2:3" x14ac:dyDescent="0.3">
      <c r="B280" s="3">
        <f t="shared" si="4"/>
        <v>41187</v>
      </c>
      <c r="C280" s="2">
        <v>1693339.95</v>
      </c>
    </row>
    <row r="281" spans="2:3" x14ac:dyDescent="0.3">
      <c r="B281" s="3">
        <f t="shared" si="4"/>
        <v>41188</v>
      </c>
      <c r="C281" s="2">
        <v>1189727.69</v>
      </c>
    </row>
    <row r="282" spans="2:3" x14ac:dyDescent="0.3">
      <c r="B282" s="3">
        <f t="shared" si="4"/>
        <v>41189</v>
      </c>
      <c r="C282" s="2">
        <v>800115</v>
      </c>
    </row>
    <row r="283" spans="2:3" x14ac:dyDescent="0.3">
      <c r="B283" s="3">
        <f t="shared" si="4"/>
        <v>41190</v>
      </c>
      <c r="C283" s="2">
        <v>2054543.25</v>
      </c>
    </row>
    <row r="284" spans="2:3" x14ac:dyDescent="0.3">
      <c r="B284" s="3">
        <f t="shared" si="4"/>
        <v>41191</v>
      </c>
      <c r="C284" s="2">
        <v>1778160.6400000001</v>
      </c>
    </row>
    <row r="285" spans="2:3" x14ac:dyDescent="0.3">
      <c r="B285" s="3">
        <f t="shared" si="4"/>
        <v>41192</v>
      </c>
      <c r="C285" s="2">
        <v>1724695.7</v>
      </c>
    </row>
    <row r="286" spans="2:3" x14ac:dyDescent="0.3">
      <c r="B286" s="3">
        <f t="shared" si="4"/>
        <v>41193</v>
      </c>
      <c r="C286" s="2">
        <v>1810243.44</v>
      </c>
    </row>
    <row r="287" spans="2:3" x14ac:dyDescent="0.3">
      <c r="B287" s="3">
        <f t="shared" si="4"/>
        <v>41194</v>
      </c>
      <c r="C287" s="2">
        <v>1690605.3599999999</v>
      </c>
    </row>
    <row r="288" spans="2:3" x14ac:dyDescent="0.3">
      <c r="B288" s="3">
        <f t="shared" si="4"/>
        <v>41195</v>
      </c>
      <c r="C288" s="2">
        <v>1168908.47</v>
      </c>
    </row>
    <row r="289" spans="2:3" x14ac:dyDescent="0.3">
      <c r="B289" s="3">
        <f t="shared" si="4"/>
        <v>41196</v>
      </c>
      <c r="C289" s="2">
        <v>0</v>
      </c>
    </row>
    <row r="290" spans="2:3" x14ac:dyDescent="0.3">
      <c r="B290" s="3">
        <f t="shared" si="4"/>
        <v>41197</v>
      </c>
      <c r="C290" s="2">
        <v>2285390.5</v>
      </c>
    </row>
    <row r="291" spans="2:3" x14ac:dyDescent="0.3">
      <c r="B291" s="3">
        <f t="shared" si="4"/>
        <v>41198</v>
      </c>
      <c r="C291" s="2">
        <v>2141370.84</v>
      </c>
    </row>
    <row r="292" spans="2:3" x14ac:dyDescent="0.3">
      <c r="B292" s="3">
        <f t="shared" si="4"/>
        <v>41199</v>
      </c>
      <c r="C292" s="2">
        <v>1781893.87</v>
      </c>
    </row>
    <row r="293" spans="2:3" x14ac:dyDescent="0.3">
      <c r="B293" s="3">
        <f t="shared" si="4"/>
        <v>41200</v>
      </c>
      <c r="C293" s="2">
        <v>1731811.96</v>
      </c>
    </row>
    <row r="294" spans="2:3" x14ac:dyDescent="0.3">
      <c r="B294" s="3">
        <f t="shared" si="4"/>
        <v>41201</v>
      </c>
      <c r="C294" s="2">
        <v>1760466</v>
      </c>
    </row>
    <row r="295" spans="2:3" x14ac:dyDescent="0.3">
      <c r="B295" s="3">
        <f t="shared" si="4"/>
        <v>41202</v>
      </c>
      <c r="C295" s="2">
        <v>801508.27</v>
      </c>
    </row>
    <row r="296" spans="2:3" x14ac:dyDescent="0.3">
      <c r="B296" s="3">
        <f t="shared" si="4"/>
        <v>41203</v>
      </c>
      <c r="C296" s="2">
        <v>802083</v>
      </c>
    </row>
    <row r="297" spans="2:3" x14ac:dyDescent="0.3">
      <c r="B297" s="3">
        <f t="shared" si="4"/>
        <v>41204</v>
      </c>
      <c r="C297" s="2">
        <v>2116464.27</v>
      </c>
    </row>
    <row r="298" spans="2:3" x14ac:dyDescent="0.3">
      <c r="B298" s="3">
        <f t="shared" si="4"/>
        <v>41205</v>
      </c>
      <c r="C298" s="2">
        <v>1874214.21</v>
      </c>
    </row>
    <row r="299" spans="2:3" x14ac:dyDescent="0.3">
      <c r="B299" s="3">
        <f t="shared" si="4"/>
        <v>41206</v>
      </c>
      <c r="C299" s="2">
        <v>1604240.8399999999</v>
      </c>
    </row>
    <row r="300" spans="2:3" x14ac:dyDescent="0.3">
      <c r="B300" s="3">
        <f t="shared" si="4"/>
        <v>41207</v>
      </c>
      <c r="C300" s="2">
        <v>1614845.19</v>
      </c>
    </row>
    <row r="301" spans="2:3" x14ac:dyDescent="0.3">
      <c r="B301" s="3">
        <f t="shared" si="4"/>
        <v>41208</v>
      </c>
      <c r="C301" s="2">
        <v>1832093.4300000002</v>
      </c>
    </row>
    <row r="302" spans="2:3" x14ac:dyDescent="0.3">
      <c r="B302" s="3">
        <f t="shared" si="4"/>
        <v>41209</v>
      </c>
      <c r="C302" s="2">
        <v>1502242.77</v>
      </c>
    </row>
    <row r="303" spans="2:3" x14ac:dyDescent="0.3">
      <c r="B303" s="3">
        <f t="shared" si="4"/>
        <v>41210</v>
      </c>
      <c r="C303" s="2">
        <v>802907</v>
      </c>
    </row>
    <row r="304" spans="2:3" x14ac:dyDescent="0.3">
      <c r="B304" s="3">
        <f t="shared" si="4"/>
        <v>41211</v>
      </c>
      <c r="C304" s="2">
        <v>2352552.12</v>
      </c>
    </row>
    <row r="305" spans="2:3" x14ac:dyDescent="0.3">
      <c r="B305" s="3">
        <f t="shared" si="4"/>
        <v>41212</v>
      </c>
      <c r="C305" s="2">
        <v>2706203.29</v>
      </c>
    </row>
    <row r="306" spans="2:3" x14ac:dyDescent="0.3">
      <c r="B306" s="3">
        <f t="shared" si="4"/>
        <v>41213</v>
      </c>
      <c r="C306" s="2">
        <v>1866355.18</v>
      </c>
    </row>
    <row r="307" spans="2:3" x14ac:dyDescent="0.3">
      <c r="B307" s="3">
        <f t="shared" si="4"/>
        <v>41214</v>
      </c>
      <c r="C307" s="2">
        <v>892463.4</v>
      </c>
    </row>
    <row r="308" spans="2:3" x14ac:dyDescent="0.3">
      <c r="B308" s="3">
        <f t="shared" si="4"/>
        <v>41215</v>
      </c>
      <c r="C308" s="2">
        <v>1687683.22</v>
      </c>
    </row>
    <row r="309" spans="2:3" x14ac:dyDescent="0.3">
      <c r="B309" s="3">
        <f t="shared" si="4"/>
        <v>41216</v>
      </c>
      <c r="C309" s="2">
        <v>853413.68</v>
      </c>
    </row>
    <row r="310" spans="2:3" x14ac:dyDescent="0.3">
      <c r="B310" s="3">
        <f t="shared" si="4"/>
        <v>41217</v>
      </c>
      <c r="C310" s="2">
        <v>0</v>
      </c>
    </row>
    <row r="311" spans="2:3" x14ac:dyDescent="0.3">
      <c r="B311" s="3">
        <f t="shared" si="4"/>
        <v>41218</v>
      </c>
      <c r="C311" s="2">
        <v>2806315.3899999997</v>
      </c>
    </row>
    <row r="312" spans="2:3" x14ac:dyDescent="0.3">
      <c r="B312" s="3">
        <f t="shared" si="4"/>
        <v>41219</v>
      </c>
      <c r="C312" s="2">
        <v>2299754.6399999997</v>
      </c>
    </row>
    <row r="313" spans="2:3" x14ac:dyDescent="0.3">
      <c r="B313" s="3">
        <f t="shared" si="4"/>
        <v>41220</v>
      </c>
      <c r="C313" s="2">
        <v>1687086.48</v>
      </c>
    </row>
    <row r="314" spans="2:3" x14ac:dyDescent="0.3">
      <c r="B314" s="3">
        <f t="shared" si="4"/>
        <v>41221</v>
      </c>
      <c r="C314" s="2">
        <v>1686570.6800000002</v>
      </c>
    </row>
    <row r="315" spans="2:3" x14ac:dyDescent="0.3">
      <c r="B315" s="3">
        <f t="shared" si="4"/>
        <v>41222</v>
      </c>
      <c r="C315" s="2">
        <v>1743025.88</v>
      </c>
    </row>
    <row r="316" spans="2:3" x14ac:dyDescent="0.3">
      <c r="B316" s="3">
        <f t="shared" si="4"/>
        <v>41223</v>
      </c>
      <c r="C316" s="2">
        <v>1254549.42</v>
      </c>
    </row>
    <row r="317" spans="2:3" x14ac:dyDescent="0.3">
      <c r="B317" s="3">
        <f t="shared" si="4"/>
        <v>41224</v>
      </c>
      <c r="C317" s="2">
        <v>0</v>
      </c>
    </row>
    <row r="318" spans="2:3" x14ac:dyDescent="0.3">
      <c r="B318" s="3">
        <f t="shared" si="4"/>
        <v>41225</v>
      </c>
      <c r="C318" s="2">
        <v>2506240.09</v>
      </c>
    </row>
    <row r="319" spans="2:3" x14ac:dyDescent="0.3">
      <c r="B319" s="3">
        <f t="shared" si="4"/>
        <v>41226</v>
      </c>
      <c r="C319" s="2">
        <v>2162037.1799999997</v>
      </c>
    </row>
    <row r="320" spans="2:3" x14ac:dyDescent="0.3">
      <c r="B320" s="3">
        <f t="shared" si="4"/>
        <v>41227</v>
      </c>
      <c r="C320" s="2">
        <v>1764643.1099999999</v>
      </c>
    </row>
    <row r="321" spans="2:3" x14ac:dyDescent="0.3">
      <c r="B321" s="3">
        <f t="shared" si="4"/>
        <v>41228</v>
      </c>
      <c r="C321" s="2">
        <v>1674005.8</v>
      </c>
    </row>
    <row r="322" spans="2:3" x14ac:dyDescent="0.3">
      <c r="B322" s="3">
        <f t="shared" si="4"/>
        <v>41229</v>
      </c>
      <c r="C322" s="2">
        <v>1692297.6800000002</v>
      </c>
    </row>
    <row r="323" spans="2:3" x14ac:dyDescent="0.3">
      <c r="B323" s="3">
        <f t="shared" si="4"/>
        <v>41230</v>
      </c>
      <c r="C323" s="2">
        <v>1076628.04</v>
      </c>
    </row>
    <row r="324" spans="2:3" x14ac:dyDescent="0.3">
      <c r="B324" s="3">
        <f t="shared" ref="B324:B387" si="5">+B323+1</f>
        <v>41231</v>
      </c>
      <c r="C324" s="2">
        <v>804080.89</v>
      </c>
    </row>
    <row r="325" spans="2:3" x14ac:dyDescent="0.3">
      <c r="B325" s="3">
        <f t="shared" si="5"/>
        <v>41232</v>
      </c>
      <c r="C325" s="2">
        <v>1942341</v>
      </c>
    </row>
    <row r="326" spans="2:3" x14ac:dyDescent="0.3">
      <c r="B326" s="3">
        <f t="shared" si="5"/>
        <v>41233</v>
      </c>
      <c r="C326" s="2">
        <v>1892130.15</v>
      </c>
    </row>
    <row r="327" spans="2:3" x14ac:dyDescent="0.3">
      <c r="B327" s="3">
        <f t="shared" si="5"/>
        <v>41234</v>
      </c>
      <c r="C327" s="2">
        <v>1686551.6099999999</v>
      </c>
    </row>
    <row r="328" spans="2:3" x14ac:dyDescent="0.3">
      <c r="B328" s="3">
        <f t="shared" si="5"/>
        <v>41235</v>
      </c>
      <c r="C328" s="2">
        <v>1764087.21</v>
      </c>
    </row>
    <row r="329" spans="2:3" x14ac:dyDescent="0.3">
      <c r="B329" s="3">
        <f t="shared" si="5"/>
        <v>41236</v>
      </c>
      <c r="C329" s="2">
        <v>1874381.35</v>
      </c>
    </row>
    <row r="330" spans="2:3" x14ac:dyDescent="0.3">
      <c r="B330" s="3">
        <f t="shared" si="5"/>
        <v>41237</v>
      </c>
      <c r="C330" s="2">
        <v>1133834.3900000001</v>
      </c>
    </row>
    <row r="331" spans="2:3" x14ac:dyDescent="0.3">
      <c r="B331" s="3">
        <f t="shared" si="5"/>
        <v>41238</v>
      </c>
      <c r="C331" s="2">
        <v>0</v>
      </c>
    </row>
    <row r="332" spans="2:3" x14ac:dyDescent="0.3">
      <c r="B332" s="3">
        <f t="shared" si="5"/>
        <v>41239</v>
      </c>
      <c r="C332" s="2">
        <v>2321580.75</v>
      </c>
    </row>
    <row r="333" spans="2:3" x14ac:dyDescent="0.3">
      <c r="B333" s="3">
        <f t="shared" si="5"/>
        <v>41240</v>
      </c>
      <c r="C333" s="2">
        <v>1879830.11</v>
      </c>
    </row>
    <row r="334" spans="2:3" x14ac:dyDescent="0.3">
      <c r="B334" s="3">
        <f t="shared" si="5"/>
        <v>41241</v>
      </c>
      <c r="C334" s="2">
        <v>1916444.77</v>
      </c>
    </row>
    <row r="335" spans="2:3" x14ac:dyDescent="0.3">
      <c r="B335" s="3">
        <f t="shared" si="5"/>
        <v>41242</v>
      </c>
      <c r="C335" s="2">
        <v>2580228.04</v>
      </c>
    </row>
    <row r="336" spans="2:3" x14ac:dyDescent="0.3">
      <c r="B336" s="3">
        <f t="shared" si="5"/>
        <v>41243</v>
      </c>
      <c r="C336" s="2">
        <v>2238499.2800000003</v>
      </c>
    </row>
    <row r="337" spans="2:3" x14ac:dyDescent="0.3">
      <c r="B337" s="3">
        <f t="shared" si="5"/>
        <v>41244</v>
      </c>
      <c r="C337" s="2">
        <v>1137997.8999999999</v>
      </c>
    </row>
    <row r="338" spans="2:3" x14ac:dyDescent="0.3">
      <c r="B338" s="3">
        <f t="shared" si="5"/>
        <v>41245</v>
      </c>
      <c r="C338" s="2">
        <v>800118</v>
      </c>
    </row>
    <row r="339" spans="2:3" x14ac:dyDescent="0.3">
      <c r="B339" s="3">
        <f t="shared" si="5"/>
        <v>41246</v>
      </c>
      <c r="C339" s="2">
        <v>2089866.5</v>
      </c>
    </row>
    <row r="340" spans="2:3" x14ac:dyDescent="0.3">
      <c r="B340" s="3">
        <f t="shared" si="5"/>
        <v>41247</v>
      </c>
      <c r="C340" s="2">
        <v>1977649.73</v>
      </c>
    </row>
    <row r="341" spans="2:3" x14ac:dyDescent="0.3">
      <c r="B341" s="3">
        <f t="shared" si="5"/>
        <v>41248</v>
      </c>
      <c r="C341" s="2">
        <v>1761240.52</v>
      </c>
    </row>
    <row r="342" spans="2:3" x14ac:dyDescent="0.3">
      <c r="B342" s="3">
        <f t="shared" si="5"/>
        <v>41249</v>
      </c>
      <c r="C342" s="2">
        <v>2179257.6</v>
      </c>
    </row>
    <row r="343" spans="2:3" x14ac:dyDescent="0.3">
      <c r="B343" s="3">
        <f t="shared" si="5"/>
        <v>41250</v>
      </c>
      <c r="C343" s="2">
        <v>1849541.66</v>
      </c>
    </row>
    <row r="344" spans="2:3" x14ac:dyDescent="0.3">
      <c r="B344" s="3">
        <f t="shared" si="5"/>
        <v>41251</v>
      </c>
      <c r="C344" s="2">
        <v>1133197.6299999999</v>
      </c>
    </row>
    <row r="345" spans="2:3" x14ac:dyDescent="0.3">
      <c r="B345" s="3">
        <f t="shared" si="5"/>
        <v>41252</v>
      </c>
      <c r="C345" s="2">
        <v>0</v>
      </c>
    </row>
    <row r="346" spans="2:3" x14ac:dyDescent="0.3">
      <c r="B346" s="3">
        <f t="shared" si="5"/>
        <v>41253</v>
      </c>
      <c r="C346" s="2">
        <v>2147068.92</v>
      </c>
    </row>
    <row r="347" spans="2:3" x14ac:dyDescent="0.3">
      <c r="B347" s="3">
        <f t="shared" si="5"/>
        <v>41254</v>
      </c>
      <c r="C347" s="2">
        <v>1721326.19</v>
      </c>
    </row>
    <row r="348" spans="2:3" x14ac:dyDescent="0.3">
      <c r="B348" s="3">
        <f t="shared" si="5"/>
        <v>41255</v>
      </c>
      <c r="C348" s="2">
        <v>1766533.1400000001</v>
      </c>
    </row>
    <row r="349" spans="2:3" x14ac:dyDescent="0.3">
      <c r="B349" s="3">
        <f t="shared" si="5"/>
        <v>41256</v>
      </c>
      <c r="C349" s="2">
        <v>1903563.4</v>
      </c>
    </row>
    <row r="350" spans="2:3" x14ac:dyDescent="0.3">
      <c r="B350" s="3">
        <f t="shared" si="5"/>
        <v>41257</v>
      </c>
      <c r="C350" s="2">
        <v>1620461.05</v>
      </c>
    </row>
    <row r="351" spans="2:3" x14ac:dyDescent="0.3">
      <c r="B351" s="3">
        <f t="shared" si="5"/>
        <v>41258</v>
      </c>
      <c r="C351" s="2">
        <v>1128094.17</v>
      </c>
    </row>
    <row r="352" spans="2:3" x14ac:dyDescent="0.3">
      <c r="B352" s="3">
        <f t="shared" si="5"/>
        <v>41259</v>
      </c>
      <c r="C352" s="2">
        <v>802861.01</v>
      </c>
    </row>
    <row r="353" spans="2:3" x14ac:dyDescent="0.3">
      <c r="B353" s="3">
        <f t="shared" si="5"/>
        <v>41260</v>
      </c>
      <c r="C353" s="2">
        <v>1968215.13</v>
      </c>
    </row>
    <row r="354" spans="2:3" x14ac:dyDescent="0.3">
      <c r="B354" s="3">
        <f t="shared" si="5"/>
        <v>41261</v>
      </c>
      <c r="C354" s="2">
        <v>1857480.51</v>
      </c>
    </row>
    <row r="355" spans="2:3" x14ac:dyDescent="0.3">
      <c r="B355" s="3">
        <f t="shared" si="5"/>
        <v>41262</v>
      </c>
      <c r="C355" s="2">
        <v>1693885.3399999999</v>
      </c>
    </row>
    <row r="356" spans="2:3" x14ac:dyDescent="0.3">
      <c r="B356" s="3">
        <f t="shared" si="5"/>
        <v>41263</v>
      </c>
      <c r="C356" s="2">
        <v>1801713.63</v>
      </c>
    </row>
    <row r="357" spans="2:3" x14ac:dyDescent="0.3">
      <c r="B357" s="3">
        <f t="shared" si="5"/>
        <v>41264</v>
      </c>
      <c r="C357" s="2">
        <v>1857231.52</v>
      </c>
    </row>
    <row r="358" spans="2:3" x14ac:dyDescent="0.3">
      <c r="B358" s="3">
        <f t="shared" si="5"/>
        <v>41265</v>
      </c>
      <c r="C358" s="2">
        <v>1252571.45</v>
      </c>
    </row>
    <row r="359" spans="2:3" x14ac:dyDescent="0.3">
      <c r="B359" s="3">
        <f t="shared" si="5"/>
        <v>41266</v>
      </c>
      <c r="C359" s="2">
        <v>0</v>
      </c>
    </row>
    <row r="360" spans="2:3" x14ac:dyDescent="0.3">
      <c r="B360" s="3">
        <f t="shared" si="5"/>
        <v>41267</v>
      </c>
      <c r="C360" s="2">
        <v>1447343.21</v>
      </c>
    </row>
    <row r="361" spans="2:3" x14ac:dyDescent="0.3">
      <c r="B361" s="3">
        <f t="shared" si="5"/>
        <v>41268</v>
      </c>
      <c r="C361" s="2">
        <v>0</v>
      </c>
    </row>
    <row r="362" spans="2:3" x14ac:dyDescent="0.3">
      <c r="B362" s="3">
        <f t="shared" si="5"/>
        <v>41269</v>
      </c>
      <c r="C362" s="2">
        <v>2082511.34</v>
      </c>
    </row>
    <row r="363" spans="2:3" x14ac:dyDescent="0.3">
      <c r="B363" s="3">
        <f t="shared" si="5"/>
        <v>41270</v>
      </c>
      <c r="C363" s="2">
        <v>2537689.96</v>
      </c>
    </row>
    <row r="364" spans="2:3" x14ac:dyDescent="0.3">
      <c r="B364" s="3">
        <f t="shared" si="5"/>
        <v>41271</v>
      </c>
      <c r="C364" s="2">
        <v>3071564.13</v>
      </c>
    </row>
    <row r="365" spans="2:3" x14ac:dyDescent="0.3">
      <c r="B365" s="3">
        <f t="shared" si="5"/>
        <v>41272</v>
      </c>
      <c r="C365" s="2">
        <v>1379023.33</v>
      </c>
    </row>
    <row r="366" spans="2:3" x14ac:dyDescent="0.3">
      <c r="B366" s="3">
        <f t="shared" si="5"/>
        <v>41273</v>
      </c>
      <c r="C366" s="2">
        <v>0</v>
      </c>
    </row>
    <row r="367" spans="2:3" x14ac:dyDescent="0.3">
      <c r="B367" s="3">
        <f t="shared" si="5"/>
        <v>41274</v>
      </c>
      <c r="C367" s="2">
        <v>1633333.35</v>
      </c>
    </row>
    <row r="368" spans="2:3" x14ac:dyDescent="0.3">
      <c r="B368" s="3">
        <f t="shared" si="5"/>
        <v>41275</v>
      </c>
      <c r="C368" s="2">
        <v>802224.53</v>
      </c>
    </row>
    <row r="369" spans="2:3" x14ac:dyDescent="0.3">
      <c r="B369" s="3">
        <f t="shared" si="5"/>
        <v>41276</v>
      </c>
      <c r="C369" s="2">
        <v>1930687.6</v>
      </c>
    </row>
    <row r="370" spans="2:3" x14ac:dyDescent="0.3">
      <c r="B370" s="3">
        <f t="shared" si="5"/>
        <v>41277</v>
      </c>
      <c r="C370" s="2">
        <v>2109227.3600000003</v>
      </c>
    </row>
    <row r="371" spans="2:3" x14ac:dyDescent="0.3">
      <c r="B371" s="3">
        <f t="shared" si="5"/>
        <v>41278</v>
      </c>
      <c r="C371" s="2">
        <v>1858141.47</v>
      </c>
    </row>
    <row r="372" spans="2:3" x14ac:dyDescent="0.3">
      <c r="B372" s="3">
        <f t="shared" si="5"/>
        <v>41279</v>
      </c>
      <c r="C372" s="2">
        <v>1354205.9100000001</v>
      </c>
    </row>
    <row r="373" spans="2:3" x14ac:dyDescent="0.3">
      <c r="B373" s="3">
        <f t="shared" si="5"/>
        <v>41280</v>
      </c>
      <c r="C373" s="2">
        <v>802940.35</v>
      </c>
    </row>
    <row r="374" spans="2:3" x14ac:dyDescent="0.3">
      <c r="B374" s="3">
        <f t="shared" si="5"/>
        <v>41281</v>
      </c>
      <c r="C374" s="2">
        <v>2235247.2000000002</v>
      </c>
    </row>
    <row r="375" spans="2:3" x14ac:dyDescent="0.3">
      <c r="B375" s="3">
        <f t="shared" si="5"/>
        <v>41282</v>
      </c>
      <c r="C375" s="2">
        <v>1911395.29</v>
      </c>
    </row>
    <row r="376" spans="2:3" x14ac:dyDescent="0.3">
      <c r="B376" s="3">
        <f t="shared" si="5"/>
        <v>41283</v>
      </c>
      <c r="C376" s="2">
        <v>1983648.57</v>
      </c>
    </row>
    <row r="377" spans="2:3" x14ac:dyDescent="0.3">
      <c r="B377" s="3">
        <f t="shared" si="5"/>
        <v>41284</v>
      </c>
      <c r="C377" s="2">
        <v>1793332.08</v>
      </c>
    </row>
    <row r="378" spans="2:3" x14ac:dyDescent="0.3">
      <c r="B378" s="3">
        <f t="shared" si="5"/>
        <v>41285</v>
      </c>
      <c r="C378" s="2">
        <v>1687947.44</v>
      </c>
    </row>
    <row r="379" spans="2:3" x14ac:dyDescent="0.3">
      <c r="B379" s="3">
        <f t="shared" si="5"/>
        <v>41286</v>
      </c>
      <c r="C379" s="2">
        <v>1139879.07</v>
      </c>
    </row>
    <row r="380" spans="2:3" x14ac:dyDescent="0.3">
      <c r="B380" s="3">
        <f t="shared" si="5"/>
        <v>41287</v>
      </c>
      <c r="C380" s="2">
        <v>993687.73</v>
      </c>
    </row>
    <row r="381" spans="2:3" x14ac:dyDescent="0.3">
      <c r="B381" s="3">
        <f t="shared" si="5"/>
        <v>41288</v>
      </c>
      <c r="C381" s="2">
        <v>1904903.1</v>
      </c>
    </row>
    <row r="382" spans="2:3" x14ac:dyDescent="0.3">
      <c r="B382" s="3">
        <f t="shared" si="5"/>
        <v>41289</v>
      </c>
      <c r="C382" s="2">
        <v>1871517.81</v>
      </c>
    </row>
    <row r="383" spans="2:3" x14ac:dyDescent="0.3">
      <c r="B383" s="3">
        <f t="shared" si="5"/>
        <v>41290</v>
      </c>
      <c r="C383" s="2">
        <v>1715275.95</v>
      </c>
    </row>
    <row r="384" spans="2:3" x14ac:dyDescent="0.3">
      <c r="B384" s="3">
        <f t="shared" si="5"/>
        <v>41291</v>
      </c>
      <c r="C384" s="2">
        <v>1630902.0899999999</v>
      </c>
    </row>
    <row r="385" spans="2:3" x14ac:dyDescent="0.3">
      <c r="B385" s="3">
        <f t="shared" si="5"/>
        <v>41292</v>
      </c>
      <c r="C385" s="2">
        <v>1591626.99</v>
      </c>
    </row>
    <row r="386" spans="2:3" x14ac:dyDescent="0.3">
      <c r="B386" s="3">
        <f t="shared" si="5"/>
        <v>41293</v>
      </c>
      <c r="C386" s="2">
        <v>840010.84</v>
      </c>
    </row>
    <row r="387" spans="2:3" x14ac:dyDescent="0.3">
      <c r="B387" s="3">
        <f t="shared" si="5"/>
        <v>41294</v>
      </c>
      <c r="C387" s="2">
        <v>801109.38</v>
      </c>
    </row>
    <row r="388" spans="2:3" x14ac:dyDescent="0.3">
      <c r="B388" s="3">
        <f t="shared" ref="B388:B451" si="6">+B387+1</f>
        <v>41295</v>
      </c>
      <c r="C388" s="2">
        <v>2237249.8600000003</v>
      </c>
    </row>
    <row r="389" spans="2:3" x14ac:dyDescent="0.3">
      <c r="B389" s="3">
        <f t="shared" si="6"/>
        <v>41296</v>
      </c>
      <c r="C389" s="2">
        <v>2034092.82</v>
      </c>
    </row>
    <row r="390" spans="2:3" x14ac:dyDescent="0.3">
      <c r="B390" s="3">
        <f t="shared" si="6"/>
        <v>41297</v>
      </c>
      <c r="C390" s="2">
        <v>1774935.01</v>
      </c>
    </row>
    <row r="391" spans="2:3" x14ac:dyDescent="0.3">
      <c r="B391" s="3">
        <f t="shared" si="6"/>
        <v>41298</v>
      </c>
      <c r="C391" s="2">
        <v>1550902.47</v>
      </c>
    </row>
    <row r="392" spans="2:3" x14ac:dyDescent="0.3">
      <c r="B392" s="3">
        <f t="shared" si="6"/>
        <v>41299</v>
      </c>
      <c r="C392" s="2">
        <v>1858920.5</v>
      </c>
    </row>
    <row r="393" spans="2:3" x14ac:dyDescent="0.3">
      <c r="B393" s="3">
        <f t="shared" si="6"/>
        <v>41300</v>
      </c>
      <c r="C393" s="2">
        <v>912504.34</v>
      </c>
    </row>
    <row r="394" spans="2:3" x14ac:dyDescent="0.3">
      <c r="B394" s="3">
        <f t="shared" si="6"/>
        <v>41301</v>
      </c>
      <c r="C394" s="2">
        <v>803340.81</v>
      </c>
    </row>
    <row r="395" spans="2:3" x14ac:dyDescent="0.3">
      <c r="B395" s="3">
        <f t="shared" si="6"/>
        <v>41302</v>
      </c>
      <c r="C395" s="2">
        <v>2452470.44</v>
      </c>
    </row>
    <row r="396" spans="2:3" x14ac:dyDescent="0.3">
      <c r="B396" s="3">
        <f t="shared" si="6"/>
        <v>41303</v>
      </c>
      <c r="C396" s="2">
        <v>1970124.64</v>
      </c>
    </row>
    <row r="397" spans="2:3" x14ac:dyDescent="0.3">
      <c r="B397" s="3">
        <f t="shared" si="6"/>
        <v>41304</v>
      </c>
      <c r="C397" s="2">
        <v>2084492.04</v>
      </c>
    </row>
    <row r="398" spans="2:3" x14ac:dyDescent="0.3">
      <c r="B398" s="3">
        <f t="shared" si="6"/>
        <v>41305</v>
      </c>
      <c r="C398" s="2">
        <v>2522046.42</v>
      </c>
    </row>
    <row r="399" spans="2:3" x14ac:dyDescent="0.3">
      <c r="B399" s="3">
        <f t="shared" si="6"/>
        <v>41306</v>
      </c>
      <c r="C399" s="2">
        <v>1889556.91</v>
      </c>
    </row>
    <row r="400" spans="2:3" x14ac:dyDescent="0.3">
      <c r="B400" s="3">
        <f t="shared" si="6"/>
        <v>41307</v>
      </c>
      <c r="C400" s="2">
        <v>1220974.6599999999</v>
      </c>
    </row>
    <row r="401" spans="2:3" x14ac:dyDescent="0.3">
      <c r="B401" s="3">
        <f t="shared" si="6"/>
        <v>41308</v>
      </c>
      <c r="C401" s="2">
        <v>801671.16</v>
      </c>
    </row>
    <row r="402" spans="2:3" x14ac:dyDescent="0.3">
      <c r="B402" s="3">
        <f t="shared" si="6"/>
        <v>41309</v>
      </c>
      <c r="C402" s="2">
        <v>2400558.6799999997</v>
      </c>
    </row>
    <row r="403" spans="2:3" x14ac:dyDescent="0.3">
      <c r="B403" s="3">
        <f t="shared" si="6"/>
        <v>41310</v>
      </c>
      <c r="C403" s="2">
        <v>2216675.91</v>
      </c>
    </row>
    <row r="404" spans="2:3" x14ac:dyDescent="0.3">
      <c r="B404" s="3">
        <f t="shared" si="6"/>
        <v>41311</v>
      </c>
      <c r="C404" s="2">
        <v>1898126.54</v>
      </c>
    </row>
    <row r="405" spans="2:3" x14ac:dyDescent="0.3">
      <c r="B405" s="3">
        <f t="shared" si="6"/>
        <v>41312</v>
      </c>
      <c r="C405" s="2">
        <v>1616548</v>
      </c>
    </row>
    <row r="406" spans="2:3" x14ac:dyDescent="0.3">
      <c r="B406" s="3">
        <f t="shared" si="6"/>
        <v>41313</v>
      </c>
      <c r="C406" s="2">
        <v>1687674.29</v>
      </c>
    </row>
    <row r="407" spans="2:3" x14ac:dyDescent="0.3">
      <c r="B407" s="3">
        <f t="shared" si="6"/>
        <v>41314</v>
      </c>
      <c r="C407" s="2">
        <v>1059709.5</v>
      </c>
    </row>
    <row r="408" spans="2:3" x14ac:dyDescent="0.3">
      <c r="B408" s="3">
        <f t="shared" si="6"/>
        <v>41315</v>
      </c>
      <c r="C408" s="2">
        <v>800641.77</v>
      </c>
    </row>
    <row r="409" spans="2:3" x14ac:dyDescent="0.3">
      <c r="B409" s="3">
        <f t="shared" si="6"/>
        <v>41316</v>
      </c>
      <c r="C409" s="2">
        <v>2053479.25</v>
      </c>
    </row>
    <row r="410" spans="2:3" x14ac:dyDescent="0.3">
      <c r="B410" s="3">
        <f t="shared" si="6"/>
        <v>41317</v>
      </c>
      <c r="C410" s="2">
        <v>1926817.97</v>
      </c>
    </row>
    <row r="411" spans="2:3" x14ac:dyDescent="0.3">
      <c r="B411" s="3">
        <f t="shared" si="6"/>
        <v>41318</v>
      </c>
      <c r="C411" s="2">
        <v>1746205.02</v>
      </c>
    </row>
    <row r="412" spans="2:3" x14ac:dyDescent="0.3">
      <c r="B412" s="3">
        <f t="shared" si="6"/>
        <v>41319</v>
      </c>
      <c r="C412" s="2">
        <v>1780033.03</v>
      </c>
    </row>
    <row r="413" spans="2:3" x14ac:dyDescent="0.3">
      <c r="B413" s="3">
        <f t="shared" si="6"/>
        <v>41320</v>
      </c>
      <c r="C413" s="2">
        <v>1762686.3900000001</v>
      </c>
    </row>
    <row r="414" spans="2:3" x14ac:dyDescent="0.3">
      <c r="B414" s="3">
        <f t="shared" si="6"/>
        <v>41321</v>
      </c>
      <c r="C414" s="2">
        <v>1171414.32</v>
      </c>
    </row>
    <row r="415" spans="2:3" x14ac:dyDescent="0.3">
      <c r="B415" s="3">
        <f t="shared" si="6"/>
        <v>41322</v>
      </c>
      <c r="C415" s="2">
        <v>801732.11</v>
      </c>
    </row>
    <row r="416" spans="2:3" x14ac:dyDescent="0.3">
      <c r="B416" s="3">
        <f t="shared" si="6"/>
        <v>41323</v>
      </c>
      <c r="C416" s="2">
        <v>2074662.89</v>
      </c>
    </row>
    <row r="417" spans="2:3" x14ac:dyDescent="0.3">
      <c r="B417" s="3">
        <f t="shared" si="6"/>
        <v>41324</v>
      </c>
      <c r="C417" s="2">
        <v>1771193.83</v>
      </c>
    </row>
    <row r="418" spans="2:3" x14ac:dyDescent="0.3">
      <c r="B418" s="3">
        <f t="shared" si="6"/>
        <v>41325</v>
      </c>
      <c r="C418" s="2">
        <v>1710106.65</v>
      </c>
    </row>
    <row r="419" spans="2:3" x14ac:dyDescent="0.3">
      <c r="B419" s="3">
        <f t="shared" si="6"/>
        <v>41326</v>
      </c>
      <c r="C419" s="2">
        <v>1690369.9</v>
      </c>
    </row>
    <row r="420" spans="2:3" x14ac:dyDescent="0.3">
      <c r="B420" s="3">
        <f t="shared" si="6"/>
        <v>41327</v>
      </c>
      <c r="C420" s="2">
        <v>1838258.92</v>
      </c>
    </row>
    <row r="421" spans="2:3" x14ac:dyDescent="0.3">
      <c r="B421" s="3">
        <f t="shared" si="6"/>
        <v>41328</v>
      </c>
      <c r="C421" s="2">
        <v>1242074.49</v>
      </c>
    </row>
    <row r="422" spans="2:3" x14ac:dyDescent="0.3">
      <c r="B422" s="3">
        <f t="shared" si="6"/>
        <v>41329</v>
      </c>
      <c r="C422" s="2">
        <v>802999.13</v>
      </c>
    </row>
    <row r="423" spans="2:3" x14ac:dyDescent="0.3">
      <c r="B423" s="3">
        <f t="shared" si="6"/>
        <v>41330</v>
      </c>
      <c r="C423" s="2">
        <v>2368866.2400000002</v>
      </c>
    </row>
    <row r="424" spans="2:3" x14ac:dyDescent="0.3">
      <c r="B424" s="3">
        <f t="shared" si="6"/>
        <v>41331</v>
      </c>
      <c r="C424" s="2">
        <v>2093876.79</v>
      </c>
    </row>
    <row r="425" spans="2:3" x14ac:dyDescent="0.3">
      <c r="B425" s="3">
        <f t="shared" si="6"/>
        <v>41332</v>
      </c>
      <c r="C425" s="2">
        <v>2742094.55</v>
      </c>
    </row>
    <row r="426" spans="2:3" x14ac:dyDescent="0.3">
      <c r="B426" s="3">
        <f t="shared" si="6"/>
        <v>41333</v>
      </c>
      <c r="C426" s="2">
        <v>2502368.21</v>
      </c>
    </row>
    <row r="427" spans="2:3" x14ac:dyDescent="0.3">
      <c r="B427" s="3">
        <f t="shared" si="6"/>
        <v>41334</v>
      </c>
      <c r="C427" s="2">
        <v>1907968.34</v>
      </c>
    </row>
    <row r="428" spans="2:3" x14ac:dyDescent="0.3">
      <c r="B428" s="3">
        <f t="shared" si="6"/>
        <v>41335</v>
      </c>
      <c r="C428" s="2">
        <v>1247239.5</v>
      </c>
    </row>
    <row r="429" spans="2:3" x14ac:dyDescent="0.3">
      <c r="B429" s="3">
        <f t="shared" si="6"/>
        <v>41336</v>
      </c>
      <c r="C429" s="2">
        <v>800699</v>
      </c>
    </row>
    <row r="430" spans="2:3" x14ac:dyDescent="0.3">
      <c r="B430" s="3">
        <f t="shared" si="6"/>
        <v>41337</v>
      </c>
      <c r="C430" s="2">
        <v>2563038.8200000003</v>
      </c>
    </row>
    <row r="431" spans="2:3" x14ac:dyDescent="0.3">
      <c r="B431" s="3">
        <f t="shared" si="6"/>
        <v>41338</v>
      </c>
      <c r="C431" s="2">
        <v>1948300.4</v>
      </c>
    </row>
    <row r="432" spans="2:3" x14ac:dyDescent="0.3">
      <c r="B432" s="3">
        <f t="shared" si="6"/>
        <v>41339</v>
      </c>
      <c r="C432" s="2">
        <v>1930924.49</v>
      </c>
    </row>
    <row r="433" spans="2:3" x14ac:dyDescent="0.3">
      <c r="B433" s="3">
        <f t="shared" si="6"/>
        <v>41340</v>
      </c>
      <c r="C433" s="2">
        <v>1758782.8900000001</v>
      </c>
    </row>
    <row r="434" spans="2:3" x14ac:dyDescent="0.3">
      <c r="B434" s="3">
        <f t="shared" si="6"/>
        <v>41341</v>
      </c>
      <c r="C434" s="2">
        <v>1597431.37</v>
      </c>
    </row>
    <row r="435" spans="2:3" x14ac:dyDescent="0.3">
      <c r="B435" s="3">
        <f t="shared" si="6"/>
        <v>41342</v>
      </c>
      <c r="C435" s="2">
        <v>1053817.58</v>
      </c>
    </row>
    <row r="436" spans="2:3" x14ac:dyDescent="0.3">
      <c r="B436" s="3">
        <f t="shared" si="6"/>
        <v>41343</v>
      </c>
      <c r="C436" s="2">
        <v>887104.67</v>
      </c>
    </row>
    <row r="437" spans="2:3" x14ac:dyDescent="0.3">
      <c r="B437" s="3">
        <f t="shared" si="6"/>
        <v>41344</v>
      </c>
      <c r="C437" s="2">
        <v>2127601.65</v>
      </c>
    </row>
    <row r="438" spans="2:3" x14ac:dyDescent="0.3">
      <c r="B438" s="3">
        <f t="shared" si="6"/>
        <v>41345</v>
      </c>
      <c r="C438" s="2">
        <v>1853135.78</v>
      </c>
    </row>
    <row r="439" spans="2:3" x14ac:dyDescent="0.3">
      <c r="B439" s="3">
        <f t="shared" si="6"/>
        <v>41346</v>
      </c>
      <c r="C439" s="2">
        <v>1658978.83</v>
      </c>
    </row>
    <row r="440" spans="2:3" x14ac:dyDescent="0.3">
      <c r="B440" s="3">
        <f t="shared" si="6"/>
        <v>41347</v>
      </c>
      <c r="C440" s="2">
        <v>1575686.06</v>
      </c>
    </row>
    <row r="441" spans="2:3" x14ac:dyDescent="0.3">
      <c r="B441" s="3">
        <f t="shared" si="6"/>
        <v>41348</v>
      </c>
      <c r="C441" s="2">
        <v>1566231.5699999998</v>
      </c>
    </row>
    <row r="442" spans="2:3" x14ac:dyDescent="0.3">
      <c r="B442" s="3">
        <f t="shared" si="6"/>
        <v>41349</v>
      </c>
      <c r="C442" s="2">
        <v>1113850.98</v>
      </c>
    </row>
    <row r="443" spans="2:3" x14ac:dyDescent="0.3">
      <c r="B443" s="3">
        <f t="shared" si="6"/>
        <v>41350</v>
      </c>
      <c r="C443" s="2">
        <v>801502.88</v>
      </c>
    </row>
    <row r="444" spans="2:3" x14ac:dyDescent="0.3">
      <c r="B444" s="3">
        <f t="shared" si="6"/>
        <v>41351</v>
      </c>
      <c r="C444" s="2">
        <v>2054759.63</v>
      </c>
    </row>
    <row r="445" spans="2:3" x14ac:dyDescent="0.3">
      <c r="B445" s="3">
        <f t="shared" si="6"/>
        <v>41352</v>
      </c>
      <c r="C445" s="2">
        <v>1767144.51</v>
      </c>
    </row>
    <row r="446" spans="2:3" x14ac:dyDescent="0.3">
      <c r="B446" s="3">
        <f t="shared" si="6"/>
        <v>41353</v>
      </c>
      <c r="C446" s="2">
        <v>1629276.69</v>
      </c>
    </row>
    <row r="447" spans="2:3" x14ac:dyDescent="0.3">
      <c r="B447" s="3">
        <f t="shared" si="6"/>
        <v>41354</v>
      </c>
      <c r="C447" s="2">
        <v>1697017.1</v>
      </c>
    </row>
    <row r="448" spans="2:3" x14ac:dyDescent="0.3">
      <c r="B448" s="3">
        <f t="shared" si="6"/>
        <v>41355</v>
      </c>
      <c r="C448" s="2">
        <v>2160382.27</v>
      </c>
    </row>
    <row r="449" spans="2:3" x14ac:dyDescent="0.3">
      <c r="B449" s="3">
        <f t="shared" si="6"/>
        <v>41356</v>
      </c>
      <c r="C449" s="2">
        <v>1390328.21</v>
      </c>
    </row>
    <row r="450" spans="2:3" x14ac:dyDescent="0.3">
      <c r="B450" s="3">
        <f t="shared" si="6"/>
        <v>41357</v>
      </c>
      <c r="C450" s="2">
        <v>800532.41</v>
      </c>
    </row>
    <row r="451" spans="2:3" x14ac:dyDescent="0.3">
      <c r="B451" s="3">
        <f t="shared" si="6"/>
        <v>41358</v>
      </c>
      <c r="C451" s="2">
        <v>3051981.7</v>
      </c>
    </row>
    <row r="452" spans="2:3" x14ac:dyDescent="0.3">
      <c r="B452" s="3">
        <f t="shared" ref="B452:B515" si="7">+B451+1</f>
        <v>41359</v>
      </c>
      <c r="C452" s="2">
        <v>2143055.35</v>
      </c>
    </row>
    <row r="453" spans="2:3" x14ac:dyDescent="0.3">
      <c r="B453" s="3">
        <f t="shared" si="7"/>
        <v>41360</v>
      </c>
      <c r="C453" s="2">
        <v>1568376.5699999998</v>
      </c>
    </row>
    <row r="454" spans="2:3" x14ac:dyDescent="0.3">
      <c r="B454" s="3">
        <f t="shared" si="7"/>
        <v>41361</v>
      </c>
      <c r="C454" s="2">
        <v>857403</v>
      </c>
    </row>
    <row r="455" spans="2:3" x14ac:dyDescent="0.3">
      <c r="B455" s="3">
        <f t="shared" si="7"/>
        <v>41362</v>
      </c>
      <c r="C455" s="2">
        <v>824008</v>
      </c>
    </row>
    <row r="456" spans="2:3" x14ac:dyDescent="0.3">
      <c r="B456" s="3">
        <f t="shared" si="7"/>
        <v>41363</v>
      </c>
      <c r="C456" s="2">
        <v>843546</v>
      </c>
    </row>
    <row r="457" spans="2:3" x14ac:dyDescent="0.3">
      <c r="B457" s="3">
        <f t="shared" si="7"/>
        <v>41364</v>
      </c>
      <c r="C457" s="2">
        <v>949645.53</v>
      </c>
    </row>
    <row r="458" spans="2:3" x14ac:dyDescent="0.3">
      <c r="B458" s="3">
        <f t="shared" si="7"/>
        <v>41365</v>
      </c>
      <c r="C458" s="2">
        <v>2391447.19</v>
      </c>
    </row>
    <row r="459" spans="2:3" x14ac:dyDescent="0.3">
      <c r="B459" s="3">
        <f t="shared" si="7"/>
        <v>41366</v>
      </c>
      <c r="C459" s="2">
        <v>2327348.31</v>
      </c>
    </row>
    <row r="460" spans="2:3" x14ac:dyDescent="0.3">
      <c r="B460" s="3">
        <f t="shared" si="7"/>
        <v>41367</v>
      </c>
      <c r="C460" s="2">
        <v>2047178.76</v>
      </c>
    </row>
    <row r="461" spans="2:3" x14ac:dyDescent="0.3">
      <c r="B461" s="3">
        <f t="shared" si="7"/>
        <v>41368</v>
      </c>
      <c r="C461" s="2">
        <v>1870466.49</v>
      </c>
    </row>
    <row r="462" spans="2:3" x14ac:dyDescent="0.3">
      <c r="B462" s="3">
        <f t="shared" si="7"/>
        <v>41369</v>
      </c>
      <c r="C462" s="2">
        <v>1734340.7</v>
      </c>
    </row>
    <row r="463" spans="2:3" x14ac:dyDescent="0.3">
      <c r="B463" s="3">
        <f t="shared" si="7"/>
        <v>41370</v>
      </c>
      <c r="C463" s="2">
        <v>1254828.24</v>
      </c>
    </row>
    <row r="464" spans="2:3" x14ac:dyDescent="0.3">
      <c r="B464" s="3">
        <f t="shared" si="7"/>
        <v>41371</v>
      </c>
      <c r="C464" s="2">
        <v>800925.77</v>
      </c>
    </row>
    <row r="465" spans="2:3" x14ac:dyDescent="0.3">
      <c r="B465" s="3">
        <f t="shared" si="7"/>
        <v>41372</v>
      </c>
      <c r="C465" s="2">
        <v>2163080</v>
      </c>
    </row>
    <row r="466" spans="2:3" x14ac:dyDescent="0.3">
      <c r="B466" s="3">
        <f t="shared" si="7"/>
        <v>41373</v>
      </c>
      <c r="C466" s="2">
        <v>1850685.22</v>
      </c>
    </row>
    <row r="467" spans="2:3" x14ac:dyDescent="0.3">
      <c r="B467" s="3">
        <f t="shared" si="7"/>
        <v>41374</v>
      </c>
      <c r="C467" s="2">
        <v>1718839.42</v>
      </c>
    </row>
    <row r="468" spans="2:3" x14ac:dyDescent="0.3">
      <c r="B468" s="3">
        <f t="shared" si="7"/>
        <v>41375</v>
      </c>
      <c r="C468" s="2">
        <v>1688340.6099999999</v>
      </c>
    </row>
    <row r="469" spans="2:3" x14ac:dyDescent="0.3">
      <c r="B469" s="3">
        <f t="shared" si="7"/>
        <v>41376</v>
      </c>
      <c r="C469" s="2">
        <v>1612382.3399999999</v>
      </c>
    </row>
    <row r="470" spans="2:3" x14ac:dyDescent="0.3">
      <c r="B470" s="3">
        <f t="shared" si="7"/>
        <v>41377</v>
      </c>
      <c r="C470" s="2">
        <v>1186678.3400000001</v>
      </c>
    </row>
    <row r="471" spans="2:3" x14ac:dyDescent="0.3">
      <c r="B471" s="3">
        <f t="shared" si="7"/>
        <v>41378</v>
      </c>
      <c r="C471" s="2">
        <v>801439.64</v>
      </c>
    </row>
    <row r="472" spans="2:3" x14ac:dyDescent="0.3">
      <c r="B472" s="3">
        <f t="shared" si="7"/>
        <v>41379</v>
      </c>
      <c r="C472" s="2">
        <v>1834521.0899999999</v>
      </c>
    </row>
    <row r="473" spans="2:3" x14ac:dyDescent="0.3">
      <c r="B473" s="3">
        <f t="shared" si="7"/>
        <v>41380</v>
      </c>
      <c r="C473" s="2">
        <v>1679280.05</v>
      </c>
    </row>
    <row r="474" spans="2:3" x14ac:dyDescent="0.3">
      <c r="B474" s="3">
        <f t="shared" si="7"/>
        <v>41381</v>
      </c>
      <c r="C474" s="2">
        <v>1568155.1400000001</v>
      </c>
    </row>
    <row r="475" spans="2:3" x14ac:dyDescent="0.3">
      <c r="B475" s="3">
        <f t="shared" si="7"/>
        <v>41382</v>
      </c>
      <c r="C475" s="2">
        <v>1547622.05</v>
      </c>
    </row>
    <row r="476" spans="2:3" x14ac:dyDescent="0.3">
      <c r="B476" s="3">
        <f t="shared" si="7"/>
        <v>41383</v>
      </c>
      <c r="C476" s="2">
        <v>1590450.27</v>
      </c>
    </row>
    <row r="477" spans="2:3" x14ac:dyDescent="0.3">
      <c r="B477" s="3">
        <f t="shared" si="7"/>
        <v>41384</v>
      </c>
      <c r="C477" s="2">
        <v>1096018.6000000001</v>
      </c>
    </row>
    <row r="478" spans="2:3" x14ac:dyDescent="0.3">
      <c r="B478" s="3">
        <f t="shared" si="7"/>
        <v>41385</v>
      </c>
      <c r="C478" s="2">
        <v>890448.3</v>
      </c>
    </row>
    <row r="479" spans="2:3" x14ac:dyDescent="0.3">
      <c r="B479" s="3">
        <f t="shared" si="7"/>
        <v>41386</v>
      </c>
      <c r="C479" s="2">
        <v>1888689.88</v>
      </c>
    </row>
    <row r="480" spans="2:3" x14ac:dyDescent="0.3">
      <c r="B480" s="3">
        <f t="shared" si="7"/>
        <v>41387</v>
      </c>
      <c r="C480" s="2">
        <v>1838873.25</v>
      </c>
    </row>
    <row r="481" spans="2:3" x14ac:dyDescent="0.3">
      <c r="B481" s="3">
        <f t="shared" si="7"/>
        <v>41388</v>
      </c>
      <c r="C481" s="2">
        <v>1859504.1</v>
      </c>
    </row>
    <row r="482" spans="2:3" x14ac:dyDescent="0.3">
      <c r="B482" s="3">
        <f t="shared" si="7"/>
        <v>41389</v>
      </c>
      <c r="C482" s="2">
        <v>1663541.13</v>
      </c>
    </row>
    <row r="483" spans="2:3" x14ac:dyDescent="0.3">
      <c r="B483" s="3">
        <f t="shared" si="7"/>
        <v>41390</v>
      </c>
      <c r="C483" s="2">
        <v>1831975.9100000001</v>
      </c>
    </row>
    <row r="484" spans="2:3" x14ac:dyDescent="0.3">
      <c r="B484" s="3">
        <f t="shared" si="7"/>
        <v>41391</v>
      </c>
      <c r="C484" s="2">
        <v>1201772.44</v>
      </c>
    </row>
    <row r="485" spans="2:3" x14ac:dyDescent="0.3">
      <c r="B485" s="3">
        <f t="shared" si="7"/>
        <v>41392</v>
      </c>
      <c r="C485" s="2">
        <v>956973.2</v>
      </c>
    </row>
    <row r="486" spans="2:3" x14ac:dyDescent="0.3">
      <c r="B486" s="3">
        <f t="shared" si="7"/>
        <v>41393</v>
      </c>
      <c r="C486" s="2">
        <v>2457348.1799999997</v>
      </c>
    </row>
    <row r="487" spans="2:3" x14ac:dyDescent="0.3">
      <c r="B487" s="3">
        <f t="shared" si="7"/>
        <v>41394</v>
      </c>
      <c r="C487" s="2">
        <v>2736741.05</v>
      </c>
    </row>
    <row r="488" spans="2:3" x14ac:dyDescent="0.3">
      <c r="B488" s="3">
        <f t="shared" si="7"/>
        <v>41395</v>
      </c>
      <c r="C488" s="2">
        <v>886366.71999999997</v>
      </c>
    </row>
    <row r="489" spans="2:3" x14ac:dyDescent="0.3">
      <c r="B489" s="3">
        <f t="shared" si="7"/>
        <v>41396</v>
      </c>
      <c r="C489" s="2">
        <v>2081850.38</v>
      </c>
    </row>
    <row r="490" spans="2:3" x14ac:dyDescent="0.3">
      <c r="B490" s="3">
        <f t="shared" si="7"/>
        <v>41397</v>
      </c>
      <c r="C490" s="2">
        <v>1992604.66</v>
      </c>
    </row>
    <row r="491" spans="2:3" x14ac:dyDescent="0.3">
      <c r="B491" s="3">
        <f t="shared" si="7"/>
        <v>41398</v>
      </c>
      <c r="C491" s="2">
        <v>1328459.49</v>
      </c>
    </row>
    <row r="492" spans="2:3" x14ac:dyDescent="0.3">
      <c r="B492" s="3">
        <f t="shared" si="7"/>
        <v>41399</v>
      </c>
      <c r="C492" s="2">
        <v>802529.16</v>
      </c>
    </row>
    <row r="493" spans="2:3" x14ac:dyDescent="0.3">
      <c r="B493" s="3">
        <f t="shared" si="7"/>
        <v>41400</v>
      </c>
      <c r="C493" s="2">
        <v>2335007.1100000003</v>
      </c>
    </row>
    <row r="494" spans="2:3" x14ac:dyDescent="0.3">
      <c r="B494" s="3">
        <f t="shared" si="7"/>
        <v>41401</v>
      </c>
      <c r="C494" s="2">
        <v>1818605.6099999999</v>
      </c>
    </row>
    <row r="495" spans="2:3" x14ac:dyDescent="0.3">
      <c r="B495" s="3">
        <f t="shared" si="7"/>
        <v>41402</v>
      </c>
      <c r="C495" s="2">
        <v>1740536.08</v>
      </c>
    </row>
    <row r="496" spans="2:3" x14ac:dyDescent="0.3">
      <c r="B496" s="3">
        <f t="shared" si="7"/>
        <v>41403</v>
      </c>
      <c r="C496" s="2">
        <v>1669345.2</v>
      </c>
    </row>
    <row r="497" spans="2:3" x14ac:dyDescent="0.3">
      <c r="B497" s="3">
        <f t="shared" si="7"/>
        <v>41404</v>
      </c>
      <c r="C497" s="2">
        <v>1500270.53</v>
      </c>
    </row>
    <row r="498" spans="2:3" x14ac:dyDescent="0.3">
      <c r="B498" s="3">
        <f t="shared" si="7"/>
        <v>41405</v>
      </c>
      <c r="C498" s="2">
        <v>1233581.1499999999</v>
      </c>
    </row>
    <row r="499" spans="2:3" x14ac:dyDescent="0.3">
      <c r="B499" s="3">
        <f t="shared" si="7"/>
        <v>41406</v>
      </c>
      <c r="C499" s="2">
        <v>801449.25</v>
      </c>
    </row>
    <row r="500" spans="2:3" x14ac:dyDescent="0.3">
      <c r="B500" s="3">
        <f t="shared" si="7"/>
        <v>41407</v>
      </c>
      <c r="C500" s="2">
        <v>2403238.5700000003</v>
      </c>
    </row>
    <row r="501" spans="2:3" x14ac:dyDescent="0.3">
      <c r="B501" s="3">
        <f t="shared" si="7"/>
        <v>41408</v>
      </c>
      <c r="C501" s="2">
        <v>2136403.4900000002</v>
      </c>
    </row>
    <row r="502" spans="2:3" x14ac:dyDescent="0.3">
      <c r="B502" s="3">
        <f t="shared" si="7"/>
        <v>41409</v>
      </c>
      <c r="C502" s="2">
        <v>1761144.3399999999</v>
      </c>
    </row>
    <row r="503" spans="2:3" x14ac:dyDescent="0.3">
      <c r="B503" s="3">
        <f t="shared" si="7"/>
        <v>41410</v>
      </c>
      <c r="C503" s="2">
        <v>1711735.56</v>
      </c>
    </row>
    <row r="504" spans="2:3" x14ac:dyDescent="0.3">
      <c r="B504" s="3">
        <f t="shared" si="7"/>
        <v>41411</v>
      </c>
      <c r="C504" s="2">
        <v>1590955.63</v>
      </c>
    </row>
    <row r="505" spans="2:3" x14ac:dyDescent="0.3">
      <c r="B505" s="3">
        <f t="shared" si="7"/>
        <v>41412</v>
      </c>
      <c r="C505" s="2">
        <v>1155645.25</v>
      </c>
    </row>
    <row r="506" spans="2:3" x14ac:dyDescent="0.3">
      <c r="B506" s="3">
        <f t="shared" si="7"/>
        <v>41413</v>
      </c>
      <c r="C506" s="2">
        <v>803156.15</v>
      </c>
    </row>
    <row r="507" spans="2:3" x14ac:dyDescent="0.3">
      <c r="B507" s="3">
        <f t="shared" si="7"/>
        <v>41414</v>
      </c>
      <c r="C507" s="2">
        <v>2077082.99</v>
      </c>
    </row>
    <row r="508" spans="2:3" x14ac:dyDescent="0.3">
      <c r="B508" s="3">
        <f t="shared" si="7"/>
        <v>41415</v>
      </c>
      <c r="C508" s="2">
        <v>1650509.69</v>
      </c>
    </row>
    <row r="509" spans="2:3" x14ac:dyDescent="0.3">
      <c r="B509" s="3">
        <f t="shared" si="7"/>
        <v>41416</v>
      </c>
      <c r="C509" s="2">
        <v>1695784.12</v>
      </c>
    </row>
    <row r="510" spans="2:3" x14ac:dyDescent="0.3">
      <c r="B510" s="3">
        <f t="shared" si="7"/>
        <v>41417</v>
      </c>
      <c r="C510" s="2">
        <v>1809396.45</v>
      </c>
    </row>
    <row r="511" spans="2:3" x14ac:dyDescent="0.3">
      <c r="B511" s="3">
        <f t="shared" si="7"/>
        <v>41418</v>
      </c>
      <c r="C511" s="2">
        <v>1769930.9100000001</v>
      </c>
    </row>
    <row r="512" spans="2:3" x14ac:dyDescent="0.3">
      <c r="B512" s="3">
        <f t="shared" si="7"/>
        <v>41419</v>
      </c>
      <c r="C512" s="2">
        <v>1223072.05</v>
      </c>
    </row>
    <row r="513" spans="2:3" x14ac:dyDescent="0.3">
      <c r="B513" s="3">
        <f t="shared" si="7"/>
        <v>41420</v>
      </c>
      <c r="C513" s="2">
        <v>801262.65</v>
      </c>
    </row>
    <row r="514" spans="2:3" x14ac:dyDescent="0.3">
      <c r="B514" s="3">
        <f t="shared" si="7"/>
        <v>41421</v>
      </c>
      <c r="C514" s="2">
        <v>2102985.41</v>
      </c>
    </row>
    <row r="515" spans="2:3" x14ac:dyDescent="0.3">
      <c r="B515" s="3">
        <f t="shared" si="7"/>
        <v>41422</v>
      </c>
      <c r="C515" s="2">
        <v>2684499.58</v>
      </c>
    </row>
    <row r="516" spans="2:3" x14ac:dyDescent="0.3">
      <c r="B516" s="3">
        <f t="shared" ref="B516:B579" si="8">+B515+1</f>
        <v>41423</v>
      </c>
      <c r="C516" s="2">
        <v>2031986.07</v>
      </c>
    </row>
    <row r="517" spans="2:3" x14ac:dyDescent="0.3">
      <c r="B517" s="3">
        <f t="shared" si="8"/>
        <v>41424</v>
      </c>
      <c r="C517" s="2">
        <v>1760826.97</v>
      </c>
    </row>
    <row r="518" spans="2:3" x14ac:dyDescent="0.3">
      <c r="B518" s="3">
        <f t="shared" si="8"/>
        <v>41425</v>
      </c>
      <c r="C518" s="2">
        <v>2155781.02</v>
      </c>
    </row>
    <row r="519" spans="2:3" x14ac:dyDescent="0.3">
      <c r="B519" s="3">
        <f t="shared" si="8"/>
        <v>41426</v>
      </c>
      <c r="C519" s="2">
        <v>1208612.6499999999</v>
      </c>
    </row>
    <row r="520" spans="2:3" x14ac:dyDescent="0.3">
      <c r="B520" s="3">
        <f t="shared" si="8"/>
        <v>41427</v>
      </c>
      <c r="C520" s="2">
        <v>801461.72</v>
      </c>
    </row>
    <row r="521" spans="2:3" x14ac:dyDescent="0.3">
      <c r="B521" s="3">
        <f t="shared" si="8"/>
        <v>41428</v>
      </c>
      <c r="C521" s="2">
        <v>2364530.7800000003</v>
      </c>
    </row>
    <row r="522" spans="2:3" x14ac:dyDescent="0.3">
      <c r="B522" s="3">
        <f t="shared" si="8"/>
        <v>41429</v>
      </c>
      <c r="C522" s="2">
        <v>2165389.94</v>
      </c>
    </row>
    <row r="523" spans="2:3" x14ac:dyDescent="0.3">
      <c r="B523" s="3">
        <f t="shared" si="8"/>
        <v>41430</v>
      </c>
      <c r="C523" s="2">
        <v>1920849.31</v>
      </c>
    </row>
    <row r="524" spans="2:3" x14ac:dyDescent="0.3">
      <c r="B524" s="3">
        <f t="shared" si="8"/>
        <v>41431</v>
      </c>
      <c r="C524" s="2">
        <v>1708640.9300000002</v>
      </c>
    </row>
    <row r="525" spans="2:3" x14ac:dyDescent="0.3">
      <c r="B525" s="3">
        <f t="shared" si="8"/>
        <v>41432</v>
      </c>
      <c r="C525" s="2">
        <v>1723724.1</v>
      </c>
    </row>
    <row r="526" spans="2:3" x14ac:dyDescent="0.3">
      <c r="B526" s="3">
        <f t="shared" si="8"/>
        <v>41433</v>
      </c>
      <c r="C526" s="2">
        <v>1091449.93</v>
      </c>
    </row>
    <row r="527" spans="2:3" x14ac:dyDescent="0.3">
      <c r="B527" s="3">
        <f t="shared" si="8"/>
        <v>41434</v>
      </c>
      <c r="C527" s="2">
        <v>803016.94</v>
      </c>
    </row>
    <row r="528" spans="2:3" x14ac:dyDescent="0.3">
      <c r="B528" s="3">
        <f t="shared" si="8"/>
        <v>41435</v>
      </c>
      <c r="C528" s="2">
        <v>2054457.46</v>
      </c>
    </row>
    <row r="529" spans="2:3" x14ac:dyDescent="0.3">
      <c r="B529" s="3">
        <f t="shared" si="8"/>
        <v>41436</v>
      </c>
      <c r="C529" s="2">
        <v>1746573.22</v>
      </c>
    </row>
    <row r="530" spans="2:3" x14ac:dyDescent="0.3">
      <c r="B530" s="3">
        <f t="shared" si="8"/>
        <v>41437</v>
      </c>
      <c r="C530" s="2">
        <v>1589180.95</v>
      </c>
    </row>
    <row r="531" spans="2:3" x14ac:dyDescent="0.3">
      <c r="B531" s="3">
        <f t="shared" si="8"/>
        <v>41438</v>
      </c>
      <c r="C531" s="2">
        <v>1566760.1400000001</v>
      </c>
    </row>
    <row r="532" spans="2:3" x14ac:dyDescent="0.3">
      <c r="B532" s="3">
        <f t="shared" si="8"/>
        <v>41439</v>
      </c>
      <c r="C532" s="2">
        <v>1663272.5899999999</v>
      </c>
    </row>
    <row r="533" spans="2:3" x14ac:dyDescent="0.3">
      <c r="B533" s="3">
        <f t="shared" si="8"/>
        <v>41440</v>
      </c>
      <c r="C533" s="2">
        <v>1146895.6000000001</v>
      </c>
    </row>
    <row r="534" spans="2:3" x14ac:dyDescent="0.3">
      <c r="B534" s="3">
        <f t="shared" si="8"/>
        <v>41441</v>
      </c>
      <c r="C534" s="2">
        <v>802919.15</v>
      </c>
    </row>
    <row r="535" spans="2:3" x14ac:dyDescent="0.3">
      <c r="B535" s="3">
        <f t="shared" si="8"/>
        <v>41442</v>
      </c>
      <c r="C535" s="2">
        <v>1876454.23</v>
      </c>
    </row>
    <row r="536" spans="2:3" x14ac:dyDescent="0.3">
      <c r="B536" s="3">
        <f t="shared" si="8"/>
        <v>41443</v>
      </c>
      <c r="C536" s="2">
        <v>1708873.51</v>
      </c>
    </row>
    <row r="537" spans="2:3" x14ac:dyDescent="0.3">
      <c r="B537" s="3">
        <f t="shared" si="8"/>
        <v>41444</v>
      </c>
      <c r="C537" s="2">
        <v>1713089.99</v>
      </c>
    </row>
    <row r="538" spans="2:3" x14ac:dyDescent="0.3">
      <c r="B538" s="3">
        <f t="shared" si="8"/>
        <v>41445</v>
      </c>
      <c r="C538" s="2">
        <v>1716590.73</v>
      </c>
    </row>
    <row r="539" spans="2:3" x14ac:dyDescent="0.3">
      <c r="B539" s="3">
        <f t="shared" si="8"/>
        <v>41446</v>
      </c>
      <c r="C539" s="2">
        <v>1730596.02</v>
      </c>
    </row>
    <row r="540" spans="2:3" x14ac:dyDescent="0.3">
      <c r="B540" s="3">
        <f t="shared" si="8"/>
        <v>41447</v>
      </c>
      <c r="C540" s="2">
        <v>1233103.97</v>
      </c>
    </row>
    <row r="541" spans="2:3" x14ac:dyDescent="0.3">
      <c r="B541" s="3">
        <f t="shared" si="8"/>
        <v>41448</v>
      </c>
      <c r="C541" s="2">
        <v>800598</v>
      </c>
    </row>
    <row r="542" spans="2:3" x14ac:dyDescent="0.3">
      <c r="B542" s="3">
        <f t="shared" si="8"/>
        <v>41449</v>
      </c>
      <c r="C542" s="2">
        <v>2220264.5700000003</v>
      </c>
    </row>
    <row r="543" spans="2:3" x14ac:dyDescent="0.3">
      <c r="B543" s="3">
        <f t="shared" si="8"/>
        <v>41450</v>
      </c>
      <c r="C543" s="2">
        <v>1955941.35</v>
      </c>
    </row>
    <row r="544" spans="2:3" x14ac:dyDescent="0.3">
      <c r="B544" s="3">
        <f t="shared" si="8"/>
        <v>41451</v>
      </c>
      <c r="C544" s="2">
        <v>2378190.96</v>
      </c>
    </row>
    <row r="545" spans="2:3" x14ac:dyDescent="0.3">
      <c r="B545" s="3">
        <f t="shared" si="8"/>
        <v>41452</v>
      </c>
      <c r="C545" s="2">
        <v>1903766.02</v>
      </c>
    </row>
    <row r="546" spans="2:3" x14ac:dyDescent="0.3">
      <c r="B546" s="3">
        <f t="shared" si="8"/>
        <v>41453</v>
      </c>
      <c r="C546" s="2">
        <v>2511751.56</v>
      </c>
    </row>
    <row r="547" spans="2:3" x14ac:dyDescent="0.3">
      <c r="B547" s="3">
        <f t="shared" si="8"/>
        <v>41454</v>
      </c>
      <c r="C547" s="2">
        <v>1223317.54</v>
      </c>
    </row>
    <row r="548" spans="2:3" x14ac:dyDescent="0.3">
      <c r="B548" s="3">
        <f t="shared" si="8"/>
        <v>41455</v>
      </c>
      <c r="C548" s="2">
        <v>1013280.08</v>
      </c>
    </row>
    <row r="549" spans="2:3" x14ac:dyDescent="0.3">
      <c r="B549" s="3">
        <f t="shared" si="8"/>
        <v>41456</v>
      </c>
      <c r="C549" s="2">
        <v>1557221.42</v>
      </c>
    </row>
    <row r="550" spans="2:3" x14ac:dyDescent="0.3">
      <c r="B550" s="3">
        <f t="shared" si="8"/>
        <v>41457</v>
      </c>
      <c r="C550" s="2">
        <v>2362401.2199999997</v>
      </c>
    </row>
    <row r="551" spans="2:3" x14ac:dyDescent="0.3">
      <c r="B551" s="3">
        <f t="shared" si="8"/>
        <v>41458</v>
      </c>
      <c r="C551" s="2">
        <v>2121888.8600000003</v>
      </c>
    </row>
    <row r="552" spans="2:3" x14ac:dyDescent="0.3">
      <c r="B552" s="3">
        <f t="shared" si="8"/>
        <v>41459</v>
      </c>
      <c r="C552" s="2">
        <v>1855214.58</v>
      </c>
    </row>
    <row r="553" spans="2:3" x14ac:dyDescent="0.3">
      <c r="B553" s="3">
        <f t="shared" si="8"/>
        <v>41460</v>
      </c>
      <c r="C553" s="2">
        <v>1963811.35</v>
      </c>
    </row>
    <row r="554" spans="2:3" x14ac:dyDescent="0.3">
      <c r="B554" s="3">
        <f t="shared" si="8"/>
        <v>41461</v>
      </c>
      <c r="C554" s="2">
        <v>1310435.75</v>
      </c>
    </row>
    <row r="555" spans="2:3" x14ac:dyDescent="0.3">
      <c r="B555" s="3">
        <f t="shared" si="8"/>
        <v>41462</v>
      </c>
      <c r="C555" s="2">
        <v>0</v>
      </c>
    </row>
    <row r="556" spans="2:3" x14ac:dyDescent="0.3">
      <c r="B556" s="3">
        <f t="shared" si="8"/>
        <v>41463</v>
      </c>
      <c r="C556" s="2">
        <v>2227818.52</v>
      </c>
    </row>
    <row r="557" spans="2:3" x14ac:dyDescent="0.3">
      <c r="B557" s="3">
        <f t="shared" si="8"/>
        <v>41464</v>
      </c>
      <c r="C557" s="2">
        <v>1836698.51</v>
      </c>
    </row>
    <row r="558" spans="2:3" x14ac:dyDescent="0.3">
      <c r="B558" s="3">
        <f t="shared" si="8"/>
        <v>41465</v>
      </c>
      <c r="C558" s="2">
        <v>1719121.63</v>
      </c>
    </row>
    <row r="559" spans="2:3" x14ac:dyDescent="0.3">
      <c r="B559" s="3">
        <f t="shared" si="8"/>
        <v>41466</v>
      </c>
      <c r="C559" s="2">
        <v>1717497.96</v>
      </c>
    </row>
    <row r="560" spans="2:3" x14ac:dyDescent="0.3">
      <c r="B560" s="3">
        <f t="shared" si="8"/>
        <v>41467</v>
      </c>
      <c r="C560" s="2">
        <v>1796640.46</v>
      </c>
    </row>
    <row r="561" spans="2:3" x14ac:dyDescent="0.3">
      <c r="B561" s="3">
        <f t="shared" si="8"/>
        <v>41468</v>
      </c>
      <c r="C561" s="2">
        <v>1189451.67</v>
      </c>
    </row>
    <row r="562" spans="2:3" x14ac:dyDescent="0.3">
      <c r="B562" s="3">
        <f t="shared" si="8"/>
        <v>41469</v>
      </c>
      <c r="C562" s="2">
        <v>0</v>
      </c>
    </row>
    <row r="563" spans="2:3" x14ac:dyDescent="0.3">
      <c r="B563" s="3">
        <f t="shared" si="8"/>
        <v>41470</v>
      </c>
      <c r="C563" s="2">
        <v>2135050.42</v>
      </c>
    </row>
    <row r="564" spans="2:3" x14ac:dyDescent="0.3">
      <c r="B564" s="3">
        <f t="shared" si="8"/>
        <v>41471</v>
      </c>
      <c r="C564" s="2">
        <v>1787406.87</v>
      </c>
    </row>
    <row r="565" spans="2:3" x14ac:dyDescent="0.3">
      <c r="B565" s="3">
        <f t="shared" si="8"/>
        <v>41472</v>
      </c>
      <c r="C565" s="2">
        <v>1640832.05</v>
      </c>
    </row>
    <row r="566" spans="2:3" x14ac:dyDescent="0.3">
      <c r="B566" s="3">
        <f t="shared" si="8"/>
        <v>41473</v>
      </c>
      <c r="C566" s="2">
        <v>1615487.5699999998</v>
      </c>
    </row>
    <row r="567" spans="2:3" x14ac:dyDescent="0.3">
      <c r="B567" s="3">
        <f t="shared" si="8"/>
        <v>41474</v>
      </c>
      <c r="C567" s="2">
        <v>1563405.6400000001</v>
      </c>
    </row>
    <row r="568" spans="2:3" x14ac:dyDescent="0.3">
      <c r="B568" s="3">
        <f t="shared" si="8"/>
        <v>41475</v>
      </c>
      <c r="C568" s="2">
        <v>1220143.54</v>
      </c>
    </row>
    <row r="569" spans="2:3" x14ac:dyDescent="0.3">
      <c r="B569" s="3">
        <f t="shared" si="8"/>
        <v>41476</v>
      </c>
      <c r="C569" s="2">
        <v>800459</v>
      </c>
    </row>
    <row r="570" spans="2:3" x14ac:dyDescent="0.3">
      <c r="B570" s="3">
        <f t="shared" si="8"/>
        <v>41477</v>
      </c>
      <c r="C570" s="2">
        <v>2164768.09</v>
      </c>
    </row>
    <row r="571" spans="2:3" x14ac:dyDescent="0.3">
      <c r="B571" s="3">
        <f t="shared" si="8"/>
        <v>41478</v>
      </c>
      <c r="C571" s="2">
        <v>2008729.36</v>
      </c>
    </row>
    <row r="572" spans="2:3" x14ac:dyDescent="0.3">
      <c r="B572" s="3">
        <f t="shared" si="8"/>
        <v>41479</v>
      </c>
      <c r="C572" s="2">
        <v>2028192.65</v>
      </c>
    </row>
    <row r="573" spans="2:3" x14ac:dyDescent="0.3">
      <c r="B573" s="3">
        <f t="shared" si="8"/>
        <v>41480</v>
      </c>
      <c r="C573" s="2">
        <v>1744205.27</v>
      </c>
    </row>
    <row r="574" spans="2:3" x14ac:dyDescent="0.3">
      <c r="B574" s="3">
        <f t="shared" si="8"/>
        <v>41481</v>
      </c>
      <c r="C574" s="2">
        <v>2002925.8</v>
      </c>
    </row>
    <row r="575" spans="2:3" x14ac:dyDescent="0.3">
      <c r="B575" s="3">
        <f t="shared" si="8"/>
        <v>41482</v>
      </c>
      <c r="C575" s="2">
        <v>1197369.05</v>
      </c>
    </row>
    <row r="576" spans="2:3" x14ac:dyDescent="0.3">
      <c r="B576" s="3">
        <f t="shared" si="8"/>
        <v>41483</v>
      </c>
      <c r="C576" s="2">
        <v>0</v>
      </c>
    </row>
    <row r="577" spans="2:3" x14ac:dyDescent="0.3">
      <c r="B577" s="3">
        <f t="shared" si="8"/>
        <v>41484</v>
      </c>
      <c r="C577" s="2">
        <v>3066429.67</v>
      </c>
    </row>
    <row r="578" spans="2:3" x14ac:dyDescent="0.3">
      <c r="B578" s="3">
        <f t="shared" si="8"/>
        <v>41485</v>
      </c>
      <c r="C578" s="2">
        <v>1888725.19</v>
      </c>
    </row>
    <row r="579" spans="2:3" x14ac:dyDescent="0.3">
      <c r="B579" s="3">
        <f t="shared" si="8"/>
        <v>41486</v>
      </c>
      <c r="C579" s="2">
        <v>1934518.87</v>
      </c>
    </row>
    <row r="580" spans="2:3" x14ac:dyDescent="0.3">
      <c r="B580" s="3">
        <f t="shared" ref="B580:B643" si="9">+B579+1</f>
        <v>41487</v>
      </c>
      <c r="C580" s="2">
        <v>1809630.35</v>
      </c>
    </row>
    <row r="581" spans="2:3" x14ac:dyDescent="0.3">
      <c r="B581" s="3">
        <f t="shared" si="9"/>
        <v>41488</v>
      </c>
      <c r="C581" s="2">
        <v>1848983.87</v>
      </c>
    </row>
    <row r="582" spans="2:3" x14ac:dyDescent="0.3">
      <c r="B582" s="3">
        <f t="shared" si="9"/>
        <v>41489</v>
      </c>
      <c r="C582" s="2">
        <v>1157837.1599999999</v>
      </c>
    </row>
    <row r="583" spans="2:3" x14ac:dyDescent="0.3">
      <c r="B583" s="3">
        <f t="shared" si="9"/>
        <v>41490</v>
      </c>
      <c r="C583" s="2">
        <v>800198</v>
      </c>
    </row>
    <row r="584" spans="2:3" x14ac:dyDescent="0.3">
      <c r="B584" s="3">
        <f t="shared" si="9"/>
        <v>41491</v>
      </c>
      <c r="C584" s="2">
        <v>2334402.92</v>
      </c>
    </row>
    <row r="585" spans="2:3" x14ac:dyDescent="0.3">
      <c r="B585" s="3">
        <f t="shared" si="9"/>
        <v>41492</v>
      </c>
      <c r="C585" s="2">
        <v>1891583.47</v>
      </c>
    </row>
    <row r="586" spans="2:3" x14ac:dyDescent="0.3">
      <c r="B586" s="3">
        <f t="shared" si="9"/>
        <v>41493</v>
      </c>
      <c r="C586" s="2">
        <v>1729820.75</v>
      </c>
    </row>
    <row r="587" spans="2:3" x14ac:dyDescent="0.3">
      <c r="B587" s="3">
        <f t="shared" si="9"/>
        <v>41494</v>
      </c>
      <c r="C587" s="2">
        <v>1632031.5</v>
      </c>
    </row>
    <row r="588" spans="2:3" x14ac:dyDescent="0.3">
      <c r="B588" s="3">
        <f t="shared" si="9"/>
        <v>41495</v>
      </c>
      <c r="C588" s="2">
        <v>1614830.9</v>
      </c>
    </row>
    <row r="589" spans="2:3" x14ac:dyDescent="0.3">
      <c r="B589" s="3">
        <f t="shared" si="9"/>
        <v>41496</v>
      </c>
      <c r="C589" s="2">
        <v>1158663.3</v>
      </c>
    </row>
    <row r="590" spans="2:3" x14ac:dyDescent="0.3">
      <c r="B590" s="3">
        <f t="shared" si="9"/>
        <v>41497</v>
      </c>
      <c r="C590" s="2">
        <v>800153</v>
      </c>
    </row>
    <row r="591" spans="2:3" x14ac:dyDescent="0.3">
      <c r="B591" s="3">
        <f t="shared" si="9"/>
        <v>41498</v>
      </c>
      <c r="C591" s="2">
        <v>2127923.35</v>
      </c>
    </row>
    <row r="592" spans="2:3" x14ac:dyDescent="0.3">
      <c r="B592" s="3">
        <f t="shared" si="9"/>
        <v>41499</v>
      </c>
      <c r="C592" s="2">
        <v>1828128.92</v>
      </c>
    </row>
    <row r="593" spans="2:3" x14ac:dyDescent="0.3">
      <c r="B593" s="3">
        <f t="shared" si="9"/>
        <v>41500</v>
      </c>
      <c r="C593" s="2">
        <v>1660141.3199999998</v>
      </c>
    </row>
    <row r="594" spans="2:3" x14ac:dyDescent="0.3">
      <c r="B594" s="3">
        <f t="shared" si="9"/>
        <v>41501</v>
      </c>
      <c r="C594" s="2">
        <v>1491712.35</v>
      </c>
    </row>
    <row r="595" spans="2:3" x14ac:dyDescent="0.3">
      <c r="B595" s="3">
        <f t="shared" si="9"/>
        <v>41502</v>
      </c>
      <c r="C595" s="2">
        <v>1615420.15</v>
      </c>
    </row>
    <row r="596" spans="2:3" x14ac:dyDescent="0.3">
      <c r="B596" s="3">
        <f t="shared" si="9"/>
        <v>41503</v>
      </c>
      <c r="C596" s="2">
        <v>1118108.32</v>
      </c>
    </row>
    <row r="597" spans="2:3" x14ac:dyDescent="0.3">
      <c r="B597" s="3">
        <f t="shared" si="9"/>
        <v>41504</v>
      </c>
      <c r="C597" s="2">
        <v>0</v>
      </c>
    </row>
    <row r="598" spans="2:3" x14ac:dyDescent="0.3">
      <c r="B598" s="3">
        <f t="shared" si="9"/>
        <v>41505</v>
      </c>
      <c r="C598" s="2">
        <v>1854964.12</v>
      </c>
    </row>
    <row r="599" spans="2:3" x14ac:dyDescent="0.3">
      <c r="B599" s="3">
        <f t="shared" si="9"/>
        <v>41506</v>
      </c>
      <c r="C599" s="2">
        <v>1723399.5699999998</v>
      </c>
    </row>
    <row r="600" spans="2:3" x14ac:dyDescent="0.3">
      <c r="B600" s="3">
        <f t="shared" si="9"/>
        <v>41507</v>
      </c>
      <c r="C600" s="2">
        <v>1760443</v>
      </c>
    </row>
    <row r="601" spans="2:3" x14ac:dyDescent="0.3">
      <c r="B601" s="3">
        <f t="shared" si="9"/>
        <v>41508</v>
      </c>
      <c r="C601" s="2">
        <v>1750012.3900000001</v>
      </c>
    </row>
    <row r="602" spans="2:3" x14ac:dyDescent="0.3">
      <c r="B602" s="3">
        <f t="shared" si="9"/>
        <v>41509</v>
      </c>
      <c r="C602" s="2">
        <v>1735840.12</v>
      </c>
    </row>
    <row r="603" spans="2:3" x14ac:dyDescent="0.3">
      <c r="B603" s="3">
        <f t="shared" si="9"/>
        <v>41510</v>
      </c>
      <c r="C603" s="2">
        <v>1136383.78</v>
      </c>
    </row>
    <row r="604" spans="2:3" x14ac:dyDescent="0.3">
      <c r="B604" s="3">
        <f t="shared" si="9"/>
        <v>41511</v>
      </c>
      <c r="C604" s="2">
        <v>800795</v>
      </c>
    </row>
    <row r="605" spans="2:3" x14ac:dyDescent="0.3">
      <c r="B605" s="3">
        <f t="shared" si="9"/>
        <v>41512</v>
      </c>
      <c r="C605" s="2">
        <v>2185728.3200000003</v>
      </c>
    </row>
    <row r="606" spans="2:3" x14ac:dyDescent="0.3">
      <c r="B606" s="3">
        <f t="shared" si="9"/>
        <v>41513</v>
      </c>
      <c r="C606" s="2">
        <v>2005128.84</v>
      </c>
    </row>
    <row r="607" spans="2:3" x14ac:dyDescent="0.3">
      <c r="B607" s="3">
        <f t="shared" si="9"/>
        <v>41514</v>
      </c>
      <c r="C607" s="2">
        <v>1679337.05</v>
      </c>
    </row>
    <row r="608" spans="2:3" x14ac:dyDescent="0.3">
      <c r="B608" s="3">
        <f t="shared" si="9"/>
        <v>41515</v>
      </c>
      <c r="C608" s="2">
        <v>2010801.28</v>
      </c>
    </row>
    <row r="609" spans="2:3" x14ac:dyDescent="0.3">
      <c r="B609" s="3">
        <f t="shared" si="9"/>
        <v>41516</v>
      </c>
      <c r="C609" s="2">
        <v>2674993.98</v>
      </c>
    </row>
    <row r="610" spans="2:3" x14ac:dyDescent="0.3">
      <c r="B610" s="3">
        <f t="shared" si="9"/>
        <v>41517</v>
      </c>
      <c r="C610" s="2">
        <v>1315660.76</v>
      </c>
    </row>
    <row r="611" spans="2:3" x14ac:dyDescent="0.3">
      <c r="B611" s="3">
        <f t="shared" si="9"/>
        <v>41518</v>
      </c>
      <c r="C611" s="2">
        <v>801298.26</v>
      </c>
    </row>
    <row r="612" spans="2:3" x14ac:dyDescent="0.3">
      <c r="B612" s="3">
        <f t="shared" si="9"/>
        <v>41519</v>
      </c>
      <c r="C612" s="2">
        <v>2340904.35</v>
      </c>
    </row>
    <row r="613" spans="2:3" x14ac:dyDescent="0.3">
      <c r="B613" s="3">
        <f t="shared" si="9"/>
        <v>41520</v>
      </c>
      <c r="C613" s="2">
        <v>2001575.61</v>
      </c>
    </row>
    <row r="614" spans="2:3" x14ac:dyDescent="0.3">
      <c r="B614" s="3">
        <f t="shared" si="9"/>
        <v>41521</v>
      </c>
      <c r="C614" s="2">
        <v>1845867.9300000002</v>
      </c>
    </row>
    <row r="615" spans="2:3" x14ac:dyDescent="0.3">
      <c r="B615" s="3">
        <f t="shared" si="9"/>
        <v>41522</v>
      </c>
      <c r="C615" s="2">
        <v>1695533.28</v>
      </c>
    </row>
    <row r="616" spans="2:3" x14ac:dyDescent="0.3">
      <c r="B616" s="3">
        <f t="shared" si="9"/>
        <v>41523</v>
      </c>
      <c r="C616" s="2">
        <v>1753094.78</v>
      </c>
    </row>
    <row r="617" spans="2:3" x14ac:dyDescent="0.3">
      <c r="B617" s="3">
        <f t="shared" si="9"/>
        <v>41524</v>
      </c>
      <c r="C617" s="2">
        <v>1124640.19</v>
      </c>
    </row>
    <row r="618" spans="2:3" x14ac:dyDescent="0.3">
      <c r="B618" s="3">
        <f t="shared" si="9"/>
        <v>41525</v>
      </c>
      <c r="C618" s="2">
        <v>800288</v>
      </c>
    </row>
    <row r="619" spans="2:3" x14ac:dyDescent="0.3">
      <c r="B619" s="3">
        <f t="shared" si="9"/>
        <v>41526</v>
      </c>
      <c r="C619" s="2">
        <v>2303252.02</v>
      </c>
    </row>
    <row r="620" spans="2:3" x14ac:dyDescent="0.3">
      <c r="B620" s="3">
        <f t="shared" si="9"/>
        <v>41527</v>
      </c>
      <c r="C620" s="2">
        <v>1906929.14</v>
      </c>
    </row>
    <row r="621" spans="2:3" x14ac:dyDescent="0.3">
      <c r="B621" s="3">
        <f t="shared" si="9"/>
        <v>41528</v>
      </c>
      <c r="C621" s="2">
        <v>1746173.1400000001</v>
      </c>
    </row>
    <row r="622" spans="2:3" x14ac:dyDescent="0.3">
      <c r="B622" s="3">
        <f t="shared" si="9"/>
        <v>41529</v>
      </c>
      <c r="C622" s="2">
        <v>1671030.78</v>
      </c>
    </row>
    <row r="623" spans="2:3" x14ac:dyDescent="0.3">
      <c r="B623" s="3">
        <f t="shared" si="9"/>
        <v>41530</v>
      </c>
      <c r="C623" s="2">
        <v>1716075.46</v>
      </c>
    </row>
    <row r="624" spans="2:3" x14ac:dyDescent="0.3">
      <c r="B624" s="3">
        <f t="shared" si="9"/>
        <v>41531</v>
      </c>
      <c r="C624" s="2">
        <v>1130646.77</v>
      </c>
    </row>
    <row r="625" spans="2:3" x14ac:dyDescent="0.3">
      <c r="B625" s="3">
        <f t="shared" si="9"/>
        <v>41532</v>
      </c>
      <c r="C625" s="2">
        <v>803108.9</v>
      </c>
    </row>
    <row r="626" spans="2:3" x14ac:dyDescent="0.3">
      <c r="B626" s="3">
        <f t="shared" si="9"/>
        <v>41533</v>
      </c>
      <c r="C626" s="2">
        <v>1278098.4099999999</v>
      </c>
    </row>
    <row r="627" spans="2:3" x14ac:dyDescent="0.3">
      <c r="B627" s="3">
        <f t="shared" si="9"/>
        <v>41534</v>
      </c>
      <c r="C627" s="2">
        <v>2041831.53</v>
      </c>
    </row>
    <row r="628" spans="2:3" x14ac:dyDescent="0.3">
      <c r="B628" s="3">
        <f t="shared" si="9"/>
        <v>41535</v>
      </c>
      <c r="C628" s="2">
        <v>1609763.95</v>
      </c>
    </row>
    <row r="629" spans="2:3" x14ac:dyDescent="0.3">
      <c r="B629" s="3">
        <f t="shared" si="9"/>
        <v>41536</v>
      </c>
      <c r="C629" s="2">
        <v>1713152.99</v>
      </c>
    </row>
    <row r="630" spans="2:3" x14ac:dyDescent="0.3">
      <c r="B630" s="3">
        <f t="shared" si="9"/>
        <v>41537</v>
      </c>
      <c r="C630" s="2">
        <v>1685361.35</v>
      </c>
    </row>
    <row r="631" spans="2:3" x14ac:dyDescent="0.3">
      <c r="B631" s="3">
        <f t="shared" si="9"/>
        <v>41538</v>
      </c>
      <c r="C631" s="2">
        <v>1164174.5900000001</v>
      </c>
    </row>
    <row r="632" spans="2:3" x14ac:dyDescent="0.3">
      <c r="B632" s="3">
        <f t="shared" si="9"/>
        <v>41539</v>
      </c>
      <c r="C632" s="2">
        <v>800327</v>
      </c>
    </row>
    <row r="633" spans="2:3" x14ac:dyDescent="0.3">
      <c r="B633" s="3">
        <f t="shared" si="9"/>
        <v>41540</v>
      </c>
      <c r="C633" s="2">
        <v>2306046.87</v>
      </c>
    </row>
    <row r="634" spans="2:3" x14ac:dyDescent="0.3">
      <c r="B634" s="3">
        <f t="shared" si="9"/>
        <v>41541</v>
      </c>
      <c r="C634" s="2">
        <v>1901680.57</v>
      </c>
    </row>
    <row r="635" spans="2:3" x14ac:dyDescent="0.3">
      <c r="B635" s="3">
        <f t="shared" si="9"/>
        <v>41542</v>
      </c>
      <c r="C635" s="2">
        <v>1606028.62</v>
      </c>
    </row>
    <row r="636" spans="2:3" x14ac:dyDescent="0.3">
      <c r="B636" s="3">
        <f t="shared" si="9"/>
        <v>41543</v>
      </c>
      <c r="C636" s="2">
        <v>2541268.9500000002</v>
      </c>
    </row>
    <row r="637" spans="2:3" x14ac:dyDescent="0.3">
      <c r="B637" s="3">
        <f t="shared" si="9"/>
        <v>41544</v>
      </c>
      <c r="C637" s="2">
        <v>1891740.22</v>
      </c>
    </row>
    <row r="638" spans="2:3" x14ac:dyDescent="0.3">
      <c r="B638" s="3">
        <f t="shared" si="9"/>
        <v>41545</v>
      </c>
      <c r="C638" s="2">
        <v>1325284.8199999998</v>
      </c>
    </row>
    <row r="639" spans="2:3" x14ac:dyDescent="0.3">
      <c r="B639" s="3">
        <f t="shared" si="9"/>
        <v>41546</v>
      </c>
      <c r="C639" s="2">
        <v>803320.62</v>
      </c>
    </row>
    <row r="640" spans="2:3" x14ac:dyDescent="0.3">
      <c r="B640" s="3">
        <f t="shared" si="9"/>
        <v>41547</v>
      </c>
      <c r="C640" s="2">
        <v>2882507.6399999997</v>
      </c>
    </row>
    <row r="641" spans="2:3" x14ac:dyDescent="0.3">
      <c r="B641" s="3">
        <f t="shared" si="9"/>
        <v>41548</v>
      </c>
      <c r="C641" s="2">
        <v>2050874.47</v>
      </c>
    </row>
    <row r="642" spans="2:3" x14ac:dyDescent="0.3">
      <c r="B642" s="3">
        <f t="shared" si="9"/>
        <v>41549</v>
      </c>
      <c r="C642" s="2">
        <v>1928410.61</v>
      </c>
    </row>
    <row r="643" spans="2:3" x14ac:dyDescent="0.3">
      <c r="B643" s="3">
        <f t="shared" si="9"/>
        <v>41550</v>
      </c>
      <c r="C643" s="2">
        <v>1944561.14</v>
      </c>
    </row>
    <row r="644" spans="2:3" x14ac:dyDescent="0.3">
      <c r="B644" s="3">
        <f t="shared" ref="B644:B707" si="10">+B643+1</f>
        <v>41551</v>
      </c>
      <c r="C644" s="2">
        <v>1800459.33</v>
      </c>
    </row>
    <row r="645" spans="2:3" x14ac:dyDescent="0.3">
      <c r="B645" s="3">
        <f t="shared" si="10"/>
        <v>41552</v>
      </c>
      <c r="C645" s="2">
        <v>1297958.93</v>
      </c>
    </row>
    <row r="646" spans="2:3" x14ac:dyDescent="0.3">
      <c r="B646" s="3">
        <f t="shared" si="10"/>
        <v>41553</v>
      </c>
      <c r="C646" s="2">
        <v>811034.77</v>
      </c>
    </row>
    <row r="647" spans="2:3" x14ac:dyDescent="0.3">
      <c r="B647" s="3">
        <f t="shared" si="10"/>
        <v>41554</v>
      </c>
      <c r="C647" s="2">
        <v>2181161.5700000003</v>
      </c>
    </row>
    <row r="648" spans="2:3" x14ac:dyDescent="0.3">
      <c r="B648" s="3">
        <f t="shared" si="10"/>
        <v>41555</v>
      </c>
      <c r="C648" s="2">
        <v>2188763.91</v>
      </c>
    </row>
    <row r="649" spans="2:3" x14ac:dyDescent="0.3">
      <c r="B649" s="3">
        <f t="shared" si="10"/>
        <v>41556</v>
      </c>
      <c r="C649" s="2">
        <v>1925925.69</v>
      </c>
    </row>
    <row r="650" spans="2:3" x14ac:dyDescent="0.3">
      <c r="B650" s="3">
        <f t="shared" si="10"/>
        <v>41557</v>
      </c>
      <c r="C650" s="2">
        <v>1954039.55</v>
      </c>
    </row>
    <row r="651" spans="2:3" x14ac:dyDescent="0.3">
      <c r="B651" s="3">
        <f t="shared" si="10"/>
        <v>41558</v>
      </c>
      <c r="C651" s="2">
        <v>1921397.12</v>
      </c>
    </row>
    <row r="652" spans="2:3" x14ac:dyDescent="0.3">
      <c r="B652" s="3">
        <f t="shared" si="10"/>
        <v>41559</v>
      </c>
      <c r="C652" s="2">
        <v>1248065.23</v>
      </c>
    </row>
    <row r="653" spans="2:3" x14ac:dyDescent="0.3">
      <c r="B653" s="3">
        <f t="shared" si="10"/>
        <v>41560</v>
      </c>
      <c r="C653" s="2">
        <v>806576.75</v>
      </c>
    </row>
    <row r="654" spans="2:3" x14ac:dyDescent="0.3">
      <c r="B654" s="3">
        <f t="shared" si="10"/>
        <v>41561</v>
      </c>
      <c r="C654" s="2">
        <v>2072083.52</v>
      </c>
    </row>
    <row r="655" spans="2:3" x14ac:dyDescent="0.3">
      <c r="B655" s="3">
        <f t="shared" si="10"/>
        <v>41562</v>
      </c>
      <c r="C655" s="2">
        <v>1623951.15</v>
      </c>
    </row>
    <row r="656" spans="2:3" x14ac:dyDescent="0.3">
      <c r="B656" s="3">
        <f t="shared" si="10"/>
        <v>41563</v>
      </c>
      <c r="C656" s="2">
        <v>1550946.76</v>
      </c>
    </row>
    <row r="657" spans="2:3" x14ac:dyDescent="0.3">
      <c r="B657" s="3">
        <f t="shared" si="10"/>
        <v>41564</v>
      </c>
      <c r="C657" s="2">
        <v>1493324.15</v>
      </c>
    </row>
    <row r="658" spans="2:3" x14ac:dyDescent="0.3">
      <c r="B658" s="3">
        <f t="shared" si="10"/>
        <v>41565</v>
      </c>
      <c r="C658" s="2">
        <v>1508620.4300000002</v>
      </c>
    </row>
    <row r="659" spans="2:3" x14ac:dyDescent="0.3">
      <c r="B659" s="3">
        <f t="shared" si="10"/>
        <v>41566</v>
      </c>
      <c r="C659" s="2">
        <v>1110421.53</v>
      </c>
    </row>
    <row r="660" spans="2:3" x14ac:dyDescent="0.3">
      <c r="B660" s="3">
        <f t="shared" si="10"/>
        <v>41567</v>
      </c>
      <c r="C660" s="2">
        <v>0</v>
      </c>
    </row>
    <row r="661" spans="2:3" x14ac:dyDescent="0.3">
      <c r="B661" s="3">
        <f t="shared" si="10"/>
        <v>41568</v>
      </c>
      <c r="C661" s="2">
        <v>1739873.28</v>
      </c>
    </row>
    <row r="662" spans="2:3" x14ac:dyDescent="0.3">
      <c r="B662" s="3">
        <f t="shared" si="10"/>
        <v>41569</v>
      </c>
      <c r="C662" s="2">
        <v>1958024.84</v>
      </c>
    </row>
    <row r="663" spans="2:3" x14ac:dyDescent="0.3">
      <c r="B663" s="3">
        <f t="shared" si="10"/>
        <v>41570</v>
      </c>
      <c r="C663" s="2">
        <v>1920865.97</v>
      </c>
    </row>
    <row r="664" spans="2:3" x14ac:dyDescent="0.3">
      <c r="B664" s="3">
        <f t="shared" si="10"/>
        <v>41571</v>
      </c>
      <c r="C664" s="2">
        <v>1695559</v>
      </c>
    </row>
    <row r="665" spans="2:3" x14ac:dyDescent="0.3">
      <c r="B665" s="3">
        <f t="shared" si="10"/>
        <v>41572</v>
      </c>
      <c r="C665" s="2">
        <v>1895208.94</v>
      </c>
    </row>
    <row r="666" spans="2:3" x14ac:dyDescent="0.3">
      <c r="B666" s="3">
        <f t="shared" si="10"/>
        <v>41573</v>
      </c>
      <c r="C666" s="2">
        <v>1231906.8400000001</v>
      </c>
    </row>
    <row r="667" spans="2:3" x14ac:dyDescent="0.3">
      <c r="B667" s="3">
        <f t="shared" si="10"/>
        <v>41574</v>
      </c>
      <c r="C667" s="2">
        <v>800347</v>
      </c>
    </row>
    <row r="668" spans="2:3" x14ac:dyDescent="0.3">
      <c r="B668" s="3">
        <f t="shared" si="10"/>
        <v>41575</v>
      </c>
      <c r="C668" s="2">
        <v>2261202.02</v>
      </c>
    </row>
    <row r="669" spans="2:3" x14ac:dyDescent="0.3">
      <c r="B669" s="3">
        <f t="shared" si="10"/>
        <v>41576</v>
      </c>
      <c r="C669" s="2">
        <v>1960044.59</v>
      </c>
    </row>
    <row r="670" spans="2:3" x14ac:dyDescent="0.3">
      <c r="B670" s="3">
        <f t="shared" si="10"/>
        <v>41577</v>
      </c>
      <c r="C670" s="2">
        <v>2789307.5</v>
      </c>
    </row>
    <row r="671" spans="2:3" x14ac:dyDescent="0.3">
      <c r="B671" s="3">
        <f t="shared" si="10"/>
        <v>41578</v>
      </c>
      <c r="C671" s="2">
        <v>2158241.16</v>
      </c>
    </row>
    <row r="672" spans="2:3" x14ac:dyDescent="0.3">
      <c r="B672" s="3">
        <f t="shared" si="10"/>
        <v>41579</v>
      </c>
      <c r="C672" s="2">
        <v>852517</v>
      </c>
    </row>
    <row r="673" spans="2:3" x14ac:dyDescent="0.3">
      <c r="B673" s="3">
        <f t="shared" si="10"/>
        <v>41580</v>
      </c>
      <c r="C673" s="2">
        <v>839272.71</v>
      </c>
    </row>
    <row r="674" spans="2:3" x14ac:dyDescent="0.3">
      <c r="B674" s="3">
        <f t="shared" si="10"/>
        <v>41581</v>
      </c>
      <c r="C674" s="2">
        <v>1287172.01</v>
      </c>
    </row>
    <row r="675" spans="2:3" x14ac:dyDescent="0.3">
      <c r="B675" s="3">
        <f t="shared" si="10"/>
        <v>41582</v>
      </c>
      <c r="C675" s="2">
        <v>2354518.59</v>
      </c>
    </row>
    <row r="676" spans="2:3" x14ac:dyDescent="0.3">
      <c r="B676" s="3">
        <f t="shared" si="10"/>
        <v>41583</v>
      </c>
      <c r="C676" s="2">
        <v>2150955.65</v>
      </c>
    </row>
    <row r="677" spans="2:3" x14ac:dyDescent="0.3">
      <c r="B677" s="3">
        <f t="shared" si="10"/>
        <v>41584</v>
      </c>
      <c r="C677" s="2">
        <v>1833470.8</v>
      </c>
    </row>
    <row r="678" spans="2:3" x14ac:dyDescent="0.3">
      <c r="B678" s="3">
        <f t="shared" si="10"/>
        <v>41585</v>
      </c>
      <c r="C678" s="2">
        <v>1692736.3599999999</v>
      </c>
    </row>
    <row r="679" spans="2:3" x14ac:dyDescent="0.3">
      <c r="B679" s="3">
        <f t="shared" si="10"/>
        <v>41586</v>
      </c>
      <c r="C679" s="2">
        <v>1704369.25</v>
      </c>
    </row>
    <row r="680" spans="2:3" x14ac:dyDescent="0.3">
      <c r="B680" s="3">
        <f t="shared" si="10"/>
        <v>41587</v>
      </c>
      <c r="C680" s="2">
        <v>1115515.5</v>
      </c>
    </row>
    <row r="681" spans="2:3" x14ac:dyDescent="0.3">
      <c r="B681" s="3">
        <f t="shared" si="10"/>
        <v>41588</v>
      </c>
      <c r="C681" s="2">
        <v>0</v>
      </c>
    </row>
    <row r="682" spans="2:3" x14ac:dyDescent="0.3">
      <c r="B682" s="3">
        <f t="shared" si="10"/>
        <v>41589</v>
      </c>
      <c r="C682" s="2">
        <v>2360101.65</v>
      </c>
    </row>
    <row r="683" spans="2:3" x14ac:dyDescent="0.3">
      <c r="B683" s="3">
        <f t="shared" si="10"/>
        <v>41590</v>
      </c>
      <c r="C683" s="2">
        <v>1937518.11</v>
      </c>
    </row>
    <row r="684" spans="2:3" x14ac:dyDescent="0.3">
      <c r="B684" s="3">
        <f t="shared" si="10"/>
        <v>41591</v>
      </c>
      <c r="C684" s="2">
        <v>1618403.9100000001</v>
      </c>
    </row>
    <row r="685" spans="2:3" x14ac:dyDescent="0.3">
      <c r="B685" s="3">
        <f t="shared" si="10"/>
        <v>41592</v>
      </c>
      <c r="C685" s="2">
        <v>1686970.33</v>
      </c>
    </row>
    <row r="686" spans="2:3" x14ac:dyDescent="0.3">
      <c r="B686" s="3">
        <f t="shared" si="10"/>
        <v>41593</v>
      </c>
      <c r="C686" s="2">
        <v>1582821.3199999998</v>
      </c>
    </row>
    <row r="687" spans="2:3" x14ac:dyDescent="0.3">
      <c r="B687" s="3">
        <f t="shared" si="10"/>
        <v>41594</v>
      </c>
      <c r="C687" s="2">
        <v>1153625.07</v>
      </c>
    </row>
    <row r="688" spans="2:3" x14ac:dyDescent="0.3">
      <c r="B688" s="3">
        <f t="shared" si="10"/>
        <v>41595</v>
      </c>
      <c r="C688" s="2">
        <v>800272</v>
      </c>
    </row>
    <row r="689" spans="2:3" x14ac:dyDescent="0.3">
      <c r="B689" s="3">
        <f t="shared" si="10"/>
        <v>41596</v>
      </c>
      <c r="C689" s="2">
        <v>1943082.22</v>
      </c>
    </row>
    <row r="690" spans="2:3" x14ac:dyDescent="0.3">
      <c r="B690" s="3">
        <f t="shared" si="10"/>
        <v>41597</v>
      </c>
      <c r="C690" s="2">
        <v>1706000.67</v>
      </c>
    </row>
    <row r="691" spans="2:3" x14ac:dyDescent="0.3">
      <c r="B691" s="3">
        <f t="shared" si="10"/>
        <v>41598</v>
      </c>
      <c r="C691" s="2">
        <v>1666924.6600000001</v>
      </c>
    </row>
    <row r="692" spans="2:3" x14ac:dyDescent="0.3">
      <c r="B692" s="3">
        <f t="shared" si="10"/>
        <v>41599</v>
      </c>
      <c r="C692" s="2">
        <v>1645594.6400000001</v>
      </c>
    </row>
    <row r="693" spans="2:3" x14ac:dyDescent="0.3">
      <c r="B693" s="3">
        <f t="shared" si="10"/>
        <v>41600</v>
      </c>
      <c r="C693" s="2">
        <v>1875210.73</v>
      </c>
    </row>
    <row r="694" spans="2:3" x14ac:dyDescent="0.3">
      <c r="B694" s="3">
        <f t="shared" si="10"/>
        <v>41601</v>
      </c>
      <c r="C694" s="2">
        <v>1274024.45</v>
      </c>
    </row>
    <row r="695" spans="2:3" x14ac:dyDescent="0.3">
      <c r="B695" s="3">
        <f t="shared" si="10"/>
        <v>41602</v>
      </c>
      <c r="C695" s="2">
        <v>0</v>
      </c>
    </row>
    <row r="696" spans="2:3" x14ac:dyDescent="0.3">
      <c r="B696" s="3">
        <f t="shared" si="10"/>
        <v>41603</v>
      </c>
      <c r="C696" s="2">
        <v>2383528.75</v>
      </c>
    </row>
    <row r="697" spans="2:3" x14ac:dyDescent="0.3">
      <c r="B697" s="3">
        <f t="shared" si="10"/>
        <v>41604</v>
      </c>
      <c r="C697" s="2">
        <v>2257786.29</v>
      </c>
    </row>
    <row r="698" spans="2:3" x14ac:dyDescent="0.3">
      <c r="B698" s="3">
        <f t="shared" si="10"/>
        <v>41605</v>
      </c>
      <c r="C698" s="2">
        <v>2078341.86</v>
      </c>
    </row>
    <row r="699" spans="2:3" x14ac:dyDescent="0.3">
      <c r="B699" s="3">
        <f t="shared" si="10"/>
        <v>41606</v>
      </c>
      <c r="C699" s="2">
        <v>2428728.41</v>
      </c>
    </row>
    <row r="700" spans="2:3" x14ac:dyDescent="0.3">
      <c r="B700" s="3">
        <f t="shared" si="10"/>
        <v>41607</v>
      </c>
      <c r="C700" s="2">
        <v>2566051.1</v>
      </c>
    </row>
    <row r="701" spans="2:3" x14ac:dyDescent="0.3">
      <c r="B701" s="3">
        <f t="shared" si="10"/>
        <v>41608</v>
      </c>
      <c r="C701" s="2">
        <v>1368791.6</v>
      </c>
    </row>
    <row r="702" spans="2:3" x14ac:dyDescent="0.3">
      <c r="B702" s="3">
        <f t="shared" si="10"/>
        <v>41609</v>
      </c>
      <c r="C702" s="2">
        <v>1064976.98</v>
      </c>
    </row>
    <row r="703" spans="2:3" x14ac:dyDescent="0.3">
      <c r="B703" s="3">
        <f t="shared" si="10"/>
        <v>41610</v>
      </c>
      <c r="C703" s="2">
        <v>2225132.17</v>
      </c>
    </row>
    <row r="704" spans="2:3" x14ac:dyDescent="0.3">
      <c r="B704" s="3">
        <f t="shared" si="10"/>
        <v>41611</v>
      </c>
      <c r="C704" s="2">
        <v>2133651.85</v>
      </c>
    </row>
    <row r="705" spans="2:3" x14ac:dyDescent="0.3">
      <c r="B705" s="3">
        <f t="shared" si="10"/>
        <v>41612</v>
      </c>
      <c r="C705" s="2">
        <v>1983380.91</v>
      </c>
    </row>
    <row r="706" spans="2:3" x14ac:dyDescent="0.3">
      <c r="B706" s="3">
        <f t="shared" si="10"/>
        <v>41613</v>
      </c>
      <c r="C706" s="2">
        <v>1791873.1600000001</v>
      </c>
    </row>
    <row r="707" spans="2:3" x14ac:dyDescent="0.3">
      <c r="B707" s="3">
        <f t="shared" si="10"/>
        <v>41614</v>
      </c>
      <c r="C707" s="2">
        <v>1763537.8900000001</v>
      </c>
    </row>
    <row r="708" spans="2:3" x14ac:dyDescent="0.3">
      <c r="B708" s="3">
        <f t="shared" ref="B708:B771" si="11">+B707+1</f>
        <v>41615</v>
      </c>
      <c r="C708" s="2">
        <v>1093445.54</v>
      </c>
    </row>
    <row r="709" spans="2:3" x14ac:dyDescent="0.3">
      <c r="B709" s="3">
        <f t="shared" si="11"/>
        <v>41616</v>
      </c>
      <c r="C709" s="2">
        <v>1006290.69</v>
      </c>
    </row>
    <row r="710" spans="2:3" x14ac:dyDescent="0.3">
      <c r="B710" s="3">
        <f t="shared" si="11"/>
        <v>41617</v>
      </c>
      <c r="C710" s="2">
        <v>1942085.09</v>
      </c>
    </row>
    <row r="711" spans="2:3" x14ac:dyDescent="0.3">
      <c r="B711" s="3">
        <f t="shared" si="11"/>
        <v>41618</v>
      </c>
      <c r="C711" s="2">
        <v>1958849.7</v>
      </c>
    </row>
    <row r="712" spans="2:3" x14ac:dyDescent="0.3">
      <c r="B712" s="3">
        <f t="shared" si="11"/>
        <v>41619</v>
      </c>
      <c r="C712" s="2">
        <v>1875614.81</v>
      </c>
    </row>
    <row r="713" spans="2:3" x14ac:dyDescent="0.3">
      <c r="B713" s="3">
        <f t="shared" si="11"/>
        <v>41620</v>
      </c>
      <c r="C713" s="2">
        <v>1608198.6800000002</v>
      </c>
    </row>
    <row r="714" spans="2:3" x14ac:dyDescent="0.3">
      <c r="B714" s="3">
        <f t="shared" si="11"/>
        <v>41621</v>
      </c>
      <c r="C714" s="2">
        <v>1764665.3900000001</v>
      </c>
    </row>
    <row r="715" spans="2:3" x14ac:dyDescent="0.3">
      <c r="B715" s="3">
        <f t="shared" si="11"/>
        <v>41622</v>
      </c>
      <c r="C715" s="2">
        <v>1276569.17</v>
      </c>
    </row>
    <row r="716" spans="2:3" x14ac:dyDescent="0.3">
      <c r="B716" s="3">
        <f t="shared" si="11"/>
        <v>41623</v>
      </c>
      <c r="C716" s="2">
        <v>854832.54</v>
      </c>
    </row>
    <row r="717" spans="2:3" x14ac:dyDescent="0.3">
      <c r="B717" s="3">
        <f t="shared" si="11"/>
        <v>41624</v>
      </c>
      <c r="C717" s="2">
        <v>1917250.16</v>
      </c>
    </row>
    <row r="718" spans="2:3" x14ac:dyDescent="0.3">
      <c r="B718" s="3">
        <f t="shared" si="11"/>
        <v>41625</v>
      </c>
      <c r="C718" s="2">
        <v>1757542.2</v>
      </c>
    </row>
    <row r="719" spans="2:3" x14ac:dyDescent="0.3">
      <c r="B719" s="3">
        <f t="shared" si="11"/>
        <v>41626</v>
      </c>
      <c r="C719" s="2">
        <v>1634074.83</v>
      </c>
    </row>
    <row r="720" spans="2:3" x14ac:dyDescent="0.3">
      <c r="B720" s="3">
        <f t="shared" si="11"/>
        <v>41627</v>
      </c>
      <c r="C720" s="2">
        <v>1770227.02</v>
      </c>
    </row>
    <row r="721" spans="2:3" x14ac:dyDescent="0.3">
      <c r="B721" s="3">
        <f t="shared" si="11"/>
        <v>41628</v>
      </c>
      <c r="C721" s="2">
        <v>1703896.5899999999</v>
      </c>
    </row>
    <row r="722" spans="2:3" x14ac:dyDescent="0.3">
      <c r="B722" s="3">
        <f t="shared" si="11"/>
        <v>41629</v>
      </c>
      <c r="C722" s="2">
        <v>1263817.82</v>
      </c>
    </row>
    <row r="723" spans="2:3" x14ac:dyDescent="0.3">
      <c r="B723" s="3">
        <f t="shared" si="11"/>
        <v>41630</v>
      </c>
      <c r="C723" s="2">
        <v>944585.82000000007</v>
      </c>
    </row>
    <row r="724" spans="2:3" x14ac:dyDescent="0.3">
      <c r="B724" s="3">
        <f t="shared" si="11"/>
        <v>41631</v>
      </c>
      <c r="C724" s="2">
        <v>2249573.5499999998</v>
      </c>
    </row>
    <row r="725" spans="2:3" x14ac:dyDescent="0.3">
      <c r="B725" s="3">
        <f t="shared" si="11"/>
        <v>41632</v>
      </c>
      <c r="C725" s="2">
        <v>1432610.03</v>
      </c>
    </row>
    <row r="726" spans="2:3" x14ac:dyDescent="0.3">
      <c r="B726" s="3">
        <f t="shared" si="11"/>
        <v>41633</v>
      </c>
      <c r="C726" s="2">
        <v>0</v>
      </c>
    </row>
    <row r="727" spans="2:3" x14ac:dyDescent="0.3">
      <c r="B727" s="3">
        <f t="shared" si="11"/>
        <v>41634</v>
      </c>
      <c r="C727" s="2">
        <v>2385352.7599999998</v>
      </c>
    </row>
    <row r="728" spans="2:3" x14ac:dyDescent="0.3">
      <c r="B728" s="3">
        <f t="shared" si="11"/>
        <v>41635</v>
      </c>
      <c r="C728" s="2">
        <v>2872892.23</v>
      </c>
    </row>
    <row r="729" spans="2:3" x14ac:dyDescent="0.3">
      <c r="B729" s="3">
        <f t="shared" si="11"/>
        <v>41636</v>
      </c>
      <c r="C729" s="2">
        <v>1321696.54</v>
      </c>
    </row>
    <row r="730" spans="2:3" x14ac:dyDescent="0.3">
      <c r="B730" s="3">
        <f t="shared" si="11"/>
        <v>41637</v>
      </c>
      <c r="C730" s="2">
        <v>999560.72</v>
      </c>
    </row>
    <row r="731" spans="2:3" x14ac:dyDescent="0.3">
      <c r="B731" s="3">
        <f t="shared" si="11"/>
        <v>41638</v>
      </c>
      <c r="C731" s="2">
        <v>2777601.24</v>
      </c>
    </row>
    <row r="732" spans="2:3" x14ac:dyDescent="0.3">
      <c r="B732" s="3">
        <f t="shared" si="11"/>
        <v>41639</v>
      </c>
      <c r="C732" s="2">
        <v>1277142.3500000001</v>
      </c>
    </row>
    <row r="733" spans="2:3" x14ac:dyDescent="0.3">
      <c r="B733" s="3">
        <f t="shared" si="11"/>
        <v>41640</v>
      </c>
      <c r="C733" s="2">
        <v>934881.02</v>
      </c>
    </row>
    <row r="734" spans="2:3" x14ac:dyDescent="0.3">
      <c r="B734" s="3">
        <f t="shared" si="11"/>
        <v>41641</v>
      </c>
      <c r="C734" s="2">
        <v>1848926.78</v>
      </c>
    </row>
    <row r="735" spans="2:3" x14ac:dyDescent="0.3">
      <c r="B735" s="3">
        <f t="shared" si="11"/>
        <v>41642</v>
      </c>
      <c r="C735" s="2">
        <v>2060621.25</v>
      </c>
    </row>
    <row r="736" spans="2:3" x14ac:dyDescent="0.3">
      <c r="B736" s="3">
        <f t="shared" si="11"/>
        <v>41643</v>
      </c>
      <c r="C736" s="2">
        <v>1333048.29</v>
      </c>
    </row>
    <row r="737" spans="2:3" x14ac:dyDescent="0.3">
      <c r="B737" s="3">
        <f t="shared" si="11"/>
        <v>41644</v>
      </c>
      <c r="C737" s="2">
        <v>0</v>
      </c>
    </row>
    <row r="738" spans="2:3" x14ac:dyDescent="0.3">
      <c r="B738" s="3">
        <f t="shared" si="11"/>
        <v>41645</v>
      </c>
      <c r="C738" s="2">
        <v>2508581.21</v>
      </c>
    </row>
    <row r="739" spans="2:3" x14ac:dyDescent="0.3">
      <c r="B739" s="3">
        <f t="shared" si="11"/>
        <v>41646</v>
      </c>
      <c r="C739" s="2">
        <v>1991204.08</v>
      </c>
    </row>
    <row r="740" spans="2:3" x14ac:dyDescent="0.3">
      <c r="B740" s="3">
        <f t="shared" si="11"/>
        <v>41647</v>
      </c>
      <c r="C740" s="2">
        <v>1921945.13</v>
      </c>
    </row>
    <row r="741" spans="2:3" x14ac:dyDescent="0.3">
      <c r="B741" s="3">
        <f t="shared" si="11"/>
        <v>41648</v>
      </c>
      <c r="C741" s="2">
        <v>1764525.8599999999</v>
      </c>
    </row>
    <row r="742" spans="2:3" x14ac:dyDescent="0.3">
      <c r="B742" s="3">
        <f t="shared" si="11"/>
        <v>41649</v>
      </c>
      <c r="C742" s="2">
        <v>1849772.15</v>
      </c>
    </row>
    <row r="743" spans="2:3" x14ac:dyDescent="0.3">
      <c r="B743" s="3">
        <f t="shared" si="11"/>
        <v>41650</v>
      </c>
      <c r="C743" s="2">
        <v>1344140.81</v>
      </c>
    </row>
    <row r="744" spans="2:3" x14ac:dyDescent="0.3">
      <c r="B744" s="3">
        <f t="shared" si="11"/>
        <v>41651</v>
      </c>
      <c r="C744" s="2">
        <v>801754.62</v>
      </c>
    </row>
    <row r="745" spans="2:3" x14ac:dyDescent="0.3">
      <c r="B745" s="3">
        <f t="shared" si="11"/>
        <v>41652</v>
      </c>
      <c r="C745" s="2">
        <v>2421917.7000000002</v>
      </c>
    </row>
    <row r="746" spans="2:3" x14ac:dyDescent="0.3">
      <c r="B746" s="3">
        <f t="shared" si="11"/>
        <v>41653</v>
      </c>
      <c r="C746" s="2">
        <v>2025174.29</v>
      </c>
    </row>
    <row r="747" spans="2:3" x14ac:dyDescent="0.3">
      <c r="B747" s="3">
        <f t="shared" si="11"/>
        <v>41654</v>
      </c>
      <c r="C747" s="2">
        <v>1830650.5</v>
      </c>
    </row>
    <row r="748" spans="2:3" x14ac:dyDescent="0.3">
      <c r="B748" s="3">
        <f t="shared" si="11"/>
        <v>41655</v>
      </c>
      <c r="C748" s="2">
        <v>1684023.72</v>
      </c>
    </row>
    <row r="749" spans="2:3" x14ac:dyDescent="0.3">
      <c r="B749" s="3">
        <f t="shared" si="11"/>
        <v>41656</v>
      </c>
      <c r="C749" s="2">
        <v>1724683.3900000001</v>
      </c>
    </row>
    <row r="750" spans="2:3" x14ac:dyDescent="0.3">
      <c r="B750" s="3">
        <f t="shared" si="11"/>
        <v>41657</v>
      </c>
      <c r="C750" s="2">
        <v>1190083.45</v>
      </c>
    </row>
    <row r="751" spans="2:3" x14ac:dyDescent="0.3">
      <c r="B751" s="3">
        <f t="shared" si="11"/>
        <v>41658</v>
      </c>
      <c r="C751" s="2">
        <v>804872.41</v>
      </c>
    </row>
    <row r="752" spans="2:3" x14ac:dyDescent="0.3">
      <c r="B752" s="3">
        <f t="shared" si="11"/>
        <v>41659</v>
      </c>
      <c r="C752" s="2">
        <v>2242419.34</v>
      </c>
    </row>
    <row r="753" spans="2:3" x14ac:dyDescent="0.3">
      <c r="B753" s="3">
        <f t="shared" si="11"/>
        <v>41660</v>
      </c>
      <c r="C753" s="2">
        <v>1879580.35</v>
      </c>
    </row>
    <row r="754" spans="2:3" x14ac:dyDescent="0.3">
      <c r="B754" s="3">
        <f t="shared" si="11"/>
        <v>41661</v>
      </c>
      <c r="C754" s="2">
        <v>1868651.45</v>
      </c>
    </row>
    <row r="755" spans="2:3" x14ac:dyDescent="0.3">
      <c r="B755" s="3">
        <f t="shared" si="11"/>
        <v>41662</v>
      </c>
      <c r="C755" s="2">
        <v>1911297.64</v>
      </c>
    </row>
    <row r="756" spans="2:3" x14ac:dyDescent="0.3">
      <c r="B756" s="3">
        <f t="shared" si="11"/>
        <v>41663</v>
      </c>
      <c r="C756" s="2">
        <v>1921829.68</v>
      </c>
    </row>
    <row r="757" spans="2:3" x14ac:dyDescent="0.3">
      <c r="B757" s="3">
        <f t="shared" si="11"/>
        <v>41664</v>
      </c>
      <c r="C757" s="2">
        <v>1317003.67</v>
      </c>
    </row>
    <row r="758" spans="2:3" x14ac:dyDescent="0.3">
      <c r="B758" s="3">
        <f t="shared" si="11"/>
        <v>41665</v>
      </c>
      <c r="C758" s="2">
        <v>811319.95</v>
      </c>
    </row>
    <row r="759" spans="2:3" x14ac:dyDescent="0.3">
      <c r="B759" s="3">
        <f t="shared" si="11"/>
        <v>41666</v>
      </c>
      <c r="C759" s="2">
        <v>2823018.2800000003</v>
      </c>
    </row>
    <row r="760" spans="2:3" x14ac:dyDescent="0.3">
      <c r="B760" s="3">
        <f t="shared" si="11"/>
        <v>41667</v>
      </c>
      <c r="C760" s="2">
        <v>2445763.29</v>
      </c>
    </row>
    <row r="761" spans="2:3" x14ac:dyDescent="0.3">
      <c r="B761" s="3">
        <f t="shared" si="11"/>
        <v>41668</v>
      </c>
      <c r="C761" s="2">
        <v>2600485.46</v>
      </c>
    </row>
    <row r="762" spans="2:3" x14ac:dyDescent="0.3">
      <c r="B762" s="3">
        <f t="shared" si="11"/>
        <v>41669</v>
      </c>
      <c r="C762" s="2">
        <v>1898254.85</v>
      </c>
    </row>
    <row r="763" spans="2:3" x14ac:dyDescent="0.3">
      <c r="B763" s="3">
        <f t="shared" si="11"/>
        <v>41670</v>
      </c>
      <c r="C763" s="2">
        <v>2244469.3899999997</v>
      </c>
    </row>
    <row r="764" spans="2:3" x14ac:dyDescent="0.3">
      <c r="B764" s="3">
        <f t="shared" si="11"/>
        <v>41671</v>
      </c>
      <c r="C764" s="2">
        <v>1227322.6000000001</v>
      </c>
    </row>
    <row r="765" spans="2:3" x14ac:dyDescent="0.3">
      <c r="B765" s="3">
        <f t="shared" si="11"/>
        <v>41672</v>
      </c>
      <c r="C765" s="2">
        <v>803360.91</v>
      </c>
    </row>
    <row r="766" spans="2:3" x14ac:dyDescent="0.3">
      <c r="B766" s="3">
        <f t="shared" si="11"/>
        <v>41673</v>
      </c>
      <c r="C766" s="2">
        <v>2469896.31</v>
      </c>
    </row>
    <row r="767" spans="2:3" x14ac:dyDescent="0.3">
      <c r="B767" s="3">
        <f t="shared" si="11"/>
        <v>41674</v>
      </c>
      <c r="C767" s="2">
        <v>1881154.27</v>
      </c>
    </row>
    <row r="768" spans="2:3" x14ac:dyDescent="0.3">
      <c r="B768" s="3">
        <f t="shared" si="11"/>
        <v>41675</v>
      </c>
      <c r="C768" s="2">
        <v>1850391.92</v>
      </c>
    </row>
    <row r="769" spans="2:3" x14ac:dyDescent="0.3">
      <c r="B769" s="3">
        <f t="shared" si="11"/>
        <v>41676</v>
      </c>
      <c r="C769" s="2">
        <v>1630088.79</v>
      </c>
    </row>
    <row r="770" spans="2:3" x14ac:dyDescent="0.3">
      <c r="B770" s="3">
        <f t="shared" si="11"/>
        <v>41677</v>
      </c>
      <c r="C770" s="2">
        <v>1942317.21</v>
      </c>
    </row>
    <row r="771" spans="2:3" x14ac:dyDescent="0.3">
      <c r="B771" s="3">
        <f t="shared" si="11"/>
        <v>41678</v>
      </c>
      <c r="C771" s="2">
        <v>1403999.54</v>
      </c>
    </row>
    <row r="772" spans="2:3" x14ac:dyDescent="0.3">
      <c r="B772" s="3">
        <f t="shared" ref="B772:B835" si="12">+B771+1</f>
        <v>41679</v>
      </c>
      <c r="C772" s="2">
        <v>0</v>
      </c>
    </row>
    <row r="773" spans="2:3" x14ac:dyDescent="0.3">
      <c r="B773" s="3">
        <f t="shared" si="12"/>
        <v>41680</v>
      </c>
      <c r="C773" s="2">
        <v>2360723.6</v>
      </c>
    </row>
    <row r="774" spans="2:3" x14ac:dyDescent="0.3">
      <c r="B774" s="3">
        <f t="shared" si="12"/>
        <v>41681</v>
      </c>
      <c r="C774" s="2">
        <v>1793846.8399999999</v>
      </c>
    </row>
    <row r="775" spans="2:3" x14ac:dyDescent="0.3">
      <c r="B775" s="3">
        <f t="shared" si="12"/>
        <v>41682</v>
      </c>
      <c r="C775" s="2">
        <v>1678643.08</v>
      </c>
    </row>
    <row r="776" spans="2:3" x14ac:dyDescent="0.3">
      <c r="B776" s="3">
        <f t="shared" si="12"/>
        <v>41683</v>
      </c>
      <c r="C776" s="2">
        <v>1589546.6600000001</v>
      </c>
    </row>
    <row r="777" spans="2:3" x14ac:dyDescent="0.3">
      <c r="B777" s="3">
        <f t="shared" si="12"/>
        <v>41684</v>
      </c>
      <c r="C777" s="2">
        <v>1522009.17</v>
      </c>
    </row>
    <row r="778" spans="2:3" x14ac:dyDescent="0.3">
      <c r="B778" s="3">
        <f t="shared" si="12"/>
        <v>41685</v>
      </c>
      <c r="C778" s="2">
        <v>1170675.79</v>
      </c>
    </row>
    <row r="779" spans="2:3" x14ac:dyDescent="0.3">
      <c r="B779" s="3">
        <f t="shared" si="12"/>
        <v>41686</v>
      </c>
      <c r="C779" s="2">
        <v>800570</v>
      </c>
    </row>
    <row r="780" spans="2:3" x14ac:dyDescent="0.3">
      <c r="B780" s="3">
        <f t="shared" si="12"/>
        <v>41687</v>
      </c>
      <c r="C780" s="2">
        <v>2155944.15</v>
      </c>
    </row>
    <row r="781" spans="2:3" x14ac:dyDescent="0.3">
      <c r="B781" s="3">
        <f t="shared" si="12"/>
        <v>41688</v>
      </c>
      <c r="C781" s="2">
        <v>1673449.99</v>
      </c>
    </row>
    <row r="782" spans="2:3" x14ac:dyDescent="0.3">
      <c r="B782" s="3">
        <f t="shared" si="12"/>
        <v>41689</v>
      </c>
      <c r="C782" s="2">
        <v>1706925.1800000002</v>
      </c>
    </row>
    <row r="783" spans="2:3" x14ac:dyDescent="0.3">
      <c r="B783" s="3">
        <f t="shared" si="12"/>
        <v>41690</v>
      </c>
      <c r="C783" s="2">
        <v>1740666.17</v>
      </c>
    </row>
    <row r="784" spans="2:3" x14ac:dyDescent="0.3">
      <c r="B784" s="3">
        <f t="shared" si="12"/>
        <v>41691</v>
      </c>
      <c r="C784" s="2">
        <v>1880949.42</v>
      </c>
    </row>
    <row r="785" spans="2:3" x14ac:dyDescent="0.3">
      <c r="B785" s="3">
        <f t="shared" si="12"/>
        <v>41692</v>
      </c>
      <c r="C785" s="2">
        <v>1309114.53</v>
      </c>
    </row>
    <row r="786" spans="2:3" x14ac:dyDescent="0.3">
      <c r="B786" s="3">
        <f t="shared" si="12"/>
        <v>41693</v>
      </c>
      <c r="C786" s="2">
        <v>800819</v>
      </c>
    </row>
    <row r="787" spans="2:3" x14ac:dyDescent="0.3">
      <c r="B787" s="3">
        <f t="shared" si="12"/>
        <v>41694</v>
      </c>
      <c r="C787" s="2">
        <v>2441154.29</v>
      </c>
    </row>
    <row r="788" spans="2:3" x14ac:dyDescent="0.3">
      <c r="B788" s="3">
        <f t="shared" si="12"/>
        <v>41695</v>
      </c>
      <c r="C788" s="2">
        <v>2697850.3</v>
      </c>
    </row>
    <row r="789" spans="2:3" x14ac:dyDescent="0.3">
      <c r="B789" s="3">
        <f t="shared" si="12"/>
        <v>41696</v>
      </c>
      <c r="C789" s="2">
        <v>2431671.37</v>
      </c>
    </row>
    <row r="790" spans="2:3" x14ac:dyDescent="0.3">
      <c r="B790" s="3">
        <f t="shared" si="12"/>
        <v>41697</v>
      </c>
      <c r="C790" s="2">
        <v>2005460.22</v>
      </c>
    </row>
    <row r="791" spans="2:3" x14ac:dyDescent="0.3">
      <c r="B791" s="3">
        <f t="shared" si="12"/>
        <v>41698</v>
      </c>
      <c r="C791" s="2">
        <v>2362339</v>
      </c>
    </row>
    <row r="792" spans="2:3" x14ac:dyDescent="0.3">
      <c r="B792" s="3">
        <f t="shared" si="12"/>
        <v>41699</v>
      </c>
      <c r="C792" s="2">
        <v>1301798.46</v>
      </c>
    </row>
    <row r="793" spans="2:3" x14ac:dyDescent="0.3">
      <c r="B793" s="3">
        <f t="shared" si="12"/>
        <v>41700</v>
      </c>
      <c r="C793" s="2">
        <v>800171</v>
      </c>
    </row>
    <row r="794" spans="2:3" x14ac:dyDescent="0.3">
      <c r="B794" s="3">
        <f t="shared" si="12"/>
        <v>41701</v>
      </c>
      <c r="C794" s="2">
        <v>2476412.73</v>
      </c>
    </row>
    <row r="795" spans="2:3" x14ac:dyDescent="0.3">
      <c r="B795" s="3">
        <f t="shared" si="12"/>
        <v>41702</v>
      </c>
      <c r="C795" s="2">
        <v>1934076.95</v>
      </c>
    </row>
    <row r="796" spans="2:3" x14ac:dyDescent="0.3">
      <c r="B796" s="3">
        <f t="shared" si="12"/>
        <v>41703</v>
      </c>
      <c r="C796" s="2">
        <v>1867362.12</v>
      </c>
    </row>
    <row r="797" spans="2:3" x14ac:dyDescent="0.3">
      <c r="B797" s="3">
        <f t="shared" si="12"/>
        <v>41704</v>
      </c>
      <c r="C797" s="2">
        <v>1591503.88</v>
      </c>
    </row>
    <row r="798" spans="2:3" x14ac:dyDescent="0.3">
      <c r="B798" s="3">
        <f t="shared" si="12"/>
        <v>41705</v>
      </c>
      <c r="C798" s="2">
        <v>1718408.58</v>
      </c>
    </row>
    <row r="799" spans="2:3" x14ac:dyDescent="0.3">
      <c r="B799" s="3">
        <f t="shared" si="12"/>
        <v>41706</v>
      </c>
      <c r="C799" s="2">
        <v>1271498.03</v>
      </c>
    </row>
    <row r="800" spans="2:3" x14ac:dyDescent="0.3">
      <c r="B800" s="3">
        <f t="shared" si="12"/>
        <v>41707</v>
      </c>
      <c r="C800" s="2">
        <v>800371</v>
      </c>
    </row>
    <row r="801" spans="2:3" x14ac:dyDescent="0.3">
      <c r="B801" s="3">
        <f t="shared" si="12"/>
        <v>41708</v>
      </c>
      <c r="C801" s="2">
        <v>2319307.0300000003</v>
      </c>
    </row>
    <row r="802" spans="2:3" x14ac:dyDescent="0.3">
      <c r="B802" s="3">
        <f t="shared" si="12"/>
        <v>41709</v>
      </c>
      <c r="C802" s="2">
        <v>2026234.01</v>
      </c>
    </row>
    <row r="803" spans="2:3" x14ac:dyDescent="0.3">
      <c r="B803" s="3">
        <f t="shared" si="12"/>
        <v>41710</v>
      </c>
      <c r="C803" s="2">
        <v>1871376.52</v>
      </c>
    </row>
    <row r="804" spans="2:3" x14ac:dyDescent="0.3">
      <c r="B804" s="3">
        <f t="shared" si="12"/>
        <v>41711</v>
      </c>
      <c r="C804" s="2">
        <v>1775409.49</v>
      </c>
    </row>
    <row r="805" spans="2:3" x14ac:dyDescent="0.3">
      <c r="B805" s="3">
        <f t="shared" si="12"/>
        <v>41712</v>
      </c>
      <c r="C805" s="2">
        <v>1699217.04</v>
      </c>
    </row>
    <row r="806" spans="2:3" x14ac:dyDescent="0.3">
      <c r="B806" s="3">
        <f t="shared" si="12"/>
        <v>41713</v>
      </c>
      <c r="C806" s="2">
        <v>1258866.47</v>
      </c>
    </row>
    <row r="807" spans="2:3" x14ac:dyDescent="0.3">
      <c r="B807" s="3">
        <f t="shared" si="12"/>
        <v>41714</v>
      </c>
      <c r="C807" s="2">
        <v>800220</v>
      </c>
    </row>
    <row r="808" spans="2:3" x14ac:dyDescent="0.3">
      <c r="B808" s="3">
        <f t="shared" si="12"/>
        <v>41715</v>
      </c>
      <c r="C808" s="2">
        <v>2208036.1799999997</v>
      </c>
    </row>
    <row r="809" spans="2:3" x14ac:dyDescent="0.3">
      <c r="B809" s="3">
        <f t="shared" si="12"/>
        <v>41716</v>
      </c>
      <c r="C809" s="2">
        <v>1665127.12</v>
      </c>
    </row>
    <row r="810" spans="2:3" x14ac:dyDescent="0.3">
      <c r="B810" s="3">
        <f t="shared" si="12"/>
        <v>41717</v>
      </c>
      <c r="C810" s="2">
        <v>1603320.53</v>
      </c>
    </row>
    <row r="811" spans="2:3" x14ac:dyDescent="0.3">
      <c r="B811" s="3">
        <f t="shared" si="12"/>
        <v>41718</v>
      </c>
      <c r="C811" s="2">
        <v>1659376.13</v>
      </c>
    </row>
    <row r="812" spans="2:3" x14ac:dyDescent="0.3">
      <c r="B812" s="3">
        <f t="shared" si="12"/>
        <v>41719</v>
      </c>
      <c r="C812" s="2">
        <v>1810256.13</v>
      </c>
    </row>
    <row r="813" spans="2:3" x14ac:dyDescent="0.3">
      <c r="B813" s="3">
        <f t="shared" si="12"/>
        <v>41720</v>
      </c>
      <c r="C813" s="2">
        <v>1305207.3900000001</v>
      </c>
    </row>
    <row r="814" spans="2:3" x14ac:dyDescent="0.3">
      <c r="B814" s="3">
        <f t="shared" si="12"/>
        <v>41721</v>
      </c>
      <c r="C814" s="2">
        <v>800244</v>
      </c>
    </row>
    <row r="815" spans="2:3" x14ac:dyDescent="0.3">
      <c r="B815" s="3">
        <f t="shared" si="12"/>
        <v>41722</v>
      </c>
      <c r="C815" s="2">
        <v>2411023</v>
      </c>
    </row>
    <row r="816" spans="2:3" x14ac:dyDescent="0.3">
      <c r="B816" s="3">
        <f t="shared" si="12"/>
        <v>41723</v>
      </c>
      <c r="C816" s="2">
        <v>2060656.36</v>
      </c>
    </row>
    <row r="817" spans="2:3" x14ac:dyDescent="0.3">
      <c r="B817" s="3">
        <f t="shared" si="12"/>
        <v>41724</v>
      </c>
      <c r="C817" s="2">
        <v>2581239.0700000003</v>
      </c>
    </row>
    <row r="818" spans="2:3" x14ac:dyDescent="0.3">
      <c r="B818" s="3">
        <f t="shared" si="12"/>
        <v>41725</v>
      </c>
      <c r="C818" s="2">
        <v>2021744.02</v>
      </c>
    </row>
    <row r="819" spans="2:3" x14ac:dyDescent="0.3">
      <c r="B819" s="3">
        <f t="shared" si="12"/>
        <v>41726</v>
      </c>
      <c r="C819" s="2">
        <v>1807188.08</v>
      </c>
    </row>
    <row r="820" spans="2:3" x14ac:dyDescent="0.3">
      <c r="B820" s="3">
        <f t="shared" si="12"/>
        <v>41727</v>
      </c>
      <c r="C820" s="2">
        <v>1273296.1299999999</v>
      </c>
    </row>
    <row r="821" spans="2:3" x14ac:dyDescent="0.3">
      <c r="B821" s="3">
        <f t="shared" si="12"/>
        <v>41728</v>
      </c>
      <c r="C821" s="2">
        <v>1081708.54</v>
      </c>
    </row>
    <row r="822" spans="2:3" x14ac:dyDescent="0.3">
      <c r="B822" s="3">
        <f t="shared" si="12"/>
        <v>41729</v>
      </c>
      <c r="C822" s="2">
        <v>3970294.07</v>
      </c>
    </row>
    <row r="823" spans="2:3" x14ac:dyDescent="0.3">
      <c r="B823" s="3">
        <f t="shared" si="12"/>
        <v>41730</v>
      </c>
      <c r="C823" s="2">
        <v>1825982.01</v>
      </c>
    </row>
    <row r="824" spans="2:3" x14ac:dyDescent="0.3">
      <c r="B824" s="3">
        <f t="shared" si="12"/>
        <v>41731</v>
      </c>
      <c r="C824" s="2">
        <v>1736725.3199999998</v>
      </c>
    </row>
    <row r="825" spans="2:3" x14ac:dyDescent="0.3">
      <c r="B825" s="3">
        <f t="shared" si="12"/>
        <v>41732</v>
      </c>
      <c r="C825" s="2">
        <v>1606218.25</v>
      </c>
    </row>
    <row r="826" spans="2:3" x14ac:dyDescent="0.3">
      <c r="B826" s="3">
        <f t="shared" si="12"/>
        <v>41733</v>
      </c>
      <c r="C826" s="2">
        <v>1655357.22</v>
      </c>
    </row>
    <row r="827" spans="2:3" x14ac:dyDescent="0.3">
      <c r="B827" s="3">
        <f t="shared" si="12"/>
        <v>41734</v>
      </c>
      <c r="C827" s="2">
        <v>1250799.2</v>
      </c>
    </row>
    <row r="828" spans="2:3" x14ac:dyDescent="0.3">
      <c r="B828" s="3">
        <f t="shared" si="12"/>
        <v>41735</v>
      </c>
      <c r="C828" s="2">
        <v>800064</v>
      </c>
    </row>
    <row r="829" spans="2:3" x14ac:dyDescent="0.3">
      <c r="B829" s="3">
        <f t="shared" si="12"/>
        <v>41736</v>
      </c>
      <c r="C829" s="2">
        <v>2166197.3600000003</v>
      </c>
    </row>
    <row r="830" spans="2:3" x14ac:dyDescent="0.3">
      <c r="B830" s="3">
        <f t="shared" si="12"/>
        <v>41737</v>
      </c>
      <c r="C830" s="2">
        <v>1898857.08</v>
      </c>
    </row>
    <row r="831" spans="2:3" x14ac:dyDescent="0.3">
      <c r="B831" s="3">
        <f t="shared" si="12"/>
        <v>41738</v>
      </c>
      <c r="C831" s="2">
        <v>1876096.65</v>
      </c>
    </row>
    <row r="832" spans="2:3" x14ac:dyDescent="0.3">
      <c r="B832" s="3">
        <f t="shared" si="12"/>
        <v>41739</v>
      </c>
      <c r="C832" s="2">
        <v>1711223.1099999999</v>
      </c>
    </row>
    <row r="833" spans="2:3" x14ac:dyDescent="0.3">
      <c r="B833" s="3">
        <f t="shared" si="12"/>
        <v>41740</v>
      </c>
      <c r="C833" s="2">
        <v>1872525.03</v>
      </c>
    </row>
    <row r="834" spans="2:3" x14ac:dyDescent="0.3">
      <c r="B834" s="3">
        <f t="shared" si="12"/>
        <v>41741</v>
      </c>
      <c r="C834" s="2">
        <v>1377677.17</v>
      </c>
    </row>
    <row r="835" spans="2:3" x14ac:dyDescent="0.3">
      <c r="B835" s="3">
        <f t="shared" si="12"/>
        <v>41742</v>
      </c>
      <c r="C835" s="2">
        <v>0</v>
      </c>
    </row>
    <row r="836" spans="2:3" x14ac:dyDescent="0.3">
      <c r="B836" s="3">
        <f t="shared" ref="B836:B899" si="13">+B835+1</f>
        <v>41743</v>
      </c>
      <c r="C836" s="2">
        <v>2173017.06</v>
      </c>
    </row>
    <row r="837" spans="2:3" x14ac:dyDescent="0.3">
      <c r="B837" s="3">
        <f t="shared" si="13"/>
        <v>41744</v>
      </c>
      <c r="C837" s="2">
        <v>1777304.29</v>
      </c>
    </row>
    <row r="838" spans="2:3" x14ac:dyDescent="0.3">
      <c r="B838" s="3">
        <f t="shared" si="13"/>
        <v>41745</v>
      </c>
      <c r="C838" s="2">
        <v>1398319.88</v>
      </c>
    </row>
    <row r="839" spans="2:3" x14ac:dyDescent="0.3">
      <c r="B839" s="3">
        <f t="shared" si="13"/>
        <v>41746</v>
      </c>
      <c r="C839" s="2">
        <v>0</v>
      </c>
    </row>
    <row r="840" spans="2:3" x14ac:dyDescent="0.3">
      <c r="B840" s="3">
        <f t="shared" si="13"/>
        <v>41747</v>
      </c>
      <c r="C840" s="2">
        <v>0</v>
      </c>
    </row>
    <row r="841" spans="2:3" x14ac:dyDescent="0.3">
      <c r="B841" s="3">
        <f t="shared" si="13"/>
        <v>41748</v>
      </c>
      <c r="C841" s="2">
        <v>804495.66</v>
      </c>
    </row>
    <row r="842" spans="2:3" x14ac:dyDescent="0.3">
      <c r="B842" s="3">
        <f t="shared" si="13"/>
        <v>41749</v>
      </c>
      <c r="C842" s="2">
        <v>945363.88</v>
      </c>
    </row>
    <row r="843" spans="2:3" x14ac:dyDescent="0.3">
      <c r="B843" s="3">
        <f t="shared" si="13"/>
        <v>41750</v>
      </c>
      <c r="C843" s="2">
        <v>2297474.69</v>
      </c>
    </row>
    <row r="844" spans="2:3" x14ac:dyDescent="0.3">
      <c r="B844" s="3">
        <f t="shared" si="13"/>
        <v>41751</v>
      </c>
      <c r="C844" s="2">
        <v>2124484.25</v>
      </c>
    </row>
    <row r="845" spans="2:3" x14ac:dyDescent="0.3">
      <c r="B845" s="3">
        <f t="shared" si="13"/>
        <v>41752</v>
      </c>
      <c r="C845" s="2">
        <v>1975776.07</v>
      </c>
    </row>
    <row r="846" spans="2:3" x14ac:dyDescent="0.3">
      <c r="B846" s="3">
        <f t="shared" si="13"/>
        <v>41753</v>
      </c>
      <c r="C846" s="2">
        <v>1844117.8900000001</v>
      </c>
    </row>
    <row r="847" spans="2:3" x14ac:dyDescent="0.3">
      <c r="B847" s="3">
        <f t="shared" si="13"/>
        <v>41754</v>
      </c>
      <c r="C847" s="2">
        <v>1890895.18</v>
      </c>
    </row>
    <row r="848" spans="2:3" x14ac:dyDescent="0.3">
      <c r="B848" s="3">
        <f t="shared" si="13"/>
        <v>41755</v>
      </c>
      <c r="C848" s="2">
        <v>1251450.8700000001</v>
      </c>
    </row>
    <row r="849" spans="2:3" x14ac:dyDescent="0.3">
      <c r="B849" s="3">
        <f t="shared" si="13"/>
        <v>41756</v>
      </c>
      <c r="C849" s="2">
        <v>800121</v>
      </c>
    </row>
    <row r="850" spans="2:3" x14ac:dyDescent="0.3">
      <c r="B850" s="3">
        <f t="shared" si="13"/>
        <v>41757</v>
      </c>
      <c r="C850" s="2">
        <v>2475458.15</v>
      </c>
    </row>
    <row r="851" spans="2:3" x14ac:dyDescent="0.3">
      <c r="B851" s="3">
        <f t="shared" si="13"/>
        <v>41758</v>
      </c>
      <c r="C851" s="2">
        <v>2253989.35</v>
      </c>
    </row>
    <row r="852" spans="2:3" x14ac:dyDescent="0.3">
      <c r="B852" s="3">
        <f t="shared" si="13"/>
        <v>41759</v>
      </c>
      <c r="C852" s="2">
        <v>2644236.09</v>
      </c>
    </row>
    <row r="853" spans="2:3" x14ac:dyDescent="0.3">
      <c r="B853" s="3">
        <f t="shared" si="13"/>
        <v>41760</v>
      </c>
      <c r="C853" s="2">
        <v>903789</v>
      </c>
    </row>
    <row r="854" spans="2:3" x14ac:dyDescent="0.3">
      <c r="B854" s="3">
        <f t="shared" si="13"/>
        <v>41761</v>
      </c>
      <c r="C854" s="2">
        <v>2004184.05</v>
      </c>
    </row>
    <row r="855" spans="2:3" x14ac:dyDescent="0.3">
      <c r="B855" s="3">
        <f t="shared" si="13"/>
        <v>41762</v>
      </c>
      <c r="C855" s="2">
        <v>1279272.3799999999</v>
      </c>
    </row>
    <row r="856" spans="2:3" x14ac:dyDescent="0.3">
      <c r="B856" s="3">
        <f t="shared" si="13"/>
        <v>41763</v>
      </c>
      <c r="C856" s="2">
        <v>800073</v>
      </c>
    </row>
    <row r="857" spans="2:3" x14ac:dyDescent="0.3">
      <c r="B857" s="3">
        <f t="shared" si="13"/>
        <v>41764</v>
      </c>
      <c r="C857" s="2">
        <v>2292643.9299999997</v>
      </c>
    </row>
    <row r="858" spans="2:3" x14ac:dyDescent="0.3">
      <c r="B858" s="3">
        <f t="shared" si="13"/>
        <v>41765</v>
      </c>
      <c r="C858" s="2">
        <v>1884457.62</v>
      </c>
    </row>
    <row r="859" spans="2:3" x14ac:dyDescent="0.3">
      <c r="B859" s="3">
        <f t="shared" si="13"/>
        <v>41766</v>
      </c>
      <c r="C859" s="2">
        <v>1965463.96</v>
      </c>
    </row>
    <row r="860" spans="2:3" x14ac:dyDescent="0.3">
      <c r="B860" s="3">
        <f t="shared" si="13"/>
        <v>41767</v>
      </c>
      <c r="C860" s="2">
        <v>1932089.94</v>
      </c>
    </row>
    <row r="861" spans="2:3" x14ac:dyDescent="0.3">
      <c r="B861" s="3">
        <f t="shared" si="13"/>
        <v>41768</v>
      </c>
      <c r="C861" s="2">
        <v>1792337.6800000002</v>
      </c>
    </row>
    <row r="862" spans="2:3" x14ac:dyDescent="0.3">
      <c r="B862" s="3">
        <f t="shared" si="13"/>
        <v>41769</v>
      </c>
      <c r="C862" s="2">
        <v>1284711.6099999999</v>
      </c>
    </row>
    <row r="863" spans="2:3" x14ac:dyDescent="0.3">
      <c r="B863" s="3">
        <f t="shared" si="13"/>
        <v>41770</v>
      </c>
      <c r="C863" s="2">
        <v>800244</v>
      </c>
    </row>
    <row r="864" spans="2:3" x14ac:dyDescent="0.3">
      <c r="B864" s="3">
        <f t="shared" si="13"/>
        <v>41771</v>
      </c>
      <c r="C864" s="2">
        <v>2394782.8899999997</v>
      </c>
    </row>
    <row r="865" spans="2:3" x14ac:dyDescent="0.3">
      <c r="B865" s="3">
        <f t="shared" si="13"/>
        <v>41772</v>
      </c>
      <c r="C865" s="2">
        <v>1961543.37</v>
      </c>
    </row>
    <row r="866" spans="2:3" x14ac:dyDescent="0.3">
      <c r="B866" s="3">
        <f t="shared" si="13"/>
        <v>41773</v>
      </c>
      <c r="C866" s="2">
        <v>1866795.48</v>
      </c>
    </row>
    <row r="867" spans="2:3" x14ac:dyDescent="0.3">
      <c r="B867" s="3">
        <f t="shared" si="13"/>
        <v>41774</v>
      </c>
      <c r="C867" s="2">
        <v>1779431.03</v>
      </c>
    </row>
    <row r="868" spans="2:3" x14ac:dyDescent="0.3">
      <c r="B868" s="3">
        <f t="shared" si="13"/>
        <v>41775</v>
      </c>
      <c r="C868" s="2">
        <v>1815562.6400000001</v>
      </c>
    </row>
    <row r="869" spans="2:3" x14ac:dyDescent="0.3">
      <c r="B869" s="3">
        <f t="shared" si="13"/>
        <v>41776</v>
      </c>
      <c r="C869" s="2">
        <v>1198520.8700000001</v>
      </c>
    </row>
    <row r="870" spans="2:3" x14ac:dyDescent="0.3">
      <c r="B870" s="3">
        <f t="shared" si="13"/>
        <v>41777</v>
      </c>
      <c r="C870" s="2">
        <v>800684</v>
      </c>
    </row>
    <row r="871" spans="2:3" x14ac:dyDescent="0.3">
      <c r="B871" s="3">
        <f t="shared" si="13"/>
        <v>41778</v>
      </c>
      <c r="C871" s="2">
        <v>2170723.91</v>
      </c>
    </row>
    <row r="872" spans="2:3" x14ac:dyDescent="0.3">
      <c r="B872" s="3">
        <f t="shared" si="13"/>
        <v>41779</v>
      </c>
      <c r="C872" s="2">
        <v>1936587</v>
      </c>
    </row>
    <row r="873" spans="2:3" x14ac:dyDescent="0.3">
      <c r="B873" s="3">
        <f t="shared" si="13"/>
        <v>41780</v>
      </c>
      <c r="C873" s="2">
        <v>1725340.01</v>
      </c>
    </row>
    <row r="874" spans="2:3" x14ac:dyDescent="0.3">
      <c r="B874" s="3">
        <f t="shared" si="13"/>
        <v>41781</v>
      </c>
      <c r="C874" s="2">
        <v>1937933.52</v>
      </c>
    </row>
    <row r="875" spans="2:3" x14ac:dyDescent="0.3">
      <c r="B875" s="3">
        <f t="shared" si="13"/>
        <v>41782</v>
      </c>
      <c r="C875" s="2">
        <v>1848551.08</v>
      </c>
    </row>
    <row r="876" spans="2:3" x14ac:dyDescent="0.3">
      <c r="B876" s="3">
        <f t="shared" si="13"/>
        <v>41783</v>
      </c>
      <c r="C876" s="2">
        <v>1310511.17</v>
      </c>
    </row>
    <row r="877" spans="2:3" x14ac:dyDescent="0.3">
      <c r="B877" s="3">
        <f t="shared" si="13"/>
        <v>41784</v>
      </c>
      <c r="C877" s="2">
        <v>0</v>
      </c>
    </row>
    <row r="878" spans="2:3" x14ac:dyDescent="0.3">
      <c r="B878" s="3">
        <f t="shared" si="13"/>
        <v>41785</v>
      </c>
      <c r="C878" s="2">
        <v>2780978.05</v>
      </c>
    </row>
    <row r="879" spans="2:3" x14ac:dyDescent="0.3">
      <c r="B879" s="3">
        <f t="shared" si="13"/>
        <v>41786</v>
      </c>
      <c r="C879" s="2">
        <v>1917961.69</v>
      </c>
    </row>
    <row r="880" spans="2:3" x14ac:dyDescent="0.3">
      <c r="B880" s="3">
        <f t="shared" si="13"/>
        <v>41787</v>
      </c>
      <c r="C880" s="2">
        <v>1807349.88</v>
      </c>
    </row>
    <row r="881" spans="2:3" x14ac:dyDescent="0.3">
      <c r="B881" s="3">
        <f t="shared" si="13"/>
        <v>41788</v>
      </c>
      <c r="C881" s="2">
        <v>1798251.74</v>
      </c>
    </row>
    <row r="882" spans="2:3" x14ac:dyDescent="0.3">
      <c r="B882" s="3">
        <f t="shared" si="13"/>
        <v>41789</v>
      </c>
      <c r="C882" s="2">
        <v>2664540.04</v>
      </c>
    </row>
    <row r="883" spans="2:3" x14ac:dyDescent="0.3">
      <c r="B883" s="3">
        <f t="shared" si="13"/>
        <v>41790</v>
      </c>
      <c r="C883" s="2">
        <v>1319922.31</v>
      </c>
    </row>
    <row r="884" spans="2:3" x14ac:dyDescent="0.3">
      <c r="B884" s="3">
        <f t="shared" si="13"/>
        <v>41791</v>
      </c>
      <c r="C884" s="2">
        <v>800146</v>
      </c>
    </row>
    <row r="885" spans="2:3" x14ac:dyDescent="0.3">
      <c r="B885" s="3">
        <f t="shared" si="13"/>
        <v>41792</v>
      </c>
      <c r="C885" s="2">
        <v>1773055.6800000002</v>
      </c>
    </row>
    <row r="886" spans="2:3" x14ac:dyDescent="0.3">
      <c r="B886" s="3">
        <f t="shared" si="13"/>
        <v>41793</v>
      </c>
      <c r="C886" s="2">
        <v>1610805.9300000002</v>
      </c>
    </row>
    <row r="887" spans="2:3" x14ac:dyDescent="0.3">
      <c r="B887" s="3">
        <f t="shared" si="13"/>
        <v>41794</v>
      </c>
      <c r="C887" s="2">
        <v>1750428.4</v>
      </c>
    </row>
    <row r="888" spans="2:3" x14ac:dyDescent="0.3">
      <c r="B888" s="3">
        <f t="shared" si="13"/>
        <v>41795</v>
      </c>
      <c r="C888" s="2">
        <v>1678951.85</v>
      </c>
    </row>
    <row r="889" spans="2:3" x14ac:dyDescent="0.3">
      <c r="B889" s="3">
        <f t="shared" si="13"/>
        <v>41796</v>
      </c>
      <c r="C889" s="2">
        <v>1672687.05</v>
      </c>
    </row>
    <row r="890" spans="2:3" x14ac:dyDescent="0.3">
      <c r="B890" s="3">
        <f t="shared" si="13"/>
        <v>41797</v>
      </c>
      <c r="C890" s="2">
        <v>1285812.73</v>
      </c>
    </row>
    <row r="891" spans="2:3" x14ac:dyDescent="0.3">
      <c r="B891" s="3">
        <f t="shared" si="13"/>
        <v>41798</v>
      </c>
      <c r="C891" s="2">
        <v>0</v>
      </c>
    </row>
    <row r="892" spans="2:3" x14ac:dyDescent="0.3">
      <c r="B892" s="3">
        <f t="shared" si="13"/>
        <v>41799</v>
      </c>
      <c r="C892" s="2">
        <v>2264910.8899999997</v>
      </c>
    </row>
    <row r="893" spans="2:3" x14ac:dyDescent="0.3">
      <c r="B893" s="3">
        <f t="shared" si="13"/>
        <v>41800</v>
      </c>
      <c r="C893" s="2">
        <v>1970507.87</v>
      </c>
    </row>
    <row r="894" spans="2:3" x14ac:dyDescent="0.3">
      <c r="B894" s="3">
        <f t="shared" si="13"/>
        <v>41801</v>
      </c>
      <c r="C894" s="2">
        <v>1668322.03</v>
      </c>
    </row>
    <row r="895" spans="2:3" x14ac:dyDescent="0.3">
      <c r="B895" s="3">
        <f t="shared" si="13"/>
        <v>41802</v>
      </c>
      <c r="C895" s="2">
        <v>1608457.1400000001</v>
      </c>
    </row>
    <row r="896" spans="2:3" x14ac:dyDescent="0.3">
      <c r="B896" s="3">
        <f t="shared" si="13"/>
        <v>41803</v>
      </c>
      <c r="C896" s="2">
        <v>1524221.48</v>
      </c>
    </row>
    <row r="897" spans="2:3" x14ac:dyDescent="0.3">
      <c r="B897" s="3">
        <f t="shared" si="13"/>
        <v>41804</v>
      </c>
      <c r="C897" s="2">
        <v>1243723.99</v>
      </c>
    </row>
    <row r="898" spans="2:3" x14ac:dyDescent="0.3">
      <c r="B898" s="3">
        <f t="shared" si="13"/>
        <v>41805</v>
      </c>
      <c r="C898" s="2">
        <v>800462</v>
      </c>
    </row>
    <row r="899" spans="2:3" x14ac:dyDescent="0.3">
      <c r="B899" s="3">
        <f t="shared" si="13"/>
        <v>41806</v>
      </c>
      <c r="C899" s="2">
        <v>2167572.54</v>
      </c>
    </row>
    <row r="900" spans="2:3" x14ac:dyDescent="0.3">
      <c r="B900" s="3">
        <f t="shared" ref="B900:B963" si="14">+B899+1</f>
        <v>41807</v>
      </c>
      <c r="C900" s="2">
        <v>1633963.8</v>
      </c>
    </row>
    <row r="901" spans="2:3" x14ac:dyDescent="0.3">
      <c r="B901" s="3">
        <f t="shared" si="14"/>
        <v>41808</v>
      </c>
      <c r="C901" s="2">
        <v>1735345.72</v>
      </c>
    </row>
    <row r="902" spans="2:3" x14ac:dyDescent="0.3">
      <c r="B902" s="3">
        <f t="shared" si="14"/>
        <v>41809</v>
      </c>
      <c r="C902" s="2">
        <v>1592652.27</v>
      </c>
    </row>
    <row r="903" spans="2:3" x14ac:dyDescent="0.3">
      <c r="B903" s="3">
        <f t="shared" si="14"/>
        <v>41810</v>
      </c>
      <c r="C903" s="2">
        <v>1667502.01</v>
      </c>
    </row>
    <row r="904" spans="2:3" x14ac:dyDescent="0.3">
      <c r="B904" s="3">
        <f t="shared" si="14"/>
        <v>41811</v>
      </c>
      <c r="C904" s="2">
        <v>1273996.82</v>
      </c>
    </row>
    <row r="905" spans="2:3" x14ac:dyDescent="0.3">
      <c r="B905" s="3">
        <f t="shared" si="14"/>
        <v>41812</v>
      </c>
      <c r="C905" s="2">
        <v>808098</v>
      </c>
    </row>
    <row r="906" spans="2:3" x14ac:dyDescent="0.3">
      <c r="B906" s="3">
        <f t="shared" si="14"/>
        <v>41813</v>
      </c>
      <c r="C906" s="2">
        <v>2218490.6799999997</v>
      </c>
    </row>
    <row r="907" spans="2:3" x14ac:dyDescent="0.3">
      <c r="B907" s="3">
        <f t="shared" si="14"/>
        <v>41814</v>
      </c>
      <c r="C907" s="2">
        <v>2058405.27</v>
      </c>
    </row>
    <row r="908" spans="2:3" x14ac:dyDescent="0.3">
      <c r="B908" s="3">
        <f t="shared" si="14"/>
        <v>41815</v>
      </c>
      <c r="C908" s="2">
        <v>2011586.27</v>
      </c>
    </row>
    <row r="909" spans="2:3" x14ac:dyDescent="0.3">
      <c r="B909" s="3">
        <f t="shared" si="14"/>
        <v>41816</v>
      </c>
      <c r="C909" s="2">
        <v>1990400.28</v>
      </c>
    </row>
    <row r="910" spans="2:3" x14ac:dyDescent="0.3">
      <c r="B910" s="3">
        <f t="shared" si="14"/>
        <v>41817</v>
      </c>
      <c r="C910" s="2">
        <v>2812720.6</v>
      </c>
    </row>
    <row r="911" spans="2:3" x14ac:dyDescent="0.3">
      <c r="B911" s="3">
        <f t="shared" si="14"/>
        <v>41818</v>
      </c>
      <c r="C911" s="2">
        <v>1420182.62</v>
      </c>
    </row>
    <row r="912" spans="2:3" x14ac:dyDescent="0.3">
      <c r="B912" s="3">
        <f t="shared" si="14"/>
        <v>41819</v>
      </c>
      <c r="C912" s="2">
        <v>1152570.3799999999</v>
      </c>
    </row>
    <row r="913" spans="2:3" x14ac:dyDescent="0.3">
      <c r="B913" s="3">
        <f t="shared" si="14"/>
        <v>41820</v>
      </c>
      <c r="C913" s="2">
        <v>1592417</v>
      </c>
    </row>
    <row r="914" spans="2:3" x14ac:dyDescent="0.3">
      <c r="B914" s="3">
        <f t="shared" si="14"/>
        <v>41821</v>
      </c>
      <c r="C914" s="2">
        <v>1887374.08</v>
      </c>
    </row>
    <row r="915" spans="2:3" x14ac:dyDescent="0.3">
      <c r="B915" s="3">
        <f t="shared" si="14"/>
        <v>41822</v>
      </c>
      <c r="C915" s="2">
        <v>1919676.27</v>
      </c>
    </row>
    <row r="916" spans="2:3" x14ac:dyDescent="0.3">
      <c r="B916" s="3">
        <f t="shared" si="14"/>
        <v>41823</v>
      </c>
      <c r="C916" s="2">
        <v>1878217.99</v>
      </c>
    </row>
    <row r="917" spans="2:3" x14ac:dyDescent="0.3">
      <c r="B917" s="3">
        <f t="shared" si="14"/>
        <v>41824</v>
      </c>
      <c r="C917" s="2">
        <v>1725075.96</v>
      </c>
    </row>
    <row r="918" spans="2:3" x14ac:dyDescent="0.3">
      <c r="B918" s="3">
        <f t="shared" si="14"/>
        <v>41825</v>
      </c>
      <c r="C918" s="2">
        <v>1287722.76</v>
      </c>
    </row>
    <row r="919" spans="2:3" x14ac:dyDescent="0.3">
      <c r="B919" s="3">
        <f t="shared" si="14"/>
        <v>41826</v>
      </c>
      <c r="C919" s="2">
        <v>800843</v>
      </c>
    </row>
    <row r="920" spans="2:3" x14ac:dyDescent="0.3">
      <c r="B920" s="3">
        <f t="shared" si="14"/>
        <v>41827</v>
      </c>
      <c r="C920" s="2">
        <v>2120086.92</v>
      </c>
    </row>
    <row r="921" spans="2:3" x14ac:dyDescent="0.3">
      <c r="B921" s="3">
        <f t="shared" si="14"/>
        <v>41828</v>
      </c>
      <c r="C921" s="2">
        <v>1902087.37</v>
      </c>
    </row>
    <row r="922" spans="2:3" x14ac:dyDescent="0.3">
      <c r="B922" s="3">
        <f t="shared" si="14"/>
        <v>41829</v>
      </c>
      <c r="C922" s="2">
        <v>1849858.4</v>
      </c>
    </row>
    <row r="923" spans="2:3" x14ac:dyDescent="0.3">
      <c r="B923" s="3">
        <f t="shared" si="14"/>
        <v>41830</v>
      </c>
      <c r="C923" s="2">
        <v>1868453.52</v>
      </c>
    </row>
    <row r="924" spans="2:3" x14ac:dyDescent="0.3">
      <c r="B924" s="3">
        <f t="shared" si="14"/>
        <v>41831</v>
      </c>
      <c r="C924" s="2">
        <v>1868264.53</v>
      </c>
    </row>
    <row r="925" spans="2:3" x14ac:dyDescent="0.3">
      <c r="B925" s="3">
        <f t="shared" si="14"/>
        <v>41832</v>
      </c>
      <c r="C925" s="2">
        <v>1272676.46</v>
      </c>
    </row>
    <row r="926" spans="2:3" x14ac:dyDescent="0.3">
      <c r="B926" s="3">
        <f t="shared" si="14"/>
        <v>41833</v>
      </c>
      <c r="C926" s="2">
        <v>800056</v>
      </c>
    </row>
    <row r="927" spans="2:3" x14ac:dyDescent="0.3">
      <c r="B927" s="3">
        <f t="shared" si="14"/>
        <v>41834</v>
      </c>
      <c r="C927" s="2">
        <v>2177508.65</v>
      </c>
    </row>
    <row r="928" spans="2:3" x14ac:dyDescent="0.3">
      <c r="B928" s="3">
        <f t="shared" si="14"/>
        <v>41835</v>
      </c>
      <c r="C928" s="2">
        <v>1830195.87</v>
      </c>
    </row>
    <row r="929" spans="2:3" x14ac:dyDescent="0.3">
      <c r="B929" s="3">
        <f t="shared" si="14"/>
        <v>41836</v>
      </c>
      <c r="C929" s="2">
        <v>1719096.13</v>
      </c>
    </row>
    <row r="930" spans="2:3" x14ac:dyDescent="0.3">
      <c r="B930" s="3">
        <f t="shared" si="14"/>
        <v>41837</v>
      </c>
      <c r="C930" s="2">
        <v>1666842.24</v>
      </c>
    </row>
    <row r="931" spans="2:3" x14ac:dyDescent="0.3">
      <c r="B931" s="3">
        <f t="shared" si="14"/>
        <v>41838</v>
      </c>
      <c r="C931" s="2">
        <v>1731859.04</v>
      </c>
    </row>
    <row r="932" spans="2:3" x14ac:dyDescent="0.3">
      <c r="B932" s="3">
        <f t="shared" si="14"/>
        <v>41839</v>
      </c>
      <c r="C932" s="2">
        <v>1217811.1400000001</v>
      </c>
    </row>
    <row r="933" spans="2:3" x14ac:dyDescent="0.3">
      <c r="B933" s="3">
        <f t="shared" si="14"/>
        <v>41840</v>
      </c>
      <c r="C933" s="2">
        <v>0</v>
      </c>
    </row>
    <row r="934" spans="2:3" x14ac:dyDescent="0.3">
      <c r="B934" s="3">
        <f t="shared" si="14"/>
        <v>41841</v>
      </c>
      <c r="C934" s="2">
        <v>2244305.2199999997</v>
      </c>
    </row>
    <row r="935" spans="2:3" x14ac:dyDescent="0.3">
      <c r="B935" s="3">
        <f t="shared" si="14"/>
        <v>41842</v>
      </c>
      <c r="C935" s="2">
        <v>2092145.58</v>
      </c>
    </row>
    <row r="936" spans="2:3" x14ac:dyDescent="0.3">
      <c r="B936" s="3">
        <f t="shared" si="14"/>
        <v>41843</v>
      </c>
      <c r="C936" s="2">
        <v>1884039.1</v>
      </c>
    </row>
    <row r="937" spans="2:3" x14ac:dyDescent="0.3">
      <c r="B937" s="3">
        <f t="shared" si="14"/>
        <v>41844</v>
      </c>
      <c r="C937" s="2">
        <v>1901145.88</v>
      </c>
    </row>
    <row r="938" spans="2:3" x14ac:dyDescent="0.3">
      <c r="B938" s="3">
        <f t="shared" si="14"/>
        <v>41845</v>
      </c>
      <c r="C938" s="2">
        <v>1886210.37</v>
      </c>
    </row>
    <row r="939" spans="2:3" x14ac:dyDescent="0.3">
      <c r="B939" s="3">
        <f t="shared" si="14"/>
        <v>41846</v>
      </c>
      <c r="C939" s="2">
        <v>1337885.6400000001</v>
      </c>
    </row>
    <row r="940" spans="2:3" x14ac:dyDescent="0.3">
      <c r="B940" s="3">
        <f t="shared" si="14"/>
        <v>41847</v>
      </c>
      <c r="C940" s="2">
        <v>802418.04</v>
      </c>
    </row>
    <row r="941" spans="2:3" x14ac:dyDescent="0.3">
      <c r="B941" s="3">
        <f t="shared" si="14"/>
        <v>41848</v>
      </c>
      <c r="C941" s="2">
        <v>2476609.84</v>
      </c>
    </row>
    <row r="942" spans="2:3" x14ac:dyDescent="0.3">
      <c r="B942" s="3">
        <f t="shared" si="14"/>
        <v>41849</v>
      </c>
      <c r="C942" s="2">
        <v>2184981.44</v>
      </c>
    </row>
    <row r="943" spans="2:3" x14ac:dyDescent="0.3">
      <c r="B943" s="3">
        <f t="shared" si="14"/>
        <v>41850</v>
      </c>
      <c r="C943" s="2">
        <v>2528309.17</v>
      </c>
    </row>
    <row r="944" spans="2:3" x14ac:dyDescent="0.3">
      <c r="B944" s="3">
        <f t="shared" si="14"/>
        <v>41851</v>
      </c>
      <c r="C944" s="2">
        <v>1772588.4300000002</v>
      </c>
    </row>
    <row r="945" spans="2:3" x14ac:dyDescent="0.3">
      <c r="B945" s="3">
        <f t="shared" si="14"/>
        <v>41852</v>
      </c>
      <c r="C945" s="2">
        <v>1672828.3199999998</v>
      </c>
    </row>
    <row r="946" spans="2:3" x14ac:dyDescent="0.3">
      <c r="B946" s="3">
        <f t="shared" si="14"/>
        <v>41853</v>
      </c>
      <c r="C946" s="2">
        <v>1178038.56</v>
      </c>
    </row>
    <row r="947" spans="2:3" x14ac:dyDescent="0.3">
      <c r="B947" s="3">
        <f t="shared" si="14"/>
        <v>41854</v>
      </c>
      <c r="C947" s="2">
        <v>801140.65</v>
      </c>
    </row>
    <row r="948" spans="2:3" x14ac:dyDescent="0.3">
      <c r="B948" s="3">
        <f t="shared" si="14"/>
        <v>41855</v>
      </c>
      <c r="C948" s="2">
        <v>2138268.65</v>
      </c>
    </row>
    <row r="949" spans="2:3" x14ac:dyDescent="0.3">
      <c r="B949" s="3">
        <f t="shared" si="14"/>
        <v>41856</v>
      </c>
      <c r="C949" s="2">
        <v>1666830.26</v>
      </c>
    </row>
    <row r="950" spans="2:3" x14ac:dyDescent="0.3">
      <c r="B950" s="3">
        <f t="shared" si="14"/>
        <v>41857</v>
      </c>
      <c r="C950" s="2">
        <v>1711655.1800000002</v>
      </c>
    </row>
    <row r="951" spans="2:3" x14ac:dyDescent="0.3">
      <c r="B951" s="3">
        <f t="shared" si="14"/>
        <v>41858</v>
      </c>
      <c r="C951" s="2">
        <v>1753197.5699999998</v>
      </c>
    </row>
    <row r="952" spans="2:3" x14ac:dyDescent="0.3">
      <c r="B952" s="3">
        <f t="shared" si="14"/>
        <v>41859</v>
      </c>
      <c r="C952" s="2">
        <v>1781314.5</v>
      </c>
    </row>
    <row r="953" spans="2:3" x14ac:dyDescent="0.3">
      <c r="B953" s="3">
        <f t="shared" si="14"/>
        <v>41860</v>
      </c>
      <c r="C953" s="2">
        <v>1322711.27</v>
      </c>
    </row>
    <row r="954" spans="2:3" x14ac:dyDescent="0.3">
      <c r="B954" s="3">
        <f t="shared" si="14"/>
        <v>41861</v>
      </c>
      <c r="C954" s="2">
        <v>979541.12</v>
      </c>
    </row>
    <row r="955" spans="2:3" x14ac:dyDescent="0.3">
      <c r="B955" s="3">
        <f t="shared" si="14"/>
        <v>41862</v>
      </c>
      <c r="C955" s="2">
        <v>1977520.61</v>
      </c>
    </row>
    <row r="956" spans="2:3" x14ac:dyDescent="0.3">
      <c r="B956" s="3">
        <f t="shared" si="14"/>
        <v>41863</v>
      </c>
      <c r="C956" s="2">
        <v>1830668.35</v>
      </c>
    </row>
    <row r="957" spans="2:3" x14ac:dyDescent="0.3">
      <c r="B957" s="3">
        <f t="shared" si="14"/>
        <v>41864</v>
      </c>
      <c r="C957" s="2">
        <v>1645018.38</v>
      </c>
    </row>
    <row r="958" spans="2:3" x14ac:dyDescent="0.3">
      <c r="B958" s="3">
        <f t="shared" si="14"/>
        <v>41865</v>
      </c>
      <c r="C958" s="2">
        <v>1572892.44</v>
      </c>
    </row>
    <row r="959" spans="2:3" x14ac:dyDescent="0.3">
      <c r="B959" s="3">
        <f t="shared" si="14"/>
        <v>41866</v>
      </c>
      <c r="C959" s="2">
        <v>1635273.81</v>
      </c>
    </row>
    <row r="960" spans="2:3" x14ac:dyDescent="0.3">
      <c r="B960" s="3">
        <f t="shared" si="14"/>
        <v>41867</v>
      </c>
      <c r="C960" s="2">
        <v>876924.63</v>
      </c>
    </row>
    <row r="961" spans="2:3" x14ac:dyDescent="0.3">
      <c r="B961" s="3">
        <f t="shared" si="14"/>
        <v>41868</v>
      </c>
      <c r="C961" s="2">
        <v>1276006.8799999999</v>
      </c>
    </row>
    <row r="962" spans="2:3" x14ac:dyDescent="0.3">
      <c r="B962" s="3">
        <f t="shared" si="14"/>
        <v>41869</v>
      </c>
      <c r="C962" s="2">
        <v>1925143.53</v>
      </c>
    </row>
    <row r="963" spans="2:3" x14ac:dyDescent="0.3">
      <c r="B963" s="3">
        <f t="shared" si="14"/>
        <v>41870</v>
      </c>
      <c r="C963" s="2">
        <v>1723571.98</v>
      </c>
    </row>
    <row r="964" spans="2:3" x14ac:dyDescent="0.3">
      <c r="B964" s="3">
        <f t="shared" ref="B964:B1027" si="15">+B963+1</f>
        <v>41871</v>
      </c>
      <c r="C964" s="2">
        <v>1673183.95</v>
      </c>
    </row>
    <row r="965" spans="2:3" x14ac:dyDescent="0.3">
      <c r="B965" s="3">
        <f t="shared" si="15"/>
        <v>41872</v>
      </c>
      <c r="C965" s="2">
        <v>1803906.46</v>
      </c>
    </row>
    <row r="966" spans="2:3" x14ac:dyDescent="0.3">
      <c r="B966" s="3">
        <f t="shared" si="15"/>
        <v>41873</v>
      </c>
      <c r="C966" s="2">
        <v>1867281.09</v>
      </c>
    </row>
    <row r="967" spans="2:3" x14ac:dyDescent="0.3">
      <c r="B967" s="3">
        <f t="shared" si="15"/>
        <v>41874</v>
      </c>
      <c r="C967" s="2">
        <v>1366927.6099999999</v>
      </c>
    </row>
    <row r="968" spans="2:3" x14ac:dyDescent="0.3">
      <c r="B968" s="3">
        <f t="shared" si="15"/>
        <v>41875</v>
      </c>
      <c r="C968" s="2">
        <v>1038591.56</v>
      </c>
    </row>
    <row r="969" spans="2:3" x14ac:dyDescent="0.3">
      <c r="B969" s="3">
        <f t="shared" si="15"/>
        <v>41876</v>
      </c>
      <c r="C969" s="2">
        <v>2176363.9299999997</v>
      </c>
    </row>
    <row r="970" spans="2:3" x14ac:dyDescent="0.3">
      <c r="B970" s="3">
        <f t="shared" si="15"/>
        <v>41877</v>
      </c>
      <c r="C970" s="2">
        <v>2174777.63</v>
      </c>
    </row>
    <row r="971" spans="2:3" x14ac:dyDescent="0.3">
      <c r="B971" s="3">
        <f t="shared" si="15"/>
        <v>41878</v>
      </c>
      <c r="C971" s="2">
        <v>1941831.77</v>
      </c>
    </row>
    <row r="972" spans="2:3" x14ac:dyDescent="0.3">
      <c r="B972" s="3">
        <f t="shared" si="15"/>
        <v>41879</v>
      </c>
      <c r="C972" s="2">
        <v>2091017.12</v>
      </c>
    </row>
    <row r="973" spans="2:3" x14ac:dyDescent="0.3">
      <c r="B973" s="3">
        <f t="shared" si="15"/>
        <v>41880</v>
      </c>
      <c r="C973" s="2">
        <v>2666839.7999999998</v>
      </c>
    </row>
    <row r="974" spans="2:3" x14ac:dyDescent="0.3">
      <c r="B974" s="3">
        <f t="shared" si="15"/>
        <v>41881</v>
      </c>
      <c r="C974" s="2">
        <v>1445752.8900000001</v>
      </c>
    </row>
    <row r="975" spans="2:3" x14ac:dyDescent="0.3">
      <c r="B975" s="3">
        <f t="shared" si="15"/>
        <v>41882</v>
      </c>
      <c r="C975" s="2">
        <v>1144451.55</v>
      </c>
    </row>
    <row r="976" spans="2:3" x14ac:dyDescent="0.3">
      <c r="B976" s="3">
        <f t="shared" si="15"/>
        <v>41883</v>
      </c>
      <c r="C976" s="2">
        <v>2009886.13</v>
      </c>
    </row>
    <row r="977" spans="2:3" x14ac:dyDescent="0.3">
      <c r="B977" s="3">
        <f t="shared" si="15"/>
        <v>41884</v>
      </c>
      <c r="C977" s="2">
        <v>1861275.69</v>
      </c>
    </row>
    <row r="978" spans="2:3" x14ac:dyDescent="0.3">
      <c r="B978" s="3">
        <f t="shared" si="15"/>
        <v>41885</v>
      </c>
      <c r="C978" s="2">
        <v>1744591.4100000001</v>
      </c>
    </row>
    <row r="979" spans="2:3" x14ac:dyDescent="0.3">
      <c r="B979" s="3">
        <f t="shared" si="15"/>
        <v>41886</v>
      </c>
      <c r="C979" s="2">
        <v>1664275.27</v>
      </c>
    </row>
    <row r="980" spans="2:3" x14ac:dyDescent="0.3">
      <c r="B980" s="3">
        <f t="shared" si="15"/>
        <v>41887</v>
      </c>
      <c r="C980" s="2">
        <v>1771275.3900000001</v>
      </c>
    </row>
    <row r="981" spans="2:3" x14ac:dyDescent="0.3">
      <c r="B981" s="3">
        <f t="shared" si="15"/>
        <v>41888</v>
      </c>
      <c r="C981" s="2">
        <v>1340945.06</v>
      </c>
    </row>
    <row r="982" spans="2:3" x14ac:dyDescent="0.3">
      <c r="B982" s="3">
        <f t="shared" si="15"/>
        <v>41889</v>
      </c>
      <c r="C982" s="2">
        <v>1015061.38</v>
      </c>
    </row>
    <row r="983" spans="2:3" x14ac:dyDescent="0.3">
      <c r="B983" s="3">
        <f t="shared" si="15"/>
        <v>41890</v>
      </c>
      <c r="C983" s="2">
        <v>2108220.3899999997</v>
      </c>
    </row>
    <row r="984" spans="2:3" x14ac:dyDescent="0.3">
      <c r="B984" s="3">
        <f t="shared" si="15"/>
        <v>41891</v>
      </c>
      <c r="C984" s="2">
        <v>1924529.15</v>
      </c>
    </row>
    <row r="985" spans="2:3" x14ac:dyDescent="0.3">
      <c r="B985" s="3">
        <f t="shared" si="15"/>
        <v>41892</v>
      </c>
      <c r="C985" s="2">
        <v>1692514.6099999999</v>
      </c>
    </row>
    <row r="986" spans="2:3" x14ac:dyDescent="0.3">
      <c r="B986" s="3">
        <f t="shared" si="15"/>
        <v>41893</v>
      </c>
      <c r="C986" s="2">
        <v>1627613.3199999998</v>
      </c>
    </row>
    <row r="987" spans="2:3" x14ac:dyDescent="0.3">
      <c r="B987" s="3">
        <f t="shared" si="15"/>
        <v>41894</v>
      </c>
      <c r="C987" s="2">
        <v>1618729.8</v>
      </c>
    </row>
    <row r="988" spans="2:3" x14ac:dyDescent="0.3">
      <c r="B988" s="3">
        <f t="shared" si="15"/>
        <v>41895</v>
      </c>
      <c r="C988" s="2">
        <v>1279724.06</v>
      </c>
    </row>
    <row r="989" spans="2:3" x14ac:dyDescent="0.3">
      <c r="B989" s="3">
        <f t="shared" si="15"/>
        <v>41896</v>
      </c>
      <c r="C989" s="2">
        <v>800132</v>
      </c>
    </row>
    <row r="990" spans="2:3" x14ac:dyDescent="0.3">
      <c r="B990" s="3">
        <f t="shared" si="15"/>
        <v>41897</v>
      </c>
      <c r="C990" s="2">
        <v>990494.57000000007</v>
      </c>
    </row>
    <row r="991" spans="2:3" x14ac:dyDescent="0.3">
      <c r="B991" s="3">
        <f t="shared" si="15"/>
        <v>41898</v>
      </c>
      <c r="C991" s="2">
        <v>1713830.04</v>
      </c>
    </row>
    <row r="992" spans="2:3" x14ac:dyDescent="0.3">
      <c r="B992" s="3">
        <f t="shared" si="15"/>
        <v>41899</v>
      </c>
      <c r="C992" s="2">
        <v>1856421.84</v>
      </c>
    </row>
    <row r="993" spans="2:3" x14ac:dyDescent="0.3">
      <c r="B993" s="3">
        <f t="shared" si="15"/>
        <v>41900</v>
      </c>
      <c r="C993" s="2">
        <v>1613361.5</v>
      </c>
    </row>
    <row r="994" spans="2:3" x14ac:dyDescent="0.3">
      <c r="B994" s="3">
        <f t="shared" si="15"/>
        <v>41901</v>
      </c>
      <c r="C994" s="2">
        <v>2112183.0700000003</v>
      </c>
    </row>
    <row r="995" spans="2:3" x14ac:dyDescent="0.3">
      <c r="B995" s="3">
        <f t="shared" si="15"/>
        <v>41902</v>
      </c>
      <c r="C995" s="2">
        <v>1327681.7</v>
      </c>
    </row>
    <row r="996" spans="2:3" x14ac:dyDescent="0.3">
      <c r="B996" s="3">
        <f t="shared" si="15"/>
        <v>41903</v>
      </c>
      <c r="C996" s="2">
        <v>991864.34</v>
      </c>
    </row>
    <row r="997" spans="2:3" x14ac:dyDescent="0.3">
      <c r="B997" s="3">
        <f t="shared" si="15"/>
        <v>41904</v>
      </c>
      <c r="C997" s="2">
        <v>2301329.1399999997</v>
      </c>
    </row>
    <row r="998" spans="2:3" x14ac:dyDescent="0.3">
      <c r="B998" s="3">
        <f t="shared" si="15"/>
        <v>41905</v>
      </c>
      <c r="C998" s="2">
        <v>2227266.1100000003</v>
      </c>
    </row>
    <row r="999" spans="2:3" x14ac:dyDescent="0.3">
      <c r="B999" s="3">
        <f t="shared" si="15"/>
        <v>41906</v>
      </c>
      <c r="C999" s="2">
        <v>2018925.82</v>
      </c>
    </row>
    <row r="1000" spans="2:3" x14ac:dyDescent="0.3">
      <c r="B1000" s="3">
        <f t="shared" si="15"/>
        <v>41907</v>
      </c>
      <c r="C1000" s="2">
        <v>1896122.33</v>
      </c>
    </row>
    <row r="1001" spans="2:3" x14ac:dyDescent="0.3">
      <c r="B1001" s="3">
        <f t="shared" si="15"/>
        <v>41908</v>
      </c>
      <c r="C1001" s="2">
        <v>1970715.85</v>
      </c>
    </row>
    <row r="1002" spans="2:3" x14ac:dyDescent="0.3">
      <c r="B1002" s="3">
        <f t="shared" si="15"/>
        <v>41909</v>
      </c>
      <c r="C1002" s="2">
        <v>1603010.15</v>
      </c>
    </row>
    <row r="1003" spans="2:3" x14ac:dyDescent="0.3">
      <c r="B1003" s="3">
        <f t="shared" si="15"/>
        <v>41910</v>
      </c>
      <c r="C1003" s="2">
        <v>1157039.73</v>
      </c>
    </row>
    <row r="1004" spans="2:3" x14ac:dyDescent="0.3">
      <c r="B1004" s="3">
        <f t="shared" si="15"/>
        <v>41911</v>
      </c>
      <c r="C1004" s="2">
        <v>2630520.9699999997</v>
      </c>
    </row>
    <row r="1005" spans="2:3" x14ac:dyDescent="0.3">
      <c r="B1005" s="3">
        <f t="shared" si="15"/>
        <v>41912</v>
      </c>
      <c r="C1005" s="2">
        <v>2390222.77</v>
      </c>
    </row>
    <row r="1006" spans="2:3" x14ac:dyDescent="0.3">
      <c r="B1006" s="3">
        <f t="shared" si="15"/>
        <v>41913</v>
      </c>
      <c r="C1006" s="2">
        <v>1845821.22</v>
      </c>
    </row>
    <row r="1007" spans="2:3" x14ac:dyDescent="0.3">
      <c r="B1007" s="3">
        <f t="shared" si="15"/>
        <v>41914</v>
      </c>
      <c r="C1007" s="2">
        <v>1691933.67</v>
      </c>
    </row>
    <row r="1008" spans="2:3" x14ac:dyDescent="0.3">
      <c r="B1008" s="3">
        <f t="shared" si="15"/>
        <v>41915</v>
      </c>
      <c r="C1008" s="2">
        <v>1680684</v>
      </c>
    </row>
    <row r="1009" spans="2:3" x14ac:dyDescent="0.3">
      <c r="B1009" s="3">
        <f t="shared" si="15"/>
        <v>41916</v>
      </c>
      <c r="C1009" s="2">
        <v>1268321.94</v>
      </c>
    </row>
    <row r="1010" spans="2:3" x14ac:dyDescent="0.3">
      <c r="B1010" s="3">
        <f t="shared" si="15"/>
        <v>41917</v>
      </c>
      <c r="C1010" s="2">
        <v>1021606.7</v>
      </c>
    </row>
    <row r="1011" spans="2:3" x14ac:dyDescent="0.3">
      <c r="B1011" s="3">
        <f t="shared" si="15"/>
        <v>41918</v>
      </c>
      <c r="C1011" s="2">
        <v>2078508.06</v>
      </c>
    </row>
    <row r="1012" spans="2:3" x14ac:dyDescent="0.3">
      <c r="B1012" s="3">
        <f t="shared" si="15"/>
        <v>41919</v>
      </c>
      <c r="C1012" s="2">
        <v>1954569.18</v>
      </c>
    </row>
    <row r="1013" spans="2:3" x14ac:dyDescent="0.3">
      <c r="B1013" s="3">
        <f t="shared" si="15"/>
        <v>41920</v>
      </c>
      <c r="C1013" s="2">
        <v>2032901.08</v>
      </c>
    </row>
    <row r="1014" spans="2:3" x14ac:dyDescent="0.3">
      <c r="B1014" s="3">
        <f t="shared" si="15"/>
        <v>41921</v>
      </c>
      <c r="C1014" s="2">
        <v>1917395.91</v>
      </c>
    </row>
    <row r="1015" spans="2:3" x14ac:dyDescent="0.3">
      <c r="B1015" s="3">
        <f t="shared" si="15"/>
        <v>41922</v>
      </c>
      <c r="C1015" s="2">
        <v>1832046.45</v>
      </c>
    </row>
    <row r="1016" spans="2:3" x14ac:dyDescent="0.3">
      <c r="B1016" s="3">
        <f t="shared" si="15"/>
        <v>41923</v>
      </c>
      <c r="C1016" s="2">
        <v>1317633.8599999999</v>
      </c>
    </row>
    <row r="1017" spans="2:3" x14ac:dyDescent="0.3">
      <c r="B1017" s="3">
        <f t="shared" si="15"/>
        <v>41924</v>
      </c>
      <c r="C1017" s="2">
        <v>1012577.22</v>
      </c>
    </row>
    <row r="1018" spans="2:3" x14ac:dyDescent="0.3">
      <c r="B1018" s="3">
        <f t="shared" si="15"/>
        <v>41925</v>
      </c>
      <c r="C1018" s="2">
        <v>2008656.84</v>
      </c>
    </row>
    <row r="1019" spans="2:3" x14ac:dyDescent="0.3">
      <c r="B1019" s="3">
        <f t="shared" si="15"/>
        <v>41926</v>
      </c>
      <c r="C1019" s="2">
        <v>1789264.47</v>
      </c>
    </row>
    <row r="1020" spans="2:3" x14ac:dyDescent="0.3">
      <c r="B1020" s="3">
        <f t="shared" si="15"/>
        <v>41927</v>
      </c>
      <c r="C1020" s="2">
        <v>1654622.2</v>
      </c>
    </row>
    <row r="1021" spans="2:3" x14ac:dyDescent="0.3">
      <c r="B1021" s="3">
        <f t="shared" si="15"/>
        <v>41928</v>
      </c>
      <c r="C1021" s="2">
        <v>1667625.52</v>
      </c>
    </row>
    <row r="1022" spans="2:3" x14ac:dyDescent="0.3">
      <c r="B1022" s="3">
        <f t="shared" si="15"/>
        <v>41929</v>
      </c>
      <c r="C1022" s="2">
        <v>1828265.88</v>
      </c>
    </row>
    <row r="1023" spans="2:3" x14ac:dyDescent="0.3">
      <c r="B1023" s="3">
        <f t="shared" si="15"/>
        <v>41930</v>
      </c>
      <c r="C1023" s="2">
        <v>1222202.43</v>
      </c>
    </row>
    <row r="1024" spans="2:3" x14ac:dyDescent="0.3">
      <c r="B1024" s="3">
        <f t="shared" si="15"/>
        <v>41931</v>
      </c>
      <c r="C1024" s="2">
        <v>991931.72</v>
      </c>
    </row>
    <row r="1025" spans="2:3" x14ac:dyDescent="0.3">
      <c r="B1025" s="3">
        <f t="shared" si="15"/>
        <v>41932</v>
      </c>
      <c r="C1025" s="2">
        <v>1208545.05</v>
      </c>
    </row>
    <row r="1026" spans="2:3" x14ac:dyDescent="0.3">
      <c r="B1026" s="3">
        <f t="shared" si="15"/>
        <v>41933</v>
      </c>
      <c r="C1026" s="2">
        <v>2295048.79</v>
      </c>
    </row>
    <row r="1027" spans="2:3" x14ac:dyDescent="0.3">
      <c r="B1027" s="3">
        <f t="shared" si="15"/>
        <v>41934</v>
      </c>
      <c r="C1027" s="2">
        <v>1944102.91</v>
      </c>
    </row>
    <row r="1028" spans="2:3" x14ac:dyDescent="0.3">
      <c r="B1028" s="3">
        <f t="shared" ref="B1028:B1091" si="16">+B1027+1</f>
        <v>41935</v>
      </c>
      <c r="C1028" s="2">
        <v>1812814.3199999998</v>
      </c>
    </row>
    <row r="1029" spans="2:3" x14ac:dyDescent="0.3">
      <c r="B1029" s="3">
        <f t="shared" si="16"/>
        <v>41936</v>
      </c>
      <c r="C1029" s="2">
        <v>1916259.31</v>
      </c>
    </row>
    <row r="1030" spans="2:3" x14ac:dyDescent="0.3">
      <c r="B1030" s="3">
        <f t="shared" si="16"/>
        <v>41937</v>
      </c>
      <c r="C1030" s="2">
        <v>1277884.94</v>
      </c>
    </row>
    <row r="1031" spans="2:3" x14ac:dyDescent="0.3">
      <c r="B1031" s="3">
        <f t="shared" si="16"/>
        <v>41938</v>
      </c>
      <c r="C1031" s="2">
        <v>1065336.0900000001</v>
      </c>
    </row>
    <row r="1032" spans="2:3" x14ac:dyDescent="0.3">
      <c r="B1032" s="3">
        <f t="shared" si="16"/>
        <v>41939</v>
      </c>
      <c r="C1032" s="2">
        <v>2093027.73</v>
      </c>
    </row>
    <row r="1033" spans="2:3" x14ac:dyDescent="0.3">
      <c r="B1033" s="3">
        <f t="shared" si="16"/>
        <v>41940</v>
      </c>
      <c r="C1033" s="2">
        <v>1992368.75</v>
      </c>
    </row>
    <row r="1034" spans="2:3" x14ac:dyDescent="0.3">
      <c r="B1034" s="3">
        <f t="shared" si="16"/>
        <v>41941</v>
      </c>
      <c r="C1034" s="2">
        <v>1814250.23</v>
      </c>
    </row>
    <row r="1035" spans="2:3" x14ac:dyDescent="0.3">
      <c r="B1035" s="3">
        <f t="shared" si="16"/>
        <v>41942</v>
      </c>
      <c r="C1035" s="2">
        <v>2608405.67</v>
      </c>
    </row>
    <row r="1036" spans="2:3" x14ac:dyDescent="0.3">
      <c r="B1036" s="3">
        <f t="shared" si="16"/>
        <v>41943</v>
      </c>
      <c r="C1036" s="2">
        <v>2098859.8899999997</v>
      </c>
    </row>
    <row r="1037" spans="2:3" x14ac:dyDescent="0.3">
      <c r="B1037" s="3">
        <f t="shared" si="16"/>
        <v>41944</v>
      </c>
      <c r="C1037" s="2">
        <v>879286.22</v>
      </c>
    </row>
    <row r="1038" spans="2:3" x14ac:dyDescent="0.3">
      <c r="B1038" s="3">
        <f t="shared" si="16"/>
        <v>41945</v>
      </c>
      <c r="C1038" s="2">
        <v>955966.07000000007</v>
      </c>
    </row>
    <row r="1039" spans="2:3" x14ac:dyDescent="0.3">
      <c r="B1039" s="3">
        <f t="shared" si="16"/>
        <v>41946</v>
      </c>
      <c r="C1039" s="2">
        <v>1976881.44</v>
      </c>
    </row>
    <row r="1040" spans="2:3" x14ac:dyDescent="0.3">
      <c r="B1040" s="3">
        <f t="shared" si="16"/>
        <v>41947</v>
      </c>
      <c r="C1040" s="2">
        <v>1880283.08</v>
      </c>
    </row>
    <row r="1041" spans="2:3" x14ac:dyDescent="0.3">
      <c r="B1041" s="3">
        <f t="shared" si="16"/>
        <v>41948</v>
      </c>
      <c r="C1041" s="2">
        <v>2105364.91</v>
      </c>
    </row>
    <row r="1042" spans="2:3" x14ac:dyDescent="0.3">
      <c r="B1042" s="3">
        <f t="shared" si="16"/>
        <v>41949</v>
      </c>
      <c r="C1042" s="2">
        <v>1878719.53</v>
      </c>
    </row>
    <row r="1043" spans="2:3" x14ac:dyDescent="0.3">
      <c r="B1043" s="3">
        <f t="shared" si="16"/>
        <v>41950</v>
      </c>
      <c r="C1043" s="2">
        <v>1790454.45</v>
      </c>
    </row>
    <row r="1044" spans="2:3" x14ac:dyDescent="0.3">
      <c r="B1044" s="3">
        <f t="shared" si="16"/>
        <v>41951</v>
      </c>
      <c r="C1044" s="2">
        <v>1341125.8399999999</v>
      </c>
    </row>
    <row r="1045" spans="2:3" x14ac:dyDescent="0.3">
      <c r="B1045" s="3">
        <f t="shared" si="16"/>
        <v>41952</v>
      </c>
      <c r="C1045" s="2">
        <v>1000006.92</v>
      </c>
    </row>
    <row r="1046" spans="2:3" x14ac:dyDescent="0.3">
      <c r="B1046" s="3">
        <f t="shared" si="16"/>
        <v>41953</v>
      </c>
      <c r="C1046" s="2">
        <v>2278687.9500000002</v>
      </c>
    </row>
    <row r="1047" spans="2:3" x14ac:dyDescent="0.3">
      <c r="B1047" s="3">
        <f t="shared" si="16"/>
        <v>41954</v>
      </c>
      <c r="C1047" s="2">
        <v>1690035.3</v>
      </c>
    </row>
    <row r="1048" spans="2:3" x14ac:dyDescent="0.3">
      <c r="B1048" s="3">
        <f t="shared" si="16"/>
        <v>41955</v>
      </c>
      <c r="C1048" s="2">
        <v>1651759.1400000001</v>
      </c>
    </row>
    <row r="1049" spans="2:3" x14ac:dyDescent="0.3">
      <c r="B1049" s="3">
        <f t="shared" si="16"/>
        <v>41956</v>
      </c>
      <c r="C1049" s="2">
        <v>1630114.05</v>
      </c>
    </row>
    <row r="1050" spans="2:3" x14ac:dyDescent="0.3">
      <c r="B1050" s="3">
        <f t="shared" si="16"/>
        <v>41957</v>
      </c>
      <c r="C1050" s="2">
        <v>1863968.47</v>
      </c>
    </row>
    <row r="1051" spans="2:3" x14ac:dyDescent="0.3">
      <c r="B1051" s="3">
        <f t="shared" si="16"/>
        <v>41958</v>
      </c>
      <c r="C1051" s="2">
        <v>1317451.27</v>
      </c>
    </row>
    <row r="1052" spans="2:3" x14ac:dyDescent="0.3">
      <c r="B1052" s="3">
        <f t="shared" si="16"/>
        <v>41959</v>
      </c>
      <c r="C1052" s="2">
        <v>954614.84</v>
      </c>
    </row>
    <row r="1053" spans="2:3" x14ac:dyDescent="0.3">
      <c r="B1053" s="3">
        <f t="shared" si="16"/>
        <v>41960</v>
      </c>
      <c r="C1053" s="2">
        <v>2158681.7800000003</v>
      </c>
    </row>
    <row r="1054" spans="2:3" x14ac:dyDescent="0.3">
      <c r="B1054" s="3">
        <f t="shared" si="16"/>
        <v>41961</v>
      </c>
      <c r="C1054" s="2">
        <v>1879492.03</v>
      </c>
    </row>
    <row r="1055" spans="2:3" x14ac:dyDescent="0.3">
      <c r="B1055" s="3">
        <f t="shared" si="16"/>
        <v>41962</v>
      </c>
      <c r="C1055" s="2">
        <v>1909269.9</v>
      </c>
    </row>
    <row r="1056" spans="2:3" x14ac:dyDescent="0.3">
      <c r="B1056" s="3">
        <f t="shared" si="16"/>
        <v>41963</v>
      </c>
      <c r="C1056" s="2">
        <v>1925766.27</v>
      </c>
    </row>
    <row r="1057" spans="2:3" x14ac:dyDescent="0.3">
      <c r="B1057" s="3">
        <f t="shared" si="16"/>
        <v>41964</v>
      </c>
      <c r="C1057" s="2">
        <v>2105399.6399999997</v>
      </c>
    </row>
    <row r="1058" spans="2:3" x14ac:dyDescent="0.3">
      <c r="B1058" s="3">
        <f t="shared" si="16"/>
        <v>41965</v>
      </c>
      <c r="C1058" s="2">
        <v>1340737.1400000001</v>
      </c>
    </row>
    <row r="1059" spans="2:3" x14ac:dyDescent="0.3">
      <c r="B1059" s="3">
        <f t="shared" si="16"/>
        <v>41966</v>
      </c>
      <c r="C1059" s="2">
        <v>1022940.21</v>
      </c>
    </row>
    <row r="1060" spans="2:3" x14ac:dyDescent="0.3">
      <c r="B1060" s="3">
        <f t="shared" si="16"/>
        <v>41967</v>
      </c>
      <c r="C1060" s="2">
        <v>2469402.67</v>
      </c>
    </row>
    <row r="1061" spans="2:3" x14ac:dyDescent="0.3">
      <c r="B1061" s="3">
        <f t="shared" si="16"/>
        <v>41968</v>
      </c>
      <c r="C1061" s="2">
        <v>2270808.33</v>
      </c>
    </row>
    <row r="1062" spans="2:3" x14ac:dyDescent="0.3">
      <c r="B1062" s="3">
        <f t="shared" si="16"/>
        <v>41969</v>
      </c>
      <c r="C1062" s="2">
        <v>2569429.91</v>
      </c>
    </row>
    <row r="1063" spans="2:3" x14ac:dyDescent="0.3">
      <c r="B1063" s="3">
        <f t="shared" si="16"/>
        <v>41970</v>
      </c>
      <c r="C1063" s="2">
        <v>2082961.47</v>
      </c>
    </row>
    <row r="1064" spans="2:3" x14ac:dyDescent="0.3">
      <c r="B1064" s="3">
        <f t="shared" si="16"/>
        <v>41971</v>
      </c>
      <c r="C1064" s="2">
        <v>3362365.51</v>
      </c>
    </row>
    <row r="1065" spans="2:3" x14ac:dyDescent="0.3">
      <c r="B1065" s="3">
        <f t="shared" si="16"/>
        <v>41972</v>
      </c>
      <c r="C1065" s="2">
        <v>1648845.88</v>
      </c>
    </row>
    <row r="1066" spans="2:3" x14ac:dyDescent="0.3">
      <c r="B1066" s="3">
        <f t="shared" si="16"/>
        <v>41973</v>
      </c>
      <c r="C1066" s="2">
        <v>1161729.79</v>
      </c>
    </row>
    <row r="1067" spans="2:3" x14ac:dyDescent="0.3">
      <c r="B1067" s="3">
        <f t="shared" si="16"/>
        <v>41974</v>
      </c>
      <c r="C1067" s="2">
        <v>2554935.5</v>
      </c>
    </row>
    <row r="1068" spans="2:3" x14ac:dyDescent="0.3">
      <c r="B1068" s="3">
        <f t="shared" si="16"/>
        <v>41975</v>
      </c>
      <c r="C1068" s="2">
        <v>2021079.64</v>
      </c>
    </row>
    <row r="1069" spans="2:3" x14ac:dyDescent="0.3">
      <c r="B1069" s="3">
        <f t="shared" si="16"/>
        <v>41976</v>
      </c>
      <c r="C1069" s="2">
        <v>2008260.97</v>
      </c>
    </row>
    <row r="1070" spans="2:3" x14ac:dyDescent="0.3">
      <c r="B1070" s="3">
        <f t="shared" si="16"/>
        <v>41977</v>
      </c>
      <c r="C1070" s="2">
        <v>1794256.06</v>
      </c>
    </row>
    <row r="1071" spans="2:3" x14ac:dyDescent="0.3">
      <c r="B1071" s="3">
        <f t="shared" si="16"/>
        <v>41978</v>
      </c>
      <c r="C1071" s="2">
        <v>1955906.22</v>
      </c>
    </row>
    <row r="1072" spans="2:3" x14ac:dyDescent="0.3">
      <c r="B1072" s="3">
        <f t="shared" si="16"/>
        <v>41979</v>
      </c>
      <c r="C1072" s="2">
        <v>1260767.17</v>
      </c>
    </row>
    <row r="1073" spans="2:3" x14ac:dyDescent="0.3">
      <c r="B1073" s="3">
        <f t="shared" si="16"/>
        <v>41980</v>
      </c>
      <c r="C1073" s="2">
        <v>1047385.74</v>
      </c>
    </row>
    <row r="1074" spans="2:3" x14ac:dyDescent="0.3">
      <c r="B1074" s="3">
        <f t="shared" si="16"/>
        <v>41981</v>
      </c>
      <c r="C1074" s="2">
        <v>2153910.5700000003</v>
      </c>
    </row>
    <row r="1075" spans="2:3" x14ac:dyDescent="0.3">
      <c r="B1075" s="3">
        <f t="shared" si="16"/>
        <v>41982</v>
      </c>
      <c r="C1075" s="2">
        <v>2195453.46</v>
      </c>
    </row>
    <row r="1076" spans="2:3" x14ac:dyDescent="0.3">
      <c r="B1076" s="3">
        <f t="shared" si="16"/>
        <v>41983</v>
      </c>
      <c r="C1076" s="2">
        <v>2100687.48</v>
      </c>
    </row>
    <row r="1077" spans="2:3" x14ac:dyDescent="0.3">
      <c r="B1077" s="3">
        <f t="shared" si="16"/>
        <v>41984</v>
      </c>
      <c r="C1077" s="2">
        <v>1993857.23</v>
      </c>
    </row>
    <row r="1078" spans="2:3" x14ac:dyDescent="0.3">
      <c r="B1078" s="3">
        <f t="shared" si="16"/>
        <v>41985</v>
      </c>
      <c r="C1078" s="2">
        <v>2145148.6100000003</v>
      </c>
    </row>
    <row r="1079" spans="2:3" x14ac:dyDescent="0.3">
      <c r="B1079" s="3">
        <f t="shared" si="16"/>
        <v>41986</v>
      </c>
      <c r="C1079" s="2">
        <v>887462.36</v>
      </c>
    </row>
    <row r="1080" spans="2:3" x14ac:dyDescent="0.3">
      <c r="B1080" s="3">
        <f t="shared" si="16"/>
        <v>41987</v>
      </c>
      <c r="C1080" s="2">
        <v>1426576.26</v>
      </c>
    </row>
    <row r="1081" spans="2:3" x14ac:dyDescent="0.3">
      <c r="B1081" s="3">
        <f t="shared" si="16"/>
        <v>41988</v>
      </c>
      <c r="C1081" s="2">
        <v>2401920.37</v>
      </c>
    </row>
    <row r="1082" spans="2:3" x14ac:dyDescent="0.3">
      <c r="B1082" s="3">
        <f t="shared" si="16"/>
        <v>41989</v>
      </c>
      <c r="C1082" s="2">
        <v>2003313.59</v>
      </c>
    </row>
    <row r="1083" spans="2:3" x14ac:dyDescent="0.3">
      <c r="B1083" s="3">
        <f t="shared" si="16"/>
        <v>41990</v>
      </c>
      <c r="C1083" s="2">
        <v>1913534.04</v>
      </c>
    </row>
    <row r="1084" spans="2:3" x14ac:dyDescent="0.3">
      <c r="B1084" s="3">
        <f t="shared" si="16"/>
        <v>41991</v>
      </c>
      <c r="C1084" s="2">
        <v>1945272.8</v>
      </c>
    </row>
    <row r="1085" spans="2:3" x14ac:dyDescent="0.3">
      <c r="B1085" s="3">
        <f t="shared" si="16"/>
        <v>41992</v>
      </c>
      <c r="C1085" s="2">
        <v>1953927.59</v>
      </c>
    </row>
    <row r="1086" spans="2:3" x14ac:dyDescent="0.3">
      <c r="B1086" s="3">
        <f t="shared" si="16"/>
        <v>41993</v>
      </c>
      <c r="C1086" s="2">
        <v>1396705.3</v>
      </c>
    </row>
    <row r="1087" spans="2:3" x14ac:dyDescent="0.3">
      <c r="B1087" s="3">
        <f t="shared" si="16"/>
        <v>41994</v>
      </c>
      <c r="C1087" s="2">
        <v>1074672.42</v>
      </c>
    </row>
    <row r="1088" spans="2:3" x14ac:dyDescent="0.3">
      <c r="B1088" s="3">
        <f t="shared" si="16"/>
        <v>41995</v>
      </c>
      <c r="C1088" s="2">
        <v>2937883.69</v>
      </c>
    </row>
    <row r="1089" spans="2:3" x14ac:dyDescent="0.3">
      <c r="B1089" s="3">
        <f t="shared" si="16"/>
        <v>41996</v>
      </c>
      <c r="C1089" s="2">
        <v>2781392.0300000003</v>
      </c>
    </row>
    <row r="1090" spans="2:3" x14ac:dyDescent="0.3">
      <c r="B1090" s="3">
        <f t="shared" si="16"/>
        <v>41997</v>
      </c>
      <c r="C1090" s="2">
        <v>1440085.56</v>
      </c>
    </row>
    <row r="1091" spans="2:3" x14ac:dyDescent="0.3">
      <c r="B1091" s="3">
        <f t="shared" si="16"/>
        <v>41998</v>
      </c>
      <c r="C1091" s="2">
        <v>836572</v>
      </c>
    </row>
    <row r="1092" spans="2:3" x14ac:dyDescent="0.3">
      <c r="B1092" s="3">
        <f t="shared" ref="B1092:B1155" si="17">+B1091+1</f>
        <v>41999</v>
      </c>
      <c r="C1092" s="2">
        <v>2423205.09</v>
      </c>
    </row>
    <row r="1093" spans="2:3" x14ac:dyDescent="0.3">
      <c r="B1093" s="3">
        <f t="shared" si="17"/>
        <v>42000</v>
      </c>
      <c r="C1093" s="2">
        <v>1398002.4100000001</v>
      </c>
    </row>
    <row r="1094" spans="2:3" x14ac:dyDescent="0.3">
      <c r="B1094" s="3">
        <f t="shared" si="17"/>
        <v>42001</v>
      </c>
      <c r="C1094" s="2">
        <v>1158713.47</v>
      </c>
    </row>
    <row r="1095" spans="2:3" x14ac:dyDescent="0.3">
      <c r="B1095" s="3">
        <f t="shared" si="17"/>
        <v>42002</v>
      </c>
      <c r="C1095" s="2">
        <v>2515837.6</v>
      </c>
    </row>
    <row r="1096" spans="2:3" x14ac:dyDescent="0.3">
      <c r="B1096" s="3">
        <f t="shared" si="17"/>
        <v>42003</v>
      </c>
      <c r="C1096" s="2">
        <v>2356376.54</v>
      </c>
    </row>
    <row r="1097" spans="2:3" x14ac:dyDescent="0.3">
      <c r="B1097" s="3">
        <f t="shared" si="17"/>
        <v>42004</v>
      </c>
      <c r="C1097" s="2">
        <v>1461424.21</v>
      </c>
    </row>
    <row r="1098" spans="2:3" x14ac:dyDescent="0.3">
      <c r="B1098" s="3">
        <f t="shared" si="17"/>
        <v>42005</v>
      </c>
      <c r="C1098" s="2">
        <v>828536.44</v>
      </c>
    </row>
    <row r="1099" spans="2:3" x14ac:dyDescent="0.3">
      <c r="B1099" s="3">
        <f t="shared" si="17"/>
        <v>42006</v>
      </c>
      <c r="C1099" s="2">
        <v>1650829</v>
      </c>
    </row>
    <row r="1100" spans="2:3" x14ac:dyDescent="0.3">
      <c r="B1100" s="3">
        <f t="shared" si="17"/>
        <v>42007</v>
      </c>
      <c r="C1100" s="2">
        <v>1234105.3400000001</v>
      </c>
    </row>
    <row r="1101" spans="2:3" x14ac:dyDescent="0.3">
      <c r="B1101" s="3">
        <f t="shared" si="17"/>
        <v>42008</v>
      </c>
      <c r="C1101" s="2">
        <v>990269.63</v>
      </c>
    </row>
    <row r="1102" spans="2:3" x14ac:dyDescent="0.3">
      <c r="B1102" s="3">
        <f t="shared" si="17"/>
        <v>42009</v>
      </c>
      <c r="C1102" s="2">
        <v>1997180.12</v>
      </c>
    </row>
    <row r="1103" spans="2:3" x14ac:dyDescent="0.3">
      <c r="B1103" s="3">
        <f t="shared" si="17"/>
        <v>42010</v>
      </c>
      <c r="C1103" s="2">
        <v>1894015.17</v>
      </c>
    </row>
    <row r="1104" spans="2:3" x14ac:dyDescent="0.3">
      <c r="B1104" s="3">
        <f t="shared" si="17"/>
        <v>42011</v>
      </c>
      <c r="C1104" s="2">
        <v>1916828.33</v>
      </c>
    </row>
    <row r="1105" spans="2:3" x14ac:dyDescent="0.3">
      <c r="B1105" s="3">
        <f t="shared" si="17"/>
        <v>42012</v>
      </c>
      <c r="C1105" s="2">
        <v>1781951.3900000001</v>
      </c>
    </row>
    <row r="1106" spans="2:3" x14ac:dyDescent="0.3">
      <c r="B1106" s="3">
        <f t="shared" si="17"/>
        <v>42013</v>
      </c>
      <c r="C1106" s="2">
        <v>1714866.21</v>
      </c>
    </row>
    <row r="1107" spans="2:3" x14ac:dyDescent="0.3">
      <c r="B1107" s="3">
        <f t="shared" si="17"/>
        <v>42014</v>
      </c>
      <c r="C1107" s="2">
        <v>1306447.23</v>
      </c>
    </row>
    <row r="1108" spans="2:3" x14ac:dyDescent="0.3">
      <c r="B1108" s="3">
        <f t="shared" si="17"/>
        <v>42015</v>
      </c>
      <c r="C1108" s="2">
        <v>941891.46</v>
      </c>
    </row>
    <row r="1109" spans="2:3" x14ac:dyDescent="0.3">
      <c r="B1109" s="3">
        <f t="shared" si="17"/>
        <v>42016</v>
      </c>
      <c r="C1109" s="2">
        <v>1843097.4100000001</v>
      </c>
    </row>
    <row r="1110" spans="2:3" x14ac:dyDescent="0.3">
      <c r="B1110" s="3">
        <f t="shared" si="17"/>
        <v>42017</v>
      </c>
      <c r="C1110" s="2">
        <v>1782305.74</v>
      </c>
    </row>
    <row r="1111" spans="2:3" x14ac:dyDescent="0.3">
      <c r="B1111" s="3">
        <f t="shared" si="17"/>
        <v>42018</v>
      </c>
      <c r="C1111" s="2">
        <v>1718722.7</v>
      </c>
    </row>
    <row r="1112" spans="2:3" x14ac:dyDescent="0.3">
      <c r="B1112" s="3">
        <f t="shared" si="17"/>
        <v>42019</v>
      </c>
      <c r="C1112" s="2">
        <v>1537470.19</v>
      </c>
    </row>
    <row r="1113" spans="2:3" x14ac:dyDescent="0.3">
      <c r="B1113" s="3">
        <f t="shared" si="17"/>
        <v>42020</v>
      </c>
      <c r="C1113" s="2">
        <v>1662289.42</v>
      </c>
    </row>
    <row r="1114" spans="2:3" x14ac:dyDescent="0.3">
      <c r="B1114" s="3">
        <f t="shared" si="17"/>
        <v>42021</v>
      </c>
      <c r="C1114" s="2">
        <v>1257639.07</v>
      </c>
    </row>
    <row r="1115" spans="2:3" x14ac:dyDescent="0.3">
      <c r="B1115" s="3">
        <f t="shared" si="17"/>
        <v>42022</v>
      </c>
      <c r="C1115" s="2">
        <v>963591</v>
      </c>
    </row>
    <row r="1116" spans="2:3" x14ac:dyDescent="0.3">
      <c r="B1116" s="3">
        <f t="shared" si="17"/>
        <v>42023</v>
      </c>
      <c r="C1116" s="2">
        <v>2058704.83</v>
      </c>
    </row>
    <row r="1117" spans="2:3" x14ac:dyDescent="0.3">
      <c r="B1117" s="3">
        <f t="shared" si="17"/>
        <v>42024</v>
      </c>
      <c r="C1117" s="2">
        <v>1861173.1</v>
      </c>
    </row>
    <row r="1118" spans="2:3" x14ac:dyDescent="0.3">
      <c r="B1118" s="3">
        <f t="shared" si="17"/>
        <v>42025</v>
      </c>
      <c r="C1118" s="2">
        <v>1924866.84</v>
      </c>
    </row>
    <row r="1119" spans="2:3" x14ac:dyDescent="0.3">
      <c r="B1119" s="3">
        <f t="shared" si="17"/>
        <v>42026</v>
      </c>
      <c r="C1119" s="2">
        <v>1971426.24</v>
      </c>
    </row>
    <row r="1120" spans="2:3" x14ac:dyDescent="0.3">
      <c r="B1120" s="3">
        <f t="shared" si="17"/>
        <v>42027</v>
      </c>
      <c r="C1120" s="2">
        <v>1961094.88</v>
      </c>
    </row>
    <row r="1121" spans="2:3" x14ac:dyDescent="0.3">
      <c r="B1121" s="3">
        <f t="shared" si="17"/>
        <v>42028</v>
      </c>
      <c r="C1121" s="2">
        <v>1349220.24</v>
      </c>
    </row>
    <row r="1122" spans="2:3" x14ac:dyDescent="0.3">
      <c r="B1122" s="3">
        <f t="shared" si="17"/>
        <v>42029</v>
      </c>
      <c r="C1122" s="2">
        <v>1076739.57</v>
      </c>
    </row>
    <row r="1123" spans="2:3" x14ac:dyDescent="0.3">
      <c r="B1123" s="3">
        <f t="shared" si="17"/>
        <v>42030</v>
      </c>
      <c r="C1123" s="2">
        <v>2425265.06</v>
      </c>
    </row>
    <row r="1124" spans="2:3" x14ac:dyDescent="0.3">
      <c r="B1124" s="3">
        <f t="shared" si="17"/>
        <v>42031</v>
      </c>
      <c r="C1124" s="2">
        <v>2237531.94</v>
      </c>
    </row>
    <row r="1125" spans="2:3" x14ac:dyDescent="0.3">
      <c r="B1125" s="3">
        <f t="shared" si="17"/>
        <v>42032</v>
      </c>
      <c r="C1125" s="2">
        <v>2146365.31</v>
      </c>
    </row>
    <row r="1126" spans="2:3" x14ac:dyDescent="0.3">
      <c r="B1126" s="3">
        <f t="shared" si="17"/>
        <v>42033</v>
      </c>
      <c r="C1126" s="2">
        <v>1948180.05</v>
      </c>
    </row>
    <row r="1127" spans="2:3" x14ac:dyDescent="0.3">
      <c r="B1127" s="3">
        <f t="shared" si="17"/>
        <v>42034</v>
      </c>
      <c r="C1127" s="2">
        <v>2812411.7</v>
      </c>
    </row>
    <row r="1128" spans="2:3" x14ac:dyDescent="0.3">
      <c r="B1128" s="3">
        <f t="shared" si="17"/>
        <v>42035</v>
      </c>
      <c r="C1128" s="2">
        <v>1465836.85</v>
      </c>
    </row>
    <row r="1129" spans="2:3" x14ac:dyDescent="0.3">
      <c r="B1129" s="3">
        <f t="shared" si="17"/>
        <v>42036</v>
      </c>
      <c r="C1129" s="2">
        <v>1080274.46</v>
      </c>
    </row>
    <row r="1130" spans="2:3" x14ac:dyDescent="0.3">
      <c r="B1130" s="3">
        <f t="shared" si="17"/>
        <v>42037</v>
      </c>
      <c r="C1130" s="2">
        <v>2196192.0700000003</v>
      </c>
    </row>
    <row r="1131" spans="2:3" x14ac:dyDescent="0.3">
      <c r="B1131" s="3">
        <f t="shared" si="17"/>
        <v>42038</v>
      </c>
      <c r="C1131" s="2">
        <v>1793203.56</v>
      </c>
    </row>
    <row r="1132" spans="2:3" x14ac:dyDescent="0.3">
      <c r="B1132" s="3">
        <f t="shared" si="17"/>
        <v>42039</v>
      </c>
      <c r="C1132" s="2">
        <v>1767991.06</v>
      </c>
    </row>
    <row r="1133" spans="2:3" x14ac:dyDescent="0.3">
      <c r="B1133" s="3">
        <f t="shared" si="17"/>
        <v>42040</v>
      </c>
      <c r="C1133" s="2">
        <v>1777900.31</v>
      </c>
    </row>
    <row r="1134" spans="2:3" x14ac:dyDescent="0.3">
      <c r="B1134" s="3">
        <f t="shared" si="17"/>
        <v>42041</v>
      </c>
      <c r="C1134" s="2">
        <v>1860510.68</v>
      </c>
    </row>
    <row r="1135" spans="2:3" x14ac:dyDescent="0.3">
      <c r="B1135" s="3">
        <f t="shared" si="17"/>
        <v>42042</v>
      </c>
      <c r="C1135" s="2">
        <v>1362820.54</v>
      </c>
    </row>
    <row r="1136" spans="2:3" x14ac:dyDescent="0.3">
      <c r="B1136" s="3">
        <f t="shared" si="17"/>
        <v>42043</v>
      </c>
      <c r="C1136" s="2">
        <v>1024777.71</v>
      </c>
    </row>
    <row r="1137" spans="2:3" x14ac:dyDescent="0.3">
      <c r="B1137" s="3">
        <f t="shared" si="17"/>
        <v>42044</v>
      </c>
      <c r="C1137" s="2">
        <v>2273548.66</v>
      </c>
    </row>
    <row r="1138" spans="2:3" x14ac:dyDescent="0.3">
      <c r="B1138" s="3">
        <f t="shared" si="17"/>
        <v>42045</v>
      </c>
      <c r="C1138" s="2">
        <v>1777413.05</v>
      </c>
    </row>
    <row r="1139" spans="2:3" x14ac:dyDescent="0.3">
      <c r="B1139" s="3">
        <f t="shared" si="17"/>
        <v>42046</v>
      </c>
      <c r="C1139" s="2">
        <v>1868745.81</v>
      </c>
    </row>
    <row r="1140" spans="2:3" x14ac:dyDescent="0.3">
      <c r="B1140" s="3">
        <f t="shared" si="17"/>
        <v>42047</v>
      </c>
      <c r="C1140" s="2">
        <v>1596056.01</v>
      </c>
    </row>
    <row r="1141" spans="2:3" x14ac:dyDescent="0.3">
      <c r="B1141" s="3">
        <f t="shared" si="17"/>
        <v>42048</v>
      </c>
      <c r="C1141" s="2">
        <v>1615165.47</v>
      </c>
    </row>
    <row r="1142" spans="2:3" x14ac:dyDescent="0.3">
      <c r="B1142" s="3">
        <f t="shared" si="17"/>
        <v>42049</v>
      </c>
      <c r="C1142" s="2">
        <v>1181644.49</v>
      </c>
    </row>
    <row r="1143" spans="2:3" x14ac:dyDescent="0.3">
      <c r="B1143" s="3">
        <f t="shared" si="17"/>
        <v>42050</v>
      </c>
      <c r="C1143" s="2">
        <v>948231.97</v>
      </c>
    </row>
    <row r="1144" spans="2:3" x14ac:dyDescent="0.3">
      <c r="B1144" s="3">
        <f t="shared" si="17"/>
        <v>42051</v>
      </c>
      <c r="C1144" s="2">
        <v>1877651.23</v>
      </c>
    </row>
    <row r="1145" spans="2:3" x14ac:dyDescent="0.3">
      <c r="B1145" s="3">
        <f t="shared" si="17"/>
        <v>42052</v>
      </c>
      <c r="C1145" s="2">
        <v>1805392.6800000002</v>
      </c>
    </row>
    <row r="1146" spans="2:3" x14ac:dyDescent="0.3">
      <c r="B1146" s="3">
        <f t="shared" si="17"/>
        <v>42053</v>
      </c>
      <c r="C1146" s="2">
        <v>1755820.27</v>
      </c>
    </row>
    <row r="1147" spans="2:3" x14ac:dyDescent="0.3">
      <c r="B1147" s="3">
        <f t="shared" si="17"/>
        <v>42054</v>
      </c>
      <c r="C1147" s="2">
        <v>1592353.6400000001</v>
      </c>
    </row>
    <row r="1148" spans="2:3" x14ac:dyDescent="0.3">
      <c r="B1148" s="3">
        <f t="shared" si="17"/>
        <v>42055</v>
      </c>
      <c r="C1148" s="2">
        <v>1902446.8</v>
      </c>
    </row>
    <row r="1149" spans="2:3" x14ac:dyDescent="0.3">
      <c r="B1149" s="3">
        <f t="shared" si="17"/>
        <v>42056</v>
      </c>
      <c r="C1149" s="2">
        <v>1284414.32</v>
      </c>
    </row>
    <row r="1150" spans="2:3" x14ac:dyDescent="0.3">
      <c r="B1150" s="3">
        <f t="shared" si="17"/>
        <v>42057</v>
      </c>
      <c r="C1150" s="2">
        <v>1074501.3599999999</v>
      </c>
    </row>
    <row r="1151" spans="2:3" x14ac:dyDescent="0.3">
      <c r="B1151" s="3">
        <f t="shared" si="17"/>
        <v>42058</v>
      </c>
      <c r="C1151" s="2">
        <v>2669755.4900000002</v>
      </c>
    </row>
    <row r="1152" spans="2:3" x14ac:dyDescent="0.3">
      <c r="B1152" s="3">
        <f t="shared" si="17"/>
        <v>42059</v>
      </c>
      <c r="C1152" s="2">
        <v>1902836.78</v>
      </c>
    </row>
    <row r="1153" spans="2:3" x14ac:dyDescent="0.3">
      <c r="B1153" s="3">
        <f t="shared" si="17"/>
        <v>42060</v>
      </c>
      <c r="C1153" s="2">
        <v>2905595.22</v>
      </c>
    </row>
    <row r="1154" spans="2:3" x14ac:dyDescent="0.3">
      <c r="B1154" s="3">
        <f t="shared" si="17"/>
        <v>42061</v>
      </c>
      <c r="C1154" s="2">
        <v>1831761.65</v>
      </c>
    </row>
    <row r="1155" spans="2:3" x14ac:dyDescent="0.3">
      <c r="B1155" s="3">
        <f t="shared" si="17"/>
        <v>42062</v>
      </c>
      <c r="C1155" s="2">
        <v>2207554.15</v>
      </c>
    </row>
    <row r="1156" spans="2:3" x14ac:dyDescent="0.3">
      <c r="B1156" s="3">
        <f t="shared" ref="B1156:B1187" si="18">+B1155+1</f>
        <v>42063</v>
      </c>
      <c r="C1156" s="2">
        <v>1647111.3199999998</v>
      </c>
    </row>
    <row r="1157" spans="2:3" x14ac:dyDescent="0.3">
      <c r="B1157" s="3">
        <f t="shared" si="18"/>
        <v>42064</v>
      </c>
      <c r="C1157" s="2">
        <v>1056995.74</v>
      </c>
    </row>
    <row r="1158" spans="2:3" x14ac:dyDescent="0.3">
      <c r="B1158" s="3">
        <f t="shared" si="18"/>
        <v>42065</v>
      </c>
      <c r="C1158" s="2">
        <v>2347674.4299999997</v>
      </c>
    </row>
    <row r="1159" spans="2:3" x14ac:dyDescent="0.3">
      <c r="B1159" s="3">
        <f t="shared" si="18"/>
        <v>42066</v>
      </c>
      <c r="C1159" s="2">
        <v>2028198.3</v>
      </c>
    </row>
    <row r="1160" spans="2:3" x14ac:dyDescent="0.3">
      <c r="B1160" s="3">
        <f t="shared" si="18"/>
        <v>42067</v>
      </c>
      <c r="C1160" s="2">
        <v>1831037.47</v>
      </c>
    </row>
    <row r="1161" spans="2:3" x14ac:dyDescent="0.3">
      <c r="B1161" s="3">
        <f t="shared" si="18"/>
        <v>42068</v>
      </c>
      <c r="C1161" s="2">
        <v>1690835.69</v>
      </c>
    </row>
    <row r="1162" spans="2:3" x14ac:dyDescent="0.3">
      <c r="B1162" s="3">
        <f t="shared" si="18"/>
        <v>42069</v>
      </c>
      <c r="C1162" s="2">
        <v>1785973.13</v>
      </c>
    </row>
    <row r="1163" spans="2:3" x14ac:dyDescent="0.3">
      <c r="B1163" s="3">
        <f t="shared" si="18"/>
        <v>42070</v>
      </c>
      <c r="C1163" s="2">
        <v>1296619.02</v>
      </c>
    </row>
    <row r="1164" spans="2:3" x14ac:dyDescent="0.3">
      <c r="B1164" s="3">
        <f t="shared" si="18"/>
        <v>42071</v>
      </c>
      <c r="C1164" s="2">
        <v>1018148.65</v>
      </c>
    </row>
    <row r="1165" spans="2:3" x14ac:dyDescent="0.3">
      <c r="B1165" s="3">
        <f t="shared" si="18"/>
        <v>42072</v>
      </c>
      <c r="C1165" s="2">
        <v>2226805.29</v>
      </c>
    </row>
    <row r="1166" spans="2:3" x14ac:dyDescent="0.3">
      <c r="B1166" s="3">
        <f t="shared" si="18"/>
        <v>42073</v>
      </c>
      <c r="C1166" s="2">
        <v>2097880.42</v>
      </c>
    </row>
    <row r="1167" spans="2:3" x14ac:dyDescent="0.3">
      <c r="B1167" s="3">
        <f t="shared" si="18"/>
        <v>42074</v>
      </c>
      <c r="C1167" s="2">
        <v>1889906.91</v>
      </c>
    </row>
    <row r="1168" spans="2:3" x14ac:dyDescent="0.3">
      <c r="B1168" s="3">
        <f t="shared" si="18"/>
        <v>42075</v>
      </c>
      <c r="C1168" s="2">
        <v>1771567.08</v>
      </c>
    </row>
    <row r="1169" spans="2:3" x14ac:dyDescent="0.3">
      <c r="B1169" s="3">
        <f t="shared" si="18"/>
        <v>42076</v>
      </c>
      <c r="C1169" s="2">
        <v>1667359.73</v>
      </c>
    </row>
    <row r="1170" spans="2:3" x14ac:dyDescent="0.3">
      <c r="B1170" s="3">
        <f t="shared" si="18"/>
        <v>42077</v>
      </c>
      <c r="C1170" s="2">
        <v>1221525.79</v>
      </c>
    </row>
    <row r="1171" spans="2:3" x14ac:dyDescent="0.3">
      <c r="B1171" s="3">
        <f t="shared" si="18"/>
        <v>42078</v>
      </c>
      <c r="C1171" s="2">
        <v>944454.72</v>
      </c>
    </row>
    <row r="1172" spans="2:3" x14ac:dyDescent="0.3">
      <c r="B1172" s="3">
        <f t="shared" si="18"/>
        <v>42079</v>
      </c>
      <c r="C1172" s="2">
        <v>2071373.29</v>
      </c>
    </row>
    <row r="1173" spans="2:3" x14ac:dyDescent="0.3">
      <c r="B1173" s="3">
        <f t="shared" si="18"/>
        <v>42080</v>
      </c>
      <c r="C1173" s="2">
        <v>1760278.73</v>
      </c>
    </row>
    <row r="1174" spans="2:3" x14ac:dyDescent="0.3">
      <c r="B1174" s="3">
        <f t="shared" si="18"/>
        <v>42081</v>
      </c>
      <c r="C1174" s="2">
        <v>1665158.81</v>
      </c>
    </row>
    <row r="1175" spans="2:3" x14ac:dyDescent="0.3">
      <c r="B1175" s="3">
        <f t="shared" si="18"/>
        <v>42082</v>
      </c>
      <c r="C1175" s="2">
        <v>1717421.17</v>
      </c>
    </row>
    <row r="1176" spans="2:3" x14ac:dyDescent="0.3">
      <c r="B1176" s="3">
        <f t="shared" si="18"/>
        <v>42083</v>
      </c>
      <c r="C1176" s="2">
        <v>1892468.56</v>
      </c>
    </row>
    <row r="1177" spans="2:3" x14ac:dyDescent="0.3">
      <c r="B1177" s="3">
        <f t="shared" si="18"/>
        <v>42084</v>
      </c>
      <c r="C1177" s="2">
        <v>1314744.79</v>
      </c>
    </row>
    <row r="1178" spans="2:3" x14ac:dyDescent="0.3">
      <c r="B1178" s="3">
        <f t="shared" si="18"/>
        <v>42085</v>
      </c>
      <c r="C1178" s="2">
        <v>996311.57000000007</v>
      </c>
    </row>
    <row r="1179" spans="2:3" x14ac:dyDescent="0.3">
      <c r="B1179" s="3">
        <f t="shared" si="18"/>
        <v>42086</v>
      </c>
      <c r="C1179" s="2">
        <v>2149730.9900000002</v>
      </c>
    </row>
    <row r="1180" spans="2:3" x14ac:dyDescent="0.3">
      <c r="B1180" s="3">
        <f t="shared" si="18"/>
        <v>42087</v>
      </c>
      <c r="C1180" s="2">
        <v>2101475.66</v>
      </c>
    </row>
    <row r="1181" spans="2:3" x14ac:dyDescent="0.3">
      <c r="B1181" s="3">
        <f t="shared" si="18"/>
        <v>42088</v>
      </c>
      <c r="C1181" s="2">
        <v>1910262.6</v>
      </c>
    </row>
    <row r="1182" spans="2:3" x14ac:dyDescent="0.3">
      <c r="B1182" s="3">
        <f t="shared" si="18"/>
        <v>42089</v>
      </c>
      <c r="C1182" s="2">
        <v>1907535.23</v>
      </c>
    </row>
    <row r="1183" spans="2:3" x14ac:dyDescent="0.3">
      <c r="B1183" s="3">
        <f t="shared" si="18"/>
        <v>42090</v>
      </c>
      <c r="C1183" s="2">
        <v>2359278.5300000003</v>
      </c>
    </row>
    <row r="1184" spans="2:3" x14ac:dyDescent="0.3">
      <c r="B1184" s="3">
        <f t="shared" si="18"/>
        <v>42091</v>
      </c>
      <c r="C1184" s="2">
        <v>1482601</v>
      </c>
    </row>
    <row r="1185" spans="2:3" x14ac:dyDescent="0.3">
      <c r="B1185" s="3">
        <f t="shared" si="18"/>
        <v>42092</v>
      </c>
      <c r="C1185" s="2">
        <v>1107016.79</v>
      </c>
    </row>
    <row r="1186" spans="2:3" x14ac:dyDescent="0.3">
      <c r="B1186" s="3">
        <f t="shared" si="18"/>
        <v>42093</v>
      </c>
      <c r="C1186" s="2">
        <v>3243850.06</v>
      </c>
    </row>
    <row r="1187" spans="2:3" x14ac:dyDescent="0.3">
      <c r="B1187" s="3">
        <f t="shared" si="18"/>
        <v>42094</v>
      </c>
      <c r="C1187" s="2">
        <v>2550654.1799999997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6FEF-864C-4045-A905-B2E0D698E898}">
  <dimension ref="B1:L1187"/>
  <sheetViews>
    <sheetView workbookViewId="0">
      <selection activeCell="J1" sqref="J1:L32"/>
    </sheetView>
  </sheetViews>
  <sheetFormatPr baseColWidth="10" defaultRowHeight="14.4" x14ac:dyDescent="0.3"/>
  <cols>
    <col min="5" max="5" width="10.5546875" bestFit="1" customWidth="1"/>
    <col min="6" max="8" width="13.77734375" bestFit="1" customWidth="1"/>
  </cols>
  <sheetData>
    <row r="1" spans="2:12" x14ac:dyDescent="0.3">
      <c r="E1" s="2" t="s">
        <v>0</v>
      </c>
      <c r="F1" s="2" t="s">
        <v>1</v>
      </c>
      <c r="G1" s="2" t="s">
        <v>1</v>
      </c>
      <c r="H1" s="2" t="s">
        <v>1</v>
      </c>
      <c r="J1" s="2" t="s">
        <v>1</v>
      </c>
      <c r="K1" s="2" t="s">
        <v>1</v>
      </c>
      <c r="L1" s="2" t="s">
        <v>1</v>
      </c>
    </row>
    <row r="2" spans="2:12" x14ac:dyDescent="0.3">
      <c r="B2" s="3"/>
      <c r="C2" s="2"/>
      <c r="E2" s="3">
        <f>+B32+1</f>
        <v>1</v>
      </c>
      <c r="F2" s="2">
        <v>802224.53</v>
      </c>
      <c r="G2" s="2">
        <v>934881.02</v>
      </c>
      <c r="H2" s="2">
        <v>828536.44</v>
      </c>
      <c r="J2" s="2">
        <v>1907968.34</v>
      </c>
      <c r="K2" s="2">
        <v>1301798.46</v>
      </c>
      <c r="L2" s="2">
        <v>1056995.74</v>
      </c>
    </row>
    <row r="3" spans="2:12" x14ac:dyDescent="0.3">
      <c r="B3" s="3"/>
      <c r="C3" s="2"/>
      <c r="E3" s="3">
        <f t="shared" ref="E3:E30" si="0">+E2+1</f>
        <v>2</v>
      </c>
      <c r="F3" s="2">
        <v>1930687.6</v>
      </c>
      <c r="G3" s="2">
        <v>1848926.78</v>
      </c>
      <c r="H3" s="2">
        <v>1650829</v>
      </c>
      <c r="J3" s="2">
        <v>1247239.5</v>
      </c>
      <c r="K3" s="2">
        <v>800171</v>
      </c>
      <c r="L3" s="2">
        <v>2347674.4299999997</v>
      </c>
    </row>
    <row r="4" spans="2:12" x14ac:dyDescent="0.3">
      <c r="B4" s="3"/>
      <c r="C4" s="2"/>
      <c r="E4" s="3">
        <f t="shared" si="0"/>
        <v>3</v>
      </c>
      <c r="F4" s="2">
        <v>2109227.3600000003</v>
      </c>
      <c r="G4" s="2">
        <v>2060621.25</v>
      </c>
      <c r="H4" s="2">
        <v>1234105.3400000001</v>
      </c>
      <c r="J4" s="2">
        <v>800699</v>
      </c>
      <c r="K4" s="2">
        <v>2476412.73</v>
      </c>
      <c r="L4" s="2">
        <v>2028198.3</v>
      </c>
    </row>
    <row r="5" spans="2:12" x14ac:dyDescent="0.3">
      <c r="B5" s="3"/>
      <c r="C5" s="2"/>
      <c r="E5" s="3">
        <f t="shared" si="0"/>
        <v>4</v>
      </c>
      <c r="F5" s="2">
        <v>1858141.47</v>
      </c>
      <c r="G5" s="2">
        <v>1333048.29</v>
      </c>
      <c r="H5" s="2">
        <v>990269.63</v>
      </c>
      <c r="J5" s="2">
        <v>2563038.8200000003</v>
      </c>
      <c r="K5" s="2">
        <v>1934076.95</v>
      </c>
      <c r="L5" s="2">
        <v>1831037.47</v>
      </c>
    </row>
    <row r="6" spans="2:12" x14ac:dyDescent="0.3">
      <c r="B6" s="3"/>
      <c r="C6" s="2"/>
      <c r="E6" s="3">
        <f t="shared" si="0"/>
        <v>5</v>
      </c>
      <c r="F6" s="2">
        <v>1354205.9100000001</v>
      </c>
      <c r="G6" s="2">
        <v>0</v>
      </c>
      <c r="H6" s="2">
        <v>1997180.12</v>
      </c>
      <c r="J6" s="2">
        <v>1948300.4</v>
      </c>
      <c r="K6" s="2">
        <v>1867362.12</v>
      </c>
      <c r="L6" s="2">
        <v>1690835.69</v>
      </c>
    </row>
    <row r="7" spans="2:12" x14ac:dyDescent="0.3">
      <c r="B7" s="3"/>
      <c r="C7" s="2"/>
      <c r="E7" s="3">
        <f t="shared" si="0"/>
        <v>6</v>
      </c>
      <c r="F7" s="2">
        <v>802940.35</v>
      </c>
      <c r="G7" s="2">
        <v>2508581.21</v>
      </c>
      <c r="H7" s="2">
        <v>1894015.17</v>
      </c>
      <c r="J7" s="2">
        <v>1930924.49</v>
      </c>
      <c r="K7" s="2">
        <v>1591503.88</v>
      </c>
      <c r="L7" s="2">
        <v>1785973.13</v>
      </c>
    </row>
    <row r="8" spans="2:12" x14ac:dyDescent="0.3">
      <c r="B8" s="3"/>
      <c r="C8" s="2"/>
      <c r="E8" s="3">
        <f t="shared" si="0"/>
        <v>7</v>
      </c>
      <c r="F8" s="2">
        <v>2235247.2000000002</v>
      </c>
      <c r="G8" s="2">
        <v>1991204.08</v>
      </c>
      <c r="H8" s="2">
        <v>1916828.33</v>
      </c>
      <c r="J8" s="2">
        <v>1758782.8900000001</v>
      </c>
      <c r="K8" s="2">
        <v>1718408.58</v>
      </c>
      <c r="L8" s="2">
        <v>1296619.02</v>
      </c>
    </row>
    <row r="9" spans="2:12" x14ac:dyDescent="0.3">
      <c r="B9" s="3"/>
      <c r="C9" s="2"/>
      <c r="E9" s="3">
        <f t="shared" si="0"/>
        <v>8</v>
      </c>
      <c r="F9" s="2">
        <v>1911395.29</v>
      </c>
      <c r="G9" s="2">
        <v>1921945.13</v>
      </c>
      <c r="H9" s="2">
        <v>1781951.3900000001</v>
      </c>
      <c r="J9" s="2">
        <v>1597431.37</v>
      </c>
      <c r="K9" s="2">
        <v>1271498.03</v>
      </c>
      <c r="L9" s="2">
        <v>1018148.65</v>
      </c>
    </row>
    <row r="10" spans="2:12" x14ac:dyDescent="0.3">
      <c r="B10" s="3"/>
      <c r="C10" s="2"/>
      <c r="E10" s="3">
        <f t="shared" si="0"/>
        <v>9</v>
      </c>
      <c r="F10" s="2">
        <v>1983648.57</v>
      </c>
      <c r="G10" s="2">
        <v>1764525.8599999999</v>
      </c>
      <c r="H10" s="2">
        <v>1714866.21</v>
      </c>
      <c r="J10" s="2">
        <v>1053817.58</v>
      </c>
      <c r="K10" s="2">
        <v>800371</v>
      </c>
      <c r="L10" s="2">
        <v>2226805.29</v>
      </c>
    </row>
    <row r="11" spans="2:12" x14ac:dyDescent="0.3">
      <c r="B11" s="3"/>
      <c r="C11" s="2"/>
      <c r="E11" s="3">
        <f t="shared" si="0"/>
        <v>10</v>
      </c>
      <c r="F11" s="2">
        <v>1793332.08</v>
      </c>
      <c r="G11" s="2">
        <v>1849772.15</v>
      </c>
      <c r="H11" s="2">
        <v>1306447.23</v>
      </c>
      <c r="J11" s="2">
        <v>887104.67</v>
      </c>
      <c r="K11" s="2">
        <v>2319307.0300000003</v>
      </c>
      <c r="L11" s="2">
        <v>2097880.42</v>
      </c>
    </row>
    <row r="12" spans="2:12" x14ac:dyDescent="0.3">
      <c r="B12" s="3"/>
      <c r="C12" s="2"/>
      <c r="E12" s="3">
        <f t="shared" si="0"/>
        <v>11</v>
      </c>
      <c r="F12" s="2">
        <v>1687947.44</v>
      </c>
      <c r="G12" s="2">
        <v>1344140.81</v>
      </c>
      <c r="H12" s="2">
        <v>941891.46</v>
      </c>
      <c r="J12" s="2">
        <v>2127601.65</v>
      </c>
      <c r="K12" s="2">
        <v>2026234.01</v>
      </c>
      <c r="L12" s="2">
        <v>1889906.91</v>
      </c>
    </row>
    <row r="13" spans="2:12" x14ac:dyDescent="0.3">
      <c r="B13" s="3"/>
      <c r="C13" s="2"/>
      <c r="E13" s="3">
        <f t="shared" si="0"/>
        <v>12</v>
      </c>
      <c r="F13" s="2">
        <v>1139879.07</v>
      </c>
      <c r="G13" s="2">
        <v>801754.62</v>
      </c>
      <c r="H13" s="2">
        <v>1843097.4100000001</v>
      </c>
      <c r="J13" s="2">
        <v>1853135.78</v>
      </c>
      <c r="K13" s="2">
        <v>1871376.52</v>
      </c>
      <c r="L13" s="2">
        <v>1771567.08</v>
      </c>
    </row>
    <row r="14" spans="2:12" x14ac:dyDescent="0.3">
      <c r="B14" s="3"/>
      <c r="C14" s="2"/>
      <c r="E14" s="3">
        <f t="shared" si="0"/>
        <v>13</v>
      </c>
      <c r="F14" s="2">
        <v>993687.73</v>
      </c>
      <c r="G14" s="2">
        <v>2421917.7000000002</v>
      </c>
      <c r="H14" s="2">
        <v>1782305.74</v>
      </c>
      <c r="J14" s="2">
        <v>1658978.83</v>
      </c>
      <c r="K14" s="2">
        <v>1775409.49</v>
      </c>
      <c r="L14" s="2">
        <v>1667359.73</v>
      </c>
    </row>
    <row r="15" spans="2:12" x14ac:dyDescent="0.3">
      <c r="B15" s="3"/>
      <c r="C15" s="2"/>
      <c r="E15" s="3">
        <f t="shared" si="0"/>
        <v>14</v>
      </c>
      <c r="F15" s="2">
        <v>1904903.1</v>
      </c>
      <c r="G15" s="2">
        <v>2025174.29</v>
      </c>
      <c r="H15" s="2">
        <v>1718722.7</v>
      </c>
      <c r="J15" s="2">
        <v>1575686.06</v>
      </c>
      <c r="K15" s="2">
        <v>1699217.04</v>
      </c>
      <c r="L15" s="2">
        <v>1221525.79</v>
      </c>
    </row>
    <row r="16" spans="2:12" x14ac:dyDescent="0.3">
      <c r="B16" s="3"/>
      <c r="C16" s="2"/>
      <c r="E16" s="3">
        <f t="shared" si="0"/>
        <v>15</v>
      </c>
      <c r="F16" s="2">
        <v>1871517.81</v>
      </c>
      <c r="G16" s="2">
        <v>1830650.5</v>
      </c>
      <c r="H16" s="2">
        <v>1537470.19</v>
      </c>
      <c r="J16" s="2">
        <v>1566231.5699999998</v>
      </c>
      <c r="K16" s="2">
        <v>1258866.47</v>
      </c>
      <c r="L16" s="2">
        <v>944454.72</v>
      </c>
    </row>
    <row r="17" spans="2:12" x14ac:dyDescent="0.3">
      <c r="B17" s="3"/>
      <c r="C17" s="2"/>
      <c r="E17" s="3">
        <f t="shared" si="0"/>
        <v>16</v>
      </c>
      <c r="F17" s="2">
        <v>1715275.95</v>
      </c>
      <c r="G17" s="2">
        <v>1684023.72</v>
      </c>
      <c r="H17" s="2">
        <v>1662289.42</v>
      </c>
      <c r="J17" s="2">
        <v>1113850.98</v>
      </c>
      <c r="K17" s="2">
        <v>800220</v>
      </c>
      <c r="L17" s="2">
        <v>2071373.29</v>
      </c>
    </row>
    <row r="18" spans="2:12" x14ac:dyDescent="0.3">
      <c r="B18" s="3"/>
      <c r="C18" s="2"/>
      <c r="E18" s="3">
        <f t="shared" si="0"/>
        <v>17</v>
      </c>
      <c r="F18" s="2">
        <v>1630902.0899999999</v>
      </c>
      <c r="G18" s="2">
        <v>1724683.3900000001</v>
      </c>
      <c r="H18" s="2">
        <v>1257639.07</v>
      </c>
      <c r="J18" s="2">
        <v>801502.88</v>
      </c>
      <c r="K18" s="2">
        <v>2208036.1799999997</v>
      </c>
      <c r="L18" s="2">
        <v>1760278.73</v>
      </c>
    </row>
    <row r="19" spans="2:12" x14ac:dyDescent="0.3">
      <c r="B19" s="3"/>
      <c r="C19" s="2"/>
      <c r="E19" s="3">
        <f t="shared" si="0"/>
        <v>18</v>
      </c>
      <c r="F19" s="2">
        <v>1591626.99</v>
      </c>
      <c r="G19" s="2">
        <v>1190083.45</v>
      </c>
      <c r="H19" s="2">
        <v>963591</v>
      </c>
      <c r="J19" s="2">
        <v>2054759.63</v>
      </c>
      <c r="K19" s="2">
        <v>1665127.12</v>
      </c>
      <c r="L19" s="2">
        <v>1665158.81</v>
      </c>
    </row>
    <row r="20" spans="2:12" x14ac:dyDescent="0.3">
      <c r="B20" s="3"/>
      <c r="C20" s="2"/>
      <c r="E20" s="3">
        <f t="shared" si="0"/>
        <v>19</v>
      </c>
      <c r="F20" s="2">
        <v>840010.84</v>
      </c>
      <c r="G20" s="2">
        <v>804872.41</v>
      </c>
      <c r="H20" s="2">
        <v>2058704.83</v>
      </c>
      <c r="J20" s="2">
        <v>1767144.51</v>
      </c>
      <c r="K20" s="2">
        <v>1603320.53</v>
      </c>
      <c r="L20" s="2">
        <v>1717421.17</v>
      </c>
    </row>
    <row r="21" spans="2:12" x14ac:dyDescent="0.3">
      <c r="B21" s="3"/>
      <c r="C21" s="2"/>
      <c r="E21" s="3">
        <f t="shared" si="0"/>
        <v>20</v>
      </c>
      <c r="F21" s="2">
        <v>801109.38</v>
      </c>
      <c r="G21" s="2">
        <v>2242419.34</v>
      </c>
      <c r="H21" s="2">
        <v>1861173.1</v>
      </c>
      <c r="J21" s="2">
        <v>1629276.69</v>
      </c>
      <c r="K21" s="2">
        <v>1659376.13</v>
      </c>
      <c r="L21" s="2">
        <v>1892468.56</v>
      </c>
    </row>
    <row r="22" spans="2:12" x14ac:dyDescent="0.3">
      <c r="B22" s="3"/>
      <c r="C22" s="2"/>
      <c r="E22" s="3">
        <f t="shared" si="0"/>
        <v>21</v>
      </c>
      <c r="F22" s="2">
        <v>2237249.8600000003</v>
      </c>
      <c r="G22" s="2">
        <v>1879580.35</v>
      </c>
      <c r="H22" s="2">
        <v>1924866.84</v>
      </c>
      <c r="J22" s="2">
        <v>1697017.1</v>
      </c>
      <c r="K22" s="2">
        <v>1810256.13</v>
      </c>
      <c r="L22" s="2">
        <v>1314744.79</v>
      </c>
    </row>
    <row r="23" spans="2:12" x14ac:dyDescent="0.3">
      <c r="B23" s="3"/>
      <c r="C23" s="2"/>
      <c r="E23" s="3">
        <f t="shared" si="0"/>
        <v>22</v>
      </c>
      <c r="F23" s="2">
        <v>2034092.82</v>
      </c>
      <c r="G23" s="2">
        <v>1868651.45</v>
      </c>
      <c r="H23" s="2">
        <v>1971426.24</v>
      </c>
      <c r="J23" s="2">
        <v>2160382.27</v>
      </c>
      <c r="K23" s="2">
        <v>1305207.3900000001</v>
      </c>
      <c r="L23" s="2">
        <v>996311.57000000007</v>
      </c>
    </row>
    <row r="24" spans="2:12" x14ac:dyDescent="0.3">
      <c r="B24" s="3"/>
      <c r="C24" s="2"/>
      <c r="E24" s="3">
        <f t="shared" si="0"/>
        <v>23</v>
      </c>
      <c r="F24" s="2">
        <v>1774935.01</v>
      </c>
      <c r="G24" s="2">
        <v>1911297.64</v>
      </c>
      <c r="H24" s="2">
        <v>1961094.88</v>
      </c>
      <c r="J24" s="2">
        <v>1390328.21</v>
      </c>
      <c r="K24" s="2">
        <v>800244</v>
      </c>
      <c r="L24" s="2">
        <v>2149730.9900000002</v>
      </c>
    </row>
    <row r="25" spans="2:12" x14ac:dyDescent="0.3">
      <c r="B25" s="3"/>
      <c r="C25" s="2"/>
      <c r="E25" s="3">
        <f t="shared" si="0"/>
        <v>24</v>
      </c>
      <c r="F25" s="2">
        <v>1550902.47</v>
      </c>
      <c r="G25" s="2">
        <v>1921829.68</v>
      </c>
      <c r="H25" s="2">
        <v>1349220.24</v>
      </c>
      <c r="J25" s="2">
        <v>800532.41</v>
      </c>
      <c r="K25" s="2">
        <v>2411023</v>
      </c>
      <c r="L25" s="2">
        <v>2101475.66</v>
      </c>
    </row>
    <row r="26" spans="2:12" x14ac:dyDescent="0.3">
      <c r="B26" s="3"/>
      <c r="C26" s="2"/>
      <c r="E26" s="3">
        <f t="shared" si="0"/>
        <v>25</v>
      </c>
      <c r="F26" s="2">
        <v>1858920.5</v>
      </c>
      <c r="G26" s="2">
        <v>1317003.67</v>
      </c>
      <c r="H26" s="2">
        <v>1076739.57</v>
      </c>
      <c r="J26" s="2">
        <v>3051981.7</v>
      </c>
      <c r="K26" s="2">
        <v>2060656.36</v>
      </c>
      <c r="L26" s="2">
        <v>1910262.6</v>
      </c>
    </row>
    <row r="27" spans="2:12" x14ac:dyDescent="0.3">
      <c r="B27" s="3"/>
      <c r="C27" s="2"/>
      <c r="E27" s="3">
        <f t="shared" si="0"/>
        <v>26</v>
      </c>
      <c r="F27" s="2">
        <v>912504.34</v>
      </c>
      <c r="G27" s="2">
        <v>811319.95</v>
      </c>
      <c r="H27" s="2">
        <v>2425265.06</v>
      </c>
      <c r="J27" s="2">
        <v>2143055.35</v>
      </c>
      <c r="K27" s="2">
        <v>2581239.0700000003</v>
      </c>
      <c r="L27" s="2">
        <v>1907535.23</v>
      </c>
    </row>
    <row r="28" spans="2:12" x14ac:dyDescent="0.3">
      <c r="B28" s="3"/>
      <c r="C28" s="2"/>
      <c r="E28" s="3">
        <f t="shared" si="0"/>
        <v>27</v>
      </c>
      <c r="F28" s="2">
        <v>803340.81</v>
      </c>
      <c r="G28" s="2">
        <v>2823018.2800000003</v>
      </c>
      <c r="H28" s="2">
        <v>2237531.94</v>
      </c>
      <c r="J28" s="2">
        <v>1568376.5699999998</v>
      </c>
      <c r="K28" s="2">
        <v>2021744.02</v>
      </c>
      <c r="L28" s="2">
        <v>2359278.5300000003</v>
      </c>
    </row>
    <row r="29" spans="2:12" x14ac:dyDescent="0.3">
      <c r="B29" s="3"/>
      <c r="C29" s="2"/>
      <c r="E29" s="3">
        <f t="shared" si="0"/>
        <v>28</v>
      </c>
      <c r="F29" s="2">
        <v>2452470.44</v>
      </c>
      <c r="G29" s="2">
        <v>2445763.29</v>
      </c>
      <c r="H29" s="2">
        <v>2146365.31</v>
      </c>
      <c r="J29" s="2">
        <v>857403</v>
      </c>
      <c r="K29" s="2">
        <v>1807188.08</v>
      </c>
      <c r="L29" s="2">
        <v>1482601</v>
      </c>
    </row>
    <row r="30" spans="2:12" x14ac:dyDescent="0.3">
      <c r="B30" s="3"/>
      <c r="C30" s="2"/>
      <c r="E30" s="3">
        <f t="shared" si="0"/>
        <v>29</v>
      </c>
      <c r="F30" s="2">
        <v>1970124.64</v>
      </c>
      <c r="G30" s="2">
        <v>2600485.46</v>
      </c>
      <c r="H30" s="2">
        <v>1948180.05</v>
      </c>
      <c r="J30" s="2">
        <v>824008</v>
      </c>
      <c r="K30" s="2">
        <v>1273296.1299999999</v>
      </c>
      <c r="L30" s="2">
        <v>1107016.79</v>
      </c>
    </row>
    <row r="31" spans="2:12" x14ac:dyDescent="0.3">
      <c r="B31" s="3"/>
      <c r="C31" s="2"/>
      <c r="F31" s="2">
        <v>2084492.04</v>
      </c>
      <c r="G31" s="2">
        <v>1898254.85</v>
      </c>
      <c r="H31" s="2">
        <v>2812411.7</v>
      </c>
      <c r="J31" s="2">
        <v>843546</v>
      </c>
      <c r="K31" s="2">
        <v>1081708.54</v>
      </c>
      <c r="L31" s="2">
        <v>3243850.06</v>
      </c>
    </row>
    <row r="32" spans="2:12" x14ac:dyDescent="0.3">
      <c r="B32" s="3"/>
      <c r="C32" s="2"/>
      <c r="F32" s="2">
        <v>2522046.42</v>
      </c>
      <c r="G32" s="2">
        <v>2244469.3899999997</v>
      </c>
      <c r="H32" s="2">
        <v>1465836.85</v>
      </c>
      <c r="J32" s="2">
        <v>949645.53</v>
      </c>
      <c r="K32" s="2">
        <v>3970294.07</v>
      </c>
      <c r="L32" s="2">
        <v>2550654.1799999997</v>
      </c>
    </row>
    <row r="62" spans="2:3" x14ac:dyDescent="0.3">
      <c r="B62" s="3"/>
      <c r="C62" s="2"/>
    </row>
    <row r="63" spans="2:3" x14ac:dyDescent="0.3">
      <c r="B63" s="3"/>
      <c r="C63" s="2"/>
    </row>
    <row r="64" spans="2:3" x14ac:dyDescent="0.3">
      <c r="B64" s="3"/>
      <c r="C64" s="2"/>
    </row>
    <row r="65" spans="2:3" x14ac:dyDescent="0.3">
      <c r="B65" s="3"/>
      <c r="C65" s="2"/>
    </row>
    <row r="66" spans="2:3" x14ac:dyDescent="0.3">
      <c r="B66" s="3"/>
      <c r="C66" s="2"/>
    </row>
    <row r="67" spans="2:3" x14ac:dyDescent="0.3">
      <c r="B67" s="3"/>
      <c r="C67" s="2"/>
    </row>
    <row r="68" spans="2:3" x14ac:dyDescent="0.3">
      <c r="B68" s="3"/>
      <c r="C68" s="2"/>
    </row>
    <row r="69" spans="2:3" x14ac:dyDescent="0.3">
      <c r="B69" s="3"/>
      <c r="C69" s="2"/>
    </row>
    <row r="70" spans="2:3" x14ac:dyDescent="0.3">
      <c r="B70" s="3"/>
      <c r="C70" s="2"/>
    </row>
    <row r="71" spans="2:3" x14ac:dyDescent="0.3">
      <c r="B71" s="3"/>
      <c r="C71" s="2"/>
    </row>
    <row r="72" spans="2:3" x14ac:dyDescent="0.3">
      <c r="B72" s="3"/>
      <c r="C72" s="2"/>
    </row>
    <row r="73" spans="2:3" x14ac:dyDescent="0.3">
      <c r="B73" s="3"/>
      <c r="C73" s="2"/>
    </row>
    <row r="74" spans="2:3" x14ac:dyDescent="0.3">
      <c r="B74" s="3"/>
      <c r="C74" s="2"/>
    </row>
    <row r="75" spans="2:3" x14ac:dyDescent="0.3">
      <c r="B75" s="3"/>
      <c r="C75" s="2"/>
    </row>
    <row r="76" spans="2:3" x14ac:dyDescent="0.3">
      <c r="B76" s="3"/>
      <c r="C76" s="2"/>
    </row>
    <row r="77" spans="2:3" x14ac:dyDescent="0.3">
      <c r="B77" s="3"/>
      <c r="C77" s="2"/>
    </row>
    <row r="78" spans="2:3" x14ac:dyDescent="0.3">
      <c r="B78" s="3"/>
      <c r="C78" s="2"/>
    </row>
    <row r="79" spans="2:3" x14ac:dyDescent="0.3">
      <c r="B79" s="3"/>
      <c r="C79" s="2"/>
    </row>
    <row r="80" spans="2:3" x14ac:dyDescent="0.3">
      <c r="B80" s="3"/>
      <c r="C80" s="2"/>
    </row>
    <row r="81" spans="2:3" x14ac:dyDescent="0.3">
      <c r="B81" s="3"/>
      <c r="C81" s="2"/>
    </row>
    <row r="82" spans="2:3" x14ac:dyDescent="0.3">
      <c r="B82" s="3"/>
      <c r="C82" s="2"/>
    </row>
    <row r="83" spans="2:3" x14ac:dyDescent="0.3">
      <c r="B83" s="3"/>
      <c r="C83" s="2"/>
    </row>
    <row r="84" spans="2:3" x14ac:dyDescent="0.3">
      <c r="B84" s="3"/>
      <c r="C84" s="2"/>
    </row>
    <row r="85" spans="2:3" x14ac:dyDescent="0.3">
      <c r="B85" s="3"/>
      <c r="C85" s="2"/>
    </row>
    <row r="86" spans="2:3" x14ac:dyDescent="0.3">
      <c r="B86" s="3"/>
      <c r="C86" s="2"/>
    </row>
    <row r="87" spans="2:3" x14ac:dyDescent="0.3">
      <c r="B87" s="3"/>
      <c r="C87" s="2"/>
    </row>
    <row r="88" spans="2:3" x14ac:dyDescent="0.3">
      <c r="B88" s="3"/>
      <c r="C88" s="2"/>
    </row>
    <row r="89" spans="2:3" x14ac:dyDescent="0.3">
      <c r="B89" s="3"/>
      <c r="C89" s="2"/>
    </row>
    <row r="90" spans="2:3" x14ac:dyDescent="0.3">
      <c r="B90" s="3"/>
      <c r="C90" s="2"/>
    </row>
    <row r="91" spans="2:3" x14ac:dyDescent="0.3">
      <c r="B91" s="3"/>
      <c r="C91" s="2"/>
    </row>
    <row r="92" spans="2:3" x14ac:dyDescent="0.3">
      <c r="B92" s="3"/>
      <c r="C92" s="2"/>
    </row>
    <row r="93" spans="2:3" x14ac:dyDescent="0.3">
      <c r="B93" s="3"/>
      <c r="C93" s="2"/>
    </row>
    <row r="94" spans="2:3" x14ac:dyDescent="0.3">
      <c r="B94" s="3"/>
      <c r="C94" s="2"/>
    </row>
    <row r="95" spans="2:3" x14ac:dyDescent="0.3">
      <c r="B95" s="3"/>
      <c r="C95" s="2"/>
    </row>
    <row r="96" spans="2:3" x14ac:dyDescent="0.3">
      <c r="B96" s="3"/>
      <c r="C96" s="2"/>
    </row>
    <row r="97" spans="2:3" x14ac:dyDescent="0.3">
      <c r="B97" s="3"/>
      <c r="C97" s="2"/>
    </row>
    <row r="98" spans="2:3" x14ac:dyDescent="0.3">
      <c r="B98" s="3"/>
      <c r="C98" s="2"/>
    </row>
    <row r="99" spans="2:3" x14ac:dyDescent="0.3">
      <c r="B99" s="3"/>
      <c r="C99" s="2"/>
    </row>
    <row r="100" spans="2:3" x14ac:dyDescent="0.3">
      <c r="B100" s="3"/>
      <c r="C100" s="2"/>
    </row>
    <row r="101" spans="2:3" x14ac:dyDescent="0.3">
      <c r="B101" s="3"/>
      <c r="C101" s="2"/>
    </row>
    <row r="102" spans="2:3" x14ac:dyDescent="0.3">
      <c r="B102" s="3"/>
      <c r="C102" s="2"/>
    </row>
    <row r="103" spans="2:3" x14ac:dyDescent="0.3">
      <c r="B103" s="3"/>
      <c r="C103" s="2"/>
    </row>
    <row r="104" spans="2:3" x14ac:dyDescent="0.3">
      <c r="B104" s="3"/>
      <c r="C104" s="2"/>
    </row>
    <row r="105" spans="2:3" x14ac:dyDescent="0.3">
      <c r="B105" s="3"/>
      <c r="C105" s="2"/>
    </row>
    <row r="106" spans="2:3" x14ac:dyDescent="0.3">
      <c r="B106" s="3"/>
      <c r="C106" s="2"/>
    </row>
    <row r="107" spans="2:3" x14ac:dyDescent="0.3">
      <c r="B107" s="3"/>
      <c r="C107" s="2"/>
    </row>
    <row r="108" spans="2:3" x14ac:dyDescent="0.3">
      <c r="B108" s="3"/>
      <c r="C108" s="2"/>
    </row>
    <row r="109" spans="2:3" x14ac:dyDescent="0.3">
      <c r="B109" s="3"/>
      <c r="C109" s="2"/>
    </row>
    <row r="110" spans="2:3" x14ac:dyDescent="0.3">
      <c r="B110" s="3"/>
      <c r="C110" s="2"/>
    </row>
    <row r="111" spans="2:3" x14ac:dyDescent="0.3">
      <c r="B111" s="3"/>
      <c r="C111" s="2"/>
    </row>
    <row r="112" spans="2:3" x14ac:dyDescent="0.3">
      <c r="B112" s="3"/>
      <c r="C112" s="2"/>
    </row>
    <row r="113" spans="2:3" x14ac:dyDescent="0.3">
      <c r="B113" s="3"/>
      <c r="C113" s="2"/>
    </row>
    <row r="114" spans="2:3" x14ac:dyDescent="0.3">
      <c r="B114" s="3"/>
      <c r="C114" s="2"/>
    </row>
    <row r="115" spans="2:3" x14ac:dyDescent="0.3">
      <c r="B115" s="3"/>
      <c r="C115" s="2"/>
    </row>
    <row r="116" spans="2:3" x14ac:dyDescent="0.3">
      <c r="B116" s="3"/>
      <c r="C116" s="2"/>
    </row>
    <row r="117" spans="2:3" x14ac:dyDescent="0.3">
      <c r="B117" s="3"/>
      <c r="C117" s="2"/>
    </row>
    <row r="118" spans="2:3" x14ac:dyDescent="0.3">
      <c r="B118" s="3"/>
      <c r="C118" s="2"/>
    </row>
    <row r="119" spans="2:3" x14ac:dyDescent="0.3">
      <c r="B119" s="3"/>
      <c r="C119" s="2"/>
    </row>
    <row r="120" spans="2:3" x14ac:dyDescent="0.3">
      <c r="B120" s="3"/>
      <c r="C120" s="2"/>
    </row>
    <row r="121" spans="2:3" x14ac:dyDescent="0.3">
      <c r="B121" s="3"/>
      <c r="C121" s="2"/>
    </row>
    <row r="122" spans="2:3" x14ac:dyDescent="0.3">
      <c r="B122" s="3"/>
      <c r="C122" s="2"/>
    </row>
    <row r="123" spans="2:3" x14ac:dyDescent="0.3">
      <c r="B123" s="3"/>
      <c r="C123" s="2"/>
    </row>
    <row r="124" spans="2:3" x14ac:dyDescent="0.3">
      <c r="B124" s="3"/>
      <c r="C124" s="2"/>
    </row>
    <row r="125" spans="2:3" x14ac:dyDescent="0.3">
      <c r="B125" s="3"/>
      <c r="C125" s="2"/>
    </row>
    <row r="126" spans="2:3" x14ac:dyDescent="0.3">
      <c r="B126" s="3"/>
      <c r="C126" s="2"/>
    </row>
    <row r="127" spans="2:3" x14ac:dyDescent="0.3">
      <c r="B127" s="3"/>
      <c r="C127" s="2"/>
    </row>
    <row r="128" spans="2:3" x14ac:dyDescent="0.3">
      <c r="B128" s="3"/>
      <c r="C128" s="2"/>
    </row>
    <row r="129" spans="2:3" x14ac:dyDescent="0.3">
      <c r="B129" s="3"/>
      <c r="C129" s="2"/>
    </row>
    <row r="130" spans="2:3" x14ac:dyDescent="0.3">
      <c r="B130" s="3"/>
      <c r="C130" s="2"/>
    </row>
    <row r="131" spans="2:3" x14ac:dyDescent="0.3">
      <c r="B131" s="3"/>
      <c r="C131" s="2"/>
    </row>
    <row r="132" spans="2:3" x14ac:dyDescent="0.3">
      <c r="B132" s="3"/>
      <c r="C132" s="2"/>
    </row>
    <row r="133" spans="2:3" x14ac:dyDescent="0.3">
      <c r="B133" s="3"/>
      <c r="C133" s="2"/>
    </row>
    <row r="134" spans="2:3" x14ac:dyDescent="0.3">
      <c r="B134" s="3"/>
      <c r="C134" s="2"/>
    </row>
    <row r="135" spans="2:3" x14ac:dyDescent="0.3">
      <c r="B135" s="3"/>
      <c r="C135" s="2"/>
    </row>
    <row r="136" spans="2:3" x14ac:dyDescent="0.3">
      <c r="B136" s="3"/>
      <c r="C136" s="2"/>
    </row>
    <row r="137" spans="2:3" x14ac:dyDescent="0.3">
      <c r="B137" s="3"/>
      <c r="C137" s="2"/>
    </row>
    <row r="138" spans="2:3" x14ac:dyDescent="0.3">
      <c r="B138" s="3"/>
      <c r="C138" s="2"/>
    </row>
    <row r="139" spans="2:3" x14ac:dyDescent="0.3">
      <c r="B139" s="3"/>
      <c r="C139" s="2"/>
    </row>
    <row r="140" spans="2:3" x14ac:dyDescent="0.3">
      <c r="B140" s="3"/>
      <c r="C140" s="2"/>
    </row>
    <row r="141" spans="2:3" x14ac:dyDescent="0.3">
      <c r="B141" s="3"/>
      <c r="C141" s="2"/>
    </row>
    <row r="142" spans="2:3" x14ac:dyDescent="0.3">
      <c r="B142" s="3"/>
      <c r="C142" s="2"/>
    </row>
    <row r="143" spans="2:3" x14ac:dyDescent="0.3">
      <c r="B143" s="3"/>
      <c r="C143" s="2"/>
    </row>
    <row r="144" spans="2:3" x14ac:dyDescent="0.3">
      <c r="B144" s="3"/>
      <c r="C144" s="2"/>
    </row>
    <row r="145" spans="2:3" x14ac:dyDescent="0.3">
      <c r="B145" s="3"/>
      <c r="C145" s="2"/>
    </row>
    <row r="146" spans="2:3" x14ac:dyDescent="0.3">
      <c r="B146" s="3"/>
      <c r="C146" s="2"/>
    </row>
    <row r="147" spans="2:3" x14ac:dyDescent="0.3">
      <c r="B147" s="3"/>
      <c r="C147" s="2"/>
    </row>
    <row r="148" spans="2:3" x14ac:dyDescent="0.3">
      <c r="B148" s="3"/>
      <c r="C148" s="2"/>
    </row>
    <row r="149" spans="2:3" x14ac:dyDescent="0.3">
      <c r="B149" s="3"/>
      <c r="C149" s="2"/>
    </row>
    <row r="150" spans="2:3" x14ac:dyDescent="0.3">
      <c r="B150" s="3"/>
      <c r="C150" s="2"/>
    </row>
    <row r="151" spans="2:3" x14ac:dyDescent="0.3">
      <c r="B151" s="3"/>
      <c r="C151" s="2"/>
    </row>
    <row r="152" spans="2:3" x14ac:dyDescent="0.3">
      <c r="B152" s="3"/>
      <c r="C152" s="2"/>
    </row>
    <row r="153" spans="2:3" x14ac:dyDescent="0.3">
      <c r="B153" s="3"/>
      <c r="C153" s="2"/>
    </row>
    <row r="154" spans="2:3" x14ac:dyDescent="0.3">
      <c r="B154" s="3"/>
      <c r="C154" s="2"/>
    </row>
    <row r="155" spans="2:3" x14ac:dyDescent="0.3">
      <c r="B155" s="3"/>
      <c r="C155" s="2"/>
    </row>
    <row r="156" spans="2:3" x14ac:dyDescent="0.3">
      <c r="B156" s="3"/>
      <c r="C156" s="2"/>
    </row>
    <row r="157" spans="2:3" x14ac:dyDescent="0.3">
      <c r="B157" s="3"/>
      <c r="C157" s="2"/>
    </row>
    <row r="158" spans="2:3" x14ac:dyDescent="0.3">
      <c r="B158" s="3"/>
      <c r="C158" s="2"/>
    </row>
    <row r="159" spans="2:3" x14ac:dyDescent="0.3">
      <c r="B159" s="3"/>
      <c r="C159" s="2"/>
    </row>
    <row r="160" spans="2:3" x14ac:dyDescent="0.3">
      <c r="B160" s="3"/>
      <c r="C160" s="2"/>
    </row>
    <row r="161" spans="2:3" x14ac:dyDescent="0.3">
      <c r="B161" s="3"/>
      <c r="C161" s="2"/>
    </row>
    <row r="162" spans="2:3" x14ac:dyDescent="0.3">
      <c r="B162" s="3"/>
      <c r="C162" s="2"/>
    </row>
    <row r="163" spans="2:3" x14ac:dyDescent="0.3">
      <c r="B163" s="3"/>
      <c r="C163" s="2"/>
    </row>
    <row r="164" spans="2:3" x14ac:dyDescent="0.3">
      <c r="B164" s="3"/>
      <c r="C164" s="2"/>
    </row>
    <row r="165" spans="2:3" x14ac:dyDescent="0.3">
      <c r="B165" s="3"/>
      <c r="C165" s="2"/>
    </row>
    <row r="166" spans="2:3" x14ac:dyDescent="0.3">
      <c r="B166" s="3"/>
      <c r="C166" s="2"/>
    </row>
    <row r="167" spans="2:3" x14ac:dyDescent="0.3">
      <c r="B167" s="3"/>
      <c r="C167" s="2"/>
    </row>
    <row r="168" spans="2:3" x14ac:dyDescent="0.3">
      <c r="B168" s="3"/>
      <c r="C168" s="2"/>
    </row>
    <row r="169" spans="2:3" x14ac:dyDescent="0.3">
      <c r="B169" s="3"/>
      <c r="C169" s="2"/>
    </row>
    <row r="170" spans="2:3" x14ac:dyDescent="0.3">
      <c r="B170" s="3"/>
      <c r="C170" s="2"/>
    </row>
    <row r="171" spans="2:3" x14ac:dyDescent="0.3">
      <c r="B171" s="3"/>
      <c r="C171" s="2"/>
    </row>
    <row r="172" spans="2:3" x14ac:dyDescent="0.3">
      <c r="B172" s="3"/>
      <c r="C172" s="2"/>
    </row>
    <row r="173" spans="2:3" x14ac:dyDescent="0.3">
      <c r="B173" s="3"/>
      <c r="C173" s="2"/>
    </row>
    <row r="174" spans="2:3" x14ac:dyDescent="0.3">
      <c r="B174" s="3"/>
      <c r="C174" s="2"/>
    </row>
    <row r="175" spans="2:3" x14ac:dyDescent="0.3">
      <c r="B175" s="3"/>
      <c r="C175" s="2"/>
    </row>
    <row r="176" spans="2:3" x14ac:dyDescent="0.3">
      <c r="B176" s="3"/>
      <c r="C176" s="2"/>
    </row>
    <row r="177" spans="2:3" x14ac:dyDescent="0.3">
      <c r="B177" s="3"/>
      <c r="C177" s="2"/>
    </row>
    <row r="178" spans="2:3" x14ac:dyDescent="0.3">
      <c r="B178" s="3"/>
      <c r="C178" s="2"/>
    </row>
    <row r="179" spans="2:3" x14ac:dyDescent="0.3">
      <c r="B179" s="3"/>
      <c r="C179" s="2"/>
    </row>
    <row r="180" spans="2:3" x14ac:dyDescent="0.3">
      <c r="B180" s="3"/>
      <c r="C180" s="2"/>
    </row>
    <row r="181" spans="2:3" x14ac:dyDescent="0.3">
      <c r="B181" s="3"/>
      <c r="C181" s="2"/>
    </row>
    <row r="182" spans="2:3" x14ac:dyDescent="0.3">
      <c r="B182" s="3"/>
      <c r="C182" s="2"/>
    </row>
    <row r="183" spans="2:3" x14ac:dyDescent="0.3">
      <c r="B183" s="3"/>
      <c r="C183" s="2"/>
    </row>
    <row r="184" spans="2:3" x14ac:dyDescent="0.3">
      <c r="B184" s="3"/>
      <c r="C184" s="2"/>
    </row>
    <row r="185" spans="2:3" x14ac:dyDescent="0.3">
      <c r="B185" s="3"/>
      <c r="C185" s="2"/>
    </row>
    <row r="186" spans="2:3" x14ac:dyDescent="0.3">
      <c r="B186" s="3"/>
      <c r="C186" s="2"/>
    </row>
    <row r="187" spans="2:3" x14ac:dyDescent="0.3">
      <c r="B187" s="3"/>
      <c r="C187" s="2"/>
    </row>
    <row r="188" spans="2:3" x14ac:dyDescent="0.3">
      <c r="B188" s="3"/>
      <c r="C188" s="2"/>
    </row>
    <row r="189" spans="2:3" x14ac:dyDescent="0.3">
      <c r="B189" s="3"/>
      <c r="C189" s="2"/>
    </row>
    <row r="190" spans="2:3" x14ac:dyDescent="0.3">
      <c r="B190" s="3"/>
      <c r="C190" s="2"/>
    </row>
    <row r="191" spans="2:3" x14ac:dyDescent="0.3">
      <c r="B191" s="3"/>
      <c r="C191" s="2"/>
    </row>
    <row r="192" spans="2:3" x14ac:dyDescent="0.3">
      <c r="B192" s="3"/>
      <c r="C192" s="2"/>
    </row>
    <row r="193" spans="2:3" x14ac:dyDescent="0.3">
      <c r="B193" s="3"/>
      <c r="C193" s="2"/>
    </row>
    <row r="194" spans="2:3" x14ac:dyDescent="0.3">
      <c r="B194" s="3"/>
      <c r="C194" s="2"/>
    </row>
    <row r="195" spans="2:3" x14ac:dyDescent="0.3">
      <c r="B195" s="3"/>
      <c r="C195" s="2"/>
    </row>
    <row r="196" spans="2:3" x14ac:dyDescent="0.3">
      <c r="B196" s="3"/>
      <c r="C196" s="2"/>
    </row>
    <row r="197" spans="2:3" x14ac:dyDescent="0.3">
      <c r="B197" s="3"/>
      <c r="C197" s="2"/>
    </row>
    <row r="198" spans="2:3" x14ac:dyDescent="0.3">
      <c r="B198" s="3"/>
      <c r="C198" s="2"/>
    </row>
    <row r="199" spans="2:3" x14ac:dyDescent="0.3">
      <c r="B199" s="3"/>
      <c r="C199" s="2"/>
    </row>
    <row r="200" spans="2:3" x14ac:dyDescent="0.3">
      <c r="B200" s="3"/>
      <c r="C200" s="2"/>
    </row>
    <row r="201" spans="2:3" x14ac:dyDescent="0.3">
      <c r="B201" s="3"/>
      <c r="C201" s="2"/>
    </row>
    <row r="202" spans="2:3" x14ac:dyDescent="0.3">
      <c r="B202" s="3"/>
      <c r="C202" s="2"/>
    </row>
    <row r="203" spans="2:3" x14ac:dyDescent="0.3">
      <c r="B203" s="3"/>
      <c r="C203" s="2"/>
    </row>
    <row r="204" spans="2:3" x14ac:dyDescent="0.3">
      <c r="B204" s="3"/>
      <c r="C204" s="2"/>
    </row>
    <row r="205" spans="2:3" x14ac:dyDescent="0.3">
      <c r="B205" s="3"/>
      <c r="C205" s="2"/>
    </row>
    <row r="206" spans="2:3" x14ac:dyDescent="0.3">
      <c r="B206" s="3"/>
      <c r="C206" s="2"/>
    </row>
    <row r="207" spans="2:3" x14ac:dyDescent="0.3">
      <c r="B207" s="3"/>
      <c r="C207" s="2"/>
    </row>
    <row r="208" spans="2:3" x14ac:dyDescent="0.3">
      <c r="B208" s="3"/>
      <c r="C208" s="2"/>
    </row>
    <row r="209" spans="2:3" x14ac:dyDescent="0.3">
      <c r="B209" s="3"/>
      <c r="C209" s="2"/>
    </row>
    <row r="210" spans="2:3" x14ac:dyDescent="0.3">
      <c r="B210" s="3"/>
      <c r="C210" s="2"/>
    </row>
    <row r="211" spans="2:3" x14ac:dyDescent="0.3">
      <c r="B211" s="3"/>
      <c r="C211" s="2"/>
    </row>
    <row r="212" spans="2:3" x14ac:dyDescent="0.3">
      <c r="B212" s="3"/>
      <c r="C212" s="2"/>
    </row>
    <row r="213" spans="2:3" x14ac:dyDescent="0.3">
      <c r="B213" s="3"/>
      <c r="C213" s="2"/>
    </row>
    <row r="214" spans="2:3" x14ac:dyDescent="0.3">
      <c r="B214" s="3"/>
      <c r="C214" s="2"/>
    </row>
    <row r="215" spans="2:3" x14ac:dyDescent="0.3">
      <c r="B215" s="3"/>
      <c r="C215" s="2"/>
    </row>
    <row r="216" spans="2:3" x14ac:dyDescent="0.3">
      <c r="B216" s="3"/>
      <c r="C216" s="2"/>
    </row>
    <row r="217" spans="2:3" x14ac:dyDescent="0.3">
      <c r="B217" s="3"/>
      <c r="C217" s="2"/>
    </row>
    <row r="218" spans="2:3" x14ac:dyDescent="0.3">
      <c r="B218" s="3"/>
      <c r="C218" s="2"/>
    </row>
    <row r="219" spans="2:3" x14ac:dyDescent="0.3">
      <c r="B219" s="3"/>
      <c r="C219" s="2"/>
    </row>
    <row r="220" spans="2:3" x14ac:dyDescent="0.3">
      <c r="B220" s="3"/>
      <c r="C220" s="2"/>
    </row>
    <row r="221" spans="2:3" x14ac:dyDescent="0.3">
      <c r="B221" s="3"/>
      <c r="C221" s="2"/>
    </row>
    <row r="222" spans="2:3" x14ac:dyDescent="0.3">
      <c r="B222" s="3"/>
      <c r="C222" s="2"/>
    </row>
    <row r="223" spans="2:3" x14ac:dyDescent="0.3">
      <c r="B223" s="3"/>
      <c r="C223" s="2"/>
    </row>
    <row r="224" spans="2:3" x14ac:dyDescent="0.3">
      <c r="B224" s="3"/>
      <c r="C224" s="2"/>
    </row>
    <row r="225" spans="2:3" x14ac:dyDescent="0.3">
      <c r="B225" s="3"/>
      <c r="C225" s="2"/>
    </row>
    <row r="226" spans="2:3" x14ac:dyDescent="0.3">
      <c r="B226" s="3"/>
      <c r="C226" s="2"/>
    </row>
    <row r="227" spans="2:3" x14ac:dyDescent="0.3">
      <c r="B227" s="3"/>
      <c r="C227" s="2"/>
    </row>
    <row r="228" spans="2:3" x14ac:dyDescent="0.3">
      <c r="B228" s="3"/>
      <c r="C228" s="2"/>
    </row>
    <row r="229" spans="2:3" x14ac:dyDescent="0.3">
      <c r="B229" s="3"/>
      <c r="C229" s="2"/>
    </row>
    <row r="230" spans="2:3" x14ac:dyDescent="0.3">
      <c r="B230" s="3"/>
      <c r="C230" s="2"/>
    </row>
    <row r="231" spans="2:3" x14ac:dyDescent="0.3">
      <c r="B231" s="3"/>
      <c r="C231" s="2"/>
    </row>
    <row r="232" spans="2:3" x14ac:dyDescent="0.3">
      <c r="B232" s="3"/>
      <c r="C232" s="2"/>
    </row>
    <row r="233" spans="2:3" x14ac:dyDescent="0.3">
      <c r="B233" s="3"/>
      <c r="C233" s="2"/>
    </row>
    <row r="234" spans="2:3" x14ac:dyDescent="0.3">
      <c r="B234" s="3"/>
      <c r="C234" s="2"/>
    </row>
    <row r="235" spans="2:3" x14ac:dyDescent="0.3">
      <c r="B235" s="3"/>
      <c r="C235" s="2"/>
    </row>
    <row r="236" spans="2:3" x14ac:dyDescent="0.3">
      <c r="B236" s="3"/>
      <c r="C236" s="2"/>
    </row>
    <row r="237" spans="2:3" x14ac:dyDescent="0.3">
      <c r="B237" s="3"/>
      <c r="C237" s="2"/>
    </row>
    <row r="238" spans="2:3" x14ac:dyDescent="0.3">
      <c r="B238" s="3"/>
      <c r="C238" s="2"/>
    </row>
    <row r="239" spans="2:3" x14ac:dyDescent="0.3">
      <c r="B239" s="3"/>
      <c r="C239" s="2"/>
    </row>
    <row r="240" spans="2:3" x14ac:dyDescent="0.3">
      <c r="B240" s="3"/>
      <c r="C240" s="2"/>
    </row>
    <row r="241" spans="2:3" x14ac:dyDescent="0.3">
      <c r="B241" s="3"/>
      <c r="C241" s="2"/>
    </row>
    <row r="242" spans="2:3" x14ac:dyDescent="0.3">
      <c r="B242" s="3"/>
      <c r="C242" s="2"/>
    </row>
    <row r="243" spans="2:3" x14ac:dyDescent="0.3">
      <c r="B243" s="3"/>
      <c r="C243" s="2"/>
    </row>
    <row r="244" spans="2:3" x14ac:dyDescent="0.3">
      <c r="B244" s="3"/>
      <c r="C244" s="2"/>
    </row>
    <row r="245" spans="2:3" x14ac:dyDescent="0.3">
      <c r="B245" s="3"/>
      <c r="C245" s="2"/>
    </row>
    <row r="246" spans="2:3" x14ac:dyDescent="0.3">
      <c r="B246" s="3"/>
      <c r="C246" s="2"/>
    </row>
    <row r="247" spans="2:3" x14ac:dyDescent="0.3">
      <c r="B247" s="3"/>
      <c r="C247" s="2"/>
    </row>
    <row r="248" spans="2:3" x14ac:dyDescent="0.3">
      <c r="B248" s="3"/>
      <c r="C248" s="2"/>
    </row>
    <row r="249" spans="2:3" x14ac:dyDescent="0.3">
      <c r="B249" s="3"/>
      <c r="C249" s="2"/>
    </row>
    <row r="250" spans="2:3" x14ac:dyDescent="0.3">
      <c r="B250" s="3"/>
      <c r="C250" s="2"/>
    </row>
    <row r="251" spans="2:3" x14ac:dyDescent="0.3">
      <c r="B251" s="3"/>
      <c r="C251" s="2"/>
    </row>
    <row r="252" spans="2:3" x14ac:dyDescent="0.3">
      <c r="B252" s="3"/>
      <c r="C252" s="2"/>
    </row>
    <row r="253" spans="2:3" x14ac:dyDescent="0.3">
      <c r="B253" s="3"/>
      <c r="C253" s="2"/>
    </row>
    <row r="254" spans="2:3" x14ac:dyDescent="0.3">
      <c r="B254" s="3"/>
      <c r="C254" s="2"/>
    </row>
    <row r="255" spans="2:3" x14ac:dyDescent="0.3">
      <c r="B255" s="3"/>
      <c r="C255" s="2"/>
    </row>
    <row r="256" spans="2:3" x14ac:dyDescent="0.3">
      <c r="B256" s="3"/>
      <c r="C256" s="2"/>
    </row>
    <row r="257" spans="2:3" x14ac:dyDescent="0.3">
      <c r="B257" s="3"/>
      <c r="C257" s="2"/>
    </row>
    <row r="258" spans="2:3" x14ac:dyDescent="0.3">
      <c r="B258" s="3"/>
      <c r="C258" s="2"/>
    </row>
    <row r="259" spans="2:3" x14ac:dyDescent="0.3">
      <c r="B259" s="3"/>
      <c r="C259" s="2"/>
    </row>
    <row r="260" spans="2:3" x14ac:dyDescent="0.3">
      <c r="B260" s="3"/>
      <c r="C260" s="2"/>
    </row>
    <row r="261" spans="2:3" x14ac:dyDescent="0.3">
      <c r="B261" s="3"/>
      <c r="C261" s="2"/>
    </row>
    <row r="262" spans="2:3" x14ac:dyDescent="0.3">
      <c r="B262" s="3"/>
      <c r="C262" s="2"/>
    </row>
    <row r="263" spans="2:3" x14ac:dyDescent="0.3">
      <c r="B263" s="3"/>
      <c r="C263" s="2"/>
    </row>
    <row r="264" spans="2:3" x14ac:dyDescent="0.3">
      <c r="B264" s="3"/>
      <c r="C264" s="2"/>
    </row>
    <row r="265" spans="2:3" x14ac:dyDescent="0.3">
      <c r="B265" s="3"/>
      <c r="C265" s="2"/>
    </row>
    <row r="266" spans="2:3" x14ac:dyDescent="0.3">
      <c r="B266" s="3"/>
      <c r="C266" s="2"/>
    </row>
    <row r="267" spans="2:3" x14ac:dyDescent="0.3">
      <c r="B267" s="3"/>
      <c r="C267" s="2"/>
    </row>
    <row r="268" spans="2:3" x14ac:dyDescent="0.3">
      <c r="B268" s="3"/>
      <c r="C268" s="2"/>
    </row>
    <row r="269" spans="2:3" x14ac:dyDescent="0.3">
      <c r="B269" s="3"/>
      <c r="C269" s="2"/>
    </row>
    <row r="270" spans="2:3" x14ac:dyDescent="0.3">
      <c r="B270" s="3"/>
      <c r="C270" s="2"/>
    </row>
    <row r="271" spans="2:3" x14ac:dyDescent="0.3">
      <c r="B271" s="3"/>
      <c r="C271" s="2"/>
    </row>
    <row r="272" spans="2:3" x14ac:dyDescent="0.3">
      <c r="B272" s="3"/>
      <c r="C272" s="2"/>
    </row>
    <row r="273" spans="2:3" x14ac:dyDescent="0.3">
      <c r="B273" s="3"/>
      <c r="C273" s="2"/>
    </row>
    <row r="274" spans="2:3" x14ac:dyDescent="0.3">
      <c r="B274" s="3"/>
      <c r="C274" s="2"/>
    </row>
    <row r="275" spans="2:3" x14ac:dyDescent="0.3">
      <c r="B275" s="3"/>
      <c r="C275" s="2"/>
    </row>
    <row r="276" spans="2:3" x14ac:dyDescent="0.3">
      <c r="B276" s="3"/>
      <c r="C276" s="2"/>
    </row>
    <row r="277" spans="2:3" x14ac:dyDescent="0.3">
      <c r="B277" s="3"/>
      <c r="C277" s="2"/>
    </row>
    <row r="278" spans="2:3" x14ac:dyDescent="0.3">
      <c r="B278" s="3"/>
      <c r="C278" s="2"/>
    </row>
    <row r="279" spans="2:3" x14ac:dyDescent="0.3">
      <c r="B279" s="3"/>
      <c r="C279" s="2"/>
    </row>
    <row r="280" spans="2:3" x14ac:dyDescent="0.3">
      <c r="B280" s="3"/>
      <c r="C280" s="2"/>
    </row>
    <row r="281" spans="2:3" x14ac:dyDescent="0.3">
      <c r="B281" s="3"/>
      <c r="C281" s="2"/>
    </row>
    <row r="282" spans="2:3" x14ac:dyDescent="0.3">
      <c r="B282" s="3"/>
      <c r="C282" s="2"/>
    </row>
    <row r="283" spans="2:3" x14ac:dyDescent="0.3">
      <c r="B283" s="3"/>
      <c r="C283" s="2"/>
    </row>
    <row r="284" spans="2:3" x14ac:dyDescent="0.3">
      <c r="B284" s="3"/>
      <c r="C284" s="2"/>
    </row>
    <row r="285" spans="2:3" x14ac:dyDescent="0.3">
      <c r="B285" s="3"/>
      <c r="C285" s="2"/>
    </row>
    <row r="286" spans="2:3" x14ac:dyDescent="0.3">
      <c r="B286" s="3"/>
      <c r="C286" s="2"/>
    </row>
    <row r="287" spans="2:3" x14ac:dyDescent="0.3">
      <c r="B287" s="3"/>
      <c r="C287" s="2"/>
    </row>
    <row r="288" spans="2:3" x14ac:dyDescent="0.3">
      <c r="B288" s="3"/>
      <c r="C288" s="2"/>
    </row>
    <row r="289" spans="2:3" x14ac:dyDescent="0.3">
      <c r="B289" s="3"/>
      <c r="C289" s="2"/>
    </row>
    <row r="290" spans="2:3" x14ac:dyDescent="0.3">
      <c r="B290" s="3"/>
      <c r="C290" s="2"/>
    </row>
    <row r="291" spans="2:3" x14ac:dyDescent="0.3">
      <c r="B291" s="3"/>
      <c r="C291" s="2"/>
    </row>
    <row r="292" spans="2:3" x14ac:dyDescent="0.3">
      <c r="B292" s="3"/>
      <c r="C292" s="2"/>
    </row>
    <row r="293" spans="2:3" x14ac:dyDescent="0.3">
      <c r="B293" s="3"/>
      <c r="C293" s="2"/>
    </row>
    <row r="294" spans="2:3" x14ac:dyDescent="0.3">
      <c r="B294" s="3"/>
      <c r="C294" s="2"/>
    </row>
    <row r="295" spans="2:3" x14ac:dyDescent="0.3">
      <c r="B295" s="3"/>
      <c r="C295" s="2"/>
    </row>
    <row r="296" spans="2:3" x14ac:dyDescent="0.3">
      <c r="B296" s="3"/>
      <c r="C296" s="2"/>
    </row>
    <row r="297" spans="2:3" x14ac:dyDescent="0.3">
      <c r="B297" s="3"/>
      <c r="C297" s="2"/>
    </row>
    <row r="298" spans="2:3" x14ac:dyDescent="0.3">
      <c r="B298" s="3"/>
      <c r="C298" s="2"/>
    </row>
    <row r="299" spans="2:3" x14ac:dyDescent="0.3">
      <c r="B299" s="3"/>
      <c r="C299" s="2"/>
    </row>
    <row r="300" spans="2:3" x14ac:dyDescent="0.3">
      <c r="B300" s="3"/>
      <c r="C300" s="2"/>
    </row>
    <row r="301" spans="2:3" x14ac:dyDescent="0.3">
      <c r="B301" s="3"/>
      <c r="C301" s="2"/>
    </row>
    <row r="302" spans="2:3" x14ac:dyDescent="0.3">
      <c r="B302" s="3"/>
      <c r="C302" s="2"/>
    </row>
    <row r="303" spans="2:3" x14ac:dyDescent="0.3">
      <c r="B303" s="3"/>
      <c r="C303" s="2"/>
    </row>
    <row r="304" spans="2:3" x14ac:dyDescent="0.3">
      <c r="B304" s="3"/>
      <c r="C304" s="2"/>
    </row>
    <row r="305" spans="2:3" x14ac:dyDescent="0.3">
      <c r="B305" s="3"/>
      <c r="C305" s="2"/>
    </row>
    <row r="306" spans="2:3" x14ac:dyDescent="0.3">
      <c r="B306" s="3"/>
      <c r="C306" s="2"/>
    </row>
    <row r="307" spans="2:3" x14ac:dyDescent="0.3">
      <c r="B307" s="3"/>
      <c r="C307" s="2"/>
    </row>
    <row r="308" spans="2:3" x14ac:dyDescent="0.3">
      <c r="B308" s="3"/>
      <c r="C308" s="2"/>
    </row>
    <row r="309" spans="2:3" x14ac:dyDescent="0.3">
      <c r="B309" s="3"/>
      <c r="C309" s="2"/>
    </row>
    <row r="310" spans="2:3" x14ac:dyDescent="0.3">
      <c r="B310" s="3"/>
      <c r="C310" s="2"/>
    </row>
    <row r="311" spans="2:3" x14ac:dyDescent="0.3">
      <c r="B311" s="3"/>
      <c r="C311" s="2"/>
    </row>
    <row r="312" spans="2:3" x14ac:dyDescent="0.3">
      <c r="B312" s="3"/>
      <c r="C312" s="2"/>
    </row>
    <row r="313" spans="2:3" x14ac:dyDescent="0.3">
      <c r="B313" s="3"/>
      <c r="C313" s="2"/>
    </row>
    <row r="314" spans="2:3" x14ac:dyDescent="0.3">
      <c r="B314" s="3"/>
      <c r="C314" s="2"/>
    </row>
    <row r="315" spans="2:3" x14ac:dyDescent="0.3">
      <c r="B315" s="3"/>
      <c r="C315" s="2"/>
    </row>
    <row r="316" spans="2:3" x14ac:dyDescent="0.3">
      <c r="B316" s="3"/>
      <c r="C316" s="2"/>
    </row>
    <row r="317" spans="2:3" x14ac:dyDescent="0.3">
      <c r="B317" s="3"/>
      <c r="C317" s="2"/>
    </row>
    <row r="318" spans="2:3" x14ac:dyDescent="0.3">
      <c r="B318" s="3"/>
      <c r="C318" s="2"/>
    </row>
    <row r="319" spans="2:3" x14ac:dyDescent="0.3">
      <c r="B319" s="3"/>
      <c r="C319" s="2"/>
    </row>
    <row r="320" spans="2:3" x14ac:dyDescent="0.3">
      <c r="B320" s="3"/>
      <c r="C320" s="2"/>
    </row>
    <row r="321" spans="2:3" x14ac:dyDescent="0.3">
      <c r="B321" s="3"/>
      <c r="C321" s="2"/>
    </row>
    <row r="322" spans="2:3" x14ac:dyDescent="0.3">
      <c r="B322" s="3"/>
      <c r="C322" s="2"/>
    </row>
    <row r="323" spans="2:3" x14ac:dyDescent="0.3">
      <c r="B323" s="3"/>
      <c r="C323" s="2"/>
    </row>
    <row r="324" spans="2:3" x14ac:dyDescent="0.3">
      <c r="B324" s="3"/>
      <c r="C324" s="2"/>
    </row>
    <row r="325" spans="2:3" x14ac:dyDescent="0.3">
      <c r="B325" s="3"/>
      <c r="C325" s="2"/>
    </row>
    <row r="326" spans="2:3" x14ac:dyDescent="0.3">
      <c r="B326" s="3"/>
      <c r="C326" s="2"/>
    </row>
    <row r="327" spans="2:3" x14ac:dyDescent="0.3">
      <c r="B327" s="3"/>
      <c r="C327" s="2"/>
    </row>
    <row r="328" spans="2:3" x14ac:dyDescent="0.3">
      <c r="B328" s="3"/>
      <c r="C328" s="2"/>
    </row>
    <row r="329" spans="2:3" x14ac:dyDescent="0.3">
      <c r="B329" s="3"/>
      <c r="C329" s="2"/>
    </row>
    <row r="330" spans="2:3" x14ac:dyDescent="0.3">
      <c r="B330" s="3"/>
      <c r="C330" s="2"/>
    </row>
    <row r="331" spans="2:3" x14ac:dyDescent="0.3">
      <c r="B331" s="3"/>
      <c r="C331" s="2"/>
    </row>
    <row r="332" spans="2:3" x14ac:dyDescent="0.3">
      <c r="B332" s="3"/>
      <c r="C332" s="2"/>
    </row>
    <row r="333" spans="2:3" x14ac:dyDescent="0.3">
      <c r="B333" s="3"/>
      <c r="C333" s="2"/>
    </row>
    <row r="334" spans="2:3" x14ac:dyDescent="0.3">
      <c r="B334" s="3"/>
      <c r="C334" s="2"/>
    </row>
    <row r="335" spans="2:3" x14ac:dyDescent="0.3">
      <c r="B335" s="3"/>
      <c r="C335" s="2"/>
    </row>
    <row r="336" spans="2:3" x14ac:dyDescent="0.3">
      <c r="B336" s="3"/>
      <c r="C336" s="2"/>
    </row>
    <row r="337" spans="2:3" x14ac:dyDescent="0.3">
      <c r="B337" s="3"/>
      <c r="C337" s="2"/>
    </row>
    <row r="338" spans="2:3" x14ac:dyDescent="0.3">
      <c r="B338" s="3"/>
      <c r="C338" s="2"/>
    </row>
    <row r="339" spans="2:3" x14ac:dyDescent="0.3">
      <c r="B339" s="3"/>
      <c r="C339" s="2"/>
    </row>
    <row r="340" spans="2:3" x14ac:dyDescent="0.3">
      <c r="B340" s="3"/>
      <c r="C340" s="2"/>
    </row>
    <row r="341" spans="2:3" x14ac:dyDescent="0.3">
      <c r="B341" s="3"/>
      <c r="C341" s="2"/>
    </row>
    <row r="342" spans="2:3" x14ac:dyDescent="0.3">
      <c r="B342" s="3"/>
      <c r="C342" s="2"/>
    </row>
    <row r="343" spans="2:3" x14ac:dyDescent="0.3">
      <c r="B343" s="3"/>
      <c r="C343" s="2"/>
    </row>
    <row r="344" spans="2:3" x14ac:dyDescent="0.3">
      <c r="B344" s="3"/>
      <c r="C344" s="2"/>
    </row>
    <row r="345" spans="2:3" x14ac:dyDescent="0.3">
      <c r="B345" s="3"/>
      <c r="C345" s="2"/>
    </row>
    <row r="346" spans="2:3" x14ac:dyDescent="0.3">
      <c r="B346" s="3"/>
      <c r="C346" s="2"/>
    </row>
    <row r="347" spans="2:3" x14ac:dyDescent="0.3">
      <c r="B347" s="3"/>
      <c r="C347" s="2"/>
    </row>
    <row r="348" spans="2:3" x14ac:dyDescent="0.3">
      <c r="B348" s="3"/>
      <c r="C348" s="2"/>
    </row>
    <row r="349" spans="2:3" x14ac:dyDescent="0.3">
      <c r="B349" s="3"/>
      <c r="C349" s="2"/>
    </row>
    <row r="350" spans="2:3" x14ac:dyDescent="0.3">
      <c r="B350" s="3"/>
      <c r="C350" s="2"/>
    </row>
    <row r="351" spans="2:3" x14ac:dyDescent="0.3">
      <c r="B351" s="3"/>
      <c r="C351" s="2"/>
    </row>
    <row r="352" spans="2:3" x14ac:dyDescent="0.3">
      <c r="B352" s="3"/>
      <c r="C352" s="2"/>
    </row>
    <row r="353" spans="2:3" x14ac:dyDescent="0.3">
      <c r="B353" s="3"/>
      <c r="C353" s="2"/>
    </row>
    <row r="354" spans="2:3" x14ac:dyDescent="0.3">
      <c r="B354" s="3"/>
      <c r="C354" s="2"/>
    </row>
    <row r="355" spans="2:3" x14ac:dyDescent="0.3">
      <c r="B355" s="3"/>
      <c r="C355" s="2"/>
    </row>
    <row r="356" spans="2:3" x14ac:dyDescent="0.3">
      <c r="B356" s="3"/>
      <c r="C356" s="2"/>
    </row>
    <row r="357" spans="2:3" x14ac:dyDescent="0.3">
      <c r="B357" s="3"/>
      <c r="C357" s="2"/>
    </row>
    <row r="358" spans="2:3" x14ac:dyDescent="0.3">
      <c r="B358" s="3"/>
      <c r="C358" s="2"/>
    </row>
    <row r="359" spans="2:3" x14ac:dyDescent="0.3">
      <c r="B359" s="3"/>
      <c r="C359" s="2"/>
    </row>
    <row r="360" spans="2:3" x14ac:dyDescent="0.3">
      <c r="B360" s="3"/>
      <c r="C360" s="2"/>
    </row>
    <row r="361" spans="2:3" x14ac:dyDescent="0.3">
      <c r="B361" s="3"/>
      <c r="C361" s="2"/>
    </row>
    <row r="362" spans="2:3" x14ac:dyDescent="0.3">
      <c r="B362" s="3"/>
      <c r="C362" s="2"/>
    </row>
    <row r="363" spans="2:3" x14ac:dyDescent="0.3">
      <c r="B363" s="3"/>
      <c r="C363" s="2"/>
    </row>
    <row r="364" spans="2:3" x14ac:dyDescent="0.3">
      <c r="B364" s="3"/>
      <c r="C364" s="2"/>
    </row>
    <row r="365" spans="2:3" x14ac:dyDescent="0.3">
      <c r="B365" s="3"/>
      <c r="C365" s="2"/>
    </row>
    <row r="366" spans="2:3" x14ac:dyDescent="0.3">
      <c r="B366" s="3"/>
      <c r="C366" s="2"/>
    </row>
    <row r="367" spans="2:3" x14ac:dyDescent="0.3">
      <c r="B367" s="3"/>
      <c r="C367" s="2"/>
    </row>
    <row r="368" spans="2:3" x14ac:dyDescent="0.3">
      <c r="B368" s="3"/>
      <c r="C368" s="2"/>
    </row>
    <row r="369" spans="2:3" x14ac:dyDescent="0.3">
      <c r="B369" s="3"/>
      <c r="C369" s="2"/>
    </row>
    <row r="370" spans="2:3" x14ac:dyDescent="0.3">
      <c r="B370" s="3"/>
      <c r="C370" s="2"/>
    </row>
    <row r="371" spans="2:3" x14ac:dyDescent="0.3">
      <c r="B371" s="3"/>
      <c r="C371" s="2"/>
    </row>
    <row r="372" spans="2:3" x14ac:dyDescent="0.3">
      <c r="B372" s="3"/>
      <c r="C372" s="2"/>
    </row>
    <row r="373" spans="2:3" x14ac:dyDescent="0.3">
      <c r="B373" s="3"/>
      <c r="C373" s="2"/>
    </row>
    <row r="374" spans="2:3" x14ac:dyDescent="0.3">
      <c r="B374" s="3"/>
      <c r="C374" s="2"/>
    </row>
    <row r="375" spans="2:3" x14ac:dyDescent="0.3">
      <c r="B375" s="3"/>
      <c r="C375" s="2"/>
    </row>
    <row r="376" spans="2:3" x14ac:dyDescent="0.3">
      <c r="B376" s="3"/>
      <c r="C376" s="2"/>
    </row>
    <row r="377" spans="2:3" x14ac:dyDescent="0.3">
      <c r="B377" s="3"/>
      <c r="C377" s="2"/>
    </row>
    <row r="378" spans="2:3" x14ac:dyDescent="0.3">
      <c r="B378" s="3"/>
      <c r="C378" s="2"/>
    </row>
    <row r="379" spans="2:3" x14ac:dyDescent="0.3">
      <c r="B379" s="3"/>
      <c r="C379" s="2"/>
    </row>
    <row r="380" spans="2:3" x14ac:dyDescent="0.3">
      <c r="B380" s="3"/>
      <c r="C380" s="2"/>
    </row>
    <row r="381" spans="2:3" x14ac:dyDescent="0.3">
      <c r="B381" s="3"/>
      <c r="C381" s="2"/>
    </row>
    <row r="382" spans="2:3" x14ac:dyDescent="0.3">
      <c r="B382" s="3"/>
      <c r="C382" s="2"/>
    </row>
    <row r="383" spans="2:3" x14ac:dyDescent="0.3">
      <c r="B383" s="3"/>
      <c r="C383" s="2"/>
    </row>
    <row r="384" spans="2:3" x14ac:dyDescent="0.3">
      <c r="B384" s="3"/>
      <c r="C384" s="2"/>
    </row>
    <row r="385" spans="2:3" x14ac:dyDescent="0.3">
      <c r="B385" s="3"/>
      <c r="C385" s="2"/>
    </row>
    <row r="386" spans="2:3" x14ac:dyDescent="0.3">
      <c r="B386" s="3"/>
      <c r="C386" s="2"/>
    </row>
    <row r="387" spans="2:3" x14ac:dyDescent="0.3">
      <c r="B387" s="3"/>
      <c r="C387" s="2"/>
    </row>
    <row r="388" spans="2:3" x14ac:dyDescent="0.3">
      <c r="B388" s="3"/>
      <c r="C388" s="2"/>
    </row>
    <row r="389" spans="2:3" x14ac:dyDescent="0.3">
      <c r="B389" s="3"/>
      <c r="C389" s="2"/>
    </row>
    <row r="390" spans="2:3" x14ac:dyDescent="0.3">
      <c r="B390" s="3"/>
      <c r="C390" s="2"/>
    </row>
    <row r="391" spans="2:3" x14ac:dyDescent="0.3">
      <c r="B391" s="3"/>
      <c r="C391" s="2"/>
    </row>
    <row r="392" spans="2:3" x14ac:dyDescent="0.3">
      <c r="B392" s="3"/>
      <c r="C392" s="2"/>
    </row>
    <row r="393" spans="2:3" x14ac:dyDescent="0.3">
      <c r="B393" s="3"/>
      <c r="C393" s="2"/>
    </row>
    <row r="394" spans="2:3" x14ac:dyDescent="0.3">
      <c r="B394" s="3"/>
      <c r="C394" s="2"/>
    </row>
    <row r="395" spans="2:3" x14ac:dyDescent="0.3">
      <c r="B395" s="3"/>
      <c r="C395" s="2"/>
    </row>
    <row r="396" spans="2:3" x14ac:dyDescent="0.3">
      <c r="B396" s="3"/>
      <c r="C396" s="2"/>
    </row>
    <row r="397" spans="2:3" x14ac:dyDescent="0.3">
      <c r="B397" s="3"/>
      <c r="C397" s="2"/>
    </row>
    <row r="398" spans="2:3" x14ac:dyDescent="0.3">
      <c r="B398" s="3"/>
      <c r="C398" s="2"/>
    </row>
    <row r="427" spans="2:3" x14ac:dyDescent="0.3">
      <c r="B427" s="3"/>
      <c r="C427" s="2"/>
    </row>
    <row r="428" spans="2:3" x14ac:dyDescent="0.3">
      <c r="B428" s="3"/>
      <c r="C428" s="2"/>
    </row>
    <row r="429" spans="2:3" x14ac:dyDescent="0.3">
      <c r="B429" s="3"/>
      <c r="C429" s="2"/>
    </row>
    <row r="430" spans="2:3" x14ac:dyDescent="0.3">
      <c r="B430" s="3"/>
      <c r="C430" s="2"/>
    </row>
    <row r="431" spans="2:3" x14ac:dyDescent="0.3">
      <c r="B431" s="3"/>
      <c r="C431" s="2"/>
    </row>
    <row r="432" spans="2:3" x14ac:dyDescent="0.3">
      <c r="B432" s="3"/>
      <c r="C432" s="2"/>
    </row>
    <row r="433" spans="2:3" x14ac:dyDescent="0.3">
      <c r="B433" s="3"/>
      <c r="C433" s="2"/>
    </row>
    <row r="434" spans="2:3" x14ac:dyDescent="0.3">
      <c r="B434" s="3"/>
      <c r="C434" s="2"/>
    </row>
    <row r="435" spans="2:3" x14ac:dyDescent="0.3">
      <c r="B435" s="3"/>
      <c r="C435" s="2"/>
    </row>
    <row r="436" spans="2:3" x14ac:dyDescent="0.3">
      <c r="B436" s="3"/>
      <c r="C436" s="2"/>
    </row>
    <row r="437" spans="2:3" x14ac:dyDescent="0.3">
      <c r="B437" s="3"/>
      <c r="C437" s="2"/>
    </row>
    <row r="438" spans="2:3" x14ac:dyDescent="0.3">
      <c r="B438" s="3"/>
      <c r="C438" s="2"/>
    </row>
    <row r="439" spans="2:3" x14ac:dyDescent="0.3">
      <c r="B439" s="3"/>
      <c r="C439" s="2"/>
    </row>
    <row r="440" spans="2:3" x14ac:dyDescent="0.3">
      <c r="B440" s="3"/>
      <c r="C440" s="2"/>
    </row>
    <row r="441" spans="2:3" x14ac:dyDescent="0.3">
      <c r="B441" s="3"/>
      <c r="C441" s="2"/>
    </row>
    <row r="442" spans="2:3" x14ac:dyDescent="0.3">
      <c r="B442" s="3"/>
      <c r="C442" s="2"/>
    </row>
    <row r="443" spans="2:3" x14ac:dyDescent="0.3">
      <c r="B443" s="3"/>
      <c r="C443" s="2"/>
    </row>
    <row r="444" spans="2:3" x14ac:dyDescent="0.3">
      <c r="B444" s="3"/>
      <c r="C444" s="2"/>
    </row>
    <row r="445" spans="2:3" x14ac:dyDescent="0.3">
      <c r="B445" s="3"/>
      <c r="C445" s="2"/>
    </row>
    <row r="446" spans="2:3" x14ac:dyDescent="0.3">
      <c r="B446" s="3"/>
      <c r="C446" s="2"/>
    </row>
    <row r="447" spans="2:3" x14ac:dyDescent="0.3">
      <c r="B447" s="3"/>
      <c r="C447" s="2"/>
    </row>
    <row r="448" spans="2:3" x14ac:dyDescent="0.3">
      <c r="B448" s="3"/>
      <c r="C448" s="2"/>
    </row>
    <row r="449" spans="2:3" x14ac:dyDescent="0.3">
      <c r="B449" s="3"/>
      <c r="C449" s="2"/>
    </row>
    <row r="450" spans="2:3" x14ac:dyDescent="0.3">
      <c r="B450" s="3"/>
      <c r="C450" s="2"/>
    </row>
    <row r="451" spans="2:3" x14ac:dyDescent="0.3">
      <c r="B451" s="3"/>
      <c r="C451" s="2"/>
    </row>
    <row r="452" spans="2:3" x14ac:dyDescent="0.3">
      <c r="B452" s="3"/>
      <c r="C452" s="2"/>
    </row>
    <row r="453" spans="2:3" x14ac:dyDescent="0.3">
      <c r="B453" s="3"/>
      <c r="C453" s="2"/>
    </row>
    <row r="454" spans="2:3" x14ac:dyDescent="0.3">
      <c r="B454" s="3"/>
      <c r="C454" s="2"/>
    </row>
    <row r="455" spans="2:3" x14ac:dyDescent="0.3">
      <c r="B455" s="3"/>
      <c r="C455" s="2"/>
    </row>
    <row r="456" spans="2:3" x14ac:dyDescent="0.3">
      <c r="B456" s="3"/>
      <c r="C456" s="2"/>
    </row>
    <row r="457" spans="2:3" x14ac:dyDescent="0.3">
      <c r="B457" s="3"/>
      <c r="C457" s="2"/>
    </row>
    <row r="458" spans="2:3" x14ac:dyDescent="0.3">
      <c r="B458" s="3"/>
      <c r="C458" s="2"/>
    </row>
    <row r="459" spans="2:3" x14ac:dyDescent="0.3">
      <c r="B459" s="3"/>
      <c r="C459" s="2"/>
    </row>
    <row r="460" spans="2:3" x14ac:dyDescent="0.3">
      <c r="B460" s="3"/>
      <c r="C460" s="2"/>
    </row>
    <row r="461" spans="2:3" x14ac:dyDescent="0.3">
      <c r="B461" s="3"/>
      <c r="C461" s="2"/>
    </row>
    <row r="462" spans="2:3" x14ac:dyDescent="0.3">
      <c r="B462" s="3"/>
      <c r="C462" s="2"/>
    </row>
    <row r="463" spans="2:3" x14ac:dyDescent="0.3">
      <c r="B463" s="3"/>
      <c r="C463" s="2"/>
    </row>
    <row r="464" spans="2:3" x14ac:dyDescent="0.3">
      <c r="B464" s="3"/>
      <c r="C464" s="2"/>
    </row>
    <row r="465" spans="2:3" x14ac:dyDescent="0.3">
      <c r="B465" s="3"/>
      <c r="C465" s="2"/>
    </row>
    <row r="466" spans="2:3" x14ac:dyDescent="0.3">
      <c r="B466" s="3"/>
      <c r="C466" s="2"/>
    </row>
    <row r="467" spans="2:3" x14ac:dyDescent="0.3">
      <c r="B467" s="3"/>
      <c r="C467" s="2"/>
    </row>
    <row r="468" spans="2:3" x14ac:dyDescent="0.3">
      <c r="B468" s="3"/>
      <c r="C468" s="2"/>
    </row>
    <row r="469" spans="2:3" x14ac:dyDescent="0.3">
      <c r="B469" s="3"/>
      <c r="C469" s="2"/>
    </row>
    <row r="470" spans="2:3" x14ac:dyDescent="0.3">
      <c r="B470" s="3"/>
      <c r="C470" s="2"/>
    </row>
    <row r="471" spans="2:3" x14ac:dyDescent="0.3">
      <c r="B471" s="3"/>
      <c r="C471" s="2"/>
    </row>
    <row r="472" spans="2:3" x14ac:dyDescent="0.3">
      <c r="B472" s="3"/>
      <c r="C472" s="2"/>
    </row>
    <row r="473" spans="2:3" x14ac:dyDescent="0.3">
      <c r="B473" s="3"/>
      <c r="C473" s="2"/>
    </row>
    <row r="474" spans="2:3" x14ac:dyDescent="0.3">
      <c r="B474" s="3"/>
      <c r="C474" s="2"/>
    </row>
    <row r="475" spans="2:3" x14ac:dyDescent="0.3">
      <c r="B475" s="3"/>
      <c r="C475" s="2"/>
    </row>
    <row r="476" spans="2:3" x14ac:dyDescent="0.3">
      <c r="B476" s="3"/>
      <c r="C476" s="2"/>
    </row>
    <row r="477" spans="2:3" x14ac:dyDescent="0.3">
      <c r="B477" s="3"/>
      <c r="C477" s="2"/>
    </row>
    <row r="478" spans="2:3" x14ac:dyDescent="0.3">
      <c r="B478" s="3"/>
      <c r="C478" s="2"/>
    </row>
    <row r="479" spans="2:3" x14ac:dyDescent="0.3">
      <c r="B479" s="3"/>
      <c r="C479" s="2"/>
    </row>
    <row r="480" spans="2:3" x14ac:dyDescent="0.3">
      <c r="B480" s="3"/>
      <c r="C480" s="2"/>
    </row>
    <row r="481" spans="2:3" x14ac:dyDescent="0.3">
      <c r="B481" s="3"/>
      <c r="C481" s="2"/>
    </row>
    <row r="482" spans="2:3" x14ac:dyDescent="0.3">
      <c r="B482" s="3"/>
      <c r="C482" s="2"/>
    </row>
    <row r="483" spans="2:3" x14ac:dyDescent="0.3">
      <c r="B483" s="3"/>
      <c r="C483" s="2"/>
    </row>
    <row r="484" spans="2:3" x14ac:dyDescent="0.3">
      <c r="B484" s="3"/>
      <c r="C484" s="2"/>
    </row>
    <row r="485" spans="2:3" x14ac:dyDescent="0.3">
      <c r="B485" s="3"/>
      <c r="C485" s="2"/>
    </row>
    <row r="486" spans="2:3" x14ac:dyDescent="0.3">
      <c r="B486" s="3"/>
      <c r="C486" s="2"/>
    </row>
    <row r="487" spans="2:3" x14ac:dyDescent="0.3">
      <c r="B487" s="3"/>
      <c r="C487" s="2"/>
    </row>
    <row r="488" spans="2:3" x14ac:dyDescent="0.3">
      <c r="B488" s="3"/>
      <c r="C488" s="2"/>
    </row>
    <row r="489" spans="2:3" x14ac:dyDescent="0.3">
      <c r="B489" s="3"/>
      <c r="C489" s="2"/>
    </row>
    <row r="490" spans="2:3" x14ac:dyDescent="0.3">
      <c r="B490" s="3"/>
      <c r="C490" s="2"/>
    </row>
    <row r="491" spans="2:3" x14ac:dyDescent="0.3">
      <c r="B491" s="3"/>
      <c r="C491" s="2"/>
    </row>
    <row r="492" spans="2:3" x14ac:dyDescent="0.3">
      <c r="B492" s="3"/>
      <c r="C492" s="2"/>
    </row>
    <row r="493" spans="2:3" x14ac:dyDescent="0.3">
      <c r="B493" s="3"/>
      <c r="C493" s="2"/>
    </row>
    <row r="494" spans="2:3" x14ac:dyDescent="0.3">
      <c r="B494" s="3"/>
      <c r="C494" s="2"/>
    </row>
    <row r="495" spans="2:3" x14ac:dyDescent="0.3">
      <c r="B495" s="3"/>
      <c r="C495" s="2"/>
    </row>
    <row r="496" spans="2:3" x14ac:dyDescent="0.3">
      <c r="B496" s="3"/>
      <c r="C496" s="2"/>
    </row>
    <row r="497" spans="2:3" x14ac:dyDescent="0.3">
      <c r="B497" s="3"/>
      <c r="C497" s="2"/>
    </row>
    <row r="498" spans="2:3" x14ac:dyDescent="0.3">
      <c r="B498" s="3"/>
      <c r="C498" s="2"/>
    </row>
    <row r="499" spans="2:3" x14ac:dyDescent="0.3">
      <c r="B499" s="3"/>
      <c r="C499" s="2"/>
    </row>
    <row r="500" spans="2:3" x14ac:dyDescent="0.3">
      <c r="B500" s="3"/>
      <c r="C500" s="2"/>
    </row>
    <row r="501" spans="2:3" x14ac:dyDescent="0.3">
      <c r="B501" s="3"/>
      <c r="C501" s="2"/>
    </row>
    <row r="502" spans="2:3" x14ac:dyDescent="0.3">
      <c r="B502" s="3"/>
      <c r="C502" s="2"/>
    </row>
    <row r="503" spans="2:3" x14ac:dyDescent="0.3">
      <c r="B503" s="3"/>
      <c r="C503" s="2"/>
    </row>
    <row r="504" spans="2:3" x14ac:dyDescent="0.3">
      <c r="B504" s="3"/>
      <c r="C504" s="2"/>
    </row>
    <row r="505" spans="2:3" x14ac:dyDescent="0.3">
      <c r="B505" s="3"/>
      <c r="C505" s="2"/>
    </row>
    <row r="506" spans="2:3" x14ac:dyDescent="0.3">
      <c r="B506" s="3"/>
      <c r="C506" s="2"/>
    </row>
    <row r="507" spans="2:3" x14ac:dyDescent="0.3">
      <c r="B507" s="3"/>
      <c r="C507" s="2"/>
    </row>
    <row r="508" spans="2:3" x14ac:dyDescent="0.3">
      <c r="B508" s="3"/>
      <c r="C508" s="2"/>
    </row>
    <row r="509" spans="2:3" x14ac:dyDescent="0.3">
      <c r="B509" s="3"/>
      <c r="C509" s="2"/>
    </row>
    <row r="510" spans="2:3" x14ac:dyDescent="0.3">
      <c r="B510" s="3"/>
      <c r="C510" s="2"/>
    </row>
    <row r="511" spans="2:3" x14ac:dyDescent="0.3">
      <c r="B511" s="3"/>
      <c r="C511" s="2"/>
    </row>
    <row r="512" spans="2:3" x14ac:dyDescent="0.3">
      <c r="B512" s="3"/>
      <c r="C512" s="2"/>
    </row>
    <row r="513" spans="2:3" x14ac:dyDescent="0.3">
      <c r="B513" s="3"/>
      <c r="C513" s="2"/>
    </row>
    <row r="514" spans="2:3" x14ac:dyDescent="0.3">
      <c r="B514" s="3"/>
      <c r="C514" s="2"/>
    </row>
    <row r="515" spans="2:3" x14ac:dyDescent="0.3">
      <c r="B515" s="3"/>
      <c r="C515" s="2"/>
    </row>
    <row r="516" spans="2:3" x14ac:dyDescent="0.3">
      <c r="B516" s="3"/>
      <c r="C516" s="2"/>
    </row>
    <row r="517" spans="2:3" x14ac:dyDescent="0.3">
      <c r="B517" s="3"/>
      <c r="C517" s="2"/>
    </row>
    <row r="518" spans="2:3" x14ac:dyDescent="0.3">
      <c r="B518" s="3"/>
      <c r="C518" s="2"/>
    </row>
    <row r="519" spans="2:3" x14ac:dyDescent="0.3">
      <c r="B519" s="3"/>
      <c r="C519" s="2"/>
    </row>
    <row r="520" spans="2:3" x14ac:dyDescent="0.3">
      <c r="B520" s="3"/>
      <c r="C520" s="2"/>
    </row>
    <row r="521" spans="2:3" x14ac:dyDescent="0.3">
      <c r="B521" s="3"/>
      <c r="C521" s="2"/>
    </row>
    <row r="522" spans="2:3" x14ac:dyDescent="0.3">
      <c r="B522" s="3"/>
      <c r="C522" s="2"/>
    </row>
    <row r="523" spans="2:3" x14ac:dyDescent="0.3">
      <c r="B523" s="3"/>
      <c r="C523" s="2"/>
    </row>
    <row r="524" spans="2:3" x14ac:dyDescent="0.3">
      <c r="B524" s="3"/>
      <c r="C524" s="2"/>
    </row>
    <row r="525" spans="2:3" x14ac:dyDescent="0.3">
      <c r="B525" s="3"/>
      <c r="C525" s="2"/>
    </row>
    <row r="526" spans="2:3" x14ac:dyDescent="0.3">
      <c r="B526" s="3"/>
      <c r="C526" s="2"/>
    </row>
    <row r="527" spans="2:3" x14ac:dyDescent="0.3">
      <c r="B527" s="3"/>
      <c r="C527" s="2"/>
    </row>
    <row r="528" spans="2:3" x14ac:dyDescent="0.3">
      <c r="B528" s="3"/>
      <c r="C528" s="2"/>
    </row>
    <row r="529" spans="2:3" x14ac:dyDescent="0.3">
      <c r="B529" s="3"/>
      <c r="C529" s="2"/>
    </row>
    <row r="530" spans="2:3" x14ac:dyDescent="0.3">
      <c r="B530" s="3"/>
      <c r="C530" s="2"/>
    </row>
    <row r="531" spans="2:3" x14ac:dyDescent="0.3">
      <c r="B531" s="3"/>
      <c r="C531" s="2"/>
    </row>
    <row r="532" spans="2:3" x14ac:dyDescent="0.3">
      <c r="B532" s="3"/>
      <c r="C532" s="2"/>
    </row>
    <row r="533" spans="2:3" x14ac:dyDescent="0.3">
      <c r="B533" s="3"/>
      <c r="C533" s="2"/>
    </row>
    <row r="534" spans="2:3" x14ac:dyDescent="0.3">
      <c r="B534" s="3"/>
      <c r="C534" s="2"/>
    </row>
    <row r="535" spans="2:3" x14ac:dyDescent="0.3">
      <c r="B535" s="3"/>
      <c r="C535" s="2"/>
    </row>
    <row r="536" spans="2:3" x14ac:dyDescent="0.3">
      <c r="B536" s="3"/>
      <c r="C536" s="2"/>
    </row>
    <row r="537" spans="2:3" x14ac:dyDescent="0.3">
      <c r="B537" s="3"/>
      <c r="C537" s="2"/>
    </row>
    <row r="538" spans="2:3" x14ac:dyDescent="0.3">
      <c r="B538" s="3"/>
      <c r="C538" s="2"/>
    </row>
    <row r="539" spans="2:3" x14ac:dyDescent="0.3">
      <c r="B539" s="3"/>
      <c r="C539" s="2"/>
    </row>
    <row r="540" spans="2:3" x14ac:dyDescent="0.3">
      <c r="B540" s="3"/>
      <c r="C540" s="2"/>
    </row>
    <row r="541" spans="2:3" x14ac:dyDescent="0.3">
      <c r="B541" s="3"/>
      <c r="C541" s="2"/>
    </row>
    <row r="542" spans="2:3" x14ac:dyDescent="0.3">
      <c r="B542" s="3"/>
      <c r="C542" s="2"/>
    </row>
    <row r="543" spans="2:3" x14ac:dyDescent="0.3">
      <c r="B543" s="3"/>
      <c r="C543" s="2"/>
    </row>
    <row r="544" spans="2:3" x14ac:dyDescent="0.3">
      <c r="B544" s="3"/>
      <c r="C544" s="2"/>
    </row>
    <row r="545" spans="2:3" x14ac:dyDescent="0.3">
      <c r="B545" s="3"/>
      <c r="C545" s="2"/>
    </row>
    <row r="546" spans="2:3" x14ac:dyDescent="0.3">
      <c r="B546" s="3"/>
      <c r="C546" s="2"/>
    </row>
    <row r="547" spans="2:3" x14ac:dyDescent="0.3">
      <c r="B547" s="3"/>
      <c r="C547" s="2"/>
    </row>
    <row r="548" spans="2:3" x14ac:dyDescent="0.3">
      <c r="B548" s="3"/>
      <c r="C548" s="2"/>
    </row>
    <row r="549" spans="2:3" x14ac:dyDescent="0.3">
      <c r="B549" s="3"/>
      <c r="C549" s="2"/>
    </row>
    <row r="550" spans="2:3" x14ac:dyDescent="0.3">
      <c r="B550" s="3"/>
      <c r="C550" s="2"/>
    </row>
    <row r="551" spans="2:3" x14ac:dyDescent="0.3">
      <c r="B551" s="3"/>
      <c r="C551" s="2"/>
    </row>
    <row r="552" spans="2:3" x14ac:dyDescent="0.3">
      <c r="B552" s="3"/>
      <c r="C552" s="2"/>
    </row>
    <row r="553" spans="2:3" x14ac:dyDescent="0.3">
      <c r="B553" s="3"/>
      <c r="C553" s="2"/>
    </row>
    <row r="554" spans="2:3" x14ac:dyDescent="0.3">
      <c r="B554" s="3"/>
      <c r="C554" s="2"/>
    </row>
    <row r="555" spans="2:3" x14ac:dyDescent="0.3">
      <c r="B555" s="3"/>
      <c r="C555" s="2"/>
    </row>
    <row r="556" spans="2:3" x14ac:dyDescent="0.3">
      <c r="B556" s="3"/>
      <c r="C556" s="2"/>
    </row>
    <row r="557" spans="2:3" x14ac:dyDescent="0.3">
      <c r="B557" s="3"/>
      <c r="C557" s="2"/>
    </row>
    <row r="558" spans="2:3" x14ac:dyDescent="0.3">
      <c r="B558" s="3"/>
      <c r="C558" s="2"/>
    </row>
    <row r="559" spans="2:3" x14ac:dyDescent="0.3">
      <c r="B559" s="3"/>
      <c r="C559" s="2"/>
    </row>
    <row r="560" spans="2:3" x14ac:dyDescent="0.3">
      <c r="B560" s="3"/>
      <c r="C560" s="2"/>
    </row>
    <row r="561" spans="2:3" x14ac:dyDescent="0.3">
      <c r="B561" s="3"/>
      <c r="C561" s="2"/>
    </row>
    <row r="562" spans="2:3" x14ac:dyDescent="0.3">
      <c r="B562" s="3"/>
      <c r="C562" s="2"/>
    </row>
    <row r="563" spans="2:3" x14ac:dyDescent="0.3">
      <c r="B563" s="3"/>
      <c r="C563" s="2"/>
    </row>
    <row r="564" spans="2:3" x14ac:dyDescent="0.3">
      <c r="B564" s="3"/>
      <c r="C564" s="2"/>
    </row>
    <row r="565" spans="2:3" x14ac:dyDescent="0.3">
      <c r="B565" s="3"/>
      <c r="C565" s="2"/>
    </row>
    <row r="566" spans="2:3" x14ac:dyDescent="0.3">
      <c r="B566" s="3"/>
      <c r="C566" s="2"/>
    </row>
    <row r="567" spans="2:3" x14ac:dyDescent="0.3">
      <c r="B567" s="3"/>
      <c r="C567" s="2"/>
    </row>
    <row r="568" spans="2:3" x14ac:dyDescent="0.3">
      <c r="B568" s="3"/>
      <c r="C568" s="2"/>
    </row>
    <row r="569" spans="2:3" x14ac:dyDescent="0.3">
      <c r="B569" s="3"/>
      <c r="C569" s="2"/>
    </row>
    <row r="570" spans="2:3" x14ac:dyDescent="0.3">
      <c r="B570" s="3"/>
      <c r="C570" s="2"/>
    </row>
    <row r="571" spans="2:3" x14ac:dyDescent="0.3">
      <c r="B571" s="3"/>
      <c r="C571" s="2"/>
    </row>
    <row r="572" spans="2:3" x14ac:dyDescent="0.3">
      <c r="B572" s="3"/>
      <c r="C572" s="2"/>
    </row>
    <row r="573" spans="2:3" x14ac:dyDescent="0.3">
      <c r="B573" s="3"/>
      <c r="C573" s="2"/>
    </row>
    <row r="574" spans="2:3" x14ac:dyDescent="0.3">
      <c r="B574" s="3"/>
      <c r="C574" s="2"/>
    </row>
    <row r="575" spans="2:3" x14ac:dyDescent="0.3">
      <c r="B575" s="3"/>
      <c r="C575" s="2"/>
    </row>
    <row r="576" spans="2:3" x14ac:dyDescent="0.3">
      <c r="B576" s="3"/>
      <c r="C576" s="2"/>
    </row>
    <row r="577" spans="2:3" x14ac:dyDescent="0.3">
      <c r="B577" s="3"/>
      <c r="C577" s="2"/>
    </row>
    <row r="578" spans="2:3" x14ac:dyDescent="0.3">
      <c r="B578" s="3"/>
      <c r="C578" s="2"/>
    </row>
    <row r="579" spans="2:3" x14ac:dyDescent="0.3">
      <c r="B579" s="3"/>
      <c r="C579" s="2"/>
    </row>
    <row r="580" spans="2:3" x14ac:dyDescent="0.3">
      <c r="B580" s="3"/>
      <c r="C580" s="2"/>
    </row>
    <row r="581" spans="2:3" x14ac:dyDescent="0.3">
      <c r="B581" s="3"/>
      <c r="C581" s="2"/>
    </row>
    <row r="582" spans="2:3" x14ac:dyDescent="0.3">
      <c r="B582" s="3"/>
      <c r="C582" s="2"/>
    </row>
    <row r="583" spans="2:3" x14ac:dyDescent="0.3">
      <c r="B583" s="3"/>
      <c r="C583" s="2"/>
    </row>
    <row r="584" spans="2:3" x14ac:dyDescent="0.3">
      <c r="B584" s="3"/>
      <c r="C584" s="2"/>
    </row>
    <row r="585" spans="2:3" x14ac:dyDescent="0.3">
      <c r="B585" s="3"/>
      <c r="C585" s="2"/>
    </row>
    <row r="586" spans="2:3" x14ac:dyDescent="0.3">
      <c r="B586" s="3"/>
      <c r="C586" s="2"/>
    </row>
    <row r="587" spans="2:3" x14ac:dyDescent="0.3">
      <c r="B587" s="3"/>
      <c r="C587" s="2"/>
    </row>
    <row r="588" spans="2:3" x14ac:dyDescent="0.3">
      <c r="B588" s="3"/>
      <c r="C588" s="2"/>
    </row>
    <row r="589" spans="2:3" x14ac:dyDescent="0.3">
      <c r="B589" s="3"/>
      <c r="C589" s="2"/>
    </row>
    <row r="590" spans="2:3" x14ac:dyDescent="0.3">
      <c r="B590" s="3"/>
      <c r="C590" s="2"/>
    </row>
    <row r="591" spans="2:3" x14ac:dyDescent="0.3">
      <c r="B591" s="3"/>
      <c r="C591" s="2"/>
    </row>
    <row r="592" spans="2:3" x14ac:dyDescent="0.3">
      <c r="B592" s="3"/>
      <c r="C592" s="2"/>
    </row>
    <row r="593" spans="2:3" x14ac:dyDescent="0.3">
      <c r="B593" s="3"/>
      <c r="C593" s="2"/>
    </row>
    <row r="594" spans="2:3" x14ac:dyDescent="0.3">
      <c r="B594" s="3"/>
      <c r="C594" s="2"/>
    </row>
    <row r="595" spans="2:3" x14ac:dyDescent="0.3">
      <c r="B595" s="3"/>
      <c r="C595" s="2"/>
    </row>
    <row r="596" spans="2:3" x14ac:dyDescent="0.3">
      <c r="B596" s="3"/>
      <c r="C596" s="2"/>
    </row>
    <row r="597" spans="2:3" x14ac:dyDescent="0.3">
      <c r="B597" s="3"/>
      <c r="C597" s="2"/>
    </row>
    <row r="598" spans="2:3" x14ac:dyDescent="0.3">
      <c r="B598" s="3"/>
      <c r="C598" s="2"/>
    </row>
    <row r="599" spans="2:3" x14ac:dyDescent="0.3">
      <c r="B599" s="3"/>
      <c r="C599" s="2"/>
    </row>
    <row r="600" spans="2:3" x14ac:dyDescent="0.3">
      <c r="B600" s="3"/>
      <c r="C600" s="2"/>
    </row>
    <row r="601" spans="2:3" x14ac:dyDescent="0.3">
      <c r="B601" s="3"/>
      <c r="C601" s="2"/>
    </row>
    <row r="602" spans="2:3" x14ac:dyDescent="0.3">
      <c r="B602" s="3"/>
      <c r="C602" s="2"/>
    </row>
    <row r="603" spans="2:3" x14ac:dyDescent="0.3">
      <c r="B603" s="3"/>
      <c r="C603" s="2"/>
    </row>
    <row r="604" spans="2:3" x14ac:dyDescent="0.3">
      <c r="B604" s="3"/>
      <c r="C604" s="2"/>
    </row>
    <row r="605" spans="2:3" x14ac:dyDescent="0.3">
      <c r="B605" s="3"/>
      <c r="C605" s="2"/>
    </row>
    <row r="606" spans="2:3" x14ac:dyDescent="0.3">
      <c r="B606" s="3"/>
      <c r="C606" s="2"/>
    </row>
    <row r="607" spans="2:3" x14ac:dyDescent="0.3">
      <c r="B607" s="3"/>
      <c r="C607" s="2"/>
    </row>
    <row r="608" spans="2:3" x14ac:dyDescent="0.3">
      <c r="B608" s="3"/>
      <c r="C608" s="2"/>
    </row>
    <row r="609" spans="2:3" x14ac:dyDescent="0.3">
      <c r="B609" s="3"/>
      <c r="C609" s="2"/>
    </row>
    <row r="610" spans="2:3" x14ac:dyDescent="0.3">
      <c r="B610" s="3"/>
      <c r="C610" s="2"/>
    </row>
    <row r="611" spans="2:3" x14ac:dyDescent="0.3">
      <c r="B611" s="3"/>
      <c r="C611" s="2"/>
    </row>
    <row r="612" spans="2:3" x14ac:dyDescent="0.3">
      <c r="B612" s="3"/>
      <c r="C612" s="2"/>
    </row>
    <row r="613" spans="2:3" x14ac:dyDescent="0.3">
      <c r="B613" s="3"/>
      <c r="C613" s="2"/>
    </row>
    <row r="614" spans="2:3" x14ac:dyDescent="0.3">
      <c r="B614" s="3"/>
      <c r="C614" s="2"/>
    </row>
    <row r="615" spans="2:3" x14ac:dyDescent="0.3">
      <c r="B615" s="3"/>
      <c r="C615" s="2"/>
    </row>
    <row r="616" spans="2:3" x14ac:dyDescent="0.3">
      <c r="B616" s="3"/>
      <c r="C616" s="2"/>
    </row>
    <row r="617" spans="2:3" x14ac:dyDescent="0.3">
      <c r="B617" s="3"/>
      <c r="C617" s="2"/>
    </row>
    <row r="618" spans="2:3" x14ac:dyDescent="0.3">
      <c r="B618" s="3"/>
      <c r="C618" s="2"/>
    </row>
    <row r="619" spans="2:3" x14ac:dyDescent="0.3">
      <c r="B619" s="3"/>
      <c r="C619" s="2"/>
    </row>
    <row r="620" spans="2:3" x14ac:dyDescent="0.3">
      <c r="B620" s="3"/>
      <c r="C620" s="2"/>
    </row>
    <row r="621" spans="2:3" x14ac:dyDescent="0.3">
      <c r="B621" s="3"/>
      <c r="C621" s="2"/>
    </row>
    <row r="622" spans="2:3" x14ac:dyDescent="0.3">
      <c r="B622" s="3"/>
      <c r="C622" s="2"/>
    </row>
    <row r="623" spans="2:3" x14ac:dyDescent="0.3">
      <c r="B623" s="3"/>
      <c r="C623" s="2"/>
    </row>
    <row r="624" spans="2:3" x14ac:dyDescent="0.3">
      <c r="B624" s="3"/>
      <c r="C624" s="2"/>
    </row>
    <row r="625" spans="2:3" x14ac:dyDescent="0.3">
      <c r="B625" s="3"/>
      <c r="C625" s="2"/>
    </row>
    <row r="626" spans="2:3" x14ac:dyDescent="0.3">
      <c r="B626" s="3"/>
      <c r="C626" s="2"/>
    </row>
    <row r="627" spans="2:3" x14ac:dyDescent="0.3">
      <c r="B627" s="3"/>
      <c r="C627" s="2"/>
    </row>
    <row r="628" spans="2:3" x14ac:dyDescent="0.3">
      <c r="B628" s="3"/>
      <c r="C628" s="2"/>
    </row>
    <row r="629" spans="2:3" x14ac:dyDescent="0.3">
      <c r="B629" s="3"/>
      <c r="C629" s="2"/>
    </row>
    <row r="630" spans="2:3" x14ac:dyDescent="0.3">
      <c r="B630" s="3"/>
      <c r="C630" s="2"/>
    </row>
    <row r="631" spans="2:3" x14ac:dyDescent="0.3">
      <c r="B631" s="3"/>
      <c r="C631" s="2"/>
    </row>
    <row r="632" spans="2:3" x14ac:dyDescent="0.3">
      <c r="B632" s="3"/>
      <c r="C632" s="2"/>
    </row>
    <row r="633" spans="2:3" x14ac:dyDescent="0.3">
      <c r="B633" s="3"/>
      <c r="C633" s="2"/>
    </row>
    <row r="634" spans="2:3" x14ac:dyDescent="0.3">
      <c r="B634" s="3"/>
      <c r="C634" s="2"/>
    </row>
    <row r="635" spans="2:3" x14ac:dyDescent="0.3">
      <c r="B635" s="3"/>
      <c r="C635" s="2"/>
    </row>
    <row r="636" spans="2:3" x14ac:dyDescent="0.3">
      <c r="B636" s="3"/>
      <c r="C636" s="2"/>
    </row>
    <row r="637" spans="2:3" x14ac:dyDescent="0.3">
      <c r="B637" s="3"/>
      <c r="C637" s="2"/>
    </row>
    <row r="638" spans="2:3" x14ac:dyDescent="0.3">
      <c r="B638" s="3"/>
      <c r="C638" s="2"/>
    </row>
    <row r="639" spans="2:3" x14ac:dyDescent="0.3">
      <c r="B639" s="3"/>
      <c r="C639" s="2"/>
    </row>
    <row r="640" spans="2:3" x14ac:dyDescent="0.3">
      <c r="B640" s="3"/>
      <c r="C640" s="2"/>
    </row>
    <row r="641" spans="2:3" x14ac:dyDescent="0.3">
      <c r="B641" s="3"/>
      <c r="C641" s="2"/>
    </row>
    <row r="642" spans="2:3" x14ac:dyDescent="0.3">
      <c r="B642" s="3"/>
      <c r="C642" s="2"/>
    </row>
    <row r="643" spans="2:3" x14ac:dyDescent="0.3">
      <c r="B643" s="3"/>
      <c r="C643" s="2"/>
    </row>
    <row r="644" spans="2:3" x14ac:dyDescent="0.3">
      <c r="B644" s="3"/>
      <c r="C644" s="2"/>
    </row>
    <row r="645" spans="2:3" x14ac:dyDescent="0.3">
      <c r="B645" s="3"/>
      <c r="C645" s="2"/>
    </row>
    <row r="646" spans="2:3" x14ac:dyDescent="0.3">
      <c r="B646" s="3"/>
      <c r="C646" s="2"/>
    </row>
    <row r="647" spans="2:3" x14ac:dyDescent="0.3">
      <c r="B647" s="3"/>
      <c r="C647" s="2"/>
    </row>
    <row r="648" spans="2:3" x14ac:dyDescent="0.3">
      <c r="B648" s="3"/>
      <c r="C648" s="2"/>
    </row>
    <row r="649" spans="2:3" x14ac:dyDescent="0.3">
      <c r="B649" s="3"/>
      <c r="C649" s="2"/>
    </row>
    <row r="650" spans="2:3" x14ac:dyDescent="0.3">
      <c r="B650" s="3"/>
      <c r="C650" s="2"/>
    </row>
    <row r="651" spans="2:3" x14ac:dyDescent="0.3">
      <c r="B651" s="3"/>
      <c r="C651" s="2"/>
    </row>
    <row r="652" spans="2:3" x14ac:dyDescent="0.3">
      <c r="B652" s="3"/>
      <c r="C652" s="2"/>
    </row>
    <row r="653" spans="2:3" x14ac:dyDescent="0.3">
      <c r="B653" s="3"/>
      <c r="C653" s="2"/>
    </row>
    <row r="654" spans="2:3" x14ac:dyDescent="0.3">
      <c r="B654" s="3"/>
      <c r="C654" s="2"/>
    </row>
    <row r="655" spans="2:3" x14ac:dyDescent="0.3">
      <c r="B655" s="3"/>
      <c r="C655" s="2"/>
    </row>
    <row r="656" spans="2:3" x14ac:dyDescent="0.3">
      <c r="B656" s="3"/>
      <c r="C656" s="2"/>
    </row>
    <row r="657" spans="2:3" x14ac:dyDescent="0.3">
      <c r="B657" s="3"/>
      <c r="C657" s="2"/>
    </row>
    <row r="658" spans="2:3" x14ac:dyDescent="0.3">
      <c r="B658" s="3"/>
      <c r="C658" s="2"/>
    </row>
    <row r="659" spans="2:3" x14ac:dyDescent="0.3">
      <c r="B659" s="3"/>
      <c r="C659" s="2"/>
    </row>
    <row r="660" spans="2:3" x14ac:dyDescent="0.3">
      <c r="B660" s="3"/>
      <c r="C660" s="2"/>
    </row>
    <row r="661" spans="2:3" x14ac:dyDescent="0.3">
      <c r="B661" s="3"/>
      <c r="C661" s="2"/>
    </row>
    <row r="662" spans="2:3" x14ac:dyDescent="0.3">
      <c r="B662" s="3"/>
      <c r="C662" s="2"/>
    </row>
    <row r="663" spans="2:3" x14ac:dyDescent="0.3">
      <c r="B663" s="3"/>
      <c r="C663" s="2"/>
    </row>
    <row r="664" spans="2:3" x14ac:dyDescent="0.3">
      <c r="B664" s="3"/>
      <c r="C664" s="2"/>
    </row>
    <row r="665" spans="2:3" x14ac:dyDescent="0.3">
      <c r="B665" s="3"/>
      <c r="C665" s="2"/>
    </row>
    <row r="666" spans="2:3" x14ac:dyDescent="0.3">
      <c r="B666" s="3"/>
      <c r="C666" s="2"/>
    </row>
    <row r="667" spans="2:3" x14ac:dyDescent="0.3">
      <c r="B667" s="3"/>
      <c r="C667" s="2"/>
    </row>
    <row r="668" spans="2:3" x14ac:dyDescent="0.3">
      <c r="B668" s="3"/>
      <c r="C668" s="2"/>
    </row>
    <row r="669" spans="2:3" x14ac:dyDescent="0.3">
      <c r="B669" s="3"/>
      <c r="C669" s="2"/>
    </row>
    <row r="670" spans="2:3" x14ac:dyDescent="0.3">
      <c r="B670" s="3"/>
      <c r="C670" s="2"/>
    </row>
    <row r="671" spans="2:3" x14ac:dyDescent="0.3">
      <c r="B671" s="3"/>
      <c r="C671" s="2"/>
    </row>
    <row r="672" spans="2:3" x14ac:dyDescent="0.3">
      <c r="B672" s="3"/>
      <c r="C672" s="2"/>
    </row>
    <row r="673" spans="2:3" x14ac:dyDescent="0.3">
      <c r="B673" s="3"/>
      <c r="C673" s="2"/>
    </row>
    <row r="674" spans="2:3" x14ac:dyDescent="0.3">
      <c r="B674" s="3"/>
      <c r="C674" s="2"/>
    </row>
    <row r="675" spans="2:3" x14ac:dyDescent="0.3">
      <c r="B675" s="3"/>
      <c r="C675" s="2"/>
    </row>
    <row r="676" spans="2:3" x14ac:dyDescent="0.3">
      <c r="B676" s="3"/>
      <c r="C676" s="2"/>
    </row>
    <row r="677" spans="2:3" x14ac:dyDescent="0.3">
      <c r="B677" s="3"/>
      <c r="C677" s="2"/>
    </row>
    <row r="678" spans="2:3" x14ac:dyDescent="0.3">
      <c r="B678" s="3"/>
      <c r="C678" s="2"/>
    </row>
    <row r="679" spans="2:3" x14ac:dyDescent="0.3">
      <c r="B679" s="3"/>
      <c r="C679" s="2"/>
    </row>
    <row r="680" spans="2:3" x14ac:dyDescent="0.3">
      <c r="B680" s="3"/>
      <c r="C680" s="2"/>
    </row>
    <row r="681" spans="2:3" x14ac:dyDescent="0.3">
      <c r="B681" s="3"/>
      <c r="C681" s="2"/>
    </row>
    <row r="682" spans="2:3" x14ac:dyDescent="0.3">
      <c r="B682" s="3"/>
      <c r="C682" s="2"/>
    </row>
    <row r="683" spans="2:3" x14ac:dyDescent="0.3">
      <c r="B683" s="3"/>
      <c r="C683" s="2"/>
    </row>
    <row r="684" spans="2:3" x14ac:dyDescent="0.3">
      <c r="B684" s="3"/>
      <c r="C684" s="2"/>
    </row>
    <row r="685" spans="2:3" x14ac:dyDescent="0.3">
      <c r="B685" s="3"/>
      <c r="C685" s="2"/>
    </row>
    <row r="686" spans="2:3" x14ac:dyDescent="0.3">
      <c r="B686" s="3"/>
      <c r="C686" s="2"/>
    </row>
    <row r="687" spans="2:3" x14ac:dyDescent="0.3">
      <c r="B687" s="3"/>
      <c r="C687" s="2"/>
    </row>
    <row r="688" spans="2:3" x14ac:dyDescent="0.3">
      <c r="B688" s="3"/>
      <c r="C688" s="2"/>
    </row>
    <row r="689" spans="2:3" x14ac:dyDescent="0.3">
      <c r="B689" s="3"/>
      <c r="C689" s="2"/>
    </row>
    <row r="690" spans="2:3" x14ac:dyDescent="0.3">
      <c r="B690" s="3"/>
      <c r="C690" s="2"/>
    </row>
    <row r="691" spans="2:3" x14ac:dyDescent="0.3">
      <c r="B691" s="3"/>
      <c r="C691" s="2"/>
    </row>
    <row r="692" spans="2:3" x14ac:dyDescent="0.3">
      <c r="B692" s="3"/>
      <c r="C692" s="2"/>
    </row>
    <row r="693" spans="2:3" x14ac:dyDescent="0.3">
      <c r="B693" s="3"/>
      <c r="C693" s="2"/>
    </row>
    <row r="694" spans="2:3" x14ac:dyDescent="0.3">
      <c r="B694" s="3"/>
      <c r="C694" s="2"/>
    </row>
    <row r="695" spans="2:3" x14ac:dyDescent="0.3">
      <c r="B695" s="3"/>
      <c r="C695" s="2"/>
    </row>
    <row r="696" spans="2:3" x14ac:dyDescent="0.3">
      <c r="B696" s="3"/>
      <c r="C696" s="2"/>
    </row>
    <row r="697" spans="2:3" x14ac:dyDescent="0.3">
      <c r="B697" s="3"/>
      <c r="C697" s="2"/>
    </row>
    <row r="698" spans="2:3" x14ac:dyDescent="0.3">
      <c r="B698" s="3"/>
      <c r="C698" s="2"/>
    </row>
    <row r="699" spans="2:3" x14ac:dyDescent="0.3">
      <c r="B699" s="3"/>
      <c r="C699" s="2"/>
    </row>
    <row r="700" spans="2:3" x14ac:dyDescent="0.3">
      <c r="B700" s="3"/>
      <c r="C700" s="2"/>
    </row>
    <row r="701" spans="2:3" x14ac:dyDescent="0.3">
      <c r="B701" s="3"/>
      <c r="C701" s="2"/>
    </row>
    <row r="702" spans="2:3" x14ac:dyDescent="0.3">
      <c r="B702" s="3"/>
      <c r="C702" s="2"/>
    </row>
    <row r="703" spans="2:3" x14ac:dyDescent="0.3">
      <c r="B703" s="3"/>
      <c r="C703" s="2"/>
    </row>
    <row r="704" spans="2:3" x14ac:dyDescent="0.3">
      <c r="B704" s="3"/>
      <c r="C704" s="2"/>
    </row>
    <row r="705" spans="2:3" x14ac:dyDescent="0.3">
      <c r="B705" s="3"/>
      <c r="C705" s="2"/>
    </row>
    <row r="706" spans="2:3" x14ac:dyDescent="0.3">
      <c r="B706" s="3"/>
      <c r="C706" s="2"/>
    </row>
    <row r="707" spans="2:3" x14ac:dyDescent="0.3">
      <c r="B707" s="3"/>
      <c r="C707" s="2"/>
    </row>
    <row r="708" spans="2:3" x14ac:dyDescent="0.3">
      <c r="B708" s="3"/>
      <c r="C708" s="2"/>
    </row>
    <row r="709" spans="2:3" x14ac:dyDescent="0.3">
      <c r="B709" s="3"/>
      <c r="C709" s="2"/>
    </row>
    <row r="710" spans="2:3" x14ac:dyDescent="0.3">
      <c r="B710" s="3"/>
      <c r="C710" s="2"/>
    </row>
    <row r="711" spans="2:3" x14ac:dyDescent="0.3">
      <c r="B711" s="3"/>
      <c r="C711" s="2"/>
    </row>
    <row r="712" spans="2:3" x14ac:dyDescent="0.3">
      <c r="B712" s="3"/>
      <c r="C712" s="2"/>
    </row>
    <row r="713" spans="2:3" x14ac:dyDescent="0.3">
      <c r="B713" s="3"/>
      <c r="C713" s="2"/>
    </row>
    <row r="714" spans="2:3" x14ac:dyDescent="0.3">
      <c r="B714" s="3"/>
      <c r="C714" s="2"/>
    </row>
    <row r="715" spans="2:3" x14ac:dyDescent="0.3">
      <c r="B715" s="3"/>
      <c r="C715" s="2"/>
    </row>
    <row r="716" spans="2:3" x14ac:dyDescent="0.3">
      <c r="B716" s="3"/>
      <c r="C716" s="2"/>
    </row>
    <row r="717" spans="2:3" x14ac:dyDescent="0.3">
      <c r="B717" s="3"/>
      <c r="C717" s="2"/>
    </row>
    <row r="718" spans="2:3" x14ac:dyDescent="0.3">
      <c r="B718" s="3"/>
      <c r="C718" s="2"/>
    </row>
    <row r="719" spans="2:3" x14ac:dyDescent="0.3">
      <c r="B719" s="3"/>
      <c r="C719" s="2"/>
    </row>
    <row r="720" spans="2:3" x14ac:dyDescent="0.3">
      <c r="B720" s="3"/>
      <c r="C720" s="2"/>
    </row>
    <row r="721" spans="2:3" x14ac:dyDescent="0.3">
      <c r="B721" s="3"/>
      <c r="C721" s="2"/>
    </row>
    <row r="722" spans="2:3" x14ac:dyDescent="0.3">
      <c r="B722" s="3"/>
      <c r="C722" s="2"/>
    </row>
    <row r="723" spans="2:3" x14ac:dyDescent="0.3">
      <c r="B723" s="3"/>
      <c r="C723" s="2"/>
    </row>
    <row r="724" spans="2:3" x14ac:dyDescent="0.3">
      <c r="B724" s="3"/>
      <c r="C724" s="2"/>
    </row>
    <row r="725" spans="2:3" x14ac:dyDescent="0.3">
      <c r="B725" s="3"/>
      <c r="C725" s="2"/>
    </row>
    <row r="726" spans="2:3" x14ac:dyDescent="0.3">
      <c r="B726" s="3"/>
      <c r="C726" s="2"/>
    </row>
    <row r="727" spans="2:3" x14ac:dyDescent="0.3">
      <c r="B727" s="3"/>
      <c r="C727" s="2"/>
    </row>
    <row r="728" spans="2:3" x14ac:dyDescent="0.3">
      <c r="B728" s="3"/>
      <c r="C728" s="2"/>
    </row>
    <row r="729" spans="2:3" x14ac:dyDescent="0.3">
      <c r="B729" s="3"/>
      <c r="C729" s="2"/>
    </row>
    <row r="730" spans="2:3" x14ac:dyDescent="0.3">
      <c r="B730" s="3"/>
      <c r="C730" s="2"/>
    </row>
    <row r="731" spans="2:3" x14ac:dyDescent="0.3">
      <c r="B731" s="3"/>
      <c r="C731" s="2"/>
    </row>
    <row r="732" spans="2:3" x14ac:dyDescent="0.3">
      <c r="B732" s="3"/>
      <c r="C732" s="2"/>
    </row>
    <row r="733" spans="2:3" x14ac:dyDescent="0.3">
      <c r="B733" s="3"/>
      <c r="C733" s="2"/>
    </row>
    <row r="734" spans="2:3" x14ac:dyDescent="0.3">
      <c r="B734" s="3"/>
      <c r="C734" s="2"/>
    </row>
    <row r="735" spans="2:3" x14ac:dyDescent="0.3">
      <c r="B735" s="3"/>
      <c r="C735" s="2"/>
    </row>
    <row r="736" spans="2:3" x14ac:dyDescent="0.3">
      <c r="B736" s="3"/>
      <c r="C736" s="2"/>
    </row>
    <row r="737" spans="2:3" x14ac:dyDescent="0.3">
      <c r="B737" s="3"/>
      <c r="C737" s="2"/>
    </row>
    <row r="738" spans="2:3" x14ac:dyDescent="0.3">
      <c r="B738" s="3"/>
      <c r="C738" s="2"/>
    </row>
    <row r="739" spans="2:3" x14ac:dyDescent="0.3">
      <c r="B739" s="3"/>
      <c r="C739" s="2"/>
    </row>
    <row r="740" spans="2:3" x14ac:dyDescent="0.3">
      <c r="B740" s="3"/>
      <c r="C740" s="2"/>
    </row>
    <row r="741" spans="2:3" x14ac:dyDescent="0.3">
      <c r="B741" s="3"/>
      <c r="C741" s="2"/>
    </row>
    <row r="742" spans="2:3" x14ac:dyDescent="0.3">
      <c r="B742" s="3"/>
      <c r="C742" s="2"/>
    </row>
    <row r="743" spans="2:3" x14ac:dyDescent="0.3">
      <c r="B743" s="3"/>
      <c r="C743" s="2"/>
    </row>
    <row r="744" spans="2:3" x14ac:dyDescent="0.3">
      <c r="B744" s="3"/>
      <c r="C744" s="2"/>
    </row>
    <row r="745" spans="2:3" x14ac:dyDescent="0.3">
      <c r="B745" s="3"/>
      <c r="C745" s="2"/>
    </row>
    <row r="746" spans="2:3" x14ac:dyDescent="0.3">
      <c r="B746" s="3"/>
      <c r="C746" s="2"/>
    </row>
    <row r="747" spans="2:3" x14ac:dyDescent="0.3">
      <c r="B747" s="3"/>
      <c r="C747" s="2"/>
    </row>
    <row r="748" spans="2:3" x14ac:dyDescent="0.3">
      <c r="B748" s="3"/>
      <c r="C748" s="2"/>
    </row>
    <row r="749" spans="2:3" x14ac:dyDescent="0.3">
      <c r="B749" s="3"/>
      <c r="C749" s="2"/>
    </row>
    <row r="750" spans="2:3" x14ac:dyDescent="0.3">
      <c r="B750" s="3"/>
      <c r="C750" s="2"/>
    </row>
    <row r="751" spans="2:3" x14ac:dyDescent="0.3">
      <c r="B751" s="3"/>
      <c r="C751" s="2"/>
    </row>
    <row r="752" spans="2:3" x14ac:dyDescent="0.3">
      <c r="B752" s="3"/>
      <c r="C752" s="2"/>
    </row>
    <row r="753" spans="2:3" x14ac:dyDescent="0.3">
      <c r="B753" s="3"/>
      <c r="C753" s="2"/>
    </row>
    <row r="754" spans="2:3" x14ac:dyDescent="0.3">
      <c r="B754" s="3"/>
      <c r="C754" s="2"/>
    </row>
    <row r="755" spans="2:3" x14ac:dyDescent="0.3">
      <c r="B755" s="3"/>
      <c r="C755" s="2"/>
    </row>
    <row r="756" spans="2:3" x14ac:dyDescent="0.3">
      <c r="B756" s="3"/>
      <c r="C756" s="2"/>
    </row>
    <row r="757" spans="2:3" x14ac:dyDescent="0.3">
      <c r="B757" s="3"/>
      <c r="C757" s="2"/>
    </row>
    <row r="758" spans="2:3" x14ac:dyDescent="0.3">
      <c r="B758" s="3"/>
      <c r="C758" s="2"/>
    </row>
    <row r="759" spans="2:3" x14ac:dyDescent="0.3">
      <c r="B759" s="3"/>
      <c r="C759" s="2"/>
    </row>
    <row r="760" spans="2:3" x14ac:dyDescent="0.3">
      <c r="B760" s="3"/>
      <c r="C760" s="2"/>
    </row>
    <row r="761" spans="2:3" x14ac:dyDescent="0.3">
      <c r="B761" s="3"/>
      <c r="C761" s="2"/>
    </row>
    <row r="762" spans="2:3" x14ac:dyDescent="0.3">
      <c r="B762" s="3"/>
      <c r="C762" s="2"/>
    </row>
    <row r="763" spans="2:3" x14ac:dyDescent="0.3">
      <c r="B763" s="3"/>
      <c r="C763" s="2"/>
    </row>
    <row r="792" spans="2:3" x14ac:dyDescent="0.3">
      <c r="B792" s="3"/>
      <c r="C792" s="2"/>
    </row>
    <row r="793" spans="2:3" x14ac:dyDescent="0.3">
      <c r="B793" s="3"/>
      <c r="C793" s="2"/>
    </row>
    <row r="794" spans="2:3" x14ac:dyDescent="0.3">
      <c r="B794" s="3"/>
      <c r="C794" s="2"/>
    </row>
    <row r="795" spans="2:3" x14ac:dyDescent="0.3">
      <c r="B795" s="3"/>
      <c r="C795" s="2"/>
    </row>
    <row r="796" spans="2:3" x14ac:dyDescent="0.3">
      <c r="B796" s="3"/>
      <c r="C796" s="2"/>
    </row>
    <row r="797" spans="2:3" x14ac:dyDescent="0.3">
      <c r="B797" s="3"/>
      <c r="C797" s="2"/>
    </row>
    <row r="798" spans="2:3" x14ac:dyDescent="0.3">
      <c r="B798" s="3"/>
      <c r="C798" s="2"/>
    </row>
    <row r="799" spans="2:3" x14ac:dyDescent="0.3">
      <c r="B799" s="3"/>
      <c r="C799" s="2"/>
    </row>
    <row r="800" spans="2:3" x14ac:dyDescent="0.3">
      <c r="B800" s="3"/>
      <c r="C800" s="2"/>
    </row>
    <row r="801" spans="2:3" x14ac:dyDescent="0.3">
      <c r="B801" s="3"/>
      <c r="C801" s="2"/>
    </row>
    <row r="802" spans="2:3" x14ac:dyDescent="0.3">
      <c r="B802" s="3"/>
      <c r="C802" s="2"/>
    </row>
    <row r="803" spans="2:3" x14ac:dyDescent="0.3">
      <c r="B803" s="3"/>
      <c r="C803" s="2"/>
    </row>
    <row r="804" spans="2:3" x14ac:dyDescent="0.3">
      <c r="B804" s="3"/>
      <c r="C804" s="2"/>
    </row>
    <row r="805" spans="2:3" x14ac:dyDescent="0.3">
      <c r="B805" s="3"/>
      <c r="C805" s="2"/>
    </row>
    <row r="806" spans="2:3" x14ac:dyDescent="0.3">
      <c r="B806" s="3"/>
      <c r="C806" s="2"/>
    </row>
    <row r="807" spans="2:3" x14ac:dyDescent="0.3">
      <c r="B807" s="3"/>
      <c r="C807" s="2"/>
    </row>
    <row r="808" spans="2:3" x14ac:dyDescent="0.3">
      <c r="B808" s="3"/>
      <c r="C808" s="2"/>
    </row>
    <row r="809" spans="2:3" x14ac:dyDescent="0.3">
      <c r="B809" s="3"/>
      <c r="C809" s="2"/>
    </row>
    <row r="810" spans="2:3" x14ac:dyDescent="0.3">
      <c r="B810" s="3"/>
      <c r="C810" s="2"/>
    </row>
    <row r="811" spans="2:3" x14ac:dyDescent="0.3">
      <c r="B811" s="3"/>
      <c r="C811" s="2"/>
    </row>
    <row r="812" spans="2:3" x14ac:dyDescent="0.3">
      <c r="B812" s="3"/>
      <c r="C812" s="2"/>
    </row>
    <row r="813" spans="2:3" x14ac:dyDescent="0.3">
      <c r="B813" s="3"/>
      <c r="C813" s="2"/>
    </row>
    <row r="814" spans="2:3" x14ac:dyDescent="0.3">
      <c r="B814" s="3"/>
      <c r="C814" s="2"/>
    </row>
    <row r="815" spans="2:3" x14ac:dyDescent="0.3">
      <c r="B815" s="3"/>
      <c r="C815" s="2"/>
    </row>
    <row r="816" spans="2:3" x14ac:dyDescent="0.3">
      <c r="B816" s="3"/>
      <c r="C816" s="2"/>
    </row>
    <row r="817" spans="2:3" x14ac:dyDescent="0.3">
      <c r="B817" s="3"/>
      <c r="C817" s="2"/>
    </row>
    <row r="818" spans="2:3" x14ac:dyDescent="0.3">
      <c r="B818" s="3"/>
      <c r="C818" s="2"/>
    </row>
    <row r="819" spans="2:3" x14ac:dyDescent="0.3">
      <c r="B819" s="3"/>
      <c r="C819" s="2"/>
    </row>
    <row r="820" spans="2:3" x14ac:dyDescent="0.3">
      <c r="B820" s="3"/>
      <c r="C820" s="2"/>
    </row>
    <row r="821" spans="2:3" x14ac:dyDescent="0.3">
      <c r="B821" s="3"/>
      <c r="C821" s="2"/>
    </row>
    <row r="822" spans="2:3" x14ac:dyDescent="0.3">
      <c r="B822" s="3"/>
      <c r="C822" s="2"/>
    </row>
    <row r="823" spans="2:3" x14ac:dyDescent="0.3">
      <c r="B823" s="3"/>
      <c r="C823" s="2"/>
    </row>
    <row r="824" spans="2:3" x14ac:dyDescent="0.3">
      <c r="B824" s="3"/>
      <c r="C824" s="2"/>
    </row>
    <row r="825" spans="2:3" x14ac:dyDescent="0.3">
      <c r="B825" s="3"/>
      <c r="C825" s="2"/>
    </row>
    <row r="826" spans="2:3" x14ac:dyDescent="0.3">
      <c r="B826" s="3"/>
      <c r="C826" s="2"/>
    </row>
    <row r="827" spans="2:3" x14ac:dyDescent="0.3">
      <c r="B827" s="3"/>
      <c r="C827" s="2"/>
    </row>
    <row r="828" spans="2:3" x14ac:dyDescent="0.3">
      <c r="B828" s="3"/>
      <c r="C828" s="2"/>
    </row>
    <row r="829" spans="2:3" x14ac:dyDescent="0.3">
      <c r="B829" s="3"/>
      <c r="C829" s="2"/>
    </row>
    <row r="830" spans="2:3" x14ac:dyDescent="0.3">
      <c r="B830" s="3"/>
      <c r="C830" s="2"/>
    </row>
    <row r="831" spans="2:3" x14ac:dyDescent="0.3">
      <c r="B831" s="3"/>
      <c r="C831" s="2"/>
    </row>
    <row r="832" spans="2:3" x14ac:dyDescent="0.3">
      <c r="B832" s="3"/>
      <c r="C832" s="2"/>
    </row>
    <row r="833" spans="2:3" x14ac:dyDescent="0.3">
      <c r="B833" s="3"/>
      <c r="C833" s="2"/>
    </row>
    <row r="834" spans="2:3" x14ac:dyDescent="0.3">
      <c r="B834" s="3"/>
      <c r="C834" s="2"/>
    </row>
    <row r="835" spans="2:3" x14ac:dyDescent="0.3">
      <c r="B835" s="3"/>
      <c r="C835" s="2"/>
    </row>
    <row r="836" spans="2:3" x14ac:dyDescent="0.3">
      <c r="B836" s="3"/>
      <c r="C836" s="2"/>
    </row>
    <row r="837" spans="2:3" x14ac:dyDescent="0.3">
      <c r="B837" s="3"/>
      <c r="C837" s="2"/>
    </row>
    <row r="838" spans="2:3" x14ac:dyDescent="0.3">
      <c r="B838" s="3"/>
      <c r="C838" s="2"/>
    </row>
    <row r="839" spans="2:3" x14ac:dyDescent="0.3">
      <c r="B839" s="3"/>
      <c r="C839" s="2"/>
    </row>
    <row r="840" spans="2:3" x14ac:dyDescent="0.3">
      <c r="B840" s="3"/>
      <c r="C840" s="2"/>
    </row>
    <row r="841" spans="2:3" x14ac:dyDescent="0.3">
      <c r="B841" s="3"/>
      <c r="C841" s="2"/>
    </row>
    <row r="842" spans="2:3" x14ac:dyDescent="0.3">
      <c r="B842" s="3"/>
      <c r="C842" s="2"/>
    </row>
    <row r="843" spans="2:3" x14ac:dyDescent="0.3">
      <c r="B843" s="3"/>
      <c r="C843" s="2"/>
    </row>
    <row r="844" spans="2:3" x14ac:dyDescent="0.3">
      <c r="B844" s="3"/>
      <c r="C844" s="2"/>
    </row>
    <row r="845" spans="2:3" x14ac:dyDescent="0.3">
      <c r="B845" s="3"/>
      <c r="C845" s="2"/>
    </row>
    <row r="846" spans="2:3" x14ac:dyDescent="0.3">
      <c r="B846" s="3"/>
      <c r="C846" s="2"/>
    </row>
    <row r="847" spans="2:3" x14ac:dyDescent="0.3">
      <c r="B847" s="3"/>
      <c r="C847" s="2"/>
    </row>
    <row r="848" spans="2:3" x14ac:dyDescent="0.3">
      <c r="B848" s="3"/>
      <c r="C848" s="2"/>
    </row>
    <row r="849" spans="2:3" x14ac:dyDescent="0.3">
      <c r="B849" s="3"/>
      <c r="C849" s="2"/>
    </row>
    <row r="850" spans="2:3" x14ac:dyDescent="0.3">
      <c r="B850" s="3"/>
      <c r="C850" s="2"/>
    </row>
    <row r="851" spans="2:3" x14ac:dyDescent="0.3">
      <c r="B851" s="3"/>
      <c r="C851" s="2"/>
    </row>
    <row r="852" spans="2:3" x14ac:dyDescent="0.3">
      <c r="B852" s="3"/>
      <c r="C852" s="2"/>
    </row>
    <row r="853" spans="2:3" x14ac:dyDescent="0.3">
      <c r="B853" s="3"/>
      <c r="C853" s="2"/>
    </row>
    <row r="854" spans="2:3" x14ac:dyDescent="0.3">
      <c r="B854" s="3"/>
      <c r="C854" s="2"/>
    </row>
    <row r="855" spans="2:3" x14ac:dyDescent="0.3">
      <c r="B855" s="3"/>
      <c r="C855" s="2"/>
    </row>
    <row r="856" spans="2:3" x14ac:dyDescent="0.3">
      <c r="B856" s="3"/>
      <c r="C856" s="2"/>
    </row>
    <row r="857" spans="2:3" x14ac:dyDescent="0.3">
      <c r="B857" s="3"/>
      <c r="C857" s="2"/>
    </row>
    <row r="858" spans="2:3" x14ac:dyDescent="0.3">
      <c r="B858" s="3"/>
      <c r="C858" s="2"/>
    </row>
    <row r="859" spans="2:3" x14ac:dyDescent="0.3">
      <c r="B859" s="3"/>
      <c r="C859" s="2"/>
    </row>
    <row r="860" spans="2:3" x14ac:dyDescent="0.3">
      <c r="B860" s="3"/>
      <c r="C860" s="2"/>
    </row>
    <row r="861" spans="2:3" x14ac:dyDescent="0.3">
      <c r="B861" s="3"/>
      <c r="C861" s="2"/>
    </row>
    <row r="862" spans="2:3" x14ac:dyDescent="0.3">
      <c r="B862" s="3"/>
      <c r="C862" s="2"/>
    </row>
    <row r="863" spans="2:3" x14ac:dyDescent="0.3">
      <c r="B863" s="3"/>
      <c r="C863" s="2"/>
    </row>
    <row r="864" spans="2:3" x14ac:dyDescent="0.3">
      <c r="B864" s="3"/>
      <c r="C864" s="2"/>
    </row>
    <row r="865" spans="2:3" x14ac:dyDescent="0.3">
      <c r="B865" s="3"/>
      <c r="C865" s="2"/>
    </row>
    <row r="866" spans="2:3" x14ac:dyDescent="0.3">
      <c r="B866" s="3"/>
      <c r="C866" s="2"/>
    </row>
    <row r="867" spans="2:3" x14ac:dyDescent="0.3">
      <c r="B867" s="3"/>
      <c r="C867" s="2"/>
    </row>
    <row r="868" spans="2:3" x14ac:dyDescent="0.3">
      <c r="B868" s="3"/>
      <c r="C868" s="2"/>
    </row>
    <row r="869" spans="2:3" x14ac:dyDescent="0.3">
      <c r="B869" s="3"/>
      <c r="C869" s="2"/>
    </row>
    <row r="870" spans="2:3" x14ac:dyDescent="0.3">
      <c r="B870" s="3"/>
      <c r="C870" s="2"/>
    </row>
    <row r="871" spans="2:3" x14ac:dyDescent="0.3">
      <c r="B871" s="3"/>
      <c r="C871" s="2"/>
    </row>
    <row r="872" spans="2:3" x14ac:dyDescent="0.3">
      <c r="B872" s="3"/>
      <c r="C872" s="2"/>
    </row>
    <row r="873" spans="2:3" x14ac:dyDescent="0.3">
      <c r="B873" s="3"/>
      <c r="C873" s="2"/>
    </row>
    <row r="874" spans="2:3" x14ac:dyDescent="0.3">
      <c r="B874" s="3"/>
      <c r="C874" s="2"/>
    </row>
    <row r="875" spans="2:3" x14ac:dyDescent="0.3">
      <c r="B875" s="3"/>
      <c r="C875" s="2"/>
    </row>
    <row r="876" spans="2:3" x14ac:dyDescent="0.3">
      <c r="B876" s="3"/>
      <c r="C876" s="2"/>
    </row>
    <row r="877" spans="2:3" x14ac:dyDescent="0.3">
      <c r="B877" s="3"/>
      <c r="C877" s="2"/>
    </row>
    <row r="878" spans="2:3" x14ac:dyDescent="0.3">
      <c r="B878" s="3"/>
      <c r="C878" s="2"/>
    </row>
    <row r="879" spans="2:3" x14ac:dyDescent="0.3">
      <c r="B879" s="3"/>
      <c r="C879" s="2"/>
    </row>
    <row r="880" spans="2:3" x14ac:dyDescent="0.3">
      <c r="B880" s="3"/>
      <c r="C880" s="2"/>
    </row>
    <row r="881" spans="2:3" x14ac:dyDescent="0.3">
      <c r="B881" s="3"/>
      <c r="C881" s="2"/>
    </row>
    <row r="882" spans="2:3" x14ac:dyDescent="0.3">
      <c r="B882" s="3"/>
      <c r="C882" s="2"/>
    </row>
    <row r="883" spans="2:3" x14ac:dyDescent="0.3">
      <c r="B883" s="3"/>
      <c r="C883" s="2"/>
    </row>
    <row r="884" spans="2:3" x14ac:dyDescent="0.3">
      <c r="B884" s="3"/>
      <c r="C884" s="2"/>
    </row>
    <row r="885" spans="2:3" x14ac:dyDescent="0.3">
      <c r="B885" s="3"/>
      <c r="C885" s="2"/>
    </row>
    <row r="886" spans="2:3" x14ac:dyDescent="0.3">
      <c r="B886" s="3"/>
      <c r="C886" s="2"/>
    </row>
    <row r="887" spans="2:3" x14ac:dyDescent="0.3">
      <c r="B887" s="3"/>
      <c r="C887" s="2"/>
    </row>
    <row r="888" spans="2:3" x14ac:dyDescent="0.3">
      <c r="B888" s="3"/>
      <c r="C888" s="2"/>
    </row>
    <row r="889" spans="2:3" x14ac:dyDescent="0.3">
      <c r="B889" s="3"/>
      <c r="C889" s="2"/>
    </row>
    <row r="890" spans="2:3" x14ac:dyDescent="0.3">
      <c r="B890" s="3"/>
      <c r="C890" s="2"/>
    </row>
    <row r="891" spans="2:3" x14ac:dyDescent="0.3">
      <c r="B891" s="3"/>
      <c r="C891" s="2"/>
    </row>
    <row r="892" spans="2:3" x14ac:dyDescent="0.3">
      <c r="B892" s="3"/>
      <c r="C892" s="2"/>
    </row>
    <row r="893" spans="2:3" x14ac:dyDescent="0.3">
      <c r="B893" s="3"/>
      <c r="C893" s="2"/>
    </row>
    <row r="894" spans="2:3" x14ac:dyDescent="0.3">
      <c r="B894" s="3"/>
      <c r="C894" s="2"/>
    </row>
    <row r="895" spans="2:3" x14ac:dyDescent="0.3">
      <c r="B895" s="3"/>
      <c r="C895" s="2"/>
    </row>
    <row r="896" spans="2:3" x14ac:dyDescent="0.3">
      <c r="B896" s="3"/>
      <c r="C896" s="2"/>
    </row>
    <row r="897" spans="2:3" x14ac:dyDescent="0.3">
      <c r="B897" s="3"/>
      <c r="C897" s="2"/>
    </row>
    <row r="898" spans="2:3" x14ac:dyDescent="0.3">
      <c r="B898" s="3"/>
      <c r="C898" s="2"/>
    </row>
    <row r="899" spans="2:3" x14ac:dyDescent="0.3">
      <c r="B899" s="3"/>
      <c r="C899" s="2"/>
    </row>
    <row r="900" spans="2:3" x14ac:dyDescent="0.3">
      <c r="B900" s="3"/>
      <c r="C900" s="2"/>
    </row>
    <row r="901" spans="2:3" x14ac:dyDescent="0.3">
      <c r="B901" s="3"/>
      <c r="C901" s="2"/>
    </row>
    <row r="902" spans="2:3" x14ac:dyDescent="0.3">
      <c r="B902" s="3"/>
      <c r="C902" s="2"/>
    </row>
    <row r="903" spans="2:3" x14ac:dyDescent="0.3">
      <c r="B903" s="3"/>
      <c r="C903" s="2"/>
    </row>
    <row r="904" spans="2:3" x14ac:dyDescent="0.3">
      <c r="B904" s="3"/>
      <c r="C904" s="2"/>
    </row>
    <row r="905" spans="2:3" x14ac:dyDescent="0.3">
      <c r="B905" s="3"/>
      <c r="C905" s="2"/>
    </row>
    <row r="906" spans="2:3" x14ac:dyDescent="0.3">
      <c r="B906" s="3"/>
      <c r="C906" s="2"/>
    </row>
    <row r="907" spans="2:3" x14ac:dyDescent="0.3">
      <c r="B907" s="3"/>
      <c r="C907" s="2"/>
    </row>
    <row r="908" spans="2:3" x14ac:dyDescent="0.3">
      <c r="B908" s="3"/>
      <c r="C908" s="2"/>
    </row>
    <row r="909" spans="2:3" x14ac:dyDescent="0.3">
      <c r="B909" s="3"/>
      <c r="C909" s="2"/>
    </row>
    <row r="910" spans="2:3" x14ac:dyDescent="0.3">
      <c r="B910" s="3"/>
      <c r="C910" s="2"/>
    </row>
    <row r="911" spans="2:3" x14ac:dyDescent="0.3">
      <c r="B911" s="3"/>
      <c r="C911" s="2"/>
    </row>
    <row r="912" spans="2:3" x14ac:dyDescent="0.3">
      <c r="B912" s="3"/>
      <c r="C912" s="2"/>
    </row>
    <row r="913" spans="2:3" x14ac:dyDescent="0.3">
      <c r="B913" s="3"/>
      <c r="C913" s="2"/>
    </row>
    <row r="914" spans="2:3" x14ac:dyDescent="0.3">
      <c r="B914" s="3"/>
      <c r="C914" s="2"/>
    </row>
    <row r="915" spans="2:3" x14ac:dyDescent="0.3">
      <c r="B915" s="3"/>
      <c r="C915" s="2"/>
    </row>
    <row r="916" spans="2:3" x14ac:dyDescent="0.3">
      <c r="B916" s="3"/>
      <c r="C916" s="2"/>
    </row>
    <row r="917" spans="2:3" x14ac:dyDescent="0.3">
      <c r="B917" s="3"/>
      <c r="C917" s="2"/>
    </row>
    <row r="918" spans="2:3" x14ac:dyDescent="0.3">
      <c r="B918" s="3"/>
      <c r="C918" s="2"/>
    </row>
    <row r="919" spans="2:3" x14ac:dyDescent="0.3">
      <c r="B919" s="3"/>
      <c r="C919" s="2"/>
    </row>
    <row r="920" spans="2:3" x14ac:dyDescent="0.3">
      <c r="B920" s="3"/>
      <c r="C920" s="2"/>
    </row>
    <row r="921" spans="2:3" x14ac:dyDescent="0.3">
      <c r="B921" s="3"/>
      <c r="C921" s="2"/>
    </row>
    <row r="922" spans="2:3" x14ac:dyDescent="0.3">
      <c r="B922" s="3"/>
      <c r="C922" s="2"/>
    </row>
    <row r="923" spans="2:3" x14ac:dyDescent="0.3">
      <c r="B923" s="3"/>
      <c r="C923" s="2"/>
    </row>
    <row r="924" spans="2:3" x14ac:dyDescent="0.3">
      <c r="B924" s="3"/>
      <c r="C924" s="2"/>
    </row>
    <row r="925" spans="2:3" x14ac:dyDescent="0.3">
      <c r="B925" s="3"/>
      <c r="C925" s="2"/>
    </row>
    <row r="926" spans="2:3" x14ac:dyDescent="0.3">
      <c r="B926" s="3"/>
      <c r="C926" s="2"/>
    </row>
    <row r="927" spans="2:3" x14ac:dyDescent="0.3">
      <c r="B927" s="3"/>
      <c r="C927" s="2"/>
    </row>
    <row r="928" spans="2:3" x14ac:dyDescent="0.3">
      <c r="B928" s="3"/>
      <c r="C928" s="2"/>
    </row>
    <row r="929" spans="2:3" x14ac:dyDescent="0.3">
      <c r="B929" s="3"/>
      <c r="C929" s="2"/>
    </row>
    <row r="930" spans="2:3" x14ac:dyDescent="0.3">
      <c r="B930" s="3"/>
      <c r="C930" s="2"/>
    </row>
    <row r="931" spans="2:3" x14ac:dyDescent="0.3">
      <c r="B931" s="3"/>
      <c r="C931" s="2"/>
    </row>
    <row r="932" spans="2:3" x14ac:dyDescent="0.3">
      <c r="B932" s="3"/>
      <c r="C932" s="2"/>
    </row>
    <row r="933" spans="2:3" x14ac:dyDescent="0.3">
      <c r="B933" s="3"/>
      <c r="C933" s="2"/>
    </row>
    <row r="934" spans="2:3" x14ac:dyDescent="0.3">
      <c r="B934" s="3"/>
      <c r="C934" s="2"/>
    </row>
    <row r="935" spans="2:3" x14ac:dyDescent="0.3">
      <c r="B935" s="3"/>
      <c r="C935" s="2"/>
    </row>
    <row r="936" spans="2:3" x14ac:dyDescent="0.3">
      <c r="B936" s="3"/>
      <c r="C936" s="2"/>
    </row>
    <row r="937" spans="2:3" x14ac:dyDescent="0.3">
      <c r="B937" s="3"/>
      <c r="C937" s="2"/>
    </row>
    <row r="938" spans="2:3" x14ac:dyDescent="0.3">
      <c r="B938" s="3"/>
      <c r="C938" s="2"/>
    </row>
    <row r="939" spans="2:3" x14ac:dyDescent="0.3">
      <c r="B939" s="3"/>
      <c r="C939" s="2"/>
    </row>
    <row r="940" spans="2:3" x14ac:dyDescent="0.3">
      <c r="B940" s="3"/>
      <c r="C940" s="2"/>
    </row>
    <row r="941" spans="2:3" x14ac:dyDescent="0.3">
      <c r="B941" s="3"/>
      <c r="C941" s="2"/>
    </row>
    <row r="942" spans="2:3" x14ac:dyDescent="0.3">
      <c r="B942" s="3"/>
      <c r="C942" s="2"/>
    </row>
    <row r="943" spans="2:3" x14ac:dyDescent="0.3">
      <c r="B943" s="3"/>
      <c r="C943" s="2"/>
    </row>
    <row r="944" spans="2:3" x14ac:dyDescent="0.3">
      <c r="B944" s="3"/>
      <c r="C944" s="2"/>
    </row>
    <row r="945" spans="2:3" x14ac:dyDescent="0.3">
      <c r="B945" s="3"/>
      <c r="C945" s="2"/>
    </row>
    <row r="946" spans="2:3" x14ac:dyDescent="0.3">
      <c r="B946" s="3"/>
      <c r="C946" s="2"/>
    </row>
    <row r="947" spans="2:3" x14ac:dyDescent="0.3">
      <c r="B947" s="3"/>
      <c r="C947" s="2"/>
    </row>
    <row r="948" spans="2:3" x14ac:dyDescent="0.3">
      <c r="B948" s="3"/>
      <c r="C948" s="2"/>
    </row>
    <row r="949" spans="2:3" x14ac:dyDescent="0.3">
      <c r="B949" s="3"/>
      <c r="C949" s="2"/>
    </row>
    <row r="950" spans="2:3" x14ac:dyDescent="0.3">
      <c r="B950" s="3"/>
      <c r="C950" s="2"/>
    </row>
    <row r="951" spans="2:3" x14ac:dyDescent="0.3">
      <c r="B951" s="3"/>
      <c r="C951" s="2"/>
    </row>
    <row r="952" spans="2:3" x14ac:dyDescent="0.3">
      <c r="B952" s="3"/>
      <c r="C952" s="2"/>
    </row>
    <row r="953" spans="2:3" x14ac:dyDescent="0.3">
      <c r="B953" s="3"/>
      <c r="C953" s="2"/>
    </row>
    <row r="954" spans="2:3" x14ac:dyDescent="0.3">
      <c r="B954" s="3"/>
      <c r="C954" s="2"/>
    </row>
    <row r="955" spans="2:3" x14ac:dyDescent="0.3">
      <c r="B955" s="3"/>
      <c r="C955" s="2"/>
    </row>
    <row r="956" spans="2:3" x14ac:dyDescent="0.3">
      <c r="B956" s="3"/>
      <c r="C956" s="2"/>
    </row>
    <row r="957" spans="2:3" x14ac:dyDescent="0.3">
      <c r="B957" s="3"/>
      <c r="C957" s="2"/>
    </row>
    <row r="958" spans="2:3" x14ac:dyDescent="0.3">
      <c r="B958" s="3"/>
      <c r="C958" s="2"/>
    </row>
    <row r="959" spans="2:3" x14ac:dyDescent="0.3">
      <c r="B959" s="3"/>
      <c r="C959" s="2"/>
    </row>
    <row r="960" spans="2:3" x14ac:dyDescent="0.3">
      <c r="B960" s="3"/>
      <c r="C960" s="2"/>
    </row>
    <row r="961" spans="2:3" x14ac:dyDescent="0.3">
      <c r="B961" s="3"/>
      <c r="C961" s="2"/>
    </row>
    <row r="962" spans="2:3" x14ac:dyDescent="0.3">
      <c r="B962" s="3"/>
      <c r="C962" s="2"/>
    </row>
    <row r="963" spans="2:3" x14ac:dyDescent="0.3">
      <c r="B963" s="3"/>
      <c r="C963" s="2"/>
    </row>
    <row r="964" spans="2:3" x14ac:dyDescent="0.3">
      <c r="B964" s="3"/>
      <c r="C964" s="2"/>
    </row>
    <row r="965" spans="2:3" x14ac:dyDescent="0.3">
      <c r="B965" s="3"/>
      <c r="C965" s="2"/>
    </row>
    <row r="966" spans="2:3" x14ac:dyDescent="0.3">
      <c r="B966" s="3"/>
      <c r="C966" s="2"/>
    </row>
    <row r="967" spans="2:3" x14ac:dyDescent="0.3">
      <c r="B967" s="3"/>
      <c r="C967" s="2"/>
    </row>
    <row r="968" spans="2:3" x14ac:dyDescent="0.3">
      <c r="B968" s="3"/>
      <c r="C968" s="2"/>
    </row>
    <row r="969" spans="2:3" x14ac:dyDescent="0.3">
      <c r="B969" s="3"/>
      <c r="C969" s="2"/>
    </row>
    <row r="970" spans="2:3" x14ac:dyDescent="0.3">
      <c r="B970" s="3"/>
      <c r="C970" s="2"/>
    </row>
    <row r="971" spans="2:3" x14ac:dyDescent="0.3">
      <c r="B971" s="3"/>
      <c r="C971" s="2"/>
    </row>
    <row r="972" spans="2:3" x14ac:dyDescent="0.3">
      <c r="B972" s="3"/>
      <c r="C972" s="2"/>
    </row>
    <row r="973" spans="2:3" x14ac:dyDescent="0.3">
      <c r="B973" s="3"/>
      <c r="C973" s="2"/>
    </row>
    <row r="974" spans="2:3" x14ac:dyDescent="0.3">
      <c r="B974" s="3"/>
      <c r="C974" s="2"/>
    </row>
    <row r="975" spans="2:3" x14ac:dyDescent="0.3">
      <c r="B975" s="3"/>
      <c r="C975" s="2"/>
    </row>
    <row r="976" spans="2:3" x14ac:dyDescent="0.3">
      <c r="B976" s="3"/>
      <c r="C976" s="2"/>
    </row>
    <row r="977" spans="2:3" x14ac:dyDescent="0.3">
      <c r="B977" s="3"/>
      <c r="C977" s="2"/>
    </row>
    <row r="978" spans="2:3" x14ac:dyDescent="0.3">
      <c r="B978" s="3"/>
      <c r="C978" s="2"/>
    </row>
    <row r="979" spans="2:3" x14ac:dyDescent="0.3">
      <c r="B979" s="3"/>
      <c r="C979" s="2"/>
    </row>
    <row r="980" spans="2:3" x14ac:dyDescent="0.3">
      <c r="B980" s="3"/>
      <c r="C980" s="2"/>
    </row>
    <row r="981" spans="2:3" x14ac:dyDescent="0.3">
      <c r="B981" s="3"/>
      <c r="C981" s="2"/>
    </row>
    <row r="982" spans="2:3" x14ac:dyDescent="0.3">
      <c r="B982" s="3"/>
      <c r="C982" s="2"/>
    </row>
    <row r="983" spans="2:3" x14ac:dyDescent="0.3">
      <c r="B983" s="3"/>
      <c r="C983" s="2"/>
    </row>
    <row r="984" spans="2:3" x14ac:dyDescent="0.3">
      <c r="B984" s="3"/>
      <c r="C984" s="2"/>
    </row>
    <row r="985" spans="2:3" x14ac:dyDescent="0.3">
      <c r="B985" s="3"/>
      <c r="C985" s="2"/>
    </row>
    <row r="986" spans="2:3" x14ac:dyDescent="0.3">
      <c r="B986" s="3"/>
      <c r="C986" s="2"/>
    </row>
    <row r="987" spans="2:3" x14ac:dyDescent="0.3">
      <c r="B987" s="3"/>
      <c r="C987" s="2"/>
    </row>
    <row r="988" spans="2:3" x14ac:dyDescent="0.3">
      <c r="B988" s="3"/>
      <c r="C988" s="2"/>
    </row>
    <row r="989" spans="2:3" x14ac:dyDescent="0.3">
      <c r="B989" s="3"/>
      <c r="C989" s="2"/>
    </row>
    <row r="990" spans="2:3" x14ac:dyDescent="0.3">
      <c r="B990" s="3"/>
      <c r="C990" s="2"/>
    </row>
    <row r="991" spans="2:3" x14ac:dyDescent="0.3">
      <c r="B991" s="3"/>
      <c r="C991" s="2"/>
    </row>
    <row r="992" spans="2:3" x14ac:dyDescent="0.3">
      <c r="B992" s="3"/>
      <c r="C992" s="2"/>
    </row>
    <row r="993" spans="2:3" x14ac:dyDescent="0.3">
      <c r="B993" s="3"/>
      <c r="C993" s="2"/>
    </row>
    <row r="994" spans="2:3" x14ac:dyDescent="0.3">
      <c r="B994" s="3"/>
      <c r="C994" s="2"/>
    </row>
    <row r="995" spans="2:3" x14ac:dyDescent="0.3">
      <c r="B995" s="3"/>
      <c r="C995" s="2"/>
    </row>
    <row r="996" spans="2:3" x14ac:dyDescent="0.3">
      <c r="B996" s="3"/>
      <c r="C996" s="2"/>
    </row>
    <row r="997" spans="2:3" x14ac:dyDescent="0.3">
      <c r="B997" s="3"/>
      <c r="C997" s="2"/>
    </row>
    <row r="998" spans="2:3" x14ac:dyDescent="0.3">
      <c r="B998" s="3"/>
      <c r="C998" s="2"/>
    </row>
    <row r="999" spans="2:3" x14ac:dyDescent="0.3">
      <c r="B999" s="3"/>
      <c r="C999" s="2"/>
    </row>
    <row r="1000" spans="2:3" x14ac:dyDescent="0.3">
      <c r="B1000" s="3"/>
      <c r="C1000" s="2"/>
    </row>
    <row r="1001" spans="2:3" x14ac:dyDescent="0.3">
      <c r="B1001" s="3"/>
      <c r="C1001" s="2"/>
    </row>
    <row r="1002" spans="2:3" x14ac:dyDescent="0.3">
      <c r="B1002" s="3"/>
      <c r="C1002" s="2"/>
    </row>
    <row r="1003" spans="2:3" x14ac:dyDescent="0.3">
      <c r="B1003" s="3"/>
      <c r="C1003" s="2"/>
    </row>
    <row r="1004" spans="2:3" x14ac:dyDescent="0.3">
      <c r="B1004" s="3"/>
      <c r="C1004" s="2"/>
    </row>
    <row r="1005" spans="2:3" x14ac:dyDescent="0.3">
      <c r="B1005" s="3"/>
      <c r="C1005" s="2"/>
    </row>
    <row r="1006" spans="2:3" x14ac:dyDescent="0.3">
      <c r="B1006" s="3"/>
      <c r="C1006" s="2"/>
    </row>
    <row r="1007" spans="2:3" x14ac:dyDescent="0.3">
      <c r="B1007" s="3"/>
      <c r="C1007" s="2"/>
    </row>
    <row r="1008" spans="2:3" x14ac:dyDescent="0.3">
      <c r="B1008" s="3"/>
      <c r="C1008" s="2"/>
    </row>
    <row r="1009" spans="2:3" x14ac:dyDescent="0.3">
      <c r="B1009" s="3"/>
      <c r="C1009" s="2"/>
    </row>
    <row r="1010" spans="2:3" x14ac:dyDescent="0.3">
      <c r="B1010" s="3"/>
      <c r="C1010" s="2"/>
    </row>
    <row r="1011" spans="2:3" x14ac:dyDescent="0.3">
      <c r="B1011" s="3"/>
      <c r="C1011" s="2"/>
    </row>
    <row r="1012" spans="2:3" x14ac:dyDescent="0.3">
      <c r="B1012" s="3"/>
      <c r="C1012" s="2"/>
    </row>
    <row r="1013" spans="2:3" x14ac:dyDescent="0.3">
      <c r="B1013" s="3"/>
      <c r="C1013" s="2"/>
    </row>
    <row r="1014" spans="2:3" x14ac:dyDescent="0.3">
      <c r="B1014" s="3"/>
      <c r="C1014" s="2"/>
    </row>
    <row r="1015" spans="2:3" x14ac:dyDescent="0.3">
      <c r="B1015" s="3"/>
      <c r="C1015" s="2"/>
    </row>
    <row r="1016" spans="2:3" x14ac:dyDescent="0.3">
      <c r="B1016" s="3"/>
      <c r="C1016" s="2"/>
    </row>
    <row r="1017" spans="2:3" x14ac:dyDescent="0.3">
      <c r="B1017" s="3"/>
      <c r="C1017" s="2"/>
    </row>
    <row r="1018" spans="2:3" x14ac:dyDescent="0.3">
      <c r="B1018" s="3"/>
      <c r="C1018" s="2"/>
    </row>
    <row r="1019" spans="2:3" x14ac:dyDescent="0.3">
      <c r="B1019" s="3"/>
      <c r="C1019" s="2"/>
    </row>
    <row r="1020" spans="2:3" x14ac:dyDescent="0.3">
      <c r="B1020" s="3"/>
      <c r="C1020" s="2"/>
    </row>
    <row r="1021" spans="2:3" x14ac:dyDescent="0.3">
      <c r="B1021" s="3"/>
      <c r="C1021" s="2"/>
    </row>
    <row r="1022" spans="2:3" x14ac:dyDescent="0.3">
      <c r="B1022" s="3"/>
      <c r="C1022" s="2"/>
    </row>
    <row r="1023" spans="2:3" x14ac:dyDescent="0.3">
      <c r="B1023" s="3"/>
      <c r="C1023" s="2"/>
    </row>
    <row r="1024" spans="2:3" x14ac:dyDescent="0.3">
      <c r="B1024" s="3"/>
      <c r="C1024" s="2"/>
    </row>
    <row r="1025" spans="2:3" x14ac:dyDescent="0.3">
      <c r="B1025" s="3"/>
      <c r="C1025" s="2"/>
    </row>
    <row r="1026" spans="2:3" x14ac:dyDescent="0.3">
      <c r="B1026" s="3"/>
      <c r="C1026" s="2"/>
    </row>
    <row r="1027" spans="2:3" x14ac:dyDescent="0.3">
      <c r="B1027" s="3"/>
      <c r="C1027" s="2"/>
    </row>
    <row r="1028" spans="2:3" x14ac:dyDescent="0.3">
      <c r="B1028" s="3"/>
      <c r="C1028" s="2"/>
    </row>
    <row r="1029" spans="2:3" x14ac:dyDescent="0.3">
      <c r="B1029" s="3"/>
      <c r="C1029" s="2"/>
    </row>
    <row r="1030" spans="2:3" x14ac:dyDescent="0.3">
      <c r="B1030" s="3"/>
      <c r="C1030" s="2"/>
    </row>
    <row r="1031" spans="2:3" x14ac:dyDescent="0.3">
      <c r="B1031" s="3"/>
      <c r="C1031" s="2"/>
    </row>
    <row r="1032" spans="2:3" x14ac:dyDescent="0.3">
      <c r="B1032" s="3"/>
      <c r="C1032" s="2"/>
    </row>
    <row r="1033" spans="2:3" x14ac:dyDescent="0.3">
      <c r="B1033" s="3"/>
      <c r="C1033" s="2"/>
    </row>
    <row r="1034" spans="2:3" x14ac:dyDescent="0.3">
      <c r="B1034" s="3"/>
      <c r="C1034" s="2"/>
    </row>
    <row r="1035" spans="2:3" x14ac:dyDescent="0.3">
      <c r="B1035" s="3"/>
      <c r="C1035" s="2"/>
    </row>
    <row r="1036" spans="2:3" x14ac:dyDescent="0.3">
      <c r="B1036" s="3"/>
      <c r="C1036" s="2"/>
    </row>
    <row r="1037" spans="2:3" x14ac:dyDescent="0.3">
      <c r="B1037" s="3"/>
      <c r="C1037" s="2"/>
    </row>
    <row r="1038" spans="2:3" x14ac:dyDescent="0.3">
      <c r="B1038" s="3"/>
      <c r="C1038" s="2"/>
    </row>
    <row r="1039" spans="2:3" x14ac:dyDescent="0.3">
      <c r="B1039" s="3"/>
      <c r="C1039" s="2"/>
    </row>
    <row r="1040" spans="2:3" x14ac:dyDescent="0.3">
      <c r="B1040" s="3"/>
      <c r="C1040" s="2"/>
    </row>
    <row r="1041" spans="2:3" x14ac:dyDescent="0.3">
      <c r="B1041" s="3"/>
      <c r="C1041" s="2"/>
    </row>
    <row r="1042" spans="2:3" x14ac:dyDescent="0.3">
      <c r="B1042" s="3"/>
      <c r="C1042" s="2"/>
    </row>
    <row r="1043" spans="2:3" x14ac:dyDescent="0.3">
      <c r="B1043" s="3"/>
      <c r="C1043" s="2"/>
    </row>
    <row r="1044" spans="2:3" x14ac:dyDescent="0.3">
      <c r="B1044" s="3"/>
      <c r="C1044" s="2"/>
    </row>
    <row r="1045" spans="2:3" x14ac:dyDescent="0.3">
      <c r="B1045" s="3"/>
      <c r="C1045" s="2"/>
    </row>
    <row r="1046" spans="2:3" x14ac:dyDescent="0.3">
      <c r="B1046" s="3"/>
      <c r="C1046" s="2"/>
    </row>
    <row r="1047" spans="2:3" x14ac:dyDescent="0.3">
      <c r="B1047" s="3"/>
      <c r="C1047" s="2"/>
    </row>
    <row r="1048" spans="2:3" x14ac:dyDescent="0.3">
      <c r="B1048" s="3"/>
      <c r="C1048" s="2"/>
    </row>
    <row r="1049" spans="2:3" x14ac:dyDescent="0.3">
      <c r="B1049" s="3"/>
      <c r="C1049" s="2"/>
    </row>
    <row r="1050" spans="2:3" x14ac:dyDescent="0.3">
      <c r="B1050" s="3"/>
      <c r="C1050" s="2"/>
    </row>
    <row r="1051" spans="2:3" x14ac:dyDescent="0.3">
      <c r="B1051" s="3"/>
      <c r="C1051" s="2"/>
    </row>
    <row r="1052" spans="2:3" x14ac:dyDescent="0.3">
      <c r="B1052" s="3"/>
      <c r="C1052" s="2"/>
    </row>
    <row r="1053" spans="2:3" x14ac:dyDescent="0.3">
      <c r="B1053" s="3"/>
      <c r="C1053" s="2"/>
    </row>
    <row r="1054" spans="2:3" x14ac:dyDescent="0.3">
      <c r="B1054" s="3"/>
      <c r="C1054" s="2"/>
    </row>
    <row r="1055" spans="2:3" x14ac:dyDescent="0.3">
      <c r="B1055" s="3"/>
      <c r="C1055" s="2"/>
    </row>
    <row r="1056" spans="2:3" x14ac:dyDescent="0.3">
      <c r="B1056" s="3"/>
      <c r="C1056" s="2"/>
    </row>
    <row r="1057" spans="2:3" x14ac:dyDescent="0.3">
      <c r="B1057" s="3"/>
      <c r="C1057" s="2"/>
    </row>
    <row r="1058" spans="2:3" x14ac:dyDescent="0.3">
      <c r="B1058" s="3"/>
      <c r="C1058" s="2"/>
    </row>
    <row r="1059" spans="2:3" x14ac:dyDescent="0.3">
      <c r="B1059" s="3"/>
      <c r="C1059" s="2"/>
    </row>
    <row r="1060" spans="2:3" x14ac:dyDescent="0.3">
      <c r="B1060" s="3"/>
      <c r="C1060" s="2"/>
    </row>
    <row r="1061" spans="2:3" x14ac:dyDescent="0.3">
      <c r="B1061" s="3"/>
      <c r="C1061" s="2"/>
    </row>
    <row r="1062" spans="2:3" x14ac:dyDescent="0.3">
      <c r="B1062" s="3"/>
      <c r="C1062" s="2"/>
    </row>
    <row r="1063" spans="2:3" x14ac:dyDescent="0.3">
      <c r="B1063" s="3"/>
      <c r="C1063" s="2"/>
    </row>
    <row r="1064" spans="2:3" x14ac:dyDescent="0.3">
      <c r="B1064" s="3"/>
      <c r="C1064" s="2"/>
    </row>
    <row r="1065" spans="2:3" x14ac:dyDescent="0.3">
      <c r="B1065" s="3"/>
      <c r="C1065" s="2"/>
    </row>
    <row r="1066" spans="2:3" x14ac:dyDescent="0.3">
      <c r="B1066" s="3"/>
      <c r="C1066" s="2"/>
    </row>
    <row r="1067" spans="2:3" x14ac:dyDescent="0.3">
      <c r="B1067" s="3"/>
      <c r="C1067" s="2"/>
    </row>
    <row r="1068" spans="2:3" x14ac:dyDescent="0.3">
      <c r="B1068" s="3"/>
      <c r="C1068" s="2"/>
    </row>
    <row r="1069" spans="2:3" x14ac:dyDescent="0.3">
      <c r="B1069" s="3"/>
      <c r="C1069" s="2"/>
    </row>
    <row r="1070" spans="2:3" x14ac:dyDescent="0.3">
      <c r="B1070" s="3"/>
      <c r="C1070" s="2"/>
    </row>
    <row r="1071" spans="2:3" x14ac:dyDescent="0.3">
      <c r="B1071" s="3"/>
      <c r="C1071" s="2"/>
    </row>
    <row r="1072" spans="2:3" x14ac:dyDescent="0.3">
      <c r="B1072" s="3"/>
      <c r="C1072" s="2"/>
    </row>
    <row r="1073" spans="2:3" x14ac:dyDescent="0.3">
      <c r="B1073" s="3"/>
      <c r="C1073" s="2"/>
    </row>
    <row r="1074" spans="2:3" x14ac:dyDescent="0.3">
      <c r="B1074" s="3"/>
      <c r="C1074" s="2"/>
    </row>
    <row r="1075" spans="2:3" x14ac:dyDescent="0.3">
      <c r="B1075" s="3"/>
      <c r="C1075" s="2"/>
    </row>
    <row r="1076" spans="2:3" x14ac:dyDescent="0.3">
      <c r="B1076" s="3"/>
      <c r="C1076" s="2"/>
    </row>
    <row r="1077" spans="2:3" x14ac:dyDescent="0.3">
      <c r="B1077" s="3"/>
      <c r="C1077" s="2"/>
    </row>
    <row r="1078" spans="2:3" x14ac:dyDescent="0.3">
      <c r="B1078" s="3"/>
      <c r="C1078" s="2"/>
    </row>
    <row r="1079" spans="2:3" x14ac:dyDescent="0.3">
      <c r="B1079" s="3"/>
      <c r="C1079" s="2"/>
    </row>
    <row r="1080" spans="2:3" x14ac:dyDescent="0.3">
      <c r="B1080" s="3"/>
      <c r="C1080" s="2"/>
    </row>
    <row r="1081" spans="2:3" x14ac:dyDescent="0.3">
      <c r="B1081" s="3"/>
      <c r="C1081" s="2"/>
    </row>
    <row r="1082" spans="2:3" x14ac:dyDescent="0.3">
      <c r="B1082" s="3"/>
      <c r="C1082" s="2"/>
    </row>
    <row r="1083" spans="2:3" x14ac:dyDescent="0.3">
      <c r="B1083" s="3"/>
      <c r="C1083" s="2"/>
    </row>
    <row r="1084" spans="2:3" x14ac:dyDescent="0.3">
      <c r="B1084" s="3"/>
      <c r="C1084" s="2"/>
    </row>
    <row r="1085" spans="2:3" x14ac:dyDescent="0.3">
      <c r="B1085" s="3"/>
      <c r="C1085" s="2"/>
    </row>
    <row r="1086" spans="2:3" x14ac:dyDescent="0.3">
      <c r="B1086" s="3"/>
      <c r="C1086" s="2"/>
    </row>
    <row r="1087" spans="2:3" x14ac:dyDescent="0.3">
      <c r="B1087" s="3"/>
      <c r="C1087" s="2"/>
    </row>
    <row r="1088" spans="2:3" x14ac:dyDescent="0.3">
      <c r="B1088" s="3"/>
      <c r="C1088" s="2"/>
    </row>
    <row r="1089" spans="2:3" x14ac:dyDescent="0.3">
      <c r="B1089" s="3"/>
      <c r="C1089" s="2"/>
    </row>
    <row r="1090" spans="2:3" x14ac:dyDescent="0.3">
      <c r="B1090" s="3"/>
      <c r="C1090" s="2"/>
    </row>
    <row r="1091" spans="2:3" x14ac:dyDescent="0.3">
      <c r="B1091" s="3"/>
      <c r="C1091" s="2"/>
    </row>
    <row r="1092" spans="2:3" x14ac:dyDescent="0.3">
      <c r="B1092" s="3"/>
      <c r="C1092" s="2"/>
    </row>
    <row r="1093" spans="2:3" x14ac:dyDescent="0.3">
      <c r="B1093" s="3"/>
      <c r="C1093" s="2"/>
    </row>
    <row r="1094" spans="2:3" x14ac:dyDescent="0.3">
      <c r="B1094" s="3"/>
      <c r="C1094" s="2"/>
    </row>
    <row r="1095" spans="2:3" x14ac:dyDescent="0.3">
      <c r="B1095" s="3"/>
      <c r="C1095" s="2"/>
    </row>
    <row r="1096" spans="2:3" x14ac:dyDescent="0.3">
      <c r="B1096" s="3"/>
      <c r="C1096" s="2"/>
    </row>
    <row r="1097" spans="2:3" x14ac:dyDescent="0.3">
      <c r="B1097" s="3"/>
      <c r="C1097" s="2"/>
    </row>
    <row r="1098" spans="2:3" x14ac:dyDescent="0.3">
      <c r="B1098" s="3"/>
      <c r="C1098" s="2"/>
    </row>
    <row r="1099" spans="2:3" x14ac:dyDescent="0.3">
      <c r="B1099" s="3"/>
      <c r="C1099" s="2"/>
    </row>
    <row r="1100" spans="2:3" x14ac:dyDescent="0.3">
      <c r="B1100" s="3"/>
      <c r="C1100" s="2"/>
    </row>
    <row r="1101" spans="2:3" x14ac:dyDescent="0.3">
      <c r="B1101" s="3"/>
      <c r="C1101" s="2"/>
    </row>
    <row r="1102" spans="2:3" x14ac:dyDescent="0.3">
      <c r="B1102" s="3"/>
      <c r="C1102" s="2"/>
    </row>
    <row r="1103" spans="2:3" x14ac:dyDescent="0.3">
      <c r="B1103" s="3"/>
      <c r="C1103" s="2"/>
    </row>
    <row r="1104" spans="2:3" x14ac:dyDescent="0.3">
      <c r="B1104" s="3"/>
      <c r="C1104" s="2"/>
    </row>
    <row r="1105" spans="2:3" x14ac:dyDescent="0.3">
      <c r="B1105" s="3"/>
      <c r="C1105" s="2"/>
    </row>
    <row r="1106" spans="2:3" x14ac:dyDescent="0.3">
      <c r="B1106" s="3"/>
      <c r="C1106" s="2"/>
    </row>
    <row r="1107" spans="2:3" x14ac:dyDescent="0.3">
      <c r="B1107" s="3"/>
      <c r="C1107" s="2"/>
    </row>
    <row r="1108" spans="2:3" x14ac:dyDescent="0.3">
      <c r="B1108" s="3"/>
      <c r="C1108" s="2"/>
    </row>
    <row r="1109" spans="2:3" x14ac:dyDescent="0.3">
      <c r="B1109" s="3"/>
      <c r="C1109" s="2"/>
    </row>
    <row r="1110" spans="2:3" x14ac:dyDescent="0.3">
      <c r="B1110" s="3"/>
      <c r="C1110" s="2"/>
    </row>
    <row r="1111" spans="2:3" x14ac:dyDescent="0.3">
      <c r="B1111" s="3"/>
      <c r="C1111" s="2"/>
    </row>
    <row r="1112" spans="2:3" x14ac:dyDescent="0.3">
      <c r="B1112" s="3"/>
      <c r="C1112" s="2"/>
    </row>
    <row r="1113" spans="2:3" x14ac:dyDescent="0.3">
      <c r="B1113" s="3"/>
      <c r="C1113" s="2"/>
    </row>
    <row r="1114" spans="2:3" x14ac:dyDescent="0.3">
      <c r="B1114" s="3"/>
      <c r="C1114" s="2"/>
    </row>
    <row r="1115" spans="2:3" x14ac:dyDescent="0.3">
      <c r="B1115" s="3"/>
      <c r="C1115" s="2"/>
    </row>
    <row r="1116" spans="2:3" x14ac:dyDescent="0.3">
      <c r="B1116" s="3"/>
      <c r="C1116" s="2"/>
    </row>
    <row r="1117" spans="2:3" x14ac:dyDescent="0.3">
      <c r="B1117" s="3"/>
      <c r="C1117" s="2"/>
    </row>
    <row r="1118" spans="2:3" x14ac:dyDescent="0.3">
      <c r="B1118" s="3"/>
      <c r="C1118" s="2"/>
    </row>
    <row r="1119" spans="2:3" x14ac:dyDescent="0.3">
      <c r="B1119" s="3"/>
      <c r="C1119" s="2"/>
    </row>
    <row r="1120" spans="2:3" x14ac:dyDescent="0.3">
      <c r="B1120" s="3"/>
      <c r="C1120" s="2"/>
    </row>
    <row r="1121" spans="2:3" x14ac:dyDescent="0.3">
      <c r="B1121" s="3"/>
      <c r="C1121" s="2"/>
    </row>
    <row r="1122" spans="2:3" x14ac:dyDescent="0.3">
      <c r="B1122" s="3"/>
      <c r="C1122" s="2"/>
    </row>
    <row r="1123" spans="2:3" x14ac:dyDescent="0.3">
      <c r="B1123" s="3"/>
      <c r="C1123" s="2"/>
    </row>
    <row r="1124" spans="2:3" x14ac:dyDescent="0.3">
      <c r="B1124" s="3"/>
      <c r="C1124" s="2"/>
    </row>
    <row r="1125" spans="2:3" x14ac:dyDescent="0.3">
      <c r="B1125" s="3"/>
      <c r="C1125" s="2"/>
    </row>
    <row r="1126" spans="2:3" x14ac:dyDescent="0.3">
      <c r="B1126" s="3"/>
      <c r="C1126" s="2"/>
    </row>
    <row r="1127" spans="2:3" x14ac:dyDescent="0.3">
      <c r="B1127" s="3"/>
      <c r="C1127" s="2"/>
    </row>
    <row r="1128" spans="2:3" x14ac:dyDescent="0.3">
      <c r="B1128" s="3"/>
      <c r="C1128" s="2"/>
    </row>
    <row r="1157" spans="2:3" x14ac:dyDescent="0.3">
      <c r="B1157" s="3"/>
      <c r="C1157" s="2"/>
    </row>
    <row r="1158" spans="2:3" x14ac:dyDescent="0.3">
      <c r="B1158" s="3"/>
      <c r="C1158" s="2"/>
    </row>
    <row r="1159" spans="2:3" x14ac:dyDescent="0.3">
      <c r="B1159" s="3"/>
      <c r="C1159" s="2"/>
    </row>
    <row r="1160" spans="2:3" x14ac:dyDescent="0.3">
      <c r="B1160" s="3"/>
      <c r="C1160" s="2"/>
    </row>
    <row r="1161" spans="2:3" x14ac:dyDescent="0.3">
      <c r="B1161" s="3"/>
      <c r="C1161" s="2"/>
    </row>
    <row r="1162" spans="2:3" x14ac:dyDescent="0.3">
      <c r="B1162" s="3"/>
      <c r="C1162" s="2"/>
    </row>
    <row r="1163" spans="2:3" x14ac:dyDescent="0.3">
      <c r="B1163" s="3"/>
      <c r="C1163" s="2"/>
    </row>
    <row r="1164" spans="2:3" x14ac:dyDescent="0.3">
      <c r="B1164" s="3"/>
      <c r="C1164" s="2"/>
    </row>
    <row r="1165" spans="2:3" x14ac:dyDescent="0.3">
      <c r="B1165" s="3"/>
      <c r="C1165" s="2"/>
    </row>
    <row r="1166" spans="2:3" x14ac:dyDescent="0.3">
      <c r="B1166" s="3"/>
      <c r="C1166" s="2"/>
    </row>
    <row r="1167" spans="2:3" x14ac:dyDescent="0.3">
      <c r="B1167" s="3"/>
      <c r="C1167" s="2"/>
    </row>
    <row r="1168" spans="2:3" x14ac:dyDescent="0.3">
      <c r="B1168" s="3"/>
      <c r="C1168" s="2"/>
    </row>
    <row r="1169" spans="2:3" x14ac:dyDescent="0.3">
      <c r="B1169" s="3"/>
      <c r="C1169" s="2"/>
    </row>
    <row r="1170" spans="2:3" x14ac:dyDescent="0.3">
      <c r="B1170" s="3"/>
      <c r="C1170" s="2"/>
    </row>
    <row r="1171" spans="2:3" x14ac:dyDescent="0.3">
      <c r="B1171" s="3"/>
      <c r="C1171" s="2"/>
    </row>
    <row r="1172" spans="2:3" x14ac:dyDescent="0.3">
      <c r="B1172" s="3"/>
      <c r="C1172" s="2"/>
    </row>
    <row r="1173" spans="2:3" x14ac:dyDescent="0.3">
      <c r="B1173" s="3"/>
      <c r="C1173" s="2"/>
    </row>
    <row r="1174" spans="2:3" x14ac:dyDescent="0.3">
      <c r="B1174" s="3"/>
      <c r="C1174" s="2"/>
    </row>
    <row r="1175" spans="2:3" x14ac:dyDescent="0.3">
      <c r="B1175" s="3"/>
      <c r="C1175" s="2"/>
    </row>
    <row r="1176" spans="2:3" x14ac:dyDescent="0.3">
      <c r="B1176" s="3"/>
      <c r="C1176" s="2"/>
    </row>
    <row r="1177" spans="2:3" x14ac:dyDescent="0.3">
      <c r="B1177" s="3"/>
      <c r="C1177" s="2"/>
    </row>
    <row r="1178" spans="2:3" x14ac:dyDescent="0.3">
      <c r="B1178" s="3"/>
      <c r="C1178" s="2"/>
    </row>
    <row r="1179" spans="2:3" x14ac:dyDescent="0.3">
      <c r="B1179" s="3"/>
      <c r="C1179" s="2"/>
    </row>
    <row r="1180" spans="2:3" x14ac:dyDescent="0.3">
      <c r="B1180" s="3"/>
      <c r="C1180" s="2"/>
    </row>
    <row r="1181" spans="2:3" x14ac:dyDescent="0.3">
      <c r="B1181" s="3"/>
      <c r="C1181" s="2"/>
    </row>
    <row r="1182" spans="2:3" x14ac:dyDescent="0.3">
      <c r="B1182" s="3"/>
      <c r="C1182" s="2"/>
    </row>
    <row r="1183" spans="2:3" x14ac:dyDescent="0.3">
      <c r="B1183" s="3"/>
      <c r="C1183" s="2"/>
    </row>
    <row r="1184" spans="2:3" x14ac:dyDescent="0.3">
      <c r="B1184" s="3"/>
      <c r="C1184" s="2"/>
    </row>
    <row r="1185" spans="2:3" x14ac:dyDescent="0.3">
      <c r="B1185" s="3"/>
      <c r="C1185" s="2"/>
    </row>
    <row r="1186" spans="2:3" x14ac:dyDescent="0.3">
      <c r="B1186" s="3"/>
      <c r="C1186" s="2"/>
    </row>
    <row r="1187" spans="2:3" x14ac:dyDescent="0.3">
      <c r="B1187" s="3"/>
      <c r="C118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Hoja5</vt:lpstr>
      <vt:lpstr>Hoja6</vt:lpstr>
      <vt:lpstr>Hoja7</vt:lpstr>
      <vt:lpstr>Hoja4</vt:lpstr>
      <vt:lpstr>Hoja8</vt:lpstr>
      <vt:lpstr>Hoja9</vt:lpstr>
      <vt:lpstr>Hoja2</vt:lpstr>
      <vt:lpstr>Hoja3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Antonio Aristondo Argueta</dc:creator>
  <cp:lastModifiedBy>Carlos Calderón</cp:lastModifiedBy>
  <dcterms:created xsi:type="dcterms:W3CDTF">2016-09-27T00:12:24Z</dcterms:created>
  <dcterms:modified xsi:type="dcterms:W3CDTF">2017-09-25T00:30:40Z</dcterms:modified>
</cp:coreProperties>
</file>