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-avila\Desktop\Patricio Palán\2020\Telconet\Final\Informe\Consolidado\"/>
    </mc:Choice>
  </mc:AlternateContent>
  <xr:revisionPtr revIDLastSave="0" documentId="13_ncr:1_{AC9C713D-2B86-4862-8AA3-9620CA56F0E9}" xr6:coauthVersionLast="47" xr6:coauthVersionMax="47" xr10:uidLastSave="{00000000-0000-0000-0000-000000000000}"/>
  <bookViews>
    <workbookView xWindow="-110" yWindow="-110" windowWidth="19420" windowHeight="10420" xr2:uid="{DBE7EFCF-468B-4326-9E33-3B18EED1E9F3}"/>
  </bookViews>
  <sheets>
    <sheet name="EFS CONSOLIDADOS" sheetId="1" r:id="rId1"/>
    <sheet name="MOV PATRIMON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2" l="1"/>
  <c r="F27" i="2" l="1"/>
  <c r="H27" i="2" s="1"/>
  <c r="C20" i="1" l="1"/>
  <c r="C19" i="1" l="1"/>
  <c r="E103" i="1" l="1"/>
  <c r="F22" i="2"/>
  <c r="H22" i="2" s="1"/>
  <c r="F25" i="2"/>
  <c r="H25" i="2" s="1"/>
  <c r="F24" i="2"/>
  <c r="H24" i="2" s="1"/>
  <c r="F23" i="2"/>
  <c r="H23" i="2" s="1"/>
  <c r="F21" i="2"/>
  <c r="H21" i="2" s="1"/>
  <c r="H18" i="2"/>
  <c r="G18" i="2"/>
  <c r="G29" i="2" s="1"/>
  <c r="F18" i="2"/>
  <c r="E18" i="2"/>
  <c r="E29" i="2" s="1"/>
  <c r="D18" i="2"/>
  <c r="D29" i="2" s="1"/>
  <c r="C18" i="2"/>
  <c r="C29" i="2" s="1"/>
  <c r="B18" i="2"/>
  <c r="B29" i="2" s="1"/>
  <c r="C103" i="1"/>
  <c r="E66" i="1"/>
  <c r="C66" i="1"/>
  <c r="E61" i="1"/>
  <c r="C61" i="1"/>
  <c r="E39" i="1"/>
  <c r="C39" i="1"/>
  <c r="E25" i="1"/>
  <c r="C25" i="1"/>
  <c r="F20" i="2" l="1"/>
  <c r="H20" i="2" l="1"/>
  <c r="H29" i="2" s="1"/>
  <c r="F29" i="2"/>
  <c r="E85" i="1" l="1"/>
  <c r="C85" i="1"/>
  <c r="E78" i="1"/>
  <c r="C78" i="1"/>
  <c r="E51" i="1"/>
  <c r="C51" i="1"/>
  <c r="E12" i="1"/>
  <c r="C12" i="1"/>
  <c r="C87" i="1" l="1"/>
  <c r="C91" i="1" s="1"/>
  <c r="C96" i="1" s="1"/>
  <c r="E87" i="1"/>
  <c r="E91" i="1" s="1"/>
  <c r="E96" i="1" s="1"/>
  <c r="C53" i="1"/>
  <c r="C67" i="1" s="1"/>
  <c r="E27" i="1"/>
  <c r="E53" i="1"/>
  <c r="E67" i="1" s="1"/>
  <c r="C27" i="1"/>
  <c r="E68" i="1" l="1"/>
  <c r="C68" i="1"/>
</calcChain>
</file>

<file path=xl/sharedStrings.xml><?xml version="1.0" encoding="utf-8"?>
<sst xmlns="http://schemas.openxmlformats.org/spreadsheetml/2006/main" count="161" uniqueCount="91">
  <si>
    <t>ACTIVO CORRIENTE</t>
  </si>
  <si>
    <t>Efectivo y Equivalentes de efectivo</t>
  </si>
  <si>
    <t xml:space="preserve">Cuentas por cobrar </t>
  </si>
  <si>
    <t>Inversiones temporales</t>
  </si>
  <si>
    <t>Inventarios</t>
  </si>
  <si>
    <t>Impuestos</t>
  </si>
  <si>
    <t>Otros activos corrientes</t>
  </si>
  <si>
    <t>Total del activo corriente</t>
  </si>
  <si>
    <t>ACTIVO NO CORRIENTE</t>
  </si>
  <si>
    <t>Propiedad y equipos, neto</t>
  </si>
  <si>
    <t>Propiedades de inversión</t>
  </si>
  <si>
    <t>Intangible</t>
  </si>
  <si>
    <t>Inversiones en subsidiarias y asociadas</t>
  </si>
  <si>
    <t>Cuentas por cobrar largo plazo</t>
  </si>
  <si>
    <t>Activos por derechos de uso</t>
  </si>
  <si>
    <t>Impuesto diferido</t>
  </si>
  <si>
    <t>Otros activos</t>
  </si>
  <si>
    <t>Total del activo no corriente</t>
  </si>
  <si>
    <t>TOTAL ACTIVOS</t>
  </si>
  <si>
    <t>PASIVO CORRIENTE</t>
  </si>
  <si>
    <t>Préstamo</t>
  </si>
  <si>
    <t>Cuentas por pagar</t>
  </si>
  <si>
    <t xml:space="preserve">Obligaciones acumuladas </t>
  </si>
  <si>
    <t>Pasivos por arrendamientos</t>
  </si>
  <si>
    <t>Total pasivos corrientes</t>
  </si>
  <si>
    <t>PASIVO NO CORRIENTE</t>
  </si>
  <si>
    <t>Beneficios definidos</t>
  </si>
  <si>
    <t>Pasivos por arrendamiento</t>
  </si>
  <si>
    <t>Otros pasivos</t>
  </si>
  <si>
    <t>Total pasivos no corrientes</t>
  </si>
  <si>
    <t>TOTAL PASIVOS</t>
  </si>
  <si>
    <t xml:space="preserve">PATRIMONIO </t>
  </si>
  <si>
    <t>Capital Social</t>
  </si>
  <si>
    <t>Aporte para futuras capitalizaciones</t>
  </si>
  <si>
    <t>Reserva legal</t>
  </si>
  <si>
    <t>Resultados acumulados</t>
  </si>
  <si>
    <t>Total patrimonio</t>
  </si>
  <si>
    <t>TOTAL</t>
  </si>
  <si>
    <t>INGRESOS OPERACIONALES, NETO</t>
  </si>
  <si>
    <t>COSTOS DE VENTAS</t>
  </si>
  <si>
    <t>MARGEN BRUTO</t>
  </si>
  <si>
    <t>GASTOS:</t>
  </si>
  <si>
    <t xml:space="preserve">    Administración y ventas</t>
  </si>
  <si>
    <t xml:space="preserve">    Financieros </t>
  </si>
  <si>
    <t xml:space="preserve">    Participación de trabajadores</t>
  </si>
  <si>
    <t xml:space="preserve">    Otros gastos, ingresos netos</t>
  </si>
  <si>
    <t>Total gastos</t>
  </si>
  <si>
    <t>UTILIDAD ANTES DE IMPUESTO A LA RENTA</t>
  </si>
  <si>
    <t>Menos gasto de impuesto a la renta</t>
  </si>
  <si>
    <t>UTILIDAD DEL AÑO</t>
  </si>
  <si>
    <t>OTRO RESULTADO INTEGRAL:</t>
  </si>
  <si>
    <t>Pérdida actuarial</t>
  </si>
  <si>
    <t>TOTAL RESULTADO INTEGRAL DEL AÑO</t>
  </si>
  <si>
    <t>TELCONET &amp; SUBSIDIARIAS</t>
  </si>
  <si>
    <t>ESTADO DE CAMBIOS EN EL PATRIMONIO</t>
  </si>
  <si>
    <t>Total</t>
  </si>
  <si>
    <t>Liquidación de activos y pasivos de Netspeed</t>
  </si>
  <si>
    <t>Otros</t>
  </si>
  <si>
    <t xml:space="preserve">Derechos fiduciarios </t>
  </si>
  <si>
    <t>Pasivos de contratos</t>
  </si>
  <si>
    <t xml:space="preserve">                                                                                                                                                                               </t>
  </si>
  <si>
    <t>Pasivos contingentes</t>
  </si>
  <si>
    <t>Patrimonio atribuible a los propietarios de la controladora</t>
  </si>
  <si>
    <t>Participaciones no controladoras</t>
  </si>
  <si>
    <t>Utilidad del año atribuible a:</t>
  </si>
  <si>
    <t>Propietarios de la controladora</t>
  </si>
  <si>
    <t>Utilidad básica por acción (En US$ dólares)</t>
  </si>
  <si>
    <t>Capital</t>
  </si>
  <si>
    <t>Social</t>
  </si>
  <si>
    <t>Aportes para futuras capitalización</t>
  </si>
  <si>
    <t>Reservas</t>
  </si>
  <si>
    <r>
      <t xml:space="preserve">Patrimonio atribuible a la </t>
    </r>
    <r>
      <rPr>
        <b/>
        <u/>
        <sz val="7.5"/>
        <color rgb="FF000000"/>
        <rFont val="Arial"/>
        <family val="2"/>
      </rPr>
      <t>controladora</t>
    </r>
  </si>
  <si>
    <t>Participación no controladora</t>
  </si>
  <si>
    <t>ENERO 1, 2019</t>
  </si>
  <si>
    <t>Utilidad del año</t>
  </si>
  <si>
    <t>-</t>
  </si>
  <si>
    <t>Aumento de capital, Nota 22</t>
  </si>
  <si>
    <t>Aporte realizado por accionistas</t>
  </si>
  <si>
    <t>Baja de capital</t>
  </si>
  <si>
    <t>Dividendos pagados</t>
  </si>
  <si>
    <t xml:space="preserve">Apropiación </t>
  </si>
  <si>
    <t>Otros resultados integrales, Nota 22</t>
  </si>
  <si>
    <t>DICIEMBRE 31, 2019</t>
  </si>
  <si>
    <t>Aumento de capital, Nota 25</t>
  </si>
  <si>
    <t>Disminución de capital, Nota 25</t>
  </si>
  <si>
    <t>Ajustes actuariales año 2019, Nota 25</t>
  </si>
  <si>
    <t>Ajustes por comisiones, Nota 25 y 18</t>
  </si>
  <si>
    <t>DICIEMBRE 31, 2020</t>
  </si>
  <si>
    <t>Otros pasivos financieros</t>
  </si>
  <si>
    <t>Corrección saldos iniciales</t>
  </si>
  <si>
    <t xml:space="preserve">Ajustes a subsidiarias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</si>
</sst>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43" formatCode="_ * #,##0.00_ ;_ * \-#,##0.00_ ;_ * &quot;-&quot;??_ ;_ @_ "/>
    <numFmt numFmtId="164" formatCode="_ * #,##0_ ;_ * \-#,##0_ ;_ * &quot;-&quot;??_ ;_ @_ "/>
    <numFmt numFmtId="165" formatCode="_(* #,##0_);_(* \(#,##0\);_(* \-??_);_(@_)"/>
    <numFmt numFmtId="166" formatCode="_ * #,##0.00_ ;_ * \-#,##0.00_ ;_ * \-??_ ;_ @_ "/>
    <numFmt numFmtId="167" formatCode="_ * #,##0_ ;_ * \-#,##0_ ;_ * \-??_ ;_ @_ "/>
    <numFmt numFmtId="168" formatCode="_(* #,##0.00_);_(* \(#,##0.00\);_(* \-??_);_(@_)"/>
    <numFmt numFmtId="169" formatCode="* \(#,##0\);* #,##0_);\-??_);@"/>
    <numFmt numFmtId="170" formatCode="* #,##0_);* \(#,##0\);\-??_);@"/>
    <numFmt numFmtId="171" formatCode="_-[$€-2]* #,##0.00_-;\-[$€-2]* #,##0.00_-;_-[$€-2]* \-??_-"/>
    <numFmt numFmtId="172" formatCode="_ [$€]\ * #,##0.00_ ;_ [$€]\ * \-#,##0.00_ ;_ [$€]\ * \-??_ ;_ @_ "/>
    <numFmt numFmtId="173" formatCode="_ [$€-2]\ * #,##0.00_ ;_ [$€-2]\ * \-#,##0.00_ ;_ [$€-2]\ * \-??_ "/>
    <numFmt numFmtId="174" formatCode="dd/mm/yyyy"/>
    <numFmt numFmtId="175" formatCode="_-* #,##0.00_-;\-* #,##0.00_-;_-* \-??_-;_-@_-"/>
    <numFmt numFmtId="176" formatCode="&quot;$ &quot;#,##0;[Red]&quot;$ -&quot;#,##0"/>
    <numFmt numFmtId="177" formatCode="_ * #,##0.0_ ;_ * \(#,##0.0\);_ * \-??_ ;_ @_ "/>
    <numFmt numFmtId="178" formatCode="_ [$€]* #,##0.00_ ;_ [$€]* \-#,##0.00_ ;_ [$€]* \-??_ ;_ @_ "/>
    <numFmt numFmtId="179" formatCode="dd/mm/yyyy;@"/>
    <numFmt numFmtId="180" formatCode="_-* #,##0.0_-;\-* #,##0.0_-;_-* \-??_-;_-@_-"/>
    <numFmt numFmtId="181" formatCode="_-* #,##0&quot; €&quot;_-;\-* #,##0&quot; €&quot;_-;_-* &quot;- €&quot;_-;_-@_-"/>
    <numFmt numFmtId="182" formatCode="_ * #,##0_ ;_ * \(#,##0\);_ * \-??_ ;_ @_ "/>
    <numFmt numFmtId="183" formatCode="#,##0;[Red]\(#,##0\)"/>
    <numFmt numFmtId="184" formatCode="\$#,##0;&quot;-$&quot;#,##0"/>
    <numFmt numFmtId="185" formatCode="_-* #,##0.00\ _€_-;\-* #,##0.00\ _€_-;_-* \-??\ _€_-;_-@_-"/>
    <numFmt numFmtId="186" formatCode="&quot;$ &quot;#,##0_);&quot;($ &quot;#,##0\)"/>
    <numFmt numFmtId="187" formatCode="\$#,##0.00;[Red]&quot;-$&quot;#,##0.00"/>
    <numFmt numFmtId="188" formatCode="\$#,##0.00_);[Red]&quot;($&quot;#,##0.00\)"/>
    <numFmt numFmtId="189" formatCode="_ * #,##0_ ;_ * \(#,##0\);_ * \-?_ ;_ @_ "/>
    <numFmt numFmtId="190" formatCode="&quot;$ &quot;#,##0.00;[Red]&quot;$ -&quot;#,##0.00"/>
    <numFmt numFmtId="191" formatCode="_ * #,##0_ ;_ * \-#,##0_ ;_ * \-_ ;_ @_ "/>
    <numFmt numFmtId="192" formatCode="_ &quot;$ &quot;* #,##0.00_ ;_ &quot;$ &quot;* \-#,##0.00_ ;_ &quot;$ &quot;* \-??_ ;_ @_ "/>
    <numFmt numFmtId="193" formatCode="_(&quot;$ &quot;* #,##0.00_);_(&quot;$ &quot;* \(#,##0.00\);_(&quot;$ &quot;* \-??_);_(@_)"/>
    <numFmt numFmtId="194" formatCode="#,##0\ ;&quot;- &quot;#,##0\ "/>
    <numFmt numFmtId="195" formatCode="0\ %"/>
    <numFmt numFmtId="196" formatCode="_-* #,##0.00_-;\-* #,##0.00_-;_-* &quot;-&quot;??_-;_-@_-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  <charset val="1"/>
    </font>
    <font>
      <sz val="10"/>
      <name val="Arial"/>
      <family val="2"/>
    </font>
    <font>
      <u val="singleAccounting"/>
      <sz val="10"/>
      <color theme="1"/>
      <name val="Arial"/>
      <family val="2"/>
    </font>
    <font>
      <sz val="12"/>
      <name val="Times New Roman"/>
      <family val="1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u/>
      <sz val="9.6"/>
      <color rgb="FF0000FF"/>
      <name val="Times New Roman"/>
      <family val="1"/>
      <charset val="1"/>
    </font>
    <font>
      <sz val="10"/>
      <name val="Courier New"/>
      <family val="3"/>
      <charset val="1"/>
    </font>
    <font>
      <sz val="8"/>
      <name val="Tahoma"/>
      <family val="2"/>
      <charset val="1"/>
    </font>
    <font>
      <sz val="10"/>
      <color rgb="FF000000"/>
      <name val="匠牥晩††††††††††"/>
      <charset val="1"/>
    </font>
    <font>
      <sz val="8"/>
      <color rgb="FF000000"/>
      <name val="Tahoma"/>
      <family val="2"/>
      <charset val="1"/>
    </font>
    <font>
      <sz val="10"/>
      <color rgb="FF000000"/>
      <name val="MS Sans Serif"/>
      <family val="2"/>
      <charset val="1"/>
    </font>
    <font>
      <b/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u/>
      <sz val="9"/>
      <color rgb="FF000000"/>
      <name val="Arial"/>
      <family val="2"/>
      <charset val="1"/>
    </font>
    <font>
      <u/>
      <sz val="10"/>
      <color theme="1"/>
      <name val="Arial"/>
      <family val="2"/>
    </font>
    <font>
      <b/>
      <sz val="7.5"/>
      <color theme="1"/>
      <name val="Arial"/>
      <family val="2"/>
    </font>
    <font>
      <b/>
      <sz val="7.5"/>
      <color rgb="FF000000"/>
      <name val="Arial"/>
      <family val="2"/>
    </font>
    <font>
      <b/>
      <u/>
      <sz val="7.5"/>
      <color rgb="FF000000"/>
      <name val="Arial"/>
      <family val="2"/>
    </font>
    <font>
      <sz val="7.5"/>
      <color theme="1"/>
      <name val="Arial"/>
      <family val="2"/>
    </font>
    <font>
      <sz val="10"/>
      <name val="Verdana"/>
      <family val="2"/>
    </font>
    <font>
      <sz val="10"/>
      <name val="Verdana"/>
      <family val="2"/>
    </font>
    <font>
      <sz val="11"/>
      <color indexed="8"/>
      <name val="Calibri"/>
      <family val="2"/>
      <charset val="1"/>
    </font>
    <font>
      <b/>
      <sz val="24"/>
      <color indexed="8"/>
      <name val="Calibri"/>
      <family val="2"/>
      <charset val="1"/>
    </font>
    <font>
      <sz val="18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sz val="10"/>
      <color indexed="63"/>
      <name val="Calibri"/>
      <family val="2"/>
      <charset val="1"/>
    </font>
    <font>
      <i/>
      <sz val="10"/>
      <color indexed="23"/>
      <name val="Calibri"/>
      <family val="2"/>
      <charset val="1"/>
    </font>
    <font>
      <sz val="10"/>
      <color indexed="17"/>
      <name val="Calibri"/>
      <family val="2"/>
      <charset val="1"/>
    </font>
    <font>
      <sz val="10"/>
      <color indexed="19"/>
      <name val="Calibri"/>
      <family val="2"/>
      <charset val="1"/>
    </font>
    <font>
      <sz val="10"/>
      <color indexed="10"/>
      <name val="Calibri"/>
      <family val="2"/>
      <charset val="1"/>
    </font>
    <font>
      <b/>
      <sz val="10"/>
      <color indexed="9"/>
      <name val="Calibri"/>
      <family val="2"/>
      <charset val="1"/>
    </font>
    <font>
      <b/>
      <sz val="10"/>
      <color indexed="8"/>
      <name val="Calibri"/>
      <family val="2"/>
      <charset val="1"/>
    </font>
    <font>
      <sz val="10"/>
      <color indexed="9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929">
    <xf numFmtId="0" fontId="0" fillId="0" borderId="0"/>
    <xf numFmtId="43" fontId="1" fillId="0" borderId="0" applyFont="0" applyFill="0" applyBorder="0" applyAlignment="0" applyProtection="0"/>
    <xf numFmtId="166" fontId="6" fillId="0" borderId="0" applyBorder="0" applyProtection="0"/>
    <xf numFmtId="0" fontId="6" fillId="0" borderId="0"/>
    <xf numFmtId="168" fontId="6" fillId="0" borderId="0" applyBorder="0" applyProtection="0"/>
    <xf numFmtId="193" fontId="6" fillId="0" borderId="0" applyBorder="0" applyProtection="0"/>
    <xf numFmtId="195" fontId="6" fillId="0" borderId="0" applyBorder="0" applyProtection="0"/>
    <xf numFmtId="0" fontId="9" fillId="0" borderId="0" applyBorder="0" applyProtection="0"/>
    <xf numFmtId="0" fontId="10" fillId="0" borderId="0" applyBorder="0" applyProtection="0">
      <alignment horizontal="left"/>
    </xf>
    <xf numFmtId="168" fontId="6" fillId="0" borderId="0" applyBorder="0" applyProtection="0"/>
    <xf numFmtId="168" fontId="6" fillId="0" borderId="0" applyBorder="0" applyProtection="0"/>
    <xf numFmtId="166" fontId="6" fillId="0" borderId="0" applyBorder="0" applyProtection="0"/>
    <xf numFmtId="168" fontId="6" fillId="0" borderId="0" applyBorder="0" applyProtection="0"/>
    <xf numFmtId="168" fontId="6" fillId="0" borderId="0" applyBorder="0" applyProtection="0"/>
    <xf numFmtId="166" fontId="6" fillId="0" borderId="0" applyBorder="0" applyProtection="0"/>
    <xf numFmtId="169" fontId="11" fillId="0" borderId="0" applyBorder="0" applyProtection="0"/>
    <xf numFmtId="169" fontId="11" fillId="0" borderId="2" applyProtection="0"/>
    <xf numFmtId="169" fontId="11" fillId="0" borderId="3" applyProtection="0"/>
    <xf numFmtId="169" fontId="11" fillId="0" borderId="0" applyBorder="0" applyProtection="0"/>
    <xf numFmtId="170" fontId="11" fillId="0" borderId="0" applyBorder="0" applyProtection="0"/>
    <xf numFmtId="170" fontId="11" fillId="0" borderId="2" applyProtection="0"/>
    <xf numFmtId="170" fontId="11" fillId="0" borderId="3" applyProtection="0"/>
    <xf numFmtId="170" fontId="11" fillId="0" borderId="0" applyBorder="0" applyProtection="0"/>
    <xf numFmtId="0" fontId="12" fillId="0" borderId="0">
      <alignment vertical="top"/>
    </xf>
    <xf numFmtId="171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3" fontId="6" fillId="0" borderId="0" applyBorder="0" applyProtection="0"/>
    <xf numFmtId="172" fontId="6" fillId="0" borderId="0" applyBorder="0" applyProtection="0"/>
    <xf numFmtId="173" fontId="6" fillId="0" borderId="0" applyBorder="0" applyProtection="0"/>
    <xf numFmtId="172" fontId="6" fillId="0" borderId="0" applyBorder="0" applyProtection="0"/>
    <xf numFmtId="173" fontId="6" fillId="0" borderId="0" applyBorder="0" applyProtection="0"/>
    <xf numFmtId="172" fontId="6" fillId="0" borderId="0" applyBorder="0" applyProtection="0"/>
    <xf numFmtId="173" fontId="6" fillId="0" borderId="0" applyBorder="0" applyProtection="0"/>
    <xf numFmtId="172" fontId="6" fillId="0" borderId="0" applyBorder="0" applyProtection="0"/>
    <xf numFmtId="173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0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2" fontId="6" fillId="0" borderId="0" applyBorder="0" applyProtection="0"/>
    <xf numFmtId="171" fontId="6" fillId="0" borderId="0" applyBorder="0" applyProtection="0"/>
    <xf numFmtId="0" fontId="13" fillId="0" borderId="0" applyBorder="0" applyProtection="0"/>
    <xf numFmtId="0" fontId="13" fillId="0" borderId="0" applyBorder="0" applyProtection="0"/>
    <xf numFmtId="0" fontId="13" fillId="0" borderId="0" applyBorder="0" applyProtection="0"/>
    <xf numFmtId="0" fontId="13" fillId="0" borderId="0" applyBorder="0" applyProtection="0"/>
    <xf numFmtId="0" fontId="13" fillId="0" borderId="0" applyBorder="0" applyProtection="0"/>
    <xf numFmtId="174" fontId="6" fillId="0" borderId="0" applyBorder="0" applyProtection="0"/>
    <xf numFmtId="175" fontId="6" fillId="0" borderId="0" applyBorder="0" applyProtection="0"/>
    <xf numFmtId="176" fontId="6" fillId="0" borderId="0" applyBorder="0" applyProtection="0"/>
    <xf numFmtId="0" fontId="6" fillId="0" borderId="0" applyBorder="0" applyProtection="0"/>
    <xf numFmtId="0" fontId="6" fillId="0" borderId="0" applyBorder="0" applyProtection="0"/>
    <xf numFmtId="0" fontId="6" fillId="0" borderId="0" applyBorder="0" applyProtection="0"/>
    <xf numFmtId="0" fontId="6" fillId="0" borderId="0" applyBorder="0" applyProtection="0"/>
    <xf numFmtId="0" fontId="6" fillId="0" borderId="0" applyBorder="0" applyProtection="0"/>
    <xf numFmtId="177" fontId="6" fillId="0" borderId="0" applyBorder="0" applyProtection="0"/>
    <xf numFmtId="178" fontId="6" fillId="0" borderId="0" applyBorder="0" applyProtection="0"/>
    <xf numFmtId="0" fontId="6" fillId="0" borderId="0" applyBorder="0" applyProtection="0"/>
    <xf numFmtId="0" fontId="6" fillId="0" borderId="0" applyBorder="0" applyProtection="0"/>
    <xf numFmtId="166" fontId="6" fillId="0" borderId="0" applyBorder="0" applyProtection="0"/>
    <xf numFmtId="0" fontId="6" fillId="0" borderId="0" applyBorder="0" applyProtection="0"/>
    <xf numFmtId="168" fontId="6" fillId="0" borderId="0" applyBorder="0" applyProtection="0"/>
    <xf numFmtId="168" fontId="6" fillId="0" borderId="0" applyBorder="0" applyProtection="0"/>
    <xf numFmtId="179" fontId="6" fillId="0" borderId="0" applyBorder="0" applyProtection="0"/>
    <xf numFmtId="176" fontId="6" fillId="0" borderId="0" applyBorder="0" applyProtection="0"/>
    <xf numFmtId="0" fontId="6" fillId="0" borderId="0" applyBorder="0" applyProtection="0"/>
    <xf numFmtId="166" fontId="6" fillId="0" borderId="0" applyBorder="0" applyProtection="0"/>
    <xf numFmtId="179" fontId="6" fillId="0" borderId="0" applyBorder="0" applyProtection="0"/>
    <xf numFmtId="175" fontId="6" fillId="0" borderId="0" applyBorder="0" applyProtection="0"/>
    <xf numFmtId="167" fontId="6" fillId="0" borderId="0" applyBorder="0" applyProtection="0"/>
    <xf numFmtId="175" fontId="6" fillId="0" borderId="0" applyBorder="0" applyProtection="0"/>
    <xf numFmtId="174" fontId="6" fillId="0" borderId="0" applyBorder="0" applyProtection="0"/>
    <xf numFmtId="174" fontId="6" fillId="0" borderId="0" applyBorder="0" applyProtection="0"/>
    <xf numFmtId="180" fontId="6" fillId="0" borderId="0" applyBorder="0" applyProtection="0"/>
    <xf numFmtId="180" fontId="6" fillId="0" borderId="0" applyBorder="0" applyProtection="0"/>
    <xf numFmtId="180" fontId="6" fillId="0" borderId="0" applyBorder="0" applyProtection="0"/>
    <xf numFmtId="166" fontId="6" fillId="0" borderId="0" applyBorder="0" applyProtection="0"/>
    <xf numFmtId="171" fontId="6" fillId="0" borderId="0" applyBorder="0" applyProtection="0"/>
    <xf numFmtId="175" fontId="6" fillId="0" borderId="0" applyBorder="0" applyProtection="0"/>
    <xf numFmtId="0" fontId="6" fillId="0" borderId="0" applyBorder="0" applyProtection="0"/>
    <xf numFmtId="0" fontId="6" fillId="0" borderId="0" applyBorder="0" applyProtection="0"/>
    <xf numFmtId="166" fontId="6" fillId="0" borderId="0" applyBorder="0" applyProtection="0"/>
    <xf numFmtId="166" fontId="6" fillId="0" borderId="0" applyBorder="0" applyProtection="0"/>
    <xf numFmtId="166" fontId="6" fillId="0" borderId="0" applyBorder="0" applyProtection="0"/>
    <xf numFmtId="0" fontId="6" fillId="0" borderId="0" applyBorder="0" applyProtection="0"/>
    <xf numFmtId="168" fontId="6" fillId="0" borderId="0" applyBorder="0" applyProtection="0"/>
    <xf numFmtId="166" fontId="6" fillId="0" borderId="0" applyBorder="0" applyProtection="0"/>
    <xf numFmtId="166" fontId="6" fillId="0" borderId="0" applyBorder="0" applyProtection="0"/>
    <xf numFmtId="166" fontId="6" fillId="0" borderId="0" applyBorder="0" applyProtection="0"/>
    <xf numFmtId="166" fontId="6" fillId="0" borderId="0" applyBorder="0" applyProtection="0"/>
    <xf numFmtId="166" fontId="6" fillId="0" borderId="0" applyBorder="0" applyProtection="0"/>
    <xf numFmtId="166" fontId="6" fillId="0" borderId="0" applyBorder="0" applyProtection="0"/>
    <xf numFmtId="166" fontId="6" fillId="0" borderId="0" applyBorder="0" applyProtection="0"/>
    <xf numFmtId="166" fontId="6" fillId="0" borderId="0" applyBorder="0" applyProtection="0"/>
    <xf numFmtId="166" fontId="6" fillId="0" borderId="0" applyBorder="0" applyProtection="0"/>
    <xf numFmtId="166" fontId="6" fillId="0" borderId="0" applyBorder="0" applyProtection="0"/>
    <xf numFmtId="166" fontId="6" fillId="0" borderId="0" applyBorder="0" applyProtection="0"/>
    <xf numFmtId="166" fontId="6" fillId="0" borderId="0" applyBorder="0" applyProtection="0"/>
    <xf numFmtId="166" fontId="6" fillId="0" borderId="0" applyBorder="0" applyProtection="0"/>
    <xf numFmtId="166" fontId="6" fillId="0" borderId="0" applyBorder="0" applyProtection="0"/>
    <xf numFmtId="166" fontId="6" fillId="0" borderId="0" applyBorder="0" applyProtection="0"/>
    <xf numFmtId="166" fontId="6" fillId="0" borderId="0" applyBorder="0" applyProtection="0"/>
    <xf numFmtId="166" fontId="6" fillId="0" borderId="0" applyBorder="0" applyProtection="0"/>
    <xf numFmtId="166" fontId="6" fillId="0" borderId="0" applyBorder="0" applyProtection="0"/>
    <xf numFmtId="0" fontId="6" fillId="0" borderId="0" applyBorder="0" applyProtection="0"/>
    <xf numFmtId="0" fontId="6" fillId="0" borderId="0" applyBorder="0" applyProtection="0"/>
    <xf numFmtId="181" fontId="6" fillId="0" borderId="0" applyBorder="0" applyProtection="0"/>
    <xf numFmtId="182" fontId="6" fillId="0" borderId="0" applyBorder="0" applyProtection="0"/>
    <xf numFmtId="183" fontId="6" fillId="0" borderId="0" applyBorder="0" applyProtection="0"/>
    <xf numFmtId="166" fontId="6" fillId="0" borderId="0" applyBorder="0" applyProtection="0"/>
    <xf numFmtId="183" fontId="6" fillId="0" borderId="0" applyBorder="0" applyProtection="0"/>
    <xf numFmtId="166" fontId="6" fillId="0" borderId="0" applyBorder="0" applyProtection="0"/>
    <xf numFmtId="166" fontId="6" fillId="0" borderId="0" applyBorder="0" applyProtection="0"/>
    <xf numFmtId="166" fontId="6" fillId="0" borderId="0" applyBorder="0" applyProtection="0"/>
    <xf numFmtId="166" fontId="6" fillId="0" borderId="0" applyBorder="0" applyProtection="0"/>
    <xf numFmtId="166" fontId="6" fillId="0" borderId="0" applyBorder="0" applyProtection="0"/>
    <xf numFmtId="166" fontId="6" fillId="0" borderId="0" applyBorder="0" applyProtection="0"/>
    <xf numFmtId="166" fontId="6" fillId="0" borderId="0" applyBorder="0" applyProtection="0"/>
    <xf numFmtId="168" fontId="6" fillId="0" borderId="0" applyBorder="0" applyProtection="0"/>
    <xf numFmtId="166" fontId="6" fillId="0" borderId="0" applyBorder="0" applyProtection="0"/>
    <xf numFmtId="168" fontId="6" fillId="0" borderId="0" applyBorder="0" applyProtection="0"/>
    <xf numFmtId="168" fontId="6" fillId="0" borderId="0" applyBorder="0" applyProtection="0"/>
    <xf numFmtId="177" fontId="6" fillId="0" borderId="0" applyBorder="0" applyProtection="0"/>
    <xf numFmtId="0" fontId="6" fillId="0" borderId="0" applyBorder="0" applyProtection="0"/>
    <xf numFmtId="168" fontId="6" fillId="0" borderId="0" applyBorder="0" applyProtection="0"/>
    <xf numFmtId="168" fontId="6" fillId="0" borderId="0" applyBorder="0" applyProtection="0"/>
    <xf numFmtId="166" fontId="6" fillId="0" borderId="0" applyBorder="0" applyProtection="0"/>
    <xf numFmtId="166" fontId="6" fillId="0" borderId="0" applyBorder="0" applyProtection="0"/>
    <xf numFmtId="168" fontId="6" fillId="0" borderId="0" applyBorder="0" applyProtection="0"/>
    <xf numFmtId="166" fontId="6" fillId="0" borderId="0" applyBorder="0" applyProtection="0"/>
    <xf numFmtId="168" fontId="6" fillId="0" borderId="0" applyBorder="0" applyProtection="0"/>
    <xf numFmtId="166" fontId="6" fillId="0" borderId="0" applyBorder="0" applyProtection="0"/>
    <xf numFmtId="166" fontId="6" fillId="0" borderId="0" applyBorder="0" applyProtection="0"/>
    <xf numFmtId="166" fontId="6" fillId="0" borderId="0" applyBorder="0" applyProtection="0"/>
    <xf numFmtId="166" fontId="6" fillId="0" borderId="0" applyBorder="0" applyProtection="0"/>
    <xf numFmtId="166" fontId="6" fillId="0" borderId="0" applyBorder="0" applyProtection="0"/>
    <xf numFmtId="184" fontId="6" fillId="0" borderId="0" applyBorder="0" applyProtection="0"/>
    <xf numFmtId="166" fontId="6" fillId="0" borderId="0" applyBorder="0" applyProtection="0"/>
    <xf numFmtId="166" fontId="6" fillId="0" borderId="0" applyBorder="0" applyProtection="0"/>
    <xf numFmtId="166" fontId="6" fillId="0" borderId="0" applyBorder="0" applyProtection="0"/>
    <xf numFmtId="168" fontId="6" fillId="0" borderId="0" applyBorder="0" applyProtection="0"/>
    <xf numFmtId="175" fontId="6" fillId="0" borderId="0" applyBorder="0" applyProtection="0"/>
    <xf numFmtId="185" fontId="6" fillId="0" borderId="0" applyBorder="0" applyProtection="0"/>
    <xf numFmtId="175" fontId="6" fillId="0" borderId="0" applyBorder="0" applyProtection="0"/>
    <xf numFmtId="175" fontId="6" fillId="0" borderId="0" applyBorder="0" applyProtection="0"/>
    <xf numFmtId="186" fontId="6" fillId="0" borderId="0" applyBorder="0" applyProtection="0"/>
    <xf numFmtId="175" fontId="6" fillId="0" borderId="0" applyBorder="0" applyProtection="0"/>
    <xf numFmtId="168" fontId="6" fillId="0" borderId="0" applyBorder="0" applyProtection="0"/>
    <xf numFmtId="168" fontId="6" fillId="0" borderId="0" applyBorder="0" applyProtection="0"/>
    <xf numFmtId="187" fontId="6" fillId="0" borderId="0" applyBorder="0" applyProtection="0"/>
    <xf numFmtId="188" fontId="6" fillId="0" borderId="0" applyBorder="0" applyProtection="0"/>
    <xf numFmtId="187" fontId="6" fillId="0" borderId="0" applyBorder="0" applyProtection="0"/>
    <xf numFmtId="168" fontId="6" fillId="0" borderId="0" applyBorder="0" applyProtection="0"/>
    <xf numFmtId="189" fontId="6" fillId="0" borderId="0" applyBorder="0" applyProtection="0"/>
    <xf numFmtId="168" fontId="6" fillId="0" borderId="0" applyBorder="0" applyProtection="0"/>
    <xf numFmtId="168" fontId="6" fillId="0" borderId="0" applyBorder="0" applyProtection="0"/>
    <xf numFmtId="168" fontId="6" fillId="0" borderId="0" applyBorder="0" applyProtection="0"/>
    <xf numFmtId="190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1" fontId="6" fillId="0" borderId="0" applyBorder="0" applyProtection="0"/>
    <xf numFmtId="192" fontId="6" fillId="0" borderId="0" applyBorder="0" applyProtection="0"/>
    <xf numFmtId="193" fontId="6" fillId="0" borderId="0" applyBorder="0" applyProtection="0"/>
    <xf numFmtId="0" fontId="14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6" fillId="0" borderId="0"/>
    <xf numFmtId="0" fontId="15" fillId="0" borderId="0"/>
    <xf numFmtId="0" fontId="16" fillId="0" borderId="0"/>
    <xf numFmtId="0" fontId="16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5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194" fontId="10" fillId="0" borderId="0" applyBorder="0"/>
    <xf numFmtId="194" fontId="10" fillId="0" borderId="0" applyBorder="0"/>
    <xf numFmtId="194" fontId="10" fillId="0" borderId="0" applyBorder="0"/>
    <xf numFmtId="194" fontId="10" fillId="0" borderId="0" applyBorder="0"/>
    <xf numFmtId="194" fontId="10" fillId="0" borderId="0" applyBorder="0"/>
    <xf numFmtId="194" fontId="10" fillId="0" borderId="0" applyBorder="0"/>
    <xf numFmtId="194" fontId="10" fillId="0" borderId="0" applyBorder="0"/>
    <xf numFmtId="0" fontId="10" fillId="0" borderId="0" applyBorder="0" applyProtection="0"/>
    <xf numFmtId="0" fontId="10" fillId="0" borderId="0" applyBorder="0" applyProtection="0"/>
    <xf numFmtId="0" fontId="10" fillId="0" borderId="0" applyBorder="0" applyProtection="0">
      <alignment horizontal="left"/>
    </xf>
    <xf numFmtId="0" fontId="10" fillId="0" borderId="0" applyBorder="0" applyProtection="0"/>
    <xf numFmtId="0" fontId="10" fillId="0" borderId="0" applyBorder="0" applyProtection="0"/>
    <xf numFmtId="195" fontId="6" fillId="0" borderId="0" applyBorder="0" applyProtection="0"/>
    <xf numFmtId="195" fontId="6" fillId="0" borderId="0" applyBorder="0" applyProtection="0"/>
    <xf numFmtId="195" fontId="6" fillId="0" borderId="0" applyBorder="0" applyProtection="0"/>
    <xf numFmtId="195" fontId="6" fillId="0" borderId="0" applyBorder="0" applyProtection="0"/>
    <xf numFmtId="195" fontId="6" fillId="0" borderId="0" applyBorder="0" applyProtection="0"/>
    <xf numFmtId="195" fontId="6" fillId="0" borderId="0" applyBorder="0" applyProtection="0"/>
    <xf numFmtId="195" fontId="6" fillId="0" borderId="0" applyBorder="0" applyProtection="0"/>
    <xf numFmtId="195" fontId="6" fillId="0" borderId="0" applyBorder="0" applyProtection="0"/>
    <xf numFmtId="195" fontId="6" fillId="0" borderId="0" applyBorder="0" applyProtection="0"/>
    <xf numFmtId="195" fontId="6" fillId="0" borderId="0" applyBorder="0" applyProtection="0"/>
    <xf numFmtId="195" fontId="6" fillId="0" borderId="0" applyBorder="0" applyProtection="0"/>
    <xf numFmtId="195" fontId="6" fillId="0" borderId="0" applyBorder="0" applyProtection="0"/>
    <xf numFmtId="195" fontId="6" fillId="0" borderId="0" applyBorder="0" applyProtection="0"/>
    <xf numFmtId="195" fontId="6" fillId="0" borderId="0" applyBorder="0" applyProtection="0"/>
    <xf numFmtId="195" fontId="6" fillId="0" borderId="0" applyBorder="0" applyProtection="0"/>
    <xf numFmtId="195" fontId="6" fillId="0" borderId="0" applyBorder="0" applyProtection="0"/>
    <xf numFmtId="195" fontId="6" fillId="0" borderId="0" applyBorder="0" applyProtection="0"/>
    <xf numFmtId="0" fontId="12" fillId="0" borderId="0" applyBorder="0"/>
    <xf numFmtId="0" fontId="19" fillId="0" borderId="0" applyBorder="0"/>
    <xf numFmtId="0" fontId="19" fillId="0" borderId="0" applyBorder="0"/>
    <xf numFmtId="0" fontId="20" fillId="0" borderId="0" applyBorder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168" fontId="6" fillId="0" borderId="0" applyBorder="0" applyProtection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0" fontId="6" fillId="0" borderId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28" fillId="0" borderId="0"/>
    <xf numFmtId="196" fontId="29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8" fillId="0" borderId="0"/>
    <xf numFmtId="196" fontId="29" fillId="0" borderId="0" applyFont="0" applyFill="0" applyBorder="0" applyAlignment="0" applyProtection="0"/>
    <xf numFmtId="0" fontId="1" fillId="0" borderId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6" fillId="0" borderId="0" applyBorder="0" applyProtection="0"/>
    <xf numFmtId="168" fontId="6" fillId="0" borderId="0" applyBorder="0" applyProtection="0"/>
    <xf numFmtId="0" fontId="6" fillId="0" borderId="0"/>
    <xf numFmtId="43" fontId="1" fillId="0" borderId="0" applyFont="0" applyFill="0" applyBorder="0" applyAlignment="0" applyProtection="0"/>
    <xf numFmtId="168" fontId="6" fillId="0" borderId="0" applyBorder="0" applyProtection="0"/>
    <xf numFmtId="0" fontId="6" fillId="0" borderId="0"/>
    <xf numFmtId="0" fontId="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0" borderId="0"/>
    <xf numFmtId="43" fontId="1" fillId="0" borderId="0" applyFont="0" applyFill="0" applyBorder="0" applyAlignment="0" applyProtection="0"/>
    <xf numFmtId="0" fontId="29" fillId="0" borderId="0"/>
    <xf numFmtId="0" fontId="30" fillId="0" borderId="0"/>
    <xf numFmtId="0" fontId="31" fillId="0" borderId="0" applyNumberFormat="0" applyFill="0" applyBorder="0" applyProtection="0"/>
    <xf numFmtId="0" fontId="32" fillId="0" borderId="0" applyNumberFormat="0" applyFill="0" applyBorder="0" applyProtection="0"/>
    <xf numFmtId="0" fontId="33" fillId="0" borderId="0" applyNumberFormat="0" applyFill="0" applyBorder="0" applyProtection="0"/>
    <xf numFmtId="0" fontId="30" fillId="0" borderId="0" applyNumberFormat="0" applyFill="0" applyBorder="0" applyProtection="0"/>
    <xf numFmtId="0" fontId="34" fillId="3" borderId="6" applyNumberFormat="0" applyProtection="0"/>
    <xf numFmtId="0" fontId="35" fillId="0" borderId="0" applyNumberFormat="0" applyFill="0" applyBorder="0" applyProtection="0"/>
    <xf numFmtId="0" fontId="30" fillId="0" borderId="0" applyNumberFormat="0" applyFill="0" applyBorder="0" applyProtection="0"/>
    <xf numFmtId="0" fontId="36" fillId="4" borderId="0" applyNumberFormat="0" applyBorder="0" applyProtection="0"/>
    <xf numFmtId="0" fontId="37" fillId="3" borderId="0" applyNumberFormat="0" applyBorder="0" applyProtection="0"/>
    <xf numFmtId="0" fontId="38" fillId="5" borderId="0" applyNumberFormat="0" applyBorder="0" applyProtection="0"/>
    <xf numFmtId="0" fontId="38" fillId="0" borderId="0" applyNumberFormat="0" applyFill="0" applyBorder="0" applyProtection="0"/>
    <xf numFmtId="0" fontId="39" fillId="6" borderId="0" applyNumberFormat="0" applyBorder="0" applyProtection="0"/>
    <xf numFmtId="0" fontId="40" fillId="0" borderId="0" applyNumberFormat="0" applyFill="0" applyBorder="0" applyProtection="0"/>
    <xf numFmtId="0" fontId="41" fillId="7" borderId="0" applyNumberFormat="0" applyBorder="0" applyProtection="0"/>
    <xf numFmtId="0" fontId="41" fillId="8" borderId="0" applyNumberFormat="0" applyBorder="0" applyProtection="0"/>
    <xf numFmtId="0" fontId="40" fillId="9" borderId="0" applyNumberFormat="0" applyBorder="0" applyProtection="0"/>
    <xf numFmtId="0" fontId="6" fillId="0" borderId="0"/>
    <xf numFmtId="168" fontId="6" fillId="0" borderId="0" applyBorder="0" applyProtection="0"/>
    <xf numFmtId="0" fontId="1" fillId="0" borderId="0"/>
    <xf numFmtId="0" fontId="6" fillId="0" borderId="0"/>
    <xf numFmtId="168" fontId="6" fillId="0" borderId="0" applyBorder="0" applyProtection="0"/>
    <xf numFmtId="168" fontId="6" fillId="0" borderId="0" applyBorder="0" applyProtection="0"/>
    <xf numFmtId="168" fontId="6" fillId="0" borderId="0" applyBorder="0" applyProtection="0"/>
    <xf numFmtId="168" fontId="6" fillId="0" borderId="0" applyBorder="0" applyProtection="0"/>
    <xf numFmtId="0" fontId="6" fillId="0" borderId="0"/>
    <xf numFmtId="0" fontId="34" fillId="3" borderId="7" applyNumberFormat="0" applyProtection="0"/>
    <xf numFmtId="0" fontId="30" fillId="0" borderId="0"/>
    <xf numFmtId="169" fontId="11" fillId="0" borderId="8" applyProtection="0"/>
    <xf numFmtId="170" fontId="11" fillId="0" borderId="8" applyProtection="0"/>
    <xf numFmtId="0" fontId="29" fillId="0" borderId="0"/>
    <xf numFmtId="196" fontId="29" fillId="0" borderId="0" applyFont="0" applyFill="0" applyBorder="0" applyAlignment="0" applyProtection="0"/>
    <xf numFmtId="168" fontId="6" fillId="0" borderId="0" applyBorder="0" applyProtection="0"/>
    <xf numFmtId="0" fontId="6" fillId="0" borderId="0"/>
    <xf numFmtId="196" fontId="29" fillId="0" borderId="0" applyFont="0" applyFill="0" applyBorder="0" applyAlignment="0" applyProtection="0"/>
    <xf numFmtId="0" fontId="28" fillId="0" borderId="0"/>
    <xf numFmtId="0" fontId="30" fillId="0" borderId="0"/>
    <xf numFmtId="0" fontId="29" fillId="0" borderId="0"/>
    <xf numFmtId="196" fontId="29" fillId="0" borderId="0" applyFont="0" applyFill="0" applyBorder="0" applyAlignment="0" applyProtection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96" fontId="29" fillId="0" borderId="0" applyFont="0" applyFill="0" applyBorder="0" applyAlignment="0" applyProtection="0"/>
    <xf numFmtId="0" fontId="29" fillId="0" borderId="0"/>
    <xf numFmtId="196" fontId="29" fillId="0" borderId="0" applyFont="0" applyFill="0" applyBorder="0" applyAlignment="0" applyProtection="0"/>
    <xf numFmtId="0" fontId="29" fillId="0" borderId="0"/>
    <xf numFmtId="0" fontId="29" fillId="0" borderId="0"/>
    <xf numFmtId="196" fontId="29" fillId="0" borderId="0" applyFont="0" applyFill="0" applyBorder="0" applyAlignment="0" applyProtection="0"/>
    <xf numFmtId="0" fontId="29" fillId="0" borderId="0"/>
    <xf numFmtId="196" fontId="29" fillId="0" borderId="0" applyFont="0" applyFill="0" applyBorder="0" applyAlignment="0" applyProtection="0"/>
    <xf numFmtId="0" fontId="29" fillId="0" borderId="0"/>
    <xf numFmtId="196" fontId="29" fillId="0" borderId="0" applyFont="0" applyFill="0" applyBorder="0" applyAlignment="0" applyProtection="0"/>
    <xf numFmtId="0" fontId="29" fillId="0" borderId="0"/>
    <xf numFmtId="196" fontId="29" fillId="0" borderId="0" applyFont="0" applyFill="0" applyBorder="0" applyAlignment="0" applyProtection="0"/>
    <xf numFmtId="0" fontId="29" fillId="0" borderId="0"/>
    <xf numFmtId="196" fontId="29" fillId="0" borderId="0" applyFont="0" applyFill="0" applyBorder="0" applyAlignment="0" applyProtection="0"/>
    <xf numFmtId="0" fontId="29" fillId="0" borderId="0"/>
    <xf numFmtId="196" fontId="29" fillId="0" borderId="0" applyFont="0" applyFill="0" applyBorder="0" applyAlignment="0" applyProtection="0"/>
    <xf numFmtId="0" fontId="29" fillId="0" borderId="0"/>
    <xf numFmtId="196" fontId="29" fillId="0" borderId="0" applyFont="0" applyFill="0" applyBorder="0" applyAlignment="0" applyProtection="0"/>
    <xf numFmtId="0" fontId="29" fillId="0" borderId="0"/>
    <xf numFmtId="196" fontId="29" fillId="0" borderId="0" applyFont="0" applyFill="0" applyBorder="0" applyAlignment="0" applyProtection="0"/>
    <xf numFmtId="0" fontId="6" fillId="0" borderId="0"/>
    <xf numFmtId="168" fontId="6" fillId="0" borderId="0" applyBorder="0" applyProtection="0"/>
    <xf numFmtId="168" fontId="6" fillId="0" borderId="0" applyBorder="0" applyProtection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168" fontId="6" fillId="0" borderId="0" applyBorder="0" applyProtection="0"/>
    <xf numFmtId="0" fontId="6" fillId="0" borderId="0"/>
    <xf numFmtId="0" fontId="6" fillId="0" borderId="0"/>
    <xf numFmtId="43" fontId="1" fillId="0" borderId="0" applyFont="0" applyFill="0" applyBorder="0" applyAlignment="0" applyProtection="0"/>
    <xf numFmtId="0" fontId="34" fillId="3" borderId="27" applyNumberForma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4" fillId="3" borderId="17" applyNumberFormat="0" applyProtection="0"/>
    <xf numFmtId="0" fontId="34" fillId="3" borderId="17" applyNumberFormat="0" applyProtection="0"/>
    <xf numFmtId="0" fontId="34" fillId="3" borderId="21" applyNumberFormat="0" applyProtection="0"/>
    <xf numFmtId="43" fontId="1" fillId="0" borderId="0" applyFont="0" applyFill="0" applyBorder="0" applyAlignment="0" applyProtection="0"/>
    <xf numFmtId="170" fontId="11" fillId="0" borderId="12" applyProtection="0"/>
    <xf numFmtId="169" fontId="11" fillId="0" borderId="12" applyProtection="0"/>
    <xf numFmtId="0" fontId="34" fillId="3" borderId="11" applyNumberFormat="0" applyProtection="0"/>
    <xf numFmtId="0" fontId="34" fillId="3" borderId="11" applyNumberFormat="0" applyProtection="0"/>
    <xf numFmtId="43" fontId="1" fillId="0" borderId="0" applyFont="0" applyFill="0" applyBorder="0" applyAlignment="0" applyProtection="0"/>
    <xf numFmtId="170" fontId="11" fillId="0" borderId="16" applyProtection="0"/>
    <xf numFmtId="169" fontId="11" fillId="0" borderId="16" applyProtection="0"/>
    <xf numFmtId="169" fontId="11" fillId="0" borderId="26" applyProtection="0"/>
    <xf numFmtId="43" fontId="1" fillId="0" borderId="0" applyFont="0" applyFill="0" applyBorder="0" applyAlignment="0" applyProtection="0"/>
    <xf numFmtId="169" fontId="11" fillId="0" borderId="18" applyProtection="0"/>
    <xf numFmtId="170" fontId="11" fillId="0" borderId="18" applyProtection="0"/>
    <xf numFmtId="0" fontId="34" fillId="3" borderId="25" applyNumberForma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4" fillId="3" borderId="13" applyNumberFormat="0" applyProtection="0"/>
    <xf numFmtId="0" fontId="34" fillId="3" borderId="13" applyNumberFormat="0" applyProtection="0"/>
    <xf numFmtId="169" fontId="11" fillId="0" borderId="14" applyProtection="0"/>
    <xf numFmtId="170" fontId="11" fillId="0" borderId="14" applyProtection="0"/>
    <xf numFmtId="169" fontId="11" fillId="0" borderId="28" applyProtection="0"/>
    <xf numFmtId="170" fontId="11" fillId="0" borderId="28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4" fillId="3" borderId="27" applyNumberForma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4" fillId="3" borderId="9" applyNumberFormat="0" applyProtection="0"/>
    <xf numFmtId="0" fontId="34" fillId="3" borderId="9" applyNumberFormat="0" applyProtection="0"/>
    <xf numFmtId="169" fontId="11" fillId="0" borderId="10" applyProtection="0"/>
    <xf numFmtId="170" fontId="11" fillId="0" borderId="10" applyProtection="0"/>
    <xf numFmtId="43" fontId="1" fillId="0" borderId="0" applyFont="0" applyFill="0" applyBorder="0" applyAlignment="0" applyProtection="0"/>
    <xf numFmtId="0" fontId="29" fillId="0" borderId="0"/>
    <xf numFmtId="0" fontId="34" fillId="3" borderId="15" applyNumberFormat="0" applyProtection="0"/>
    <xf numFmtId="169" fontId="11" fillId="0" borderId="22" applyProtection="0"/>
    <xf numFmtId="170" fontId="11" fillId="0" borderId="22" applyProtection="0"/>
    <xf numFmtId="0" fontId="34" fillId="3" borderId="15" applyNumberForma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4" fillId="3" borderId="21" applyNumberFormat="0" applyProtection="0"/>
    <xf numFmtId="0" fontId="34" fillId="3" borderId="25" applyNumberFormat="0" applyProtection="0"/>
    <xf numFmtId="170" fontId="11" fillId="0" borderId="26" applyProtection="0"/>
    <xf numFmtId="43" fontId="1" fillId="0" borderId="0" applyFont="0" applyFill="0" applyBorder="0" applyAlignment="0" applyProtection="0"/>
    <xf numFmtId="0" fontId="34" fillId="3" borderId="19" applyNumberFormat="0" applyProtection="0"/>
    <xf numFmtId="0" fontId="34" fillId="3" borderId="19" applyNumberFormat="0" applyProtection="0"/>
    <xf numFmtId="169" fontId="11" fillId="0" borderId="20" applyProtection="0"/>
    <xf numFmtId="170" fontId="11" fillId="0" borderId="20" applyProtection="0"/>
    <xf numFmtId="170" fontId="11" fillId="0" borderId="24" applyProtection="0"/>
    <xf numFmtId="169" fontId="11" fillId="0" borderId="24" applyProtection="0"/>
    <xf numFmtId="0" fontId="34" fillId="3" borderId="23" applyNumberFormat="0" applyProtection="0"/>
    <xf numFmtId="0" fontId="34" fillId="3" borderId="23" applyNumberFormat="0" applyProtection="0"/>
  </cellStyleXfs>
  <cellXfs count="75">
    <xf numFmtId="0" fontId="0" fillId="0" borderId="0" xfId="0"/>
    <xf numFmtId="0" fontId="2" fillId="0" borderId="0" xfId="0" applyFont="1"/>
    <xf numFmtId="14" fontId="3" fillId="0" borderId="1" xfId="0" applyNumberFormat="1" applyFont="1" applyBorder="1" applyAlignment="1">
      <alignment horizontal="right" vertical="center"/>
    </xf>
    <xf numFmtId="0" fontId="4" fillId="2" borderId="0" xfId="0" applyFont="1" applyFill="1"/>
    <xf numFmtId="0" fontId="5" fillId="0" borderId="0" xfId="0" applyFont="1"/>
    <xf numFmtId="164" fontId="2" fillId="0" borderId="0" xfId="1" applyNumberFormat="1" applyFont="1"/>
    <xf numFmtId="165" fontId="4" fillId="2" borderId="0" xfId="1" applyNumberFormat="1" applyFont="1" applyFill="1" applyBorder="1" applyAlignment="1" applyProtection="1"/>
    <xf numFmtId="0" fontId="4" fillId="0" borderId="0" xfId="0" applyFont="1" applyAlignment="1">
      <alignment vertical="center"/>
    </xf>
    <xf numFmtId="43" fontId="2" fillId="0" borderId="0" xfId="1" applyFont="1"/>
    <xf numFmtId="0" fontId="2" fillId="0" borderId="0" xfId="0" applyFont="1" applyAlignment="1">
      <alignment vertical="center"/>
    </xf>
    <xf numFmtId="164" fontId="2" fillId="0" borderId="0" xfId="0" applyNumberFormat="1" applyFont="1"/>
    <xf numFmtId="164" fontId="2" fillId="0" borderId="0" xfId="1" applyNumberFormat="1" applyFont="1" applyFill="1"/>
    <xf numFmtId="164" fontId="4" fillId="2" borderId="0" xfId="1" applyNumberFormat="1" applyFont="1" applyFill="1" applyBorder="1" applyAlignment="1" applyProtection="1"/>
    <xf numFmtId="164" fontId="8" fillId="0" borderId="0" xfId="1" applyNumberFormat="1" applyFont="1"/>
    <xf numFmtId="164" fontId="5" fillId="0" borderId="0" xfId="1" applyNumberFormat="1" applyFont="1"/>
    <xf numFmtId="0" fontId="22" fillId="2" borderId="0" xfId="3" applyFont="1" applyFill="1" applyAlignment="1">
      <alignment horizontal="left"/>
    </xf>
    <xf numFmtId="0" fontId="20" fillId="2" borderId="0" xfId="3" applyFont="1" applyFill="1" applyAlignment="1"/>
    <xf numFmtId="0" fontId="0" fillId="0" borderId="0" xfId="0" applyAlignment="1"/>
    <xf numFmtId="0" fontId="21" fillId="0" borderId="0" xfId="3" applyFont="1" applyAlignment="1">
      <alignment horizontal="left"/>
    </xf>
    <xf numFmtId="3" fontId="2" fillId="0" borderId="0" xfId="0" applyNumberFormat="1" applyFont="1"/>
    <xf numFmtId="3" fontId="4" fillId="0" borderId="0" xfId="0" applyNumberFormat="1" applyFont="1" applyAlignment="1">
      <alignment vertical="center" wrapText="1"/>
    </xf>
    <xf numFmtId="3" fontId="4" fillId="0" borderId="1" xfId="0" applyNumberFormat="1" applyFont="1" applyBorder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164" fontId="2" fillId="0" borderId="0" xfId="1" applyNumberFormat="1" applyFont="1" applyAlignment="1">
      <alignment vertical="center"/>
    </xf>
    <xf numFmtId="3" fontId="23" fillId="0" borderId="0" xfId="0" applyNumberFormat="1" applyFont="1"/>
    <xf numFmtId="0" fontId="4" fillId="0" borderId="0" xfId="0" applyFont="1" applyBorder="1" applyAlignment="1">
      <alignment vertical="center"/>
    </xf>
    <xf numFmtId="43" fontId="2" fillId="0" borderId="0" xfId="0" applyNumberFormat="1" applyFont="1"/>
    <xf numFmtId="0" fontId="2" fillId="0" borderId="0" xfId="0" applyFont="1" applyAlignment="1">
      <alignment horizontal="right" vertical="center"/>
    </xf>
    <xf numFmtId="0" fontId="24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0" fontId="27" fillId="0" borderId="0" xfId="0" applyFont="1" applyAlignment="1">
      <alignment vertical="center"/>
    </xf>
    <xf numFmtId="3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horizontal="right" vertical="center" wrapText="1"/>
    </xf>
    <xf numFmtId="3" fontId="27" fillId="0" borderId="0" xfId="0" applyNumberFormat="1" applyFont="1" applyAlignment="1">
      <alignment vertical="center" wrapText="1"/>
    </xf>
    <xf numFmtId="3" fontId="27" fillId="0" borderId="0" xfId="0" applyNumberFormat="1" applyFont="1" applyAlignment="1">
      <alignment vertical="center"/>
    </xf>
    <xf numFmtId="3" fontId="27" fillId="0" borderId="0" xfId="0" applyNumberFormat="1" applyFont="1" applyAlignment="1">
      <alignment horizontal="right" vertical="center" wrapText="1"/>
    </xf>
    <xf numFmtId="0" fontId="27" fillId="0" borderId="0" xfId="0" applyFont="1" applyAlignment="1">
      <alignment horizontal="right" vertical="center"/>
    </xf>
    <xf numFmtId="3" fontId="27" fillId="0" borderId="1" xfId="0" applyNumberFormat="1" applyFont="1" applyBorder="1" applyAlignment="1">
      <alignment horizontal="right" vertical="center" wrapText="1"/>
    </xf>
    <xf numFmtId="0" fontId="27" fillId="0" borderId="1" xfId="0" applyFont="1" applyBorder="1" applyAlignment="1">
      <alignment horizontal="right" vertical="center" wrapText="1"/>
    </xf>
    <xf numFmtId="0" fontId="27" fillId="0" borderId="5" xfId="0" applyFont="1" applyBorder="1" applyAlignment="1">
      <alignment horizontal="right" vertical="center"/>
    </xf>
    <xf numFmtId="0" fontId="27" fillId="0" borderId="5" xfId="0" applyFont="1" applyBorder="1" applyAlignment="1">
      <alignment vertical="center" wrapText="1"/>
    </xf>
    <xf numFmtId="0" fontId="27" fillId="0" borderId="5" xfId="0" applyFont="1" applyBorder="1" applyAlignment="1">
      <alignment vertical="center"/>
    </xf>
    <xf numFmtId="0" fontId="24" fillId="0" borderId="5" xfId="0" applyFont="1" applyBorder="1" applyAlignment="1">
      <alignment vertical="center" wrapText="1"/>
    </xf>
    <xf numFmtId="3" fontId="27" fillId="0" borderId="4" xfId="0" applyNumberFormat="1" applyFont="1" applyBorder="1" applyAlignment="1">
      <alignment horizontal="right" vertical="center"/>
    </xf>
    <xf numFmtId="3" fontId="2" fillId="0" borderId="0" xfId="0" applyNumberFormat="1" applyFont="1" applyAlignment="1">
      <alignment vertical="center"/>
    </xf>
    <xf numFmtId="3" fontId="4" fillId="0" borderId="0" xfId="0" applyNumberFormat="1" applyFont="1"/>
    <xf numFmtId="0" fontId="27" fillId="0" borderId="0" xfId="0" applyFont="1"/>
    <xf numFmtId="3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horizontal="right" vertical="center" wrapText="1"/>
    </xf>
    <xf numFmtId="3" fontId="27" fillId="0" borderId="0" xfId="0" applyNumberFormat="1" applyFont="1" applyAlignment="1">
      <alignment vertical="center"/>
    </xf>
    <xf numFmtId="3" fontId="27" fillId="0" borderId="0" xfId="0" applyNumberFormat="1" applyFont="1" applyAlignment="1">
      <alignment horizontal="right" vertical="center" wrapText="1"/>
    </xf>
    <xf numFmtId="0" fontId="27" fillId="0" borderId="0" xfId="0" applyFont="1" applyAlignment="1">
      <alignment horizontal="right" vertical="center"/>
    </xf>
    <xf numFmtId="3" fontId="27" fillId="0" borderId="4" xfId="0" applyNumberFormat="1" applyFont="1" applyBorder="1" applyAlignment="1">
      <alignment horizontal="right" vertical="center"/>
    </xf>
    <xf numFmtId="43" fontId="2" fillId="2" borderId="0" xfId="1" applyFont="1" applyFill="1"/>
    <xf numFmtId="164" fontId="2" fillId="0" borderId="1" xfId="1" applyNumberFormat="1" applyFont="1" applyBorder="1"/>
    <xf numFmtId="0" fontId="2" fillId="0" borderId="0" xfId="0" applyFont="1" applyFill="1"/>
    <xf numFmtId="3" fontId="4" fillId="0" borderId="0" xfId="0" applyNumberFormat="1" applyFont="1" applyFill="1" applyAlignment="1">
      <alignment vertical="center" wrapText="1"/>
    </xf>
    <xf numFmtId="3" fontId="4" fillId="0" borderId="0" xfId="0" applyNumberFormat="1" applyFont="1" applyFill="1"/>
    <xf numFmtId="165" fontId="4" fillId="0" borderId="0" xfId="1" applyNumberFormat="1" applyFont="1" applyFill="1" applyBorder="1" applyAlignment="1" applyProtection="1"/>
    <xf numFmtId="164" fontId="2" fillId="0" borderId="0" xfId="0" applyNumberFormat="1" applyFont="1" applyFill="1"/>
    <xf numFmtId="167" fontId="7" fillId="0" borderId="0" xfId="2" applyNumberFormat="1" applyFont="1" applyFill="1" applyBorder="1" applyProtection="1"/>
    <xf numFmtId="0" fontId="4" fillId="0" borderId="0" xfId="0" applyFont="1" applyFill="1"/>
    <xf numFmtId="3" fontId="2" fillId="0" borderId="0" xfId="0" applyNumberFormat="1" applyFont="1" applyFill="1"/>
    <xf numFmtId="164" fontId="4" fillId="0" borderId="0" xfId="1" applyNumberFormat="1" applyFont="1" applyFill="1" applyBorder="1" applyAlignment="1" applyProtection="1"/>
    <xf numFmtId="0" fontId="24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0" fillId="0" borderId="0" xfId="0"/>
  </cellXfs>
  <cellStyles count="929">
    <cellStyle name="=C:\WINNT\SYSTEM32\COMMAND.COM" xfId="7" xr:uid="{3F1C5CAB-65AE-4ADB-8F59-55BFC02996A1}"/>
    <cellStyle name="Accent" xfId="719" xr:uid="{54091E66-38DC-4A4D-81CC-DB5C6B745FAB}"/>
    <cellStyle name="Accent 1" xfId="720" xr:uid="{D33D0BD0-EDAD-4A7D-A04A-C1680D57ED38}"/>
    <cellStyle name="Accent 2" xfId="721" xr:uid="{BE1D29FA-A790-42EC-83DD-528988CB1FB4}"/>
    <cellStyle name="Accent 3" xfId="722" xr:uid="{02CA36A2-2BD3-4950-8C23-844188A3CF90}"/>
    <cellStyle name="Bad" xfId="716" xr:uid="{382F37EB-BB41-4C44-8047-94C9F06A1B23}"/>
    <cellStyle name="Categoría del Piloto de Datos" xfId="8" xr:uid="{BC212A7A-5A80-414F-B9F7-7758C04AAD79}"/>
    <cellStyle name="Comma 123" xfId="9" xr:uid="{5941E316-5CCD-491A-8A71-A28D28E67BFC}"/>
    <cellStyle name="Comma 13" xfId="10" xr:uid="{D2F72402-87F9-4ADB-A5AD-51606A2952A2}"/>
    <cellStyle name="Comma 15" xfId="11" xr:uid="{538B86DB-0F7F-4275-B8A7-0D757C7C3AFF}"/>
    <cellStyle name="Comma 2" xfId="2" xr:uid="{F86744E3-C77D-4715-AEE1-9FE15EF945E2}"/>
    <cellStyle name="Comma 4 2" xfId="12" xr:uid="{FEA41062-020D-4486-9CDC-6885B9812AF4}"/>
    <cellStyle name="Comma 4 2 4" xfId="13" xr:uid="{8963FD32-5F60-4260-BD04-E19EB8B59960}"/>
    <cellStyle name="Comma_Worksheet in D: Mis documentos Clientes 2003 Holanda Informes Brenntag-Informe2002-2001" xfId="14" xr:uid="{4255459B-1741-48D1-84EF-C5F47D59A933}"/>
    <cellStyle name="Credit" xfId="15" xr:uid="{4F741FA8-9A9F-4466-BEFB-D69DFC7CAABC}"/>
    <cellStyle name="Credit subtotal" xfId="16" xr:uid="{1A7C1142-2A6E-4193-9E24-47B9E4798A12}"/>
    <cellStyle name="Credit Total" xfId="17" xr:uid="{FAF96C79-E8E4-42D5-83C6-C37C0F86436B}"/>
    <cellStyle name="Credit Total 2" xfId="734" xr:uid="{A2502AC4-DC5E-4D99-917E-59DCAD645F42}"/>
    <cellStyle name="Credit Total 2 10" xfId="876" xr:uid="{2A4D44CB-EE3D-42DB-8B2D-159537C9582C}"/>
    <cellStyle name="Credit Total 2 11" xfId="888" xr:uid="{B8EA6C93-DFA8-4F8E-812E-AE27BF3B895E}"/>
    <cellStyle name="Credit Total 2 2" xfId="907" xr:uid="{B5F7813C-52F0-4945-AF98-8354A483EF6B}"/>
    <cellStyle name="Credit Total 2 3" xfId="870" xr:uid="{7C1E5819-47C8-4F8C-8CD9-2AEB7B396995}"/>
    <cellStyle name="Credit Total 2 4" xfId="886" xr:uid="{28DB530B-7039-4A71-9564-F953D2DB89EB}"/>
    <cellStyle name="Credit Total 2 5" xfId="875" xr:uid="{597C4EEB-FA71-4147-8925-C4CF83B817A0}"/>
    <cellStyle name="Credit Total 2 6" xfId="878" xr:uid="{CEAD9CEE-C863-49A3-8F18-90959C52863E}"/>
    <cellStyle name="Credit Total 2 7" xfId="923" xr:uid="{163DD215-2E3A-4A9B-A789-0BF49494C6D9}"/>
    <cellStyle name="Credit Total 2 8" xfId="912" xr:uid="{38525052-DB10-4DE4-B7EA-B7A58DF1A040}"/>
    <cellStyle name="Credit Total 2 9" xfId="926" xr:uid="{D71198BF-A150-4C37-B5DA-EF4C2E61691A}"/>
    <cellStyle name="Credit_Libro1" xfId="18" xr:uid="{EB9617F7-812F-4936-A3A4-98A48CF1093A}"/>
    <cellStyle name="Debit" xfId="19" xr:uid="{A48AE898-A71C-4C85-BE30-4F56884FDD8F}"/>
    <cellStyle name="Debit subtotal" xfId="20" xr:uid="{B54D59FC-AA07-4A9B-B973-AEA7AFBCE4AA}"/>
    <cellStyle name="Debit Total" xfId="21" xr:uid="{C96EB0C4-4B7A-47D7-A85F-7A36B77BC746}"/>
    <cellStyle name="Debit Total 2" xfId="735" xr:uid="{0E45C0AD-32F2-4707-9EFA-57F04D7D2A1E}"/>
    <cellStyle name="Debit Total 2 10" xfId="919" xr:uid="{CEAD454C-E599-4177-A838-6558C7418796}"/>
    <cellStyle name="Debit Total 2 11" xfId="889" xr:uid="{439698AF-48FE-424A-9CBC-6618A5D8FC26}"/>
    <cellStyle name="Debit Total 2 2" xfId="908" xr:uid="{BA3C7BD9-8C15-4E49-9414-551917F91022}"/>
    <cellStyle name="Debit Total 2 3" xfId="869" xr:uid="{DFDE0932-BC69-4E6E-A41B-E1F00760097C}"/>
    <cellStyle name="Debit Total 2 4" xfId="887" xr:uid="{D149B792-C026-4C92-9FCB-CAD7EC1F0BD6}"/>
    <cellStyle name="Debit Total 2 5" xfId="874" xr:uid="{0A7552D0-C37C-4575-A356-CE480E89FA08}"/>
    <cellStyle name="Debit Total 2 6" xfId="879" xr:uid="{839ABD48-749C-4118-BF39-9CD7C730B730}"/>
    <cellStyle name="Debit Total 2 7" xfId="924" xr:uid="{7D100412-EB05-4CC7-A6D8-07ECFCB0AE58}"/>
    <cellStyle name="Debit Total 2 8" xfId="913" xr:uid="{F27E9031-C0F5-4FB8-81D1-34995D51914B}"/>
    <cellStyle name="Debit Total 2 9" xfId="925" xr:uid="{DADC8C19-ED6E-4F2C-824C-4812A3D0D6E3}"/>
    <cellStyle name="Debit_Libro1" xfId="22" xr:uid="{DD6C4D81-5FFF-439B-8767-C3275A99C1E0}"/>
    <cellStyle name="Error" xfId="718" xr:uid="{069055B4-21E3-4227-AA0B-DAC2BAC29BF3}"/>
    <cellStyle name="Estilo 1" xfId="23" xr:uid="{B7782648-C48C-43FD-BA8E-DD8533FC6CEF}"/>
    <cellStyle name="Euro" xfId="24" xr:uid="{D491B452-666C-499E-A81D-A7A13FB01290}"/>
    <cellStyle name="Euro 10" xfId="25" xr:uid="{1BAA0D28-BBD0-4A1C-A086-86FEB3921E4C}"/>
    <cellStyle name="Euro 11" xfId="26" xr:uid="{101D6F76-0B93-4972-9AE7-350A512044D8}"/>
    <cellStyle name="Euro 12" xfId="27" xr:uid="{8A358142-4761-4341-AE18-322A67559AF9}"/>
    <cellStyle name="Euro 13" xfId="28" xr:uid="{3DF0B49B-564B-4DA1-82F8-1F117C58488E}"/>
    <cellStyle name="Euro 14" xfId="29" xr:uid="{3712CB8F-7C49-4260-8025-CC459448E614}"/>
    <cellStyle name="Euro 15" xfId="30" xr:uid="{91D47FE5-B217-434A-A06F-D3A0213398A9}"/>
    <cellStyle name="Euro 16" xfId="31" xr:uid="{7BC90351-B1D1-43FC-A115-9520C6249403}"/>
    <cellStyle name="Euro 17" xfId="32" xr:uid="{B7977044-E475-40CD-AF55-B891C32B74B4}"/>
    <cellStyle name="Euro 18" xfId="33" xr:uid="{8F255E43-A750-41F4-A3BB-276CBC5EB499}"/>
    <cellStyle name="Euro 19" xfId="34" xr:uid="{CFDC6D67-8D3C-4947-ADEB-6C03CE6ACF28}"/>
    <cellStyle name="Euro 2" xfId="35" xr:uid="{5A566229-30AA-48CD-90D3-56FEA9DD40D5}"/>
    <cellStyle name="Euro 20" xfId="36" xr:uid="{22E1010E-7B8D-4E78-B0AC-DF342071D067}"/>
    <cellStyle name="Euro 21" xfId="37" xr:uid="{5CF9A71B-2F4E-4A08-BDAB-E10E3DAABEB4}"/>
    <cellStyle name="Euro 22" xfId="38" xr:uid="{F16CA1DA-1096-4346-842C-C2BD57B0BD2F}"/>
    <cellStyle name="Euro 23" xfId="39" xr:uid="{6ACF6CE0-4CBE-4D77-913C-AD8F08EF7A50}"/>
    <cellStyle name="Euro 24" xfId="40" xr:uid="{97E30ADC-8AB8-4B0E-9BBC-C34E26481C17}"/>
    <cellStyle name="Euro 25" xfId="41" xr:uid="{41F9DF54-54EC-44A5-BDBF-FFDB60571859}"/>
    <cellStyle name="Euro 26" xfId="42" xr:uid="{BCBAA558-5713-4134-846E-6DF53C5DCB6E}"/>
    <cellStyle name="Euro 27" xfId="43" xr:uid="{F1415BD6-B805-4CFC-8D6F-7D22A4406A8F}"/>
    <cellStyle name="Euro 28" xfId="44" xr:uid="{A18E4C26-D3F1-425D-9294-7C61F35D1197}"/>
    <cellStyle name="Euro 29" xfId="45" xr:uid="{C0F5A435-BD13-46DF-9B03-FE1A52FC93AB}"/>
    <cellStyle name="Euro 3" xfId="46" xr:uid="{10C2478F-5B8E-4FD1-9709-1729B36C2AF2}"/>
    <cellStyle name="Euro 30" xfId="47" xr:uid="{C04B799B-893B-44BD-96A8-5EE479AA7B08}"/>
    <cellStyle name="Euro 31" xfId="48" xr:uid="{808A39AF-B09F-441F-88FD-5D99953FF5BC}"/>
    <cellStyle name="Euro 32" xfId="49" xr:uid="{50084414-A5FC-429D-AA89-5426781F1A27}"/>
    <cellStyle name="Euro 33" xfId="50" xr:uid="{9C90D841-25FE-4EA6-9145-CEEB82D8DD1C}"/>
    <cellStyle name="Euro 34" xfId="51" xr:uid="{5C9BED77-0FA4-4085-9567-33744E1052E8}"/>
    <cellStyle name="Euro 35" xfId="52" xr:uid="{8CAB6FD0-89A9-49E8-B0C4-605E406EB1D3}"/>
    <cellStyle name="Euro 36" xfId="53" xr:uid="{62F47D48-5AC1-4873-8457-6F91C2E8D1CB}"/>
    <cellStyle name="Euro 37" xfId="54" xr:uid="{6E136B28-9116-46F9-A387-EC0131270B6A}"/>
    <cellStyle name="Euro 38" xfId="55" xr:uid="{E8E00B32-EF78-48CB-8E25-2E400E22773B}"/>
    <cellStyle name="Euro 39" xfId="56" xr:uid="{8EF78625-5BC5-4088-B6AA-D0E6CA271BB1}"/>
    <cellStyle name="Euro 4" xfId="57" xr:uid="{36D94F20-48DE-4A17-8047-2B251CE28390}"/>
    <cellStyle name="Euro 40" xfId="58" xr:uid="{0599581B-4C0D-4272-90ED-236AA6966F8B}"/>
    <cellStyle name="Euro 41" xfId="59" xr:uid="{6E5CE6E9-FF7D-4141-8B6E-36213455C87A}"/>
    <cellStyle name="Euro 42" xfId="60" xr:uid="{5EB2D477-171C-4974-BCDC-E65EE14B3673}"/>
    <cellStyle name="Euro 43" xfId="61" xr:uid="{5845DD26-A58B-4306-AAE1-D7443A00E76B}"/>
    <cellStyle name="Euro 44" xfId="62" xr:uid="{93012313-41F8-470E-BEF1-C8967E8EA72C}"/>
    <cellStyle name="Euro 45" xfId="63" xr:uid="{3C9C30C5-9BD1-42D6-A511-90DFD8407A34}"/>
    <cellStyle name="Euro 46" xfId="64" xr:uid="{2C32D9F5-F37A-4EA5-B25D-C7BF5F34C0D4}"/>
    <cellStyle name="Euro 47" xfId="65" xr:uid="{20D761EF-D2FC-496B-A521-9A7DD75CFDE9}"/>
    <cellStyle name="Euro 48" xfId="66" xr:uid="{742D2C1F-6B4A-42F3-AB8F-11A33099C19C}"/>
    <cellStyle name="Euro 49" xfId="67" xr:uid="{07D36E0A-F8D7-44E9-BD16-CC0D802157DC}"/>
    <cellStyle name="Euro 5" xfId="68" xr:uid="{2DC0BF69-738A-4681-9DCB-B6EA8C2A908F}"/>
    <cellStyle name="Euro 50" xfId="69" xr:uid="{FDAD0442-3890-4CD2-AE6D-88E5A07A7B15}"/>
    <cellStyle name="Euro 51" xfId="70" xr:uid="{355B1F12-1A30-49EE-8345-E7F83BCCFE70}"/>
    <cellStyle name="Euro 52" xfId="71" xr:uid="{E704600E-7962-4B7D-8E19-4D72A0820807}"/>
    <cellStyle name="Euro 53" xfId="72" xr:uid="{6A15D2D3-0D4F-4EA2-BFFE-D1D3B4453D78}"/>
    <cellStyle name="Euro 54" xfId="73" xr:uid="{777E7735-89A4-4CDD-8D49-DFF46EA619A7}"/>
    <cellStyle name="Euro 55" xfId="74" xr:uid="{EF1059F0-E832-499B-A9E5-C4AD716FC64E}"/>
    <cellStyle name="Euro 56" xfId="75" xr:uid="{83B7D2E2-6A19-4284-B669-34CA1D1FF319}"/>
    <cellStyle name="Euro 57" xfId="76" xr:uid="{606D36D1-4C12-42B5-B5F7-28AEC11D5445}"/>
    <cellStyle name="Euro 58" xfId="77" xr:uid="{A095E2A6-7BBD-4B71-AAC4-7E99B2B9B065}"/>
    <cellStyle name="Euro 59" xfId="78" xr:uid="{0B8FFDC6-B808-42DA-80DA-7B21FFB54463}"/>
    <cellStyle name="Euro 6" xfId="79" xr:uid="{9D9951E2-894A-4417-A809-E3CE653539EA}"/>
    <cellStyle name="Euro 60" xfId="80" xr:uid="{6D8436A8-AF32-44CF-8494-5ED5D31AF90A}"/>
    <cellStyle name="Euro 61" xfId="81" xr:uid="{5FBCA66D-142A-41AB-A67A-E1A10E501AAE}"/>
    <cellStyle name="Euro 62" xfId="82" xr:uid="{54DF2058-BFDC-45E9-A6C7-FCB5DC61A243}"/>
    <cellStyle name="Euro 63" xfId="83" xr:uid="{E2203F7E-8EBA-47AD-AB8D-CED7CBCC9B83}"/>
    <cellStyle name="Euro 64" xfId="84" xr:uid="{1AD885F0-6D26-48EE-8E08-30215E896DC8}"/>
    <cellStyle name="Euro 7" xfId="85" xr:uid="{FD8FB875-FE4A-4E3A-8ACA-8635EF635821}"/>
    <cellStyle name="Euro 8" xfId="86" xr:uid="{F692D59F-2937-4591-A9CE-FCB9700BAE3D}"/>
    <cellStyle name="Euro 9" xfId="87" xr:uid="{525AB2E5-6D2D-48A2-B8C3-B1FAACD9B54F}"/>
    <cellStyle name="Euro_Cédulas 12-31-2009" xfId="88" xr:uid="{2A19C446-86B5-4B0E-8574-3023353DE2E4}"/>
    <cellStyle name="Footnote" xfId="712" xr:uid="{4612A789-B919-4773-B0EE-A2F61D44775F}"/>
    <cellStyle name="Good" xfId="714" xr:uid="{16F6AD27-6B77-4526-8F60-69F8406BFCDE}"/>
    <cellStyle name="Heading" xfId="707" xr:uid="{518AF413-2321-45F9-AF10-E3F863A4D60A}"/>
    <cellStyle name="Heading 1" xfId="708" xr:uid="{D936D1D1-FFE6-46F5-93AB-B297D30AA2E6}"/>
    <cellStyle name="Heading 2" xfId="709" xr:uid="{FA82B610-E622-4B37-A52A-3BF86878DC8A}"/>
    <cellStyle name="Hipervínculo 2" xfId="89" xr:uid="{213F22FA-54F6-42BE-B621-D21427321C8F}"/>
    <cellStyle name="Hipervínculo 3" xfId="90" xr:uid="{9ADF4D96-9740-4E69-949C-18D64B1BF5E9}"/>
    <cellStyle name="Hipervínculo 4" xfId="91" xr:uid="{5AA3836B-FC55-4A32-AF8B-D3C45C82B598}"/>
    <cellStyle name="Hipervínculo 5" xfId="92" xr:uid="{BB929C2D-357C-43F0-9D58-296DA93D8F17}"/>
    <cellStyle name="Hipervínculo 6" xfId="93" xr:uid="{F16121A5-D0E1-433F-9D96-12AADF9F2EE5}"/>
    <cellStyle name="Millares" xfId="1" builtinId="3"/>
    <cellStyle name="Millares [0] 10" xfId="205" xr:uid="{83F05E50-73E2-4754-AFAE-96D56731F6F0}"/>
    <cellStyle name="Millares [0] 11" xfId="206" xr:uid="{5C703083-B1A1-40AB-85F7-24EABD612DFA}"/>
    <cellStyle name="Millares [0] 12" xfId="207" xr:uid="{BE444384-EB67-4266-8FE9-0E2461475F56}"/>
    <cellStyle name="Millares [0] 13" xfId="208" xr:uid="{C6407EB5-7D6B-4187-9B7E-C47054E66346}"/>
    <cellStyle name="Millares [0] 14" xfId="209" xr:uid="{EC091BCB-9119-49A7-ACE2-337CDCFFA040}"/>
    <cellStyle name="Millares [0] 15" xfId="210" xr:uid="{05C8F499-0D15-468E-A202-B3E7EBDC842C}"/>
    <cellStyle name="Millares [0] 16" xfId="211" xr:uid="{23923D98-1992-4090-81BA-F6962BF8B6F8}"/>
    <cellStyle name="Millares [0] 17" xfId="212" xr:uid="{0E4CC1F0-84DA-431F-AE2A-A65095F9B454}"/>
    <cellStyle name="Millares [0] 18" xfId="213" xr:uid="{8533B4F5-18CB-4C66-A79E-C30F2AD8048E}"/>
    <cellStyle name="Millares [0] 19" xfId="214" xr:uid="{4B1E3AAC-D211-4D25-B9D2-E02229824AA1}"/>
    <cellStyle name="Millares [0] 2" xfId="215" xr:uid="{2490840C-B850-485F-B56A-08040B715486}"/>
    <cellStyle name="Millares [0] 20" xfId="216" xr:uid="{A9953D73-931B-4E84-8EEF-49276E9C6E77}"/>
    <cellStyle name="Millares [0] 21" xfId="217" xr:uid="{1196146A-9773-4736-A62B-60C51CB3D837}"/>
    <cellStyle name="Millares [0] 22" xfId="218" xr:uid="{6B4D4989-E1D9-475F-9C02-8D66D754AD60}"/>
    <cellStyle name="Millares [0] 23" xfId="219" xr:uid="{631EAAB3-3BF0-4303-933C-E266319D199B}"/>
    <cellStyle name="Millares [0] 24" xfId="220" xr:uid="{4BDFF701-B27D-4276-9605-388D6A10FF0E}"/>
    <cellStyle name="Millares [0] 25" xfId="221" xr:uid="{663D5DA8-4E70-4A25-B879-3AD2E8CF3F03}"/>
    <cellStyle name="Millares [0] 26" xfId="222" xr:uid="{0F84528F-453A-4E6C-9067-2C372DC47A6A}"/>
    <cellStyle name="Millares [0] 27" xfId="223" xr:uid="{31A952F9-E996-42E6-95D8-67CA53007130}"/>
    <cellStyle name="Millares [0] 28" xfId="224" xr:uid="{CA34D4D6-47DB-4B84-BB05-F82F58221339}"/>
    <cellStyle name="Millares [0] 29" xfId="225" xr:uid="{5EF899DA-76BC-4F11-89F7-79ABC1872361}"/>
    <cellStyle name="Millares [0] 3" xfId="226" xr:uid="{A4E5DCFF-DBFB-41A0-8C8D-87234C445D72}"/>
    <cellStyle name="Millares [0] 30" xfId="227" xr:uid="{093CE7BE-219C-4758-B52E-42252668C073}"/>
    <cellStyle name="Millares [0] 31" xfId="228" xr:uid="{F3AF463A-CDCA-4E76-A98F-E861D8F58704}"/>
    <cellStyle name="Millares [0] 32" xfId="229" xr:uid="{20294004-75EF-43FE-B3EC-B70710EE42D2}"/>
    <cellStyle name="Millares [0] 33" xfId="230" xr:uid="{3BCD1724-B1C8-4EE4-9F75-83BA0EC4736A}"/>
    <cellStyle name="Millares [0] 34" xfId="231" xr:uid="{36D501B1-258F-4933-9ECB-0AEFA21B0901}"/>
    <cellStyle name="Millares [0] 35" xfId="232" xr:uid="{57629F5A-E79C-457E-BA86-4063F545B5F1}"/>
    <cellStyle name="Millares [0] 36" xfId="233" xr:uid="{A3101BDD-494D-4E20-BC74-41A34AD3088B}"/>
    <cellStyle name="Millares [0] 37" xfId="234" xr:uid="{B14B35CC-F11F-4F2A-9B26-1BD3D2FDF575}"/>
    <cellStyle name="Millares [0] 38" xfId="235" xr:uid="{D2FFFE7A-E59B-4A6A-8CE1-1DDD84EBD588}"/>
    <cellStyle name="Millares [0] 39" xfId="236" xr:uid="{F989C8CB-8253-4E51-A794-15FCAEDD2737}"/>
    <cellStyle name="Millares [0] 4" xfId="237" xr:uid="{B8C5D697-02A3-4166-9510-403337525DBC}"/>
    <cellStyle name="Millares [0] 40" xfId="238" xr:uid="{F5B12590-D413-4E94-ACC7-232B2A989203}"/>
    <cellStyle name="Millares [0] 41" xfId="239" xr:uid="{CA391CC6-2C47-4E2B-A29F-A63652EBFE3E}"/>
    <cellStyle name="Millares [0] 42" xfId="240" xr:uid="{CCEAADEB-3E78-42F0-9BE9-F5C28F15ECDC}"/>
    <cellStyle name="Millares [0] 43" xfId="241" xr:uid="{197A9313-79E3-4295-9D46-5E1E363023C0}"/>
    <cellStyle name="Millares [0] 44" xfId="242" xr:uid="{C31D5575-AD11-45F7-A649-1780DC6459EF}"/>
    <cellStyle name="Millares [0] 45" xfId="243" xr:uid="{94EE02B5-317A-446F-BE76-4A32230BE7DD}"/>
    <cellStyle name="Millares [0] 46" xfId="244" xr:uid="{13A2B6C9-6CD5-4BAD-BE13-0B9FDC75413C}"/>
    <cellStyle name="Millares [0] 47" xfId="245" xr:uid="{B0EC652C-F9C9-4C52-9897-4E05C6EAD0E9}"/>
    <cellStyle name="Millares [0] 48" xfId="246" xr:uid="{8A4E0F06-6308-48C4-8C3C-C04A750B3A9C}"/>
    <cellStyle name="Millares [0] 49" xfId="247" xr:uid="{63BDB9ED-157E-4C01-BFD0-CE71E00B084B}"/>
    <cellStyle name="Millares [0] 5" xfId="248" xr:uid="{49A78B83-D190-4DAB-8A02-1152CC634437}"/>
    <cellStyle name="Millares [0] 50" xfId="249" xr:uid="{B237A6E2-9AC0-4DC9-BCB5-6158B2C16466}"/>
    <cellStyle name="Millares [0] 51" xfId="250" xr:uid="{A741BAC0-23C2-4F96-869F-FC3BFAF59120}"/>
    <cellStyle name="Millares [0] 52" xfId="251" xr:uid="{24675C73-D061-45BA-80A8-879575913179}"/>
    <cellStyle name="Millares [0] 53" xfId="252" xr:uid="{7847E3E8-730E-4F66-9047-482BA6A9B5DB}"/>
    <cellStyle name="Millares [0] 54" xfId="253" xr:uid="{EFCA9D31-575C-44F0-9145-44DDDB3A9B40}"/>
    <cellStyle name="Millares [0] 55" xfId="254" xr:uid="{692D0264-4FD6-4B94-8A55-5C938A6553C9}"/>
    <cellStyle name="Millares [0] 56" xfId="255" xr:uid="{9D1BB2A6-5E43-40D4-85B1-81BD5708AE5F}"/>
    <cellStyle name="Millares [0] 57" xfId="256" xr:uid="{E62DED9A-C015-471B-8DB2-F683777908F2}"/>
    <cellStyle name="Millares [0] 6" xfId="257" xr:uid="{8417C289-10A8-4A7D-96B0-F32C53109650}"/>
    <cellStyle name="Millares [0] 7" xfId="258" xr:uid="{1D6B3982-6D1E-4084-981D-179A6F49A709}"/>
    <cellStyle name="Millares [0] 8" xfId="259" xr:uid="{D6D6B33E-81CB-4781-99C6-B9480D49B8D6}"/>
    <cellStyle name="Millares [0] 9" xfId="260" xr:uid="{628148AE-E3EE-45E5-BC99-BE4FFE100C28}"/>
    <cellStyle name="Millares 10" xfId="94" xr:uid="{36B0D771-FF35-4D25-B65C-C2106D7EE47E}"/>
    <cellStyle name="Millares 100" xfId="648" xr:uid="{6E5DD958-277D-4884-AC89-73475AB1B2FF}"/>
    <cellStyle name="Millares 101" xfId="650" xr:uid="{7A45E09B-7B53-40AE-805C-27444BF24CB3}"/>
    <cellStyle name="Millares 102" xfId="652" xr:uid="{136C85E7-AF2F-44DB-9D73-25F7A11DC056}"/>
    <cellStyle name="Millares 103" xfId="654" xr:uid="{8C1BCA20-A24C-4ED2-91DF-DB9D2C5D7DED}"/>
    <cellStyle name="Millares 104" xfId="656" xr:uid="{2FD5FB51-486A-4E08-8300-666501AD4240}"/>
    <cellStyle name="Millares 105" xfId="658" xr:uid="{215C86B2-8774-4DDC-88D3-FCE7681AB5ED}"/>
    <cellStyle name="Millares 106" xfId="95" xr:uid="{B0787CF5-8C28-4891-9A25-0FFB960202DA}"/>
    <cellStyle name="Millares 107" xfId="660" xr:uid="{6CC0B597-C031-4019-8A23-D4D79EA3E6DC}"/>
    <cellStyle name="Millares 108" xfId="662" xr:uid="{62EF2E9D-36EB-44EC-8E96-A0C50D1B18E0}"/>
    <cellStyle name="Millares 109" xfId="664" xr:uid="{680D9A43-2A14-4611-A3AB-C1DDEBBCB5EC}"/>
    <cellStyle name="Millares 11" xfId="96" xr:uid="{AA135C77-B8F0-43C9-AF66-D6CB58A60BB6}"/>
    <cellStyle name="Millares 110" xfId="666" xr:uid="{648B09DE-A968-426C-B026-96098F117434}"/>
    <cellStyle name="Millares 111" xfId="668" xr:uid="{49A59A68-78FB-41BB-8CEE-CE8A015E71E4}"/>
    <cellStyle name="Millares 112" xfId="670" xr:uid="{19D5EA9B-2BF5-4628-B4F0-01963CEAE655}"/>
    <cellStyle name="Millares 113" xfId="672" xr:uid="{378D1B88-04D2-483D-ADD3-17DBA005D905}"/>
    <cellStyle name="Millares 114" xfId="673" xr:uid="{8C59ED41-FB54-458B-9C8C-E6A28FBDDC99}"/>
    <cellStyle name="Millares 115" xfId="675" xr:uid="{4F4F9791-5F9E-450C-95BF-86B797D25060}"/>
    <cellStyle name="Millares 116" xfId="677" xr:uid="{8E1A5B90-E700-43E7-8A0D-A0676BBECBE0}"/>
    <cellStyle name="Millares 117" xfId="679" xr:uid="{24ACA9A2-D0BF-46D5-94C1-86513E49665A}"/>
    <cellStyle name="Millares 118" xfId="683" xr:uid="{303986CE-F115-4402-A8C4-CB908CC41FF9}"/>
    <cellStyle name="Millares 119" xfId="686" xr:uid="{9969CC92-7B7A-484B-ADD1-37B88DF35F38}"/>
    <cellStyle name="Millares 12" xfId="97" xr:uid="{CFCB404D-55E0-4917-9FCD-419D5E7CEE76}"/>
    <cellStyle name="Millares 120" xfId="688" xr:uid="{9CAC462B-87C3-4328-98AB-51B3E0A55BCF}"/>
    <cellStyle name="Millares 121" xfId="694" xr:uid="{DC4940A0-FF14-4B46-A6AF-5A65E7E9C6CB}"/>
    <cellStyle name="Millares 122" xfId="697" xr:uid="{F266AA62-395D-4D33-BFA2-5A6DBD31C881}"/>
    <cellStyle name="Millares 123" xfId="693" xr:uid="{DF0626C9-64C8-4C47-9E92-91A0551ACFAA}"/>
    <cellStyle name="Millares 124" xfId="696" xr:uid="{530F1BDD-DEA8-4B72-A2D8-BC7F249DF944}"/>
    <cellStyle name="Millares 124 2" xfId="899" xr:uid="{3029C9DD-488E-4A0B-9AB1-118E43D40D0F}"/>
    <cellStyle name="Millares 125" xfId="700" xr:uid="{3D9F4B50-345B-4964-9477-0634DA467316}"/>
    <cellStyle name="Millares 125 2" xfId="900" xr:uid="{D6DF318D-DB74-40E9-B32E-3124E66484B0}"/>
    <cellStyle name="Millares 126" xfId="690" xr:uid="{845150CD-7C64-4640-96D7-AEB1B8416DB7}"/>
    <cellStyle name="Millares 126 2" xfId="896" xr:uid="{B0C385C9-49AE-47B9-8334-4A1F58EA1A4C}"/>
    <cellStyle name="Millares 127" xfId="692" xr:uid="{4082C904-E203-4BD0-903E-7C8760128153}"/>
    <cellStyle name="Millares 127 2" xfId="898" xr:uid="{E50E84CC-C876-4BDA-B61A-FAAAA8BC819D}"/>
    <cellStyle name="Millares 128" xfId="702" xr:uid="{43198D41-6D79-400E-96FB-ACA51AE574D2}"/>
    <cellStyle name="Millares 128 2" xfId="902" xr:uid="{F51162AF-B3E5-4320-A3B3-69920CB2C05E}"/>
    <cellStyle name="Millares 129" xfId="689" xr:uid="{D2A2F0C0-9F3E-4B04-9D0B-CEF208C27212}"/>
    <cellStyle name="Millares 129 2" xfId="895" xr:uid="{3CA495E3-F809-4E16-8E71-8DE0ACC35EA9}"/>
    <cellStyle name="Millares 13" xfId="98" xr:uid="{53D8DC93-4B8E-40CB-A072-5BEBF615AEFA}"/>
    <cellStyle name="Millares 130" xfId="701" xr:uid="{B08C30CA-71A6-49DD-B85D-EDD54E66EA91}"/>
    <cellStyle name="Millares 130 2" xfId="901" xr:uid="{03CFE6C2-435D-4E42-8F04-E0D0077C180A}"/>
    <cellStyle name="Millares 131" xfId="691" xr:uid="{73DBFAA3-A8ED-4909-B6E5-C5CAF434DE99}"/>
    <cellStyle name="Millares 131 2" xfId="897" xr:uid="{6EA6783B-F82E-4FDA-AECE-6EFD794AF575}"/>
    <cellStyle name="Millares 132" xfId="724" xr:uid="{F0F8B605-58D6-4BE8-97C7-E0D855CE2F83}"/>
    <cellStyle name="Millares 133" xfId="738" xr:uid="{32348A7C-B916-435A-8559-44D7977FEABA}"/>
    <cellStyle name="Millares 134" xfId="740" xr:uid="{99129874-4A15-4FB2-97D6-841EC2A14726}"/>
    <cellStyle name="Millares 135" xfId="727" xr:uid="{7866BEF2-B863-4D20-A844-6B1995A7EDCC}"/>
    <cellStyle name="Millares 136" xfId="745" xr:uid="{03C30F2A-BFE6-4A56-87B2-2AE9CB22382B}"/>
    <cellStyle name="Millares 137" xfId="747" xr:uid="{2B208DE2-2E9F-4E3C-8CD5-EC4BAC421442}"/>
    <cellStyle name="Millares 138" xfId="749" xr:uid="{9F45D914-B112-4D3D-9C7C-83888967C878}"/>
    <cellStyle name="Millares 139" xfId="728" xr:uid="{C694066E-E578-4A2F-9ED1-F2E65D3F67B8}"/>
    <cellStyle name="Millares 14" xfId="99" xr:uid="{0EEFACAA-6C3A-4B26-9B05-112E520038E4}"/>
    <cellStyle name="Millares 140" xfId="752" xr:uid="{ED663630-7A93-4B12-A9DC-3B9F82855341}"/>
    <cellStyle name="Millares 141" xfId="754" xr:uid="{5D39108F-56EE-42C9-9F5C-7B425893B316}"/>
    <cellStyle name="Millares 142" xfId="756" xr:uid="{C13F2481-4725-4878-89BB-2A95AE3CCA3B}"/>
    <cellStyle name="Millares 143" xfId="758" xr:uid="{5EE14814-2F9B-4A8A-AD6D-A04315CDD065}"/>
    <cellStyle name="Millares 144" xfId="760" xr:uid="{01FFFA7A-57D0-49C2-B0A3-9A82223052C0}"/>
    <cellStyle name="Millares 145" xfId="762" xr:uid="{69589753-F51F-4997-9C89-0ACF21ADD88F}"/>
    <cellStyle name="Millares 146" xfId="764" xr:uid="{EAD1901D-543D-434F-892A-CD370A6BB929}"/>
    <cellStyle name="Millares 147" xfId="766" xr:uid="{45877709-8E1C-408A-A44B-641E2C1C4D13}"/>
    <cellStyle name="Millares 148" xfId="768" xr:uid="{4A6962FD-87E1-4882-A37A-2DC92700A543}"/>
    <cellStyle name="Millares 149" xfId="770" xr:uid="{71798BF4-4510-4E04-9F8C-4F7705D94E01}"/>
    <cellStyle name="Millares 15" xfId="100" xr:uid="{33B1BADA-A1D3-4E96-B440-1E048BB90761}"/>
    <cellStyle name="Millares 150" xfId="772" xr:uid="{AD13BB98-25DD-44E9-9FC4-4F03C72F9C87}"/>
    <cellStyle name="Millares 151" xfId="774" xr:uid="{295DDBEA-1AD3-487F-B752-0058276B8E7B}"/>
    <cellStyle name="Millares 152" xfId="776" xr:uid="{1522322F-5A08-424C-A981-556BCC28E3F0}"/>
    <cellStyle name="Millares 153" xfId="778" xr:uid="{3B15F329-B16F-469B-B779-4DD863FDD4E3}"/>
    <cellStyle name="Millares 154" xfId="780" xr:uid="{8E3A910F-6ACB-4060-BD40-EEA71DBB3B71}"/>
    <cellStyle name="Millares 155" xfId="782" xr:uid="{90BF23D6-D7D6-4980-BA76-0904ACF70E9D}"/>
    <cellStyle name="Millares 156" xfId="784" xr:uid="{CEC28145-28C4-4DB2-BE29-E973B857E949}"/>
    <cellStyle name="Millares 157" xfId="786" xr:uid="{B1D4E29E-3B7B-4E4F-AA7B-1FE63F615478}"/>
    <cellStyle name="Millares 158" xfId="788" xr:uid="{2E36AAD6-A2A0-4E3F-A86E-A63D7595F7FA}"/>
    <cellStyle name="Millares 159" xfId="790" xr:uid="{C66286D5-FB36-40D5-BF22-C2CC900007FD}"/>
    <cellStyle name="Millares 16" xfId="101" xr:uid="{8229ED2F-0592-4635-AA97-852A055BC862}"/>
    <cellStyle name="Millares 16 2" xfId="102" xr:uid="{164C4D49-9073-49B0-8D7A-6368E176BAE4}"/>
    <cellStyle name="Millares 16 2 2" xfId="103" xr:uid="{B4E275BA-3322-4FD8-BA40-43AA511AE01F}"/>
    <cellStyle name="Millares 160" xfId="792" xr:uid="{A6C252DA-871B-46E9-A812-E3FE9CD3B501}"/>
    <cellStyle name="Millares 161" xfId="729" xr:uid="{FACDEBBA-77C4-475A-964A-A7CEAD8FD933}"/>
    <cellStyle name="Millares 162" xfId="795" xr:uid="{50BF142E-278F-4878-B74E-E76BA90C4C3D}"/>
    <cellStyle name="Millares 163" xfId="797" xr:uid="{A3479CF6-F0CA-427B-B0C7-302923B51553}"/>
    <cellStyle name="Millares 164" xfId="799" xr:uid="{9387CB4E-B421-48AA-A6A4-4A925D4975F4}"/>
    <cellStyle name="Millares 165" xfId="801" xr:uid="{93EE6BBB-DC95-408D-BCAE-03C2FF451524}"/>
    <cellStyle name="Millares 166" xfId="803" xr:uid="{75A7EF81-68EB-4001-BB14-176A77143D7D}"/>
    <cellStyle name="Millares 167" xfId="805" xr:uid="{7E391B73-E344-4DCD-BA6C-344C82F7EEAF}"/>
    <cellStyle name="Millares 168" xfId="807" xr:uid="{F8A23E21-3887-4EF2-9781-6B3B737E35E2}"/>
    <cellStyle name="Millares 169" xfId="809" xr:uid="{EB7C3796-734A-46DE-BF19-416213933B39}"/>
    <cellStyle name="Millares 17" xfId="104" xr:uid="{45779CC7-3219-4CB9-A293-E1DC394B3576}"/>
    <cellStyle name="Millares 17 2" xfId="105" xr:uid="{1AF27744-417F-46A0-841F-E29DF3D6BF5F}"/>
    <cellStyle name="Millares 17 2 2" xfId="106" xr:uid="{E2FF5FCE-86A8-4477-B06C-F9478E2715FD}"/>
    <cellStyle name="Millares 17_R8-001 Papeles de Trabajo 2009 betsy" xfId="107" xr:uid="{43E2E52F-E657-4E98-A58E-991930C12F0A}"/>
    <cellStyle name="Millares 170" xfId="811" xr:uid="{F9AF9051-25CC-41AF-AF53-D814AC99809C}"/>
    <cellStyle name="Millares 171" xfId="813" xr:uid="{8AB5FFA6-EDFB-4FF2-9F1F-C4785B3BD1DF}"/>
    <cellStyle name="Millares 172" xfId="815" xr:uid="{9681C4A5-3285-47CB-A306-B872BEA14075}"/>
    <cellStyle name="Millares 173" xfId="817" xr:uid="{EDB110E8-E77A-43A6-94BD-C0629D4A0978}"/>
    <cellStyle name="Millares 174" xfId="819" xr:uid="{3D66C78C-D2B4-4A2E-A841-B28C717A7B64}"/>
    <cellStyle name="Millares 175" xfId="821" xr:uid="{A5A6E96F-23B7-43A8-B791-E47AB5EBBEDB}"/>
    <cellStyle name="Millares 176" xfId="823" xr:uid="{54C63430-F696-4DE1-AA4F-9C210B5B3968}"/>
    <cellStyle name="Millares 177" xfId="825" xr:uid="{B7AF0462-4B88-4980-A9F1-A6D779FD280D}"/>
    <cellStyle name="Millares 178" xfId="827" xr:uid="{44C7FFF1-F1C2-414E-9949-9B8C370E7114}"/>
    <cellStyle name="Millares 179" xfId="730" xr:uid="{87DA2C2B-8B90-4736-8E9E-D8BF909C494E}"/>
    <cellStyle name="Millares 18" xfId="108" xr:uid="{DAE00E6C-91A1-434F-A94F-EBA5AD38FF41}"/>
    <cellStyle name="Millares 18 2" xfId="109" xr:uid="{83A7BF66-458A-4289-8E53-913B2455C66F}"/>
    <cellStyle name="Millares 180" xfId="831" xr:uid="{A442A6FD-D653-41A6-AF21-38711011C680}"/>
    <cellStyle name="Millares 181" xfId="829" xr:uid="{BA46F4C6-7323-49B1-BC8C-0C1EED59A01A}"/>
    <cellStyle name="Millares 182" xfId="737" xr:uid="{97B2CD14-289B-40B7-98B5-CB4EE9ED1180}"/>
    <cellStyle name="Millares 183" xfId="744" xr:uid="{A236F682-512A-4F67-9B6E-4F5C6E38729A}"/>
    <cellStyle name="Millares 184" xfId="834" xr:uid="{CEE1E25A-B344-4752-A0C9-8562E0A5DB72}"/>
    <cellStyle name="Millares 185" xfId="836" xr:uid="{E38D307A-EE56-40C3-8EF6-B4E0CCF6AC15}"/>
    <cellStyle name="Millares 186" xfId="838" xr:uid="{5C3A2A52-8644-42D0-B3DF-3D5CFA4A86BC}"/>
    <cellStyle name="Millares 187" xfId="840" xr:uid="{9F122EB5-9FEC-4D89-96F9-A9C15A2E265F}"/>
    <cellStyle name="Millares 188" xfId="842" xr:uid="{51653AA0-EBC5-4152-B323-F859E692F676}"/>
    <cellStyle name="Millares 189" xfId="844" xr:uid="{F3BE4664-BE03-40E7-8F9D-4A7AA33DC355}"/>
    <cellStyle name="Millares 19" xfId="110" xr:uid="{64EC37E5-5FDF-44EB-8F8B-F1483D7A9057}"/>
    <cellStyle name="Millares 190" xfId="846" xr:uid="{8929464D-3287-479E-87E4-B5229E2370CF}"/>
    <cellStyle name="Millares 191" xfId="848" xr:uid="{8E6369C3-160B-423E-AEEA-8761D304B10A}"/>
    <cellStyle name="Millares 192" xfId="850" xr:uid="{08A742AE-BB0A-44D8-AD32-6C1D9D104644}"/>
    <cellStyle name="Millares 193" xfId="852" xr:uid="{0F75195D-B605-4BF3-AE2F-711AAE1E1347}"/>
    <cellStyle name="Millares 194" xfId="854" xr:uid="{F1419024-FE65-4FC2-9635-1470D6664EE1}"/>
    <cellStyle name="Millares 195" xfId="856" xr:uid="{5F730651-CBE3-4CFF-AFF0-04F43C967188}"/>
    <cellStyle name="Millares 196" xfId="858" xr:uid="{A084F3FA-6E81-4031-97E1-744DC70BE93B}"/>
    <cellStyle name="Millares 197" xfId="851" xr:uid="{5DB412EA-B3AF-43B1-B6B2-B418E3DF27F9}"/>
    <cellStyle name="Millares 198" xfId="861" xr:uid="{F18AEA36-2A3E-4264-80E9-4F45831B953B}"/>
    <cellStyle name="Millares 199" xfId="904" xr:uid="{7DD15735-E608-48ED-9CC3-E033920BCA7A}"/>
    <cellStyle name="Millares 2" xfId="111" xr:uid="{9916A84A-E3E7-493A-8D68-1DD281699904}"/>
    <cellStyle name="Millares 2 2" xfId="112" xr:uid="{A4522FF6-2919-4A97-A80D-81176FC37668}"/>
    <cellStyle name="Millares 2 3" xfId="113" xr:uid="{1F9B9942-0423-455C-B9E7-6D5311E839A3}"/>
    <cellStyle name="Millares 2 4" xfId="681" xr:uid="{05F8AC34-1F24-429E-9BB7-339F57422E91}"/>
    <cellStyle name="Millares 2 4 2" xfId="704" xr:uid="{89D4A63D-F45C-44C3-9FB9-717760EF00D5}"/>
    <cellStyle name="Millares 2 4 2 2" xfId="903" xr:uid="{2E4B1843-2877-40C8-B6F9-1DA1F20A5977}"/>
    <cellStyle name="Millares 2 4 3" xfId="894" xr:uid="{928A08F8-2FC8-47B2-AE71-989B03F660AB}"/>
    <cellStyle name="Millares 2_Cédulas 12-31-2009" xfId="126" xr:uid="{4E42E13A-94E2-4E31-8675-B1213D63CA85}"/>
    <cellStyle name="Millares 20" xfId="114" xr:uid="{62D90AF8-0676-4DFC-AD8F-2087AFA04634}"/>
    <cellStyle name="Millares 200" xfId="873" xr:uid="{1DA2A6CF-539D-436D-BA08-8947F785FAA1}"/>
    <cellStyle name="Millares 201" xfId="883" xr:uid="{3D64BA66-C2C0-4291-90BB-A3EE56D22307}"/>
    <cellStyle name="Millares 202" xfId="915" xr:uid="{2E5BED72-63C3-4144-839A-112B200917B6}"/>
    <cellStyle name="Millares 203" xfId="882" xr:uid="{3D490391-C286-4ACF-A1F8-6C8BF5AF4C6C}"/>
    <cellStyle name="Millares 204" xfId="881" xr:uid="{CFF39AAF-8293-4322-BC62-4D299B11756B}"/>
    <cellStyle name="Millares 205" xfId="893" xr:uid="{92B7500E-93A3-47D3-B735-C4B6B69FF847}"/>
    <cellStyle name="Millares 206" xfId="864" xr:uid="{9DC274A5-148F-40AE-994C-2153BD5B07F9}"/>
    <cellStyle name="Millares 207" xfId="877" xr:uid="{922A9240-A90C-4506-93EF-6A72C9F957CE}"/>
    <cellStyle name="Millares 208" xfId="868" xr:uid="{05CC781C-5706-471C-9F27-E17B5E2A0F8B}"/>
    <cellStyle name="Millares 209" xfId="920" xr:uid="{8A26E0CD-B2B3-4214-810C-9D9694449910}"/>
    <cellStyle name="Millares 21" xfId="115" xr:uid="{1871E31A-A369-49B7-8EA9-76F926736631}"/>
    <cellStyle name="Millares 21 2" xfId="116" xr:uid="{FE80C239-FCF2-499D-A8F8-7ABB0EDDD8DC}"/>
    <cellStyle name="Millares 21_R8-001 Papeles de Trabajo 2009 betsy" xfId="117" xr:uid="{E7CFF8C7-8552-4D0C-8070-CC4CCDC7B2CE}"/>
    <cellStyle name="Millares 210" xfId="916" xr:uid="{AB80D4A2-AF52-4BCA-BD6C-607F40781753}"/>
    <cellStyle name="Millares 211" xfId="890" xr:uid="{6A5FD2E1-57A2-48DA-B66B-0401B6C1A39A}"/>
    <cellStyle name="Millares 212" xfId="863" xr:uid="{5AA3F4ED-FDA2-4294-A782-BE32B1862590}"/>
    <cellStyle name="Millares 213" xfId="891" xr:uid="{5F27D7DF-3276-44F3-A1CE-85C9DF9A03F0}"/>
    <cellStyle name="Millares 22" xfId="118" xr:uid="{071A1F13-E722-429D-9DEB-28EC5DD5B462}"/>
    <cellStyle name="Millares 23" xfId="119" xr:uid="{CC262CFA-3225-45ED-A0EB-FFD1769290BC}"/>
    <cellStyle name="Millares 24" xfId="120" xr:uid="{F6BE4D33-C73F-430C-A852-0BC0FBECCD55}"/>
    <cellStyle name="Millares 25" xfId="121" xr:uid="{E7F4E6B6-56D7-4AF8-A65E-77D0C368E099}"/>
    <cellStyle name="Millares 26" xfId="122" xr:uid="{A809C69D-32F7-4367-9DC4-4A1F5D451A9E}"/>
    <cellStyle name="Millares 27" xfId="123" xr:uid="{CF77BFCF-C0C4-4584-A5C1-7F29C9AC5E9F}"/>
    <cellStyle name="Millares 28" xfId="124" xr:uid="{8648E554-975B-47C7-B415-9D348F6B24A7}"/>
    <cellStyle name="Millares 29" xfId="125" xr:uid="{8A75EE50-EBE7-4CAE-88E3-0E00360D510D}"/>
    <cellStyle name="Millares 3" xfId="127" xr:uid="{9609E612-BBC6-4D7B-A752-4DF693EB8AAC}"/>
    <cellStyle name="Millares 3 10" xfId="128" xr:uid="{373F7EB6-D1FE-4801-91A5-BCA936893405}"/>
    <cellStyle name="Millares 3 11" xfId="129" xr:uid="{D384D2B5-AFE7-4AA9-B437-68AEB5DE67F2}"/>
    <cellStyle name="Millares 3 12" xfId="130" xr:uid="{D90C0358-0E71-4742-921F-D94EA45BECAA}"/>
    <cellStyle name="Millares 3 13" xfId="131" xr:uid="{F79B53C4-90EE-4195-9483-9A564ED7FB9E}"/>
    <cellStyle name="Millares 3 14" xfId="132" xr:uid="{504C227A-9A79-4AE1-9AD9-5415EBC42799}"/>
    <cellStyle name="Millares 3 15" xfId="909" xr:uid="{7BEAFE27-D06C-4F78-9F52-44F99D4F000E}"/>
    <cellStyle name="Millares 3 2" xfId="133" xr:uid="{38EA3257-BA68-4E37-A980-DAE98748C4FA}"/>
    <cellStyle name="Millares 3 3" xfId="134" xr:uid="{980B1299-C673-41AC-8245-04B87DC8F3AC}"/>
    <cellStyle name="Millares 3 4" xfId="135" xr:uid="{2ECCE4B6-56CD-4922-BC88-9F6F153E5651}"/>
    <cellStyle name="Millares 3 5" xfId="136" xr:uid="{74D3F496-C914-48C7-B47C-C9A022B1CC3B}"/>
    <cellStyle name="Millares 3 6" xfId="137" xr:uid="{3C0F393D-02A4-464B-9743-109813E5CA65}"/>
    <cellStyle name="Millares 3 7" xfId="138" xr:uid="{A012C295-5A8D-4115-BC73-90355E264958}"/>
    <cellStyle name="Millares 3 8" xfId="139" xr:uid="{183E5C6A-35D1-427F-8EEF-B9312274B9C0}"/>
    <cellStyle name="Millares 3 9" xfId="140" xr:uid="{4F0433C4-B121-4518-83A9-B042685152E8}"/>
    <cellStyle name="Millares 3_Cédulas 12-31-2009" xfId="151" xr:uid="{C4E23E3B-3187-4409-8D68-330579CE128A}"/>
    <cellStyle name="Millares 30" xfId="141" xr:uid="{AC2E3C3E-D4A0-4838-87BF-2B3BFA43348E}"/>
    <cellStyle name="Millares 31" xfId="142" xr:uid="{6EDA6DC0-6054-4A36-BA34-54F960AB7BB7}"/>
    <cellStyle name="Millares 32" xfId="143" xr:uid="{D11F9E73-8B01-410B-8EDB-F49E61DFEE37}"/>
    <cellStyle name="Millares 33" xfId="144" xr:uid="{77BDC8B4-564A-4D20-BA06-BB2BD6D22895}"/>
    <cellStyle name="Millares 34" xfId="145" xr:uid="{98170C00-55EC-4C30-9263-8351CD135129}"/>
    <cellStyle name="Millares 35" xfId="146" xr:uid="{A1B49737-BBDE-4409-BA55-25F1563DF3AE}"/>
    <cellStyle name="Millares 36" xfId="147" xr:uid="{EDA561A4-40E9-47B1-AC33-D2782433F3B6}"/>
    <cellStyle name="Millares 37" xfId="148" xr:uid="{D0D5E027-B75F-4BEA-90A5-8286834D76A7}"/>
    <cellStyle name="Millares 38" xfId="149" xr:uid="{6D665765-6F44-46C8-B902-C78AA3E32477}"/>
    <cellStyle name="Millares 39" xfId="150" xr:uid="{853EF24B-17CE-4DF9-AC53-26AFC151E97A}"/>
    <cellStyle name="Millares 4" xfId="152" xr:uid="{8A5AD99B-7418-46D2-BFAD-3330D7ABCCF8}"/>
    <cellStyle name="Millares 4 2" xfId="153" xr:uid="{0177D88B-40A0-4079-BBC4-78B71AB3B7A0}"/>
    <cellStyle name="Millares 4 2 2" xfId="154" xr:uid="{432A705C-D8D4-4B2A-987E-CE08B305F7E6}"/>
    <cellStyle name="Millares 4 3" xfId="155" xr:uid="{7D5FBD43-D497-4BB9-9EE2-70A3863E87CA}"/>
    <cellStyle name="Millares 4 4" xfId="156" xr:uid="{7C5B4EDB-06C4-4DC9-B1F1-2B0F97B7DCF4}"/>
    <cellStyle name="Millares 4 4 2" xfId="157" xr:uid="{651456AD-552D-4C5A-A190-C1463E6A425D}"/>
    <cellStyle name="Millares 4_DIRECTORIO OCTUBRE 2008 REAL (VERSION 3) (3)" xfId="169" xr:uid="{BC96AB54-3498-4618-8302-996351A5C4D6}"/>
    <cellStyle name="Millares 40" xfId="158" xr:uid="{F38FBFBB-9ED1-4FD4-BCBD-5C8D68DD577B}"/>
    <cellStyle name="Millares 41" xfId="159" xr:uid="{BDC9EE20-8231-44F9-A257-F32413BC1246}"/>
    <cellStyle name="Millares 42" xfId="160" xr:uid="{A5E68147-6116-4BF9-B5C8-B0C4E7AAB0B4}"/>
    <cellStyle name="Millares 43" xfId="161" xr:uid="{846BCBCE-B26A-46FF-85EF-365FC04E41DD}"/>
    <cellStyle name="Millares 44" xfId="162" xr:uid="{AC49DB75-9F9D-4DA4-9F71-D074F82DDC67}"/>
    <cellStyle name="Millares 45" xfId="163" xr:uid="{08307F83-B372-4E0A-8555-159135B0F7A6}"/>
    <cellStyle name="Millares 46" xfId="164" xr:uid="{EC06697F-E580-42DC-9045-467FBEEA88DD}"/>
    <cellStyle name="Millares 47" xfId="165" xr:uid="{3D5EA9F2-C2FB-4D38-9C41-45196A87B36C}"/>
    <cellStyle name="Millares 48" xfId="166" xr:uid="{26D71BE4-DD11-4A3E-A811-7E5D1B9BC606}"/>
    <cellStyle name="Millares 49" xfId="167" xr:uid="{A25CAB5A-0B68-4D63-9391-F208796DDCA2}"/>
    <cellStyle name="Millares 49 2" xfId="168" xr:uid="{6D17F7B0-C4D6-4F2D-B034-44B8E2C20CF6}"/>
    <cellStyle name="Millares 5" xfId="170" xr:uid="{4F95A6F9-5E17-423D-B530-BCF73FB05A0A}"/>
    <cellStyle name="Millares 50" xfId="171" xr:uid="{83BA18CC-174D-492F-A451-BD04C9D887D4}"/>
    <cellStyle name="Millares 50 2" xfId="172" xr:uid="{803A190B-2ADF-4877-9B2D-A73142FC91D0}"/>
    <cellStyle name="Millares 51" xfId="173" xr:uid="{42DFCCB3-54FA-49B2-AC4F-C7F3E580C084}"/>
    <cellStyle name="Millares 51 2" xfId="174" xr:uid="{5CC920C6-D283-424E-80DB-48C19EE1CE4C}"/>
    <cellStyle name="Millares 52" xfId="175" xr:uid="{F0BFD54D-C128-4999-9D26-06D212901512}"/>
    <cellStyle name="Millares 53" xfId="176" xr:uid="{54B99A06-0E26-491A-85FE-34FB7C05D549}"/>
    <cellStyle name="Millares 54" xfId="177" xr:uid="{E51DE7F0-32D6-461D-8251-095A4ABE8D72}"/>
    <cellStyle name="Millares 55" xfId="178" xr:uid="{F8D4CBE9-9CB1-4207-97E8-8F378DC761DD}"/>
    <cellStyle name="Millares 56" xfId="179" xr:uid="{11EA3E99-AC81-4320-8B67-464A81C62FEF}"/>
    <cellStyle name="Millares 57" xfId="180" xr:uid="{C9B22C5D-6509-4AAB-AD40-049D296BB47B}"/>
    <cellStyle name="Millares 58" xfId="181" xr:uid="{8A345CF4-BA7B-411A-958C-60C83A0B6362}"/>
    <cellStyle name="Millares 59" xfId="182" xr:uid="{F0490A4A-44D4-4789-A135-3AEBA7506B70}"/>
    <cellStyle name="Millares 6" xfId="183" xr:uid="{03A99533-DB2F-436A-BE4D-B4CBE7737807}"/>
    <cellStyle name="Millares 60" xfId="184" xr:uid="{95D02C2B-AEFB-490D-804A-8D3DD18555F2}"/>
    <cellStyle name="Millares 61" xfId="185" xr:uid="{8C2CF8DC-CFA6-443A-BB54-F2586C89DE1B}"/>
    <cellStyle name="Millares 62" xfId="186" xr:uid="{F137572D-86B2-4D87-9CEE-7C3A579E8777}"/>
    <cellStyle name="Millares 63" xfId="187" xr:uid="{45C23082-AE7D-425F-8AE2-94AEE6D5C356}"/>
    <cellStyle name="Millares 63 2" xfId="188" xr:uid="{A6292CF6-06D7-4AFC-B460-43805E97374D}"/>
    <cellStyle name="Millares 64" xfId="189" xr:uid="{D492BB92-56F8-4FA2-85E2-7DA4A3DCB010}"/>
    <cellStyle name="Millares 65" xfId="190" xr:uid="{840EECBC-79AA-4674-8773-8EEC557DFA59}"/>
    <cellStyle name="Millares 65 2" xfId="191" xr:uid="{D303A6CD-A692-45D3-A785-363D80CC5592}"/>
    <cellStyle name="Millares 66" xfId="192" xr:uid="{D0186D4D-D095-4DA4-9323-D470DEB26FF3}"/>
    <cellStyle name="Millares 67" xfId="193" xr:uid="{86CEE6AD-F03E-4FD3-A63D-E6A662F8D2EF}"/>
    <cellStyle name="Millares 68" xfId="194" xr:uid="{F99640AD-2187-43DC-84B0-499B931817C6}"/>
    <cellStyle name="Millares 69" xfId="195" xr:uid="{6AE18C39-2B4F-491B-9F72-198B898152B4}"/>
    <cellStyle name="Millares 7" xfId="196" xr:uid="{BD232A78-11D4-45A7-BA25-984093679956}"/>
    <cellStyle name="Millares 7 2" xfId="197" xr:uid="{96655D14-392B-424D-8A0F-163846984C96}"/>
    <cellStyle name="Millares 7_Cédulas 12-31-2009" xfId="198" xr:uid="{5EAF98DF-CCCE-413E-90EF-60AA33AF17C4}"/>
    <cellStyle name="Millares 70" xfId="4" xr:uid="{9331140E-83A7-4BCC-B6B2-C84332C6C774}"/>
    <cellStyle name="Millares 71" xfId="589" xr:uid="{105D331A-1E66-4275-968E-705D7E0D3D65}"/>
    <cellStyle name="Millares 72" xfId="591" xr:uid="{B404FDF2-C290-477D-A982-331A816B44A8}"/>
    <cellStyle name="Millares 73" xfId="594" xr:uid="{05E5580F-F9A5-47CD-A21D-2BE51F0F5463}"/>
    <cellStyle name="Millares 74" xfId="596" xr:uid="{FE63D5ED-6A1F-428C-A4AD-BD33DB46668A}"/>
    <cellStyle name="Millares 75" xfId="598" xr:uid="{8A4E3943-447F-4B2E-ADEB-0BF8F024AAF0}"/>
    <cellStyle name="Millares 76" xfId="600" xr:uid="{1478387D-E7F2-4575-AE4D-6AC19714D92D}"/>
    <cellStyle name="Millares 77" xfId="602" xr:uid="{DB085149-52CF-4FFD-AD9E-8419CE984A32}"/>
    <cellStyle name="Millares 78" xfId="604" xr:uid="{5F643F7D-497B-44CD-BF9F-EBCF7D547CA1}"/>
    <cellStyle name="Millares 79" xfId="606" xr:uid="{6E42C067-9E4C-4E9F-B185-E58F05270F7B}"/>
    <cellStyle name="Millares 8" xfId="199" xr:uid="{425E145E-625C-49C8-9EBE-6CBDB6359D67}"/>
    <cellStyle name="Millares 8 2" xfId="200" xr:uid="{48F808C5-68C8-4F71-9070-91A513B7A10F}"/>
    <cellStyle name="Millares 80" xfId="608" xr:uid="{5213FE6F-D221-4CEA-A651-15F0C21A3FAA}"/>
    <cellStyle name="Millares 81" xfId="610" xr:uid="{057A35A9-2E91-4370-A394-7B55642DA7DA}"/>
    <cellStyle name="Millares 82" xfId="612" xr:uid="{1F4D7C69-8D86-4508-B784-6115385FE668}"/>
    <cellStyle name="Millares 83" xfId="614" xr:uid="{1525DF5B-0697-4499-B97D-64C388CBDA19}"/>
    <cellStyle name="Millares 84" xfId="616" xr:uid="{C4BFD823-059B-405D-8BD3-0EB575692772}"/>
    <cellStyle name="Millares 85" xfId="618" xr:uid="{01A4E103-3506-4958-B68A-2B8569EB4463}"/>
    <cellStyle name="Millares 86" xfId="620" xr:uid="{490172CD-A102-469A-B9E6-8E9C2859B876}"/>
    <cellStyle name="Millares 87" xfId="622" xr:uid="{5BBD62E0-50B7-46AF-B5A1-F7596A709055}"/>
    <cellStyle name="Millares 88" xfId="624" xr:uid="{A97DC772-42E3-4241-A0CC-7FE700233963}"/>
    <cellStyle name="Millares 89" xfId="625" xr:uid="{1A2BACAC-FF5A-43B3-87DD-B369F2758E44}"/>
    <cellStyle name="Millares 9" xfId="201" xr:uid="{938BB6F0-76B2-4259-A347-9B15D81D399C}"/>
    <cellStyle name="Millares 9 2" xfId="202" xr:uid="{D2452A42-A1BF-475C-89A2-92B784ADBDDE}"/>
    <cellStyle name="Millares 9 2 2" xfId="203" xr:uid="{0B0E426B-2EE8-49AA-9ECA-9C0B53BEDE15}"/>
    <cellStyle name="Millares 9_Cédulas 12-31-2009" xfId="204" xr:uid="{70AA9B89-F562-4B49-8C7D-09D1B9236243}"/>
    <cellStyle name="Millares 90" xfId="626" xr:uid="{C22663C4-8A8B-4DEA-A2C6-BB6C9DAB6649}"/>
    <cellStyle name="Millares 91" xfId="628" xr:uid="{063C3615-505A-4723-9E98-16B5BD3D9118}"/>
    <cellStyle name="Millares 92" xfId="632" xr:uid="{8A331D80-D6AF-4E4C-B60B-58F742D32075}"/>
    <cellStyle name="Millares 93" xfId="634" xr:uid="{570AFF8C-3284-4FA6-882A-E45C9AB3CCCD}"/>
    <cellStyle name="Millares 94" xfId="636" xr:uid="{E2486A84-BB0C-46A7-936B-3FA9C8A1AE64}"/>
    <cellStyle name="Millares 95" xfId="638" xr:uid="{EAAE9B8C-4148-4770-AA4B-2B7344842CD0}"/>
    <cellStyle name="Millares 96" xfId="639" xr:uid="{B079F003-4651-464A-A515-A81E4C5D7E38}"/>
    <cellStyle name="Millares 97" xfId="641" xr:uid="{2C3DF38D-3344-413B-BE3F-C9F269629670}"/>
    <cellStyle name="Millares 98" xfId="643" xr:uid="{803FA19C-8B18-435B-AC6E-6C42E96D25CF}"/>
    <cellStyle name="Millares 99" xfId="646" xr:uid="{D58EB4EA-E981-47EA-BD8F-E4B42E6C894A}"/>
    <cellStyle name="Moneda 2" xfId="261" xr:uid="{B4B33F0A-DDB2-4A5E-926D-2D680B47DDAD}"/>
    <cellStyle name="Moneda 3" xfId="262" xr:uid="{F32BC0A9-1AB7-4F6A-9A5C-48753D2B6188}"/>
    <cellStyle name="Moneda 4" xfId="5" xr:uid="{7C4E793D-79BD-421C-A66B-5E5B50E31DCF}"/>
    <cellStyle name="Neutral 2" xfId="715" xr:uid="{08742399-E06A-460C-ACCE-3DEA472E154C}"/>
    <cellStyle name="No-definido" xfId="263" xr:uid="{FDBE9221-1725-44A9-9AAD-0F7C66F0AF7D}"/>
    <cellStyle name="Normal" xfId="0" builtinId="0"/>
    <cellStyle name="Normal 10" xfId="264" xr:uid="{4DFA6572-B0EF-4CDE-A343-3BA2CF5B7D64}"/>
    <cellStyle name="Normal 10 2" xfId="265" xr:uid="{050369AF-F869-48FA-B22C-93CDE27C8B28}"/>
    <cellStyle name="Normal 10 3" xfId="266" xr:uid="{242138EC-9D21-493E-AC5B-FA59186B16F3}"/>
    <cellStyle name="Normal 10 4" xfId="267" xr:uid="{12CAA854-3A12-4F2E-98CE-8406CED8E347}"/>
    <cellStyle name="Normal 10 5" xfId="268" xr:uid="{6DFF7879-1956-43B5-BF50-5793E132843F}"/>
    <cellStyle name="Normal 10 6" xfId="269" xr:uid="{6D92B098-B958-48D0-BFB5-7648B8A13253}"/>
    <cellStyle name="Normal 10_R8-001 Papeles de Trabajo 2009 betsy" xfId="270" xr:uid="{BF0A5CE3-2687-416B-AA6E-C889179912A4}"/>
    <cellStyle name="Normal 100" xfId="649" xr:uid="{4B7E3833-A175-4CE8-9877-B08A4935B3A8}"/>
    <cellStyle name="Normal 101" xfId="651" xr:uid="{93169E5C-DF4D-40A7-8B90-B7501F668FC0}"/>
    <cellStyle name="Normal 102" xfId="653" xr:uid="{6BC4FC0E-7382-467D-BC4B-322EFAC49C7B}"/>
    <cellStyle name="Normal 103" xfId="655" xr:uid="{9252B52A-F581-44DA-9883-12CE7F44CA69}"/>
    <cellStyle name="Normal 104" xfId="657" xr:uid="{5347910F-BAE3-4EA3-9FB0-2EC63ABD2A11}"/>
    <cellStyle name="Normal 105" xfId="659" xr:uid="{E13A874F-8D24-4785-8D69-92DE54B69BA8}"/>
    <cellStyle name="Normal 106" xfId="661" xr:uid="{9A3D1728-4BBD-4954-A39D-5A1D59B86D09}"/>
    <cellStyle name="Normal 107" xfId="663" xr:uid="{30F9FC60-C110-48CB-BF95-B48373192893}"/>
    <cellStyle name="Normal 108" xfId="665" xr:uid="{66CDCC6A-07CE-44A0-B2EF-E15774E0C015}"/>
    <cellStyle name="Normal 109" xfId="667" xr:uid="{89820344-4071-4BC8-B933-B0F1EBDE1BA4}"/>
    <cellStyle name="Normal 11" xfId="271" xr:uid="{62380E72-3FB5-4279-B73D-66D914E06C2E}"/>
    <cellStyle name="Normal 11 2" xfId="272" xr:uid="{4C05E0A7-0442-4044-9EAD-ECC9F0B9DE6A}"/>
    <cellStyle name="Normal 11 3" xfId="273" xr:uid="{DEFC8E4A-279E-417A-9001-5567B0626B42}"/>
    <cellStyle name="Normal 11 4" xfId="274" xr:uid="{0D83F503-8385-4723-81A6-8894CB6A6014}"/>
    <cellStyle name="Normal 11 5" xfId="275" xr:uid="{0424C435-2A0C-4CD4-A02B-18B845A54811}"/>
    <cellStyle name="Normal 11 6" xfId="276" xr:uid="{8DCC2463-2DEE-41B2-B0C5-3CA5F3D41721}"/>
    <cellStyle name="Normal 11 7" xfId="277" xr:uid="{A46CE4C3-9A5F-4C3C-837B-F7CD8D57BF03}"/>
    <cellStyle name="Normal 110" xfId="669" xr:uid="{83318672-0FA0-4CF4-ADCC-664D0B783725}"/>
    <cellStyle name="Normal 111" xfId="671" xr:uid="{6BD2E683-8B28-4F2E-915F-F8F0087D8AD2}"/>
    <cellStyle name="Normal 112" xfId="674" xr:uid="{BA7D7181-4772-4C08-B4BD-C601CC5E4F95}"/>
    <cellStyle name="Normal 113" xfId="676" xr:uid="{5066681C-97BB-4DF6-AB89-E731DE15C1A7}"/>
    <cellStyle name="Normal 114" xfId="678" xr:uid="{66C5AB98-ADAE-44D6-9097-219996237006}"/>
    <cellStyle name="Normal 114 2" xfId="703" xr:uid="{F9452407-AF89-4A93-83DC-7ED0274E1F4D}"/>
    <cellStyle name="Normal 115" xfId="682" xr:uid="{71393025-379C-4EAA-B6E3-FA7FDA0FC95B}"/>
    <cellStyle name="Normal 115 2" xfId="705" xr:uid="{FC135EAB-20AA-44A8-8BA8-7A9355001624}"/>
    <cellStyle name="Normal 116" xfId="685" xr:uid="{70B03A6B-A40D-498F-8DD9-360D1EC5FC83}"/>
    <cellStyle name="Normal 117" xfId="687" xr:uid="{729BC2E1-1CDF-4F9C-89DB-3E5C88BD1037}"/>
    <cellStyle name="Normal 118" xfId="695" xr:uid="{F7918640-66D1-42C2-A043-0A3899B2A1D6}"/>
    <cellStyle name="Normal 119" xfId="698" xr:uid="{BC4869F5-0045-4642-9CAB-20C365220DAC}"/>
    <cellStyle name="Normal 12" xfId="278" xr:uid="{A91B41A6-09EC-4A28-A59C-59A308E79E48}"/>
    <cellStyle name="Normal 12 2" xfId="279" xr:uid="{6F9A510C-A3E5-4899-91D1-4D0E2FDFDFDE}"/>
    <cellStyle name="Normal 12 3" xfId="280" xr:uid="{2A46C7F9-2082-44D7-91F2-EE39E5BACA3D}"/>
    <cellStyle name="Normal 12 4" xfId="281" xr:uid="{4E367D9E-44A7-4FF9-BBA0-45D210B4C4B1}"/>
    <cellStyle name="Normal 12 5" xfId="282" xr:uid="{8F3629CC-912A-4986-9688-CD151F05C640}"/>
    <cellStyle name="Normal 12 6" xfId="283" xr:uid="{CB97F814-7AFB-4886-BDE8-8FEEE24DB543}"/>
    <cellStyle name="Normal 120" xfId="699" xr:uid="{A7C19232-6D85-4CBE-B61B-D692F516AF43}"/>
    <cellStyle name="Normal 121" xfId="706" xr:uid="{F14CAC22-28A9-4E91-9128-EA0556B253E1}"/>
    <cellStyle name="Normal 122" xfId="723" xr:uid="{10756748-E129-4C96-9731-1EE494293FAF}"/>
    <cellStyle name="Normal 123" xfId="739" xr:uid="{64E3730B-BE5E-4C58-844B-06F4BE6B553E}"/>
    <cellStyle name="Normal 124" xfId="741" xr:uid="{A79493C3-B877-4323-8F66-DEC6B9816F5F}"/>
    <cellStyle name="Normal 124 2" xfId="910" xr:uid="{F1C69035-E380-4DC5-80FE-0648F9FD50D4}"/>
    <cellStyle name="Normal 125" xfId="726" xr:uid="{18BE9DB1-B28C-4534-8BFF-D5406A5FCEF6}"/>
    <cellStyle name="Normal 126" xfId="746" xr:uid="{003A0FDB-8255-4DC6-B387-E0CF8953892F}"/>
    <cellStyle name="Normal 127" xfId="748" xr:uid="{A27BD4A0-FA7A-4E4F-B474-402799049C47}"/>
    <cellStyle name="Normal 128" xfId="750" xr:uid="{1934891A-B295-42CB-BE70-EAF281A767FE}"/>
    <cellStyle name="Normal 129" xfId="751" xr:uid="{CEFF048E-B24B-4B33-995D-171ABECB5456}"/>
    <cellStyle name="Normal 13" xfId="284" xr:uid="{DFCCBA21-30CD-40AA-AB8C-0D24789D7580}"/>
    <cellStyle name="Normal 13 2" xfId="285" xr:uid="{64DB1F09-452F-499F-8B8C-7B5069BC0B0A}"/>
    <cellStyle name="Normal 13 3" xfId="286" xr:uid="{19127B18-B100-4941-B183-79004A3F9E4A}"/>
    <cellStyle name="Normal 13 4" xfId="287" xr:uid="{7A6976AE-ECBB-4698-AC68-4533DE99C1FD}"/>
    <cellStyle name="Normal 13 5" xfId="288" xr:uid="{6BBD0DF8-BDD7-4D20-9D6F-1221D40EE1DF}"/>
    <cellStyle name="Normal 13 6" xfId="289" xr:uid="{ECEE446A-318F-41C6-BF6E-55327387C86F}"/>
    <cellStyle name="Normal 13_Cédulas 12-31-2009" xfId="290" xr:uid="{38BFC793-5359-4DE1-B0C0-23DD9E6D9690}"/>
    <cellStyle name="Normal 130" xfId="753" xr:uid="{CDF1713F-6DF2-43A3-BE2E-55918F1FBBC3}"/>
    <cellStyle name="Normal 131" xfId="755" xr:uid="{2DB28D65-340E-4F12-B740-9C20DEF4C505}"/>
    <cellStyle name="Normal 132" xfId="757" xr:uid="{0FFC9E52-7095-48E0-8E97-E8716049E09A}"/>
    <cellStyle name="Normal 133" xfId="759" xr:uid="{BF5DFBBB-2A2D-462A-A1EC-B81D974B5A58}"/>
    <cellStyle name="Normal 134" xfId="761" xr:uid="{8E87D404-21A4-4809-AD86-2C7B467532F0}"/>
    <cellStyle name="Normal 135" xfId="763" xr:uid="{A6446B0B-7466-41EB-97E8-0266DFEABA52}"/>
    <cellStyle name="Normal 136" xfId="765" xr:uid="{B5BC1289-D952-4105-A93B-98D82C1D89E5}"/>
    <cellStyle name="Normal 137" xfId="767" xr:uid="{6D18D8E2-2EAC-4A19-899E-64654E574B6E}"/>
    <cellStyle name="Normal 138" xfId="769" xr:uid="{4B094026-B770-4521-ABE9-49C6EECF639E}"/>
    <cellStyle name="Normal 139" xfId="771" xr:uid="{6424B33F-637C-444E-8D39-EA9F3F4B549B}"/>
    <cellStyle name="Normal 14" xfId="291" xr:uid="{4D4895CD-4DB5-4C07-939B-A3A2C86CD33B}"/>
    <cellStyle name="Normal 14 2" xfId="292" xr:uid="{81B6F86E-288E-4933-8A3C-BC5620C5B8A1}"/>
    <cellStyle name="Normal 14 3" xfId="293" xr:uid="{36AA92ED-0F03-47EF-BDAE-D5F75A414CF3}"/>
    <cellStyle name="Normal 14 4" xfId="294" xr:uid="{5EC61518-FC7C-4C23-B1CD-E0AE6B503679}"/>
    <cellStyle name="Normal 14 5" xfId="295" xr:uid="{D38EA1DF-3BDB-4877-98E4-DCE43C0CBD7A}"/>
    <cellStyle name="Normal 14 6" xfId="296" xr:uid="{D7056A15-27E3-42DD-B390-BDCABE30EE13}"/>
    <cellStyle name="Normal 140" xfId="773" xr:uid="{D146B595-9DC8-400C-AF7D-7278EF2F4499}"/>
    <cellStyle name="Normal 141" xfId="775" xr:uid="{497E93DA-D253-4B09-8C63-B7B015BE925D}"/>
    <cellStyle name="Normal 142" xfId="777" xr:uid="{63AB58E5-B3A4-44BF-9343-C671AE4D2EC0}"/>
    <cellStyle name="Normal 143" xfId="779" xr:uid="{6AAC65ED-1264-457B-8E4D-98E554450DAB}"/>
    <cellStyle name="Normal 144" xfId="781" xr:uid="{81457965-5863-4ECE-9ED5-160DD82103D6}"/>
    <cellStyle name="Normal 145" xfId="783" xr:uid="{D1E64DE3-CB12-4C63-89E4-C9C25EE0AE15}"/>
    <cellStyle name="Normal 146" xfId="785" xr:uid="{FDF08F85-BF08-468A-8DC6-043991432BA3}"/>
    <cellStyle name="Normal 147" xfId="787" xr:uid="{10A0EC26-5828-46D4-BC47-02F1661A1457}"/>
    <cellStyle name="Normal 148" xfId="789" xr:uid="{C23167E2-6632-42A8-8DBF-7792D8EE0476}"/>
    <cellStyle name="Normal 149" xfId="791" xr:uid="{AAD71D64-B43F-40FC-B5C7-A7CF142E3420}"/>
    <cellStyle name="Normal 15" xfId="297" xr:uid="{2E55EE43-6596-43EB-98FE-F9F7CB3C5DE3}"/>
    <cellStyle name="Normal 15 2" xfId="298" xr:uid="{B5951BEC-B275-4825-8852-37C6E05A6769}"/>
    <cellStyle name="Normal 15 3" xfId="299" xr:uid="{9D53008F-B781-4550-9A57-BD123918CAC6}"/>
    <cellStyle name="Normal 15 4" xfId="300" xr:uid="{78EC93A8-838B-47F2-884B-A2C29212891C}"/>
    <cellStyle name="Normal 15 5" xfId="301" xr:uid="{72DB2580-5EE7-4F0C-B5A1-A816FF63B87A}"/>
    <cellStyle name="Normal 15 6" xfId="302" xr:uid="{734198E9-2D2E-49EF-BDF8-82A8EC18586E}"/>
    <cellStyle name="Normal 150" xfId="793" xr:uid="{3A847F05-85E8-4AAA-84D8-7C67B5608A72}"/>
    <cellStyle name="Normal 151" xfId="794" xr:uid="{CEE65D4A-EF47-4D8B-801F-34A48779748B}"/>
    <cellStyle name="Normal 152" xfId="796" xr:uid="{7175BDEB-C667-4BC9-AE12-DA41EB2A71E4}"/>
    <cellStyle name="Normal 153" xfId="798" xr:uid="{25092432-74A3-438C-9651-EFAD11CFE852}"/>
    <cellStyle name="Normal 154" xfId="800" xr:uid="{4C524A80-BA43-4804-81F6-0847560975C3}"/>
    <cellStyle name="Normal 155" xfId="802" xr:uid="{ED5A9F5B-39C8-4327-B843-4E2DEDBBE49F}"/>
    <cellStyle name="Normal 156" xfId="804" xr:uid="{671D5CE4-F17C-493B-A87B-6FD85EE37533}"/>
    <cellStyle name="Normal 157" xfId="806" xr:uid="{819C5D12-C62F-431F-8387-E82FC2AFD2EC}"/>
    <cellStyle name="Normal 158" xfId="808" xr:uid="{5CA460F1-29C6-4919-BA7C-4EF2CEC01CEB}"/>
    <cellStyle name="Normal 159" xfId="810" xr:uid="{6C9F4F4E-2AB1-4159-8D9E-6B5D80F49419}"/>
    <cellStyle name="Normal 16" xfId="303" xr:uid="{332616C1-D0BB-4B7F-825D-5BD4EC1D91B6}"/>
    <cellStyle name="Normal 16 2" xfId="304" xr:uid="{E7EB23C8-8AB6-45D6-AE6B-3E39885A08F4}"/>
    <cellStyle name="Normal 16 3" xfId="305" xr:uid="{5BCEB343-960F-4146-AE1A-9C85F1419F16}"/>
    <cellStyle name="Normal 16 4" xfId="306" xr:uid="{19F8D22D-DA60-444E-8ED6-2003358BE84B}"/>
    <cellStyle name="Normal 16 5" xfId="307" xr:uid="{323E7F32-66C5-4B71-AE5D-0B67D48673E1}"/>
    <cellStyle name="Normal 16 6" xfId="308" xr:uid="{F9306ECC-0787-40D2-9877-012384760B5B}"/>
    <cellStyle name="Normal 160" xfId="812" xr:uid="{36A8A439-DE4B-439A-9DA1-47364A5669DD}"/>
    <cellStyle name="Normal 161" xfId="814" xr:uid="{5CE2ACF8-D268-4C27-AE64-28C12EF8235F}"/>
    <cellStyle name="Normal 162" xfId="816" xr:uid="{DDFDE794-09B7-42CB-A23E-11CB4DBC0889}"/>
    <cellStyle name="Normal 163" xfId="818" xr:uid="{B9E45880-956A-47E2-84ED-3F3072E9627D}"/>
    <cellStyle name="Normal 164" xfId="820" xr:uid="{23240CA6-4A35-4BBB-B2A9-986232C7F703}"/>
    <cellStyle name="Normal 165" xfId="822" xr:uid="{384139CE-9568-482B-AF76-40DE4ED2F870}"/>
    <cellStyle name="Normal 166" xfId="824" xr:uid="{8142297B-9269-4772-86AA-897461DB31BB}"/>
    <cellStyle name="Normal 167" xfId="826" xr:uid="{E1FB1745-F2DE-483A-B09A-55C8F7B6358B}"/>
    <cellStyle name="Normal 168" xfId="828" xr:uid="{40F59D70-E73F-4680-8605-B16AD560C89F}"/>
    <cellStyle name="Normal 169" xfId="742" xr:uid="{F8587B11-AD76-441F-8C01-8A69D9036F20}"/>
    <cellStyle name="Normal 17" xfId="309" xr:uid="{F44DC1A9-4737-4D38-A2CF-EDB513817A47}"/>
    <cellStyle name="Normal 17 2" xfId="310" xr:uid="{16DC459C-675C-4A3F-A5C2-42B0A536B347}"/>
    <cellStyle name="Normal 17 3" xfId="311" xr:uid="{9F6D974B-BDA8-4BB4-8AF1-CD419AF6F4CA}"/>
    <cellStyle name="Normal 17 4" xfId="312" xr:uid="{1E2CAFF4-B7C9-4DF3-8CA0-108AD3EDCB2D}"/>
    <cellStyle name="Normal 17 5" xfId="313" xr:uid="{3E67D5B4-6804-4958-989C-7E4B7DB0A15C}"/>
    <cellStyle name="Normal 17 6" xfId="314" xr:uid="{4D457105-41F6-4658-94C3-25385ED5DDA6}"/>
    <cellStyle name="Normal 170" xfId="733" xr:uid="{5C2777EF-52AC-4297-9A76-C2D912BB442F}"/>
    <cellStyle name="Normal 171" xfId="731" xr:uid="{92E8699B-62F2-4CA0-A664-872CA2FDD0E6}"/>
    <cellStyle name="Normal 172" xfId="832" xr:uid="{5050318E-2F31-4354-9F56-AC88705970CB}"/>
    <cellStyle name="Normal 173" xfId="830" xr:uid="{19370EE0-5DC0-4534-B1A3-B68AC0CF3C08}"/>
    <cellStyle name="Normal 174" xfId="743" xr:uid="{4758C407-B478-4138-B60C-5EA115E13639}"/>
    <cellStyle name="Normal 175" xfId="736" xr:uid="{F36BD379-6B0C-488C-A033-777ECFA53B1A}"/>
    <cellStyle name="Normal 176" xfId="833" xr:uid="{139ABA24-F245-4491-9CCD-DC67D1334701}"/>
    <cellStyle name="Normal 177" xfId="835" xr:uid="{2B28FC64-2F37-486B-8398-FA80F6155E75}"/>
    <cellStyle name="Normal 178" xfId="837" xr:uid="{E8EF89DA-93D2-440B-A232-66411C6B0710}"/>
    <cellStyle name="Normal 179" xfId="839" xr:uid="{287C002F-69FE-4CED-AA60-76E4FA4C6997}"/>
    <cellStyle name="Normal 18" xfId="315" xr:uid="{44E8D278-FBD1-4439-8DF9-F25B32D1CF1F}"/>
    <cellStyle name="Normal 18 2" xfId="316" xr:uid="{CFA3F0AA-B750-48C4-A83E-EF92655D8FF6}"/>
    <cellStyle name="Normal 18 3" xfId="317" xr:uid="{F0ACDB68-AF37-4D7E-BF00-D4BF68CA0F60}"/>
    <cellStyle name="Normal 18 4" xfId="318" xr:uid="{6A80F9EE-F64C-42A8-A1BE-6464643252D7}"/>
    <cellStyle name="Normal 18 5" xfId="319" xr:uid="{6E5789BB-46B3-4151-8D4B-93F4FE5483E1}"/>
    <cellStyle name="Normal 18 6" xfId="320" xr:uid="{97D127A5-FC41-4043-9E75-043DE290C7E7}"/>
    <cellStyle name="Normal 180" xfId="841" xr:uid="{07A4F0B8-ABCE-4C00-9417-0DA1E889234C}"/>
    <cellStyle name="Normal 181" xfId="843" xr:uid="{DC6EAAC2-97A4-4913-A169-DD3EA6C1A896}"/>
    <cellStyle name="Normal 182" xfId="845" xr:uid="{C67626D5-FF69-490F-9CE8-7F7D848E240F}"/>
    <cellStyle name="Normal 183" xfId="847" xr:uid="{299D0225-A89C-42FD-9563-6A938E339C6B}"/>
    <cellStyle name="Normal 184" xfId="849" xr:uid="{3BE6C7C0-0E80-4C55-A2EB-E7C7E2C290EB}"/>
    <cellStyle name="Normal 185" xfId="853" xr:uid="{EFA84A04-D2E5-4A96-9C62-8D0D1BA53EA9}"/>
    <cellStyle name="Normal 186" xfId="855" xr:uid="{8E3D10B1-5AFE-4BFC-8684-6535DE3D2D0B}"/>
    <cellStyle name="Normal 187" xfId="857" xr:uid="{0C7F526C-AFF5-4467-8C90-E7BFEA6E88C4}"/>
    <cellStyle name="Normal 188" xfId="859" xr:uid="{C3E9CE03-5808-4BB8-A847-78B32DAD62DE}"/>
    <cellStyle name="Normal 189" xfId="860" xr:uid="{E972061C-5FEB-4144-8C1C-469E66841045}"/>
    <cellStyle name="Normal 19" xfId="321" xr:uid="{8EDD336D-A632-4F1E-98E0-0F07E848B772}"/>
    <cellStyle name="Normal 19 2" xfId="322" xr:uid="{ACF05704-78AF-47F5-9452-6F0F8E30B9B2}"/>
    <cellStyle name="Normal 19 3" xfId="323" xr:uid="{03F461B2-6C5D-41FC-BAB4-563632D531E4}"/>
    <cellStyle name="Normal 19 4" xfId="324" xr:uid="{BEC741DB-260D-4A14-B698-79A89F7B1EFD}"/>
    <cellStyle name="Normal 19 5" xfId="325" xr:uid="{CDCC49C2-D7F5-4E7C-91E6-BFB62BDB2D0C}"/>
    <cellStyle name="Normal 19 6" xfId="326" xr:uid="{D5EE138E-EFAC-4340-9E18-7674785A3C1C}"/>
    <cellStyle name="Normal 2" xfId="327" xr:uid="{F39582A0-CE53-4FE2-B11C-B72E2037EC36}"/>
    <cellStyle name="Normal 2 10" xfId="328" xr:uid="{0CC4BF22-8C0C-44C0-98AD-E720EA06EAF3}"/>
    <cellStyle name="Normal 2 11" xfId="725" xr:uid="{74DC9E3E-6816-413C-8DA2-AF99BA9EF081}"/>
    <cellStyle name="Normal 2 2" xfId="329" xr:uid="{454721A6-6A44-4647-90B8-195D66FA3C21}"/>
    <cellStyle name="Normal 2 2 2" xfId="330" xr:uid="{E794FED0-E8C8-47E9-A562-8CB65DECB545}"/>
    <cellStyle name="Normal 2 2_Cédulas 12-31-2009" xfId="331" xr:uid="{CD3D1CDD-96F1-4E75-A5D0-CA7DBC6EA84D}"/>
    <cellStyle name="Normal 2 3" xfId="332" xr:uid="{2121902E-4186-4B31-B6DC-5A567DB511A3}"/>
    <cellStyle name="Normal 2 3 2" xfId="333" xr:uid="{66779114-C23D-4D5B-BF70-99471C1FCE81}"/>
    <cellStyle name="Normal 2 4" xfId="334" xr:uid="{2BB6D296-0924-423C-BC6E-10FD696F17C5}"/>
    <cellStyle name="Normal 2 5" xfId="335" xr:uid="{3CC275C5-7695-49BB-8642-70311ED4982A}"/>
    <cellStyle name="Normal 2 6" xfId="336" xr:uid="{6E4F62ED-658C-4042-9F2E-8AEE4614EF7C}"/>
    <cellStyle name="Normal 2 7" xfId="337" xr:uid="{300D9F65-4C8D-4688-8D72-D0AE901CE522}"/>
    <cellStyle name="Normal 2 8" xfId="680" xr:uid="{C4976801-DBBD-43A3-B2DB-7BF026E7BB62}"/>
    <cellStyle name="Normal 2 9" xfId="684" xr:uid="{DBEE5D32-C985-420C-8E55-D207DAEB0E5B}"/>
    <cellStyle name="Normal 2_AF Y SUELDOS" xfId="394" xr:uid="{0092BA05-756D-4156-B335-80051783B931}"/>
    <cellStyle name="Normal 20" xfId="338" xr:uid="{A3F428F8-0829-4F12-86F6-C7F94EB8903E}"/>
    <cellStyle name="Normal 21" xfId="339" xr:uid="{508DFB91-9B9E-41BE-A658-F6695F76EBD4}"/>
    <cellStyle name="Normal 21 2" xfId="340" xr:uid="{ADC0CAB6-510C-4168-949C-7FAD4B3DC27D}"/>
    <cellStyle name="Normal 21 3" xfId="341" xr:uid="{3925DD85-C570-4117-B268-2CA95548138F}"/>
    <cellStyle name="Normal 21 4" xfId="342" xr:uid="{2CB15775-7CB7-473C-9F7E-BEE8F40BB93D}"/>
    <cellStyle name="Normal 21 5" xfId="343" xr:uid="{EF31EFB6-F5E8-4112-81B1-A9196A94CB03}"/>
    <cellStyle name="Normal 21 6" xfId="344" xr:uid="{14726868-71EB-4D48-B515-8A41DBED39F7}"/>
    <cellStyle name="Normal 22" xfId="345" xr:uid="{B61E313F-DBD4-4790-A0CC-55AE87D60B27}"/>
    <cellStyle name="Normal 22 2" xfId="346" xr:uid="{57AE5B61-476E-4A01-8E17-60D8656DB44F}"/>
    <cellStyle name="Normal 22 3" xfId="347" xr:uid="{1FF981E8-23FF-4375-8EEA-F1C993ADA211}"/>
    <cellStyle name="Normal 22 4" xfId="348" xr:uid="{EA912D64-B779-4788-BB30-D9739A8FB881}"/>
    <cellStyle name="Normal 22 5" xfId="349" xr:uid="{B1C92B81-0AB1-4909-A651-F5F142577BD4}"/>
    <cellStyle name="Normal 22 6" xfId="350" xr:uid="{77F78E04-B9E3-4E5C-8727-B34A2CCE9595}"/>
    <cellStyle name="Normal 23" xfId="351" xr:uid="{92549BAB-CDBD-4948-B737-EBA1334656C4}"/>
    <cellStyle name="Normal 23 2" xfId="352" xr:uid="{8E0F60E5-7CE5-477B-AC7E-32C28FC29411}"/>
    <cellStyle name="Normal 23 3" xfId="353" xr:uid="{889B3C9E-835E-49B1-BB40-4C6760ABFAA3}"/>
    <cellStyle name="Normal 23 4" xfId="354" xr:uid="{1509C361-440C-4AB6-87B0-609B95F5BD7C}"/>
    <cellStyle name="Normal 23 5" xfId="355" xr:uid="{437165F2-2434-4D05-9941-CB8C6BA2469A}"/>
    <cellStyle name="Normal 23 6" xfId="356" xr:uid="{26AC4403-D4C2-4EA6-BA2D-8B402D682E1D}"/>
    <cellStyle name="Normal 24" xfId="357" xr:uid="{C6E4C2DD-00B0-4CC8-93AD-E48FA4EAE90E}"/>
    <cellStyle name="Normal 24 2" xfId="358" xr:uid="{71325331-EAFB-4821-A9CB-C2D9F8082D8A}"/>
    <cellStyle name="Normal 24 3" xfId="359" xr:uid="{FEA4AB7D-B2FE-43E7-9CFF-D5B7AB13B7D0}"/>
    <cellStyle name="Normal 24 4" xfId="360" xr:uid="{F7AE8651-B410-48FD-A4A6-250A808AB0F1}"/>
    <cellStyle name="Normal 24 5" xfId="361" xr:uid="{9E162CDC-F263-4B06-AF2E-6F666811515E}"/>
    <cellStyle name="Normal 24 6" xfId="362" xr:uid="{2542FCCB-5CE6-4B77-AF06-B26198B3533B}"/>
    <cellStyle name="Normal 25" xfId="363" xr:uid="{10A631F7-606F-4CA8-BF0F-B6F02AD57716}"/>
    <cellStyle name="Normal 25 2" xfId="364" xr:uid="{FBC23AF7-76B3-4F24-894E-EF7858C19B47}"/>
    <cellStyle name="Normal 25 3" xfId="365" xr:uid="{DF29B5B3-2C7E-4F4D-AEBA-2C64B0FC0041}"/>
    <cellStyle name="Normal 25 4" xfId="366" xr:uid="{516900BC-CB39-45B1-B6C9-7C0A77E4640A}"/>
    <cellStyle name="Normal 25 5" xfId="367" xr:uid="{ABBA70C5-9D8C-4C30-9763-4488CEE86537}"/>
    <cellStyle name="Normal 25 6" xfId="368" xr:uid="{1E057DF6-7AE1-4467-A3F4-ADEBC9FFA428}"/>
    <cellStyle name="Normal 26" xfId="369" xr:uid="{AC69F01C-7147-4658-A623-372BEA79D97A}"/>
    <cellStyle name="Normal 26 2" xfId="370" xr:uid="{239B7881-11C0-49CE-A19F-DA9172F676D3}"/>
    <cellStyle name="Normal 26 3" xfId="371" xr:uid="{75EFF281-319B-4552-A66D-B51E50DF3E1A}"/>
    <cellStyle name="Normal 26 4" xfId="372" xr:uid="{02D83208-135C-4307-A96F-C97E507609D0}"/>
    <cellStyle name="Normal 26 5" xfId="373" xr:uid="{FC25DBB9-F370-4A38-A5CA-27D1594E98B8}"/>
    <cellStyle name="Normal 26 6" xfId="374" xr:uid="{2A14AB78-AE05-4466-80E3-002C3E5AF3AC}"/>
    <cellStyle name="Normal 27" xfId="375" xr:uid="{F0C14B5C-C4C0-498D-BE51-C75BBB4F19DF}"/>
    <cellStyle name="Normal 27 2" xfId="376" xr:uid="{64E9BB9D-6AE3-4EF2-BC13-2A3CE04C2028}"/>
    <cellStyle name="Normal 27 2 3" xfId="377" xr:uid="{04DFF003-85E4-4A56-A606-323982862AA2}"/>
    <cellStyle name="Normal 27 3" xfId="378" xr:uid="{6123A3C5-1CB1-4527-BA1E-DAB214F239A3}"/>
    <cellStyle name="Normal 27 4" xfId="379" xr:uid="{60E7045D-EEE7-4E3C-BC06-C8324A13FA78}"/>
    <cellStyle name="Normal 27 5" xfId="380" xr:uid="{4F2BBC7B-DEC7-4C99-B065-1DDAD145703D}"/>
    <cellStyle name="Normal 27 6" xfId="381" xr:uid="{1AEF8145-B486-4444-BF37-14AFC68221E1}"/>
    <cellStyle name="Normal 28" xfId="382" xr:uid="{B3314043-9FFC-4106-8E22-49C0E07765A6}"/>
    <cellStyle name="Normal 28 2" xfId="383" xr:uid="{389A71CD-097B-43DF-8F7F-BFDEF069BE31}"/>
    <cellStyle name="Normal 28 3" xfId="384" xr:uid="{4C642127-9B35-4976-88A2-A01A1AA32661}"/>
    <cellStyle name="Normal 28 4" xfId="385" xr:uid="{226FFCA4-8723-413D-B69F-25E78F7A74B2}"/>
    <cellStyle name="Normal 28 5" xfId="386" xr:uid="{9B8B4B0B-7A1B-40D8-9A20-C8DB76C75E45}"/>
    <cellStyle name="Normal 28 6" xfId="387" xr:uid="{8CA75023-895E-4C24-9A65-FB87C82BED2A}"/>
    <cellStyle name="Normal 29" xfId="388" xr:uid="{12C2321D-4DB9-4637-8F77-9CFBB2EB313E}"/>
    <cellStyle name="Normal 29 2" xfId="389" xr:uid="{80BAFD09-7CC1-4AF4-B0E4-88CF58E3089A}"/>
    <cellStyle name="Normal 29 3" xfId="390" xr:uid="{536D9F47-F575-4D25-A4E1-E5ABFA7B1180}"/>
    <cellStyle name="Normal 29 4" xfId="391" xr:uid="{9F0C4216-08EA-45DF-BD4C-19CD7B965D84}"/>
    <cellStyle name="Normal 29 5" xfId="392" xr:uid="{71B2EEFC-EBEA-4AA6-8BBD-084F1A745B84}"/>
    <cellStyle name="Normal 29 6" xfId="393" xr:uid="{8B7C64A2-FA74-4ABA-B236-EF5B5EA815D2}"/>
    <cellStyle name="Normal 3" xfId="395" xr:uid="{31A40DAE-91B5-4F87-814D-278750882D7B}"/>
    <cellStyle name="Normal 3 10" xfId="396" xr:uid="{1E171B58-3B60-4007-8241-9A12AD49620F}"/>
    <cellStyle name="Normal 3 11" xfId="397" xr:uid="{03BFA9AE-7AC7-44CB-BDDD-104FE341D14C}"/>
    <cellStyle name="Normal 3 12" xfId="398" xr:uid="{2277B663-E6DC-4447-ACD9-534CFDBBF329}"/>
    <cellStyle name="Normal 3 13" xfId="399" xr:uid="{9D2F7420-F418-40E2-B3DD-7700D9DB6DF4}"/>
    <cellStyle name="Normal 3 2" xfId="400" xr:uid="{10254B14-802B-42EF-928C-66C468FC1FBD}"/>
    <cellStyle name="Normal 3 3" xfId="401" xr:uid="{E1E07C07-4E26-4185-BEAB-C9EA6EE61E05}"/>
    <cellStyle name="Normal 3 4" xfId="402" xr:uid="{2BF7B28D-D197-45B3-AE6A-755CC4BE4282}"/>
    <cellStyle name="Normal 3 5" xfId="403" xr:uid="{86F487E3-427F-4FC7-8892-8316B5EEEC5D}"/>
    <cellStyle name="Normal 3 6" xfId="404" xr:uid="{BEDE9287-1563-438A-BBB4-23F90D7C2605}"/>
    <cellStyle name="Normal 3 7" xfId="405" xr:uid="{BB6BE95B-29D8-4FEF-B443-8C70A4182786}"/>
    <cellStyle name="Normal 3 8" xfId="406" xr:uid="{2B9C8571-30D5-4174-A72E-161EF016CB57}"/>
    <cellStyle name="Normal 3 9" xfId="407" xr:uid="{6CBBE31C-1CDC-4170-B5A9-27ADCCFA36BC}"/>
    <cellStyle name="Normal 3_Cédulas 12-31-2009" xfId="468" xr:uid="{897EBB76-FD41-4547-AA95-2E089777E6C8}"/>
    <cellStyle name="Normal 30" xfId="408" xr:uid="{FDA65B9D-018C-4592-B487-2C7DA992E45C}"/>
    <cellStyle name="Normal 30 2" xfId="409" xr:uid="{083B337D-AD5B-4039-8E70-6FACDD9F3626}"/>
    <cellStyle name="Normal 30 3" xfId="410" xr:uid="{C75098C7-F073-471C-8D3C-0154768BB628}"/>
    <cellStyle name="Normal 30 4" xfId="411" xr:uid="{ABF61551-09A1-4517-BA1A-14FFFB30C98F}"/>
    <cellStyle name="Normal 30 5" xfId="412" xr:uid="{85FCA30C-826A-4A3A-AEF4-F615B32BBC3C}"/>
    <cellStyle name="Normal 30 6" xfId="413" xr:uid="{6ED1AB02-9653-49BC-B29B-CC1B704D5A94}"/>
    <cellStyle name="Normal 31" xfId="414" xr:uid="{CAB7DDA5-DFA2-47F9-B5AD-55500F5AF610}"/>
    <cellStyle name="Normal 31 2" xfId="415" xr:uid="{267905B5-2D0B-4B9E-AF4A-82A228DF7F71}"/>
    <cellStyle name="Normal 31 3" xfId="416" xr:uid="{CD97CD7E-9071-4A9F-9FAE-8E7C1F9DA1C6}"/>
    <cellStyle name="Normal 31 4" xfId="417" xr:uid="{D43EAB9B-A68A-4A0A-889D-E236B1701766}"/>
    <cellStyle name="Normal 31 5" xfId="418" xr:uid="{FF96EC5B-015D-4CD7-86CF-1FF7D64982A8}"/>
    <cellStyle name="Normal 31 6" xfId="419" xr:uid="{D28B6221-34A5-4974-A24D-8725EA38A7F1}"/>
    <cellStyle name="Normal 32" xfId="420" xr:uid="{E785D618-5808-4087-AFC7-820222A7684E}"/>
    <cellStyle name="Normal 32 2" xfId="421" xr:uid="{957220DF-EE59-4732-86FF-E2CA87164344}"/>
    <cellStyle name="Normal 32 3" xfId="422" xr:uid="{93C35275-8B83-4CC1-A847-A77C7A2DDA7D}"/>
    <cellStyle name="Normal 32 4" xfId="423" xr:uid="{F39FF1D6-112D-426B-972E-A44354A7014E}"/>
    <cellStyle name="Normal 32 5" xfId="424" xr:uid="{5776C308-A6F6-4D62-A9E9-BDB56C873092}"/>
    <cellStyle name="Normal 32 6" xfId="425" xr:uid="{9A737203-1E0A-42BA-8D07-499AA1C27FF5}"/>
    <cellStyle name="Normal 33" xfId="426" xr:uid="{247D031C-1C13-471F-AEB5-9BAF20E10210}"/>
    <cellStyle name="Normal 33 2" xfId="427" xr:uid="{C9C655CF-7547-4A06-A90E-528BEFE15683}"/>
    <cellStyle name="Normal 33 3" xfId="428" xr:uid="{E357F1F6-15FB-4C84-9CB0-5053FDA60790}"/>
    <cellStyle name="Normal 33 4" xfId="429" xr:uid="{A3358471-0607-49D6-BBA3-081B4AF88382}"/>
    <cellStyle name="Normal 33 5" xfId="430" xr:uid="{EB433A9B-978D-4901-A3E7-12E243CB1105}"/>
    <cellStyle name="Normal 33 6" xfId="431" xr:uid="{D8D43AEA-AA9F-475B-B425-EE2A648D3FFB}"/>
    <cellStyle name="Normal 34" xfId="432" xr:uid="{E34804EC-8CDD-4C16-9C14-FFDA501360C9}"/>
    <cellStyle name="Normal 34 2" xfId="433" xr:uid="{C60BB49A-99C4-4D36-B3EF-B973FFC2BC60}"/>
    <cellStyle name="Normal 34 3" xfId="434" xr:uid="{C878A973-5C37-4248-A3BA-FAEA4DADA4BE}"/>
    <cellStyle name="Normal 34 4" xfId="435" xr:uid="{058591C1-D600-418A-9DB3-82D56828AB7F}"/>
    <cellStyle name="Normal 34 5" xfId="436" xr:uid="{74D17E1D-A7AA-4EFA-92EA-827834B9FDA9}"/>
    <cellStyle name="Normal 34 6" xfId="437" xr:uid="{71FA06F1-E6B7-40F5-A8D6-D63313645EBA}"/>
    <cellStyle name="Normal 35" xfId="438" xr:uid="{F227463C-E109-4472-8AAD-08E8DA1C1657}"/>
    <cellStyle name="Normal 35 2" xfId="439" xr:uid="{F30D1F22-23EA-4D54-9FEE-81BCC26A2CBC}"/>
    <cellStyle name="Normal 35 3" xfId="440" xr:uid="{737909AC-1A72-44A8-B60C-1E5C951FA754}"/>
    <cellStyle name="Normal 35 4" xfId="441" xr:uid="{FBE5A55A-2CF3-4DC4-9F3B-C258C651C93C}"/>
    <cellStyle name="Normal 35 5" xfId="442" xr:uid="{E1B3015E-4422-4846-8D78-6E07FEBEE299}"/>
    <cellStyle name="Normal 35 6" xfId="443" xr:uid="{A67D9181-3FBF-44FD-80FB-5AA9334653C8}"/>
    <cellStyle name="Normal 36" xfId="444" xr:uid="{17BC399A-8986-4023-A1DA-F8EC556B6BDD}"/>
    <cellStyle name="Normal 36 2" xfId="445" xr:uid="{AFE564A2-BB6F-45EE-B359-88314B818AA5}"/>
    <cellStyle name="Normal 36 3" xfId="446" xr:uid="{E4334AC7-35C0-47C4-9DBD-7A4690B26A08}"/>
    <cellStyle name="Normal 36 4" xfId="447" xr:uid="{595EA1DB-2CA8-4D99-9040-D0FB7FEA1153}"/>
    <cellStyle name="Normal 36 5" xfId="448" xr:uid="{57654F17-EAA7-42E0-987D-805F31CB53F6}"/>
    <cellStyle name="Normal 36 6" xfId="449" xr:uid="{94AFD0CB-67EC-4F14-96B1-7B5B2CED2D5D}"/>
    <cellStyle name="Normal 37" xfId="450" xr:uid="{8CE86D92-ADF0-4FE7-98C4-D2ABB55E204B}"/>
    <cellStyle name="Normal 37 2" xfId="451" xr:uid="{4C81FEB3-EFF9-4D83-A90C-57FBDB0ACC54}"/>
    <cellStyle name="Normal 37 3" xfId="452" xr:uid="{2DA1A9F9-DDBC-44AA-90D1-796C390A2492}"/>
    <cellStyle name="Normal 37 4" xfId="453" xr:uid="{65534C58-853D-4F2D-A324-6630C7596EBE}"/>
    <cellStyle name="Normal 37 5" xfId="454" xr:uid="{2AFA9E58-BDC9-4470-8277-0D3984C5E554}"/>
    <cellStyle name="Normal 37 6" xfId="455" xr:uid="{8E211B7C-B071-4116-AF5E-EE41FDC3439D}"/>
    <cellStyle name="Normal 38" xfId="456" xr:uid="{2D870901-F6D7-4021-AEBD-6CCD40656DC5}"/>
    <cellStyle name="Normal 38 2" xfId="457" xr:uid="{DD824647-C30E-4657-BFD4-60D95052680D}"/>
    <cellStyle name="Normal 38 3" xfId="458" xr:uid="{0663BF02-F8ED-4065-8A67-AE4F8A10329A}"/>
    <cellStyle name="Normal 38 4" xfId="459" xr:uid="{E9529B27-650E-4231-B126-F3E8D0F1D33C}"/>
    <cellStyle name="Normal 38 5" xfId="460" xr:uid="{AE09BAAE-79A3-405B-951C-68AFCD2AFB49}"/>
    <cellStyle name="Normal 38 6" xfId="461" xr:uid="{A990DAA8-7800-43A1-A62B-C2FF4800564C}"/>
    <cellStyle name="Normal 39" xfId="462" xr:uid="{8F850944-9C0A-4074-B879-127D7583100A}"/>
    <cellStyle name="Normal 39 2" xfId="463" xr:uid="{CBE99D1E-D19E-4E0C-A96B-A66A5225F971}"/>
    <cellStyle name="Normal 39 3" xfId="464" xr:uid="{FE1F7D7B-6962-4EC5-A69D-4210B91D6FEB}"/>
    <cellStyle name="Normal 39 4" xfId="465" xr:uid="{005BED63-A4A5-4AE7-B0F9-95D52043DDFB}"/>
    <cellStyle name="Normal 39 5" xfId="466" xr:uid="{7ADC6D49-63FC-4A52-ABB6-6D9DCAA7A205}"/>
    <cellStyle name="Normal 39 6" xfId="467" xr:uid="{5D5C92CA-3A16-414C-80EA-86C13278A815}"/>
    <cellStyle name="Normal 4" xfId="469" xr:uid="{7CE0B1F3-C706-4A42-B030-C883FB0B1D37}"/>
    <cellStyle name="Normal 4 2" xfId="470" xr:uid="{74B89518-62E1-474A-8D27-9689A3468A33}"/>
    <cellStyle name="Normal 40" xfId="471" xr:uid="{6D95C057-A6CF-4101-97F1-D1397849360C}"/>
    <cellStyle name="Normal 41" xfId="472" xr:uid="{D86CB381-9C71-4593-AD68-00F0D8131EBF}"/>
    <cellStyle name="Normal 41 2" xfId="473" xr:uid="{8F6300FF-78C7-4862-AD25-DB09B2A8483D}"/>
    <cellStyle name="Normal 41 3" xfId="474" xr:uid="{9C3BB6AA-DD80-4969-A4A2-C1762A313BFA}"/>
    <cellStyle name="Normal 41 4" xfId="475" xr:uid="{F68E8BAF-1D1F-4887-B9D4-E4FBF182D770}"/>
    <cellStyle name="Normal 41 5" xfId="476" xr:uid="{5E93A647-6F64-448F-B251-E0E9467652A1}"/>
    <cellStyle name="Normal 41 6" xfId="477" xr:uid="{4A8947F4-58A4-4906-B6B4-1E0D4AB2B0C1}"/>
    <cellStyle name="Normal 42" xfId="478" xr:uid="{173C6547-8AA7-41BF-BE7F-1DE78AB3A0CA}"/>
    <cellStyle name="Normal 42 2" xfId="479" xr:uid="{1F93990B-A5F2-4ACC-9C7B-316F3B662086}"/>
    <cellStyle name="Normal 42 3" xfId="480" xr:uid="{3C2F08B5-72A2-4FAE-B127-EF04295181A7}"/>
    <cellStyle name="Normal 42 4" xfId="481" xr:uid="{9FA2DC3F-0EC9-4D0C-AB51-A040A7872390}"/>
    <cellStyle name="Normal 42 5" xfId="482" xr:uid="{3A8ADEB7-D407-416A-B5B2-5D2C4DAA72BD}"/>
    <cellStyle name="Normal 42 6" xfId="483" xr:uid="{C89A3B70-5681-40FA-AE72-4F7BFEE7F63D}"/>
    <cellStyle name="Normal 43" xfId="484" xr:uid="{D26DFB43-53AE-48EE-9EB9-025934FF08FC}"/>
    <cellStyle name="Normal 44" xfId="485" xr:uid="{7EA6C69A-61CD-4337-B2DC-2EB76F969D8D}"/>
    <cellStyle name="Normal 45" xfId="486" xr:uid="{A4F7F083-9921-4A4D-8360-C3EF8E2B74A3}"/>
    <cellStyle name="Normal 46" xfId="487" xr:uid="{AC42A7BF-3D03-46CC-8B07-48EC46AC616C}"/>
    <cellStyle name="Normal 47" xfId="488" xr:uid="{75311BF6-8AC1-438E-8FA7-AD5CB3DA8906}"/>
    <cellStyle name="Normal 47 2" xfId="489" xr:uid="{6B9A8C2F-1DA1-4968-8E09-44CA1C45EB8C}"/>
    <cellStyle name="Normal 48" xfId="490" xr:uid="{CA790D46-4EBA-4960-8045-6B49D151DCF8}"/>
    <cellStyle name="Normal 49" xfId="491" xr:uid="{4E2591EE-CF7F-4AF8-9A91-27AB3E243BFC}"/>
    <cellStyle name="Normal 5" xfId="492" xr:uid="{96908605-E8B0-40AF-A9FE-AA3BD8F5CA58}"/>
    <cellStyle name="Normal 5 10" xfId="493" xr:uid="{7889B2D9-311A-4330-98AF-34F14B719BDC}"/>
    <cellStyle name="Normal 5 11" xfId="494" xr:uid="{67BDA587-3F59-4AF9-AA21-5146A225831C}"/>
    <cellStyle name="Normal 5 12" xfId="495" xr:uid="{3759F208-422F-4673-AC35-FC5DB3C4C86B}"/>
    <cellStyle name="Normal 5 2" xfId="496" xr:uid="{60A078FB-6DF3-4F20-801A-892152871515}"/>
    <cellStyle name="Normal 5 3" xfId="497" xr:uid="{6CC4777A-81D8-4EDC-8FBF-A3A45E7FFE41}"/>
    <cellStyle name="Normal 5 4" xfId="498" xr:uid="{2F4CC682-956D-4B3C-BF94-23872B6F9F20}"/>
    <cellStyle name="Normal 5 5" xfId="499" xr:uid="{F478EA8D-DB88-4D94-AE44-0D42708B9774}"/>
    <cellStyle name="Normal 5 6" xfId="500" xr:uid="{21B12674-3C08-4743-B8DF-7C79D07A3BDD}"/>
    <cellStyle name="Normal 5 7" xfId="501" xr:uid="{A0D3F920-FA9A-46E6-83BC-AE6A7B5AD08F}"/>
    <cellStyle name="Normal 5 8" xfId="502" xr:uid="{31096C42-8095-41C5-810F-2C51C54A0E25}"/>
    <cellStyle name="Normal 5 9" xfId="503" xr:uid="{FD504A6C-FDC1-403A-B358-3DE77E644209}"/>
    <cellStyle name="Normal 5_Prueba de Sueldos 2" xfId="515" xr:uid="{E92F5654-8CF4-4689-9AFC-991D8F16BAD1}"/>
    <cellStyle name="Normal 50" xfId="504" xr:uid="{2778637E-0B25-4C22-A45F-7E1FBDE26E93}"/>
    <cellStyle name="Normal 51" xfId="505" xr:uid="{E5A1955C-2130-4F73-A6EA-30B1F63D2097}"/>
    <cellStyle name="Normal 51 2" xfId="506" xr:uid="{03347480-C63E-4422-82EF-90A6971FDC85}"/>
    <cellStyle name="Normal 52" xfId="507" xr:uid="{49B54D6E-5E81-4E2D-89EC-2A853FC60EED}"/>
    <cellStyle name="Normal 53" xfId="508" xr:uid="{4849B7DB-F97C-4C03-82E5-4FAB5E038C27}"/>
    <cellStyle name="Normal 54" xfId="509" xr:uid="{ACF37B6D-3A04-4EED-A418-E0A530D0C4C0}"/>
    <cellStyle name="Normal 55" xfId="510" xr:uid="{61539E64-0AB4-4E80-9BAE-6C037CF60494}"/>
    <cellStyle name="Normal 56" xfId="511" xr:uid="{F8F13EFE-F6E2-4593-AC3F-190D2688FDDD}"/>
    <cellStyle name="Normal 57" xfId="512" xr:uid="{61FCCC27-3B67-4B75-8DA0-FC3F7937A74D}"/>
    <cellStyle name="Normal 58" xfId="513" xr:uid="{A2FC42C0-4B19-4879-84B7-9348580E6C11}"/>
    <cellStyle name="Normal 59" xfId="514" xr:uid="{A9B4DCA6-96B7-4D9F-8DD1-37AF0EF91055}"/>
    <cellStyle name="Normal 6" xfId="516" xr:uid="{FFE9129C-0A6A-4552-ABB7-E8E1F6DB7066}"/>
    <cellStyle name="Normal 6 2" xfId="517" xr:uid="{19934698-BD72-45B5-8014-C058B4EE33EA}"/>
    <cellStyle name="Normal 6 3" xfId="518" xr:uid="{375F4A20-3536-4892-B577-6E79B9571137}"/>
    <cellStyle name="Normal 6 4" xfId="519" xr:uid="{AFB81AFF-798F-475F-873C-31E24628F826}"/>
    <cellStyle name="Normal 6 5" xfId="520" xr:uid="{F066DEAB-230B-4A66-9A75-241EB3B0113E}"/>
    <cellStyle name="Normal 6 6" xfId="521" xr:uid="{1376C402-E79C-4875-8062-513530C985E6}"/>
    <cellStyle name="Normal 6 7" xfId="522" xr:uid="{160F014F-1F72-4DFC-8231-82E8FD8B7CE4}"/>
    <cellStyle name="Normal 6 8" xfId="523" xr:uid="{EA2716AA-C736-454F-B12B-112A5D158DC0}"/>
    <cellStyle name="Normal 6_Prueba de Sueldos 2" xfId="533" xr:uid="{3BCB9ACD-8217-4A70-953B-13EA25C32300}"/>
    <cellStyle name="Normal 60" xfId="524" xr:uid="{03885F2E-11CD-4AFB-A339-0C359C110CDF}"/>
    <cellStyle name="Normal 61" xfId="525" xr:uid="{8296439A-77F0-47B4-B53E-C028219F9F61}"/>
    <cellStyle name="Normal 62" xfId="526" xr:uid="{75D35177-B5BB-4456-83CD-FD9E0B735B3B}"/>
    <cellStyle name="Normal 63" xfId="527" xr:uid="{51D9A97B-3C60-407E-ACC7-7DF7B3810B8B}"/>
    <cellStyle name="Normal 63 2" xfId="528" xr:uid="{8F091552-0911-4C45-B316-79D5793F9993}"/>
    <cellStyle name="Normal 63_prestamos bancarios " xfId="529" xr:uid="{9C656217-7674-4B74-BA32-68FD76EAB68F}"/>
    <cellStyle name="Normal 64" xfId="530" xr:uid="{DEFB81FE-FBCD-40B5-92EF-CA7BF5A6B3C5}"/>
    <cellStyle name="Normal 65" xfId="531" xr:uid="{DCD8F820-70A6-41E8-9E04-EC8FCCE1F1E0}"/>
    <cellStyle name="Normal 66" xfId="532" xr:uid="{7464E2D6-5B87-4C9D-9EC8-1BC530D3FC24}"/>
    <cellStyle name="Normal 67" xfId="3" xr:uid="{41502F68-5E5A-4A8D-A954-CC7E2A5F2EA6}"/>
    <cellStyle name="Normal 68" xfId="588" xr:uid="{7E7818FD-1E12-45C7-A711-4DECB02AA253}"/>
    <cellStyle name="Normal 69" xfId="590" xr:uid="{6FBED2C8-C23E-484E-A577-DE359D82CE97}"/>
    <cellStyle name="Normal 7" xfId="534" xr:uid="{4F6FF0C3-0CFB-4CB2-9A24-A2F9E950A065}"/>
    <cellStyle name="Normal 7 2" xfId="535" xr:uid="{1D7BF1C3-36CF-4D3E-985D-263D9BBD2F3E}"/>
    <cellStyle name="Normal 7 3" xfId="536" xr:uid="{8D9302FD-095E-4E39-BAFE-53917820DBCA}"/>
    <cellStyle name="Normal 7 4" xfId="537" xr:uid="{C6654DBE-3B95-4237-BBB6-9BBDC27D1DFE}"/>
    <cellStyle name="Normal 7 5" xfId="538" xr:uid="{F6BB327D-D0CA-43AC-B636-0E4AC533B8EC}"/>
    <cellStyle name="Normal 7 6" xfId="539" xr:uid="{DEB62CC3-5285-4EBA-9926-A73D4E7AB4E3}"/>
    <cellStyle name="Normal 70" xfId="592" xr:uid="{C688D875-49E5-46A0-89B0-F2847A2B4899}"/>
    <cellStyle name="Normal 71" xfId="593" xr:uid="{7D5ACEB4-A217-48FE-936A-F04C64C7C999}"/>
    <cellStyle name="Normal 72" xfId="595" xr:uid="{C3782914-8D37-429E-8ADD-15BE1D044C3A}"/>
    <cellStyle name="Normal 73" xfId="597" xr:uid="{83E03863-EADA-48EB-9576-D643F60B75CB}"/>
    <cellStyle name="Normal 74" xfId="599" xr:uid="{B39C56E4-B83D-4347-B236-B8F73DABBA58}"/>
    <cellStyle name="Normal 75" xfId="601" xr:uid="{19C14A39-B122-4F1F-9B85-36CBD3CF4021}"/>
    <cellStyle name="Normal 76" xfId="603" xr:uid="{07E6D723-1AF3-4C02-89E6-DBC1CDF86353}"/>
    <cellStyle name="Normal 77" xfId="605" xr:uid="{53339D29-C742-4915-99E2-AD7EE568A546}"/>
    <cellStyle name="Normal 78" xfId="607" xr:uid="{32736F53-49B6-4244-8684-58F4785D9688}"/>
    <cellStyle name="Normal 79" xfId="609" xr:uid="{D67A8237-2248-40E8-812A-E08E8BA6F7BF}"/>
    <cellStyle name="Normal 8" xfId="540" xr:uid="{506BE3F8-4827-4CC9-BF1E-06081E144DED}"/>
    <cellStyle name="Normal 8 2" xfId="541" xr:uid="{596F08F6-4B84-4B33-A8FF-FABDF0F25F35}"/>
    <cellStyle name="Normal 8 3" xfId="542" xr:uid="{108BCAFF-7F51-427F-A8B6-FC563347304F}"/>
    <cellStyle name="Normal 8 4" xfId="543" xr:uid="{443A25FB-A628-461B-A12E-E30E3BFBECF9}"/>
    <cellStyle name="Normal 8 5" xfId="544" xr:uid="{9A3D0AB5-CB1F-43B8-9946-546F9BC1936A}"/>
    <cellStyle name="Normal 8 6" xfId="545" xr:uid="{791E33E1-1A07-419B-B55E-58E78470CF57}"/>
    <cellStyle name="Normal 8_R8-001 Papeles de Trabajo 2009 betsy" xfId="547" xr:uid="{A95D1751-389D-4891-B6DC-4F631D0AE6B9}"/>
    <cellStyle name="Normal 80" xfId="546" xr:uid="{67B7D159-87D9-4A10-AFD9-96F39146BA74}"/>
    <cellStyle name="Normal 81" xfId="611" xr:uid="{45947556-E79B-41C3-ADFD-85566B588002}"/>
    <cellStyle name="Normal 82" xfId="613" xr:uid="{6EB65EB2-7B4A-4495-AAEC-C84A1A345897}"/>
    <cellStyle name="Normal 83" xfId="615" xr:uid="{8EA0A24C-0E2B-49E3-895C-F8A313F21207}"/>
    <cellStyle name="Normal 84" xfId="617" xr:uid="{20706414-B9F9-44FE-B99D-B96F940CB069}"/>
    <cellStyle name="Normal 85" xfId="619" xr:uid="{1D84E3D6-7CF5-4E7C-BD6C-58BC22D36029}"/>
    <cellStyle name="Normal 86" xfId="621" xr:uid="{B7AE727F-6D09-4C8A-B3A1-9E5B036CF898}"/>
    <cellStyle name="Normal 87" xfId="623" xr:uid="{102CA7F2-8833-4539-BFB0-5AC32A3D064D}"/>
    <cellStyle name="Normal 88" xfId="627" xr:uid="{70D1917E-FBA9-442D-BE14-AA83CCF2BE93}"/>
    <cellStyle name="Normal 89" xfId="629" xr:uid="{56508998-214D-4A43-BF9E-4B834093965A}"/>
    <cellStyle name="Normal 9" xfId="548" xr:uid="{5A89DA4C-0FF7-4593-84EE-016D17717885}"/>
    <cellStyle name="Normal 9 2" xfId="549" xr:uid="{0D617901-EA5C-4C77-8D80-34CA870810EC}"/>
    <cellStyle name="Normal 9 3" xfId="550" xr:uid="{D3CEC814-24F4-4E74-B9BE-6AAD85C5C54A}"/>
    <cellStyle name="Normal 9 4" xfId="551" xr:uid="{158C2F00-6021-4ECD-838C-0002D3D651BE}"/>
    <cellStyle name="Normal 9 5" xfId="552" xr:uid="{A156B38B-423C-46DE-B9F1-B6DA7DD0BA89}"/>
    <cellStyle name="Normal 9 6" xfId="553" xr:uid="{9F141FC8-3BAE-429E-9CBF-1239F6BE99D8}"/>
    <cellStyle name="Normal 9_Cédulas 12-31-2009" xfId="554" xr:uid="{25117F0A-70B6-468C-81F5-2F4F33855B7B}"/>
    <cellStyle name="Normal 90" xfId="630" xr:uid="{094BA147-7F1E-4C68-8B90-85F12C8F792F}"/>
    <cellStyle name="Normal 91" xfId="631" xr:uid="{C90A779F-D782-41E3-803A-D016C4944FF5}"/>
    <cellStyle name="Normal 92" xfId="633" xr:uid="{2E03B631-A2B1-4FC9-939A-6B2EEE1AA951}"/>
    <cellStyle name="Normal 93" xfId="635" xr:uid="{1D37B3D5-5548-440F-B21B-9C816E61BB6D}"/>
    <cellStyle name="Normal 94" xfId="637" xr:uid="{A1D3BA5F-1A6C-44CD-888D-3C403A15BB43}"/>
    <cellStyle name="Normal 95" xfId="640" xr:uid="{0AC2D2CE-435A-4467-BFF4-B968DF7FEC07}"/>
    <cellStyle name="Normal 96" xfId="642" xr:uid="{D5A32CEA-A2A9-46AD-AC57-C8D50E4903D2}"/>
    <cellStyle name="Normal 97" xfId="644" xr:uid="{A246368E-DFAC-480D-BA30-C678631E1ED9}"/>
    <cellStyle name="Normal 98" xfId="645" xr:uid="{027C586A-0C4C-4647-B313-F9CB0D3275DF}"/>
    <cellStyle name="Normal 99" xfId="647" xr:uid="{9CA78125-B26F-46D5-AFFF-9FAD79E10872}"/>
    <cellStyle name="Note" xfId="711" xr:uid="{B4A77F42-E6D8-47DA-A16F-82E8D4CE0AE0}"/>
    <cellStyle name="Note 10" xfId="928" xr:uid="{F9737C4A-9412-438B-AD63-04455474218E}"/>
    <cellStyle name="Note 11" xfId="880" xr:uid="{140B4D86-4F7E-4673-BCFC-638B8AFA257C}"/>
    <cellStyle name="Note 12" xfId="892" xr:uid="{5CC3BD40-FFF1-498C-8944-C75C7C3497A4}"/>
    <cellStyle name="Note 2" xfId="732" xr:uid="{164A0E2D-2184-4154-A66D-92731EA28106}"/>
    <cellStyle name="Note 2 10" xfId="918" xr:uid="{C1D1C1BC-E1F0-424C-9631-FB923B21C951}"/>
    <cellStyle name="Note 2 11" xfId="862" xr:uid="{D93ED4C5-330B-40CA-ABE4-64DE57B42779}"/>
    <cellStyle name="Note 2 2" xfId="906" xr:uid="{A10039B2-B6C7-4CAD-985D-221BE6A54FA5}"/>
    <cellStyle name="Note 2 3" xfId="871" xr:uid="{B7570C82-26D8-4BEC-BA6D-B027E068DB48}"/>
    <cellStyle name="Note 2 4" xfId="885" xr:uid="{378CDEE4-DACE-438F-A16B-C01CACA6FCCE}"/>
    <cellStyle name="Note 2 5" xfId="911" xr:uid="{D5654A02-15E4-495B-96E1-BB0C8AA53279}"/>
    <cellStyle name="Note 2 6" xfId="866" xr:uid="{0DDD289E-BE01-4D02-876E-C955877DD230}"/>
    <cellStyle name="Note 2 7" xfId="922" xr:uid="{C2E3D66C-EB99-4E93-9054-DC3D2098A8CE}"/>
    <cellStyle name="Note 2 8" xfId="867" xr:uid="{293F442D-DB87-4D18-9595-13F2E49AFD86}"/>
    <cellStyle name="Note 2 9" xfId="927" xr:uid="{B754AEAF-0334-4AF3-8310-A62185324446}"/>
    <cellStyle name="Note 3" xfId="905" xr:uid="{2E9C2A53-D888-4B1A-9A06-1C2D42127D55}"/>
    <cellStyle name="Note 4" xfId="872" xr:uid="{1C777220-20BB-4AB3-8BFE-CDCA75EA0235}"/>
    <cellStyle name="Note 5" xfId="884" xr:uid="{DB178001-648A-44BC-88C1-BEFF6060FC88}"/>
    <cellStyle name="Note 6" xfId="914" xr:uid="{E968F232-6119-4DD1-9236-C1BC2E1892AD}"/>
    <cellStyle name="Note 7" xfId="865" xr:uid="{A2AA3C3C-113A-4CC1-8A54-86B4E6421740}"/>
    <cellStyle name="Note 8" xfId="921" xr:uid="{8092E34C-8EFB-4482-AFF7-DF9986E205C4}"/>
    <cellStyle name="Note 9" xfId="917" xr:uid="{D26D2B78-F05B-4040-AA33-B2A3C5394829}"/>
    <cellStyle name="PESO" xfId="555" xr:uid="{FE4B4670-C25D-4020-867F-8A375129B7CA}"/>
    <cellStyle name="PESO 2" xfId="556" xr:uid="{7FD3B637-F33D-4A0E-ABCB-081BCC343965}"/>
    <cellStyle name="PESO 3" xfId="557" xr:uid="{1E12234E-2809-4C7E-9562-5345B8DE471B}"/>
    <cellStyle name="PESO 4" xfId="558" xr:uid="{47AB2AB0-BA84-469B-AD04-05A235284E13}"/>
    <cellStyle name="PESO 5" xfId="559" xr:uid="{F0D6D405-67DC-45ED-A4AB-D03C18E971E5}"/>
    <cellStyle name="PESO 6" xfId="560" xr:uid="{A1FF2C9A-B469-4785-99E6-3FB23C31B661}"/>
    <cellStyle name="PESO_Cédulas 12-31-2009" xfId="561" xr:uid="{31E628CB-142E-4493-9D7D-42DA109420A2}"/>
    <cellStyle name="Piloto de Datos Ángulo" xfId="566" xr:uid="{4C69DE25-4AA7-4A2C-86CF-F50F6B2EFCCB}"/>
    <cellStyle name="Piloto de Datos Campo" xfId="562" xr:uid="{1F06F740-697A-4258-8507-80522C6F9B9D}"/>
    <cellStyle name="Piloto de Datos Resultado" xfId="563" xr:uid="{9B095551-2FF4-4C0A-BF99-6E2DBC2A1120}"/>
    <cellStyle name="Piloto de Datos Título" xfId="564" xr:uid="{D99C8810-3EA8-46E5-AA72-4B3E7A753B32}"/>
    <cellStyle name="Piloto de Datos Valor" xfId="565" xr:uid="{226E2440-D51A-44E6-AD3C-01A296155CA0}"/>
    <cellStyle name="Porcentaje 2" xfId="567" xr:uid="{28E70BD9-8C50-4765-B778-D60046C971D2}"/>
    <cellStyle name="Porcentaje 3" xfId="6" xr:uid="{A3F3E4DC-0E30-4CB0-B599-BEF7216B1011}"/>
    <cellStyle name="Porcentual 10" xfId="568" xr:uid="{FDA1EFAD-089F-4522-8535-BC2F39081F72}"/>
    <cellStyle name="Porcentual 2" xfId="569" xr:uid="{F493A351-71B0-4C39-862F-67EFC63A1575}"/>
    <cellStyle name="Porcentual 2 2" xfId="570" xr:uid="{3B75408C-61A7-44D9-8BD7-7041B8634CA0}"/>
    <cellStyle name="Porcentual 2 2 2" xfId="571" xr:uid="{3CD48F90-C088-4E6C-A4E9-E40DC16B87AE}"/>
    <cellStyle name="Porcentual 2 3" xfId="572" xr:uid="{93265F3D-0DEB-43D0-BFAC-49F43ADDF9AB}"/>
    <cellStyle name="Porcentual 3" xfId="573" xr:uid="{13A6DC74-AF23-47E9-873B-F621087B2A02}"/>
    <cellStyle name="Porcentual 3 2" xfId="574" xr:uid="{8911FB47-ECAF-4526-99E7-97878B823763}"/>
    <cellStyle name="Porcentual 3 3" xfId="575" xr:uid="{4FDCF44F-58BC-4590-B908-20D31E4964FD}"/>
    <cellStyle name="Porcentual 3 4" xfId="576" xr:uid="{A9E7ACBC-5D1A-4029-B84D-E644F057F161}"/>
    <cellStyle name="Porcentual 4" xfId="577" xr:uid="{E1A4BE95-7D3B-4427-81E1-47F442BF1A9B}"/>
    <cellStyle name="Porcentual 5" xfId="578" xr:uid="{DEC37369-F16B-4E0E-B76E-FCD7BA531084}"/>
    <cellStyle name="Porcentual 6" xfId="579" xr:uid="{C01D382E-9466-457E-A3A1-71C27BFD4580}"/>
    <cellStyle name="Porcentual 7" xfId="580" xr:uid="{921FF38B-44A2-4F6B-A1C6-9D1BBAFF07F4}"/>
    <cellStyle name="Porcentual 8" xfId="581" xr:uid="{266D7EED-1FB1-4079-91F6-E7B06A91162D}"/>
    <cellStyle name="Porcentual 8 2" xfId="582" xr:uid="{7AB138E7-98DD-454B-85FD-8B6769F8420B}"/>
    <cellStyle name="Porcentual 9" xfId="583" xr:uid="{B01E5D71-E564-4DB3-BC19-62BE1629792C}"/>
    <cellStyle name="Status" xfId="713" xr:uid="{83FCFB48-C1BC-46BD-880D-E328211B3A39}"/>
    <cellStyle name="STYLE1" xfId="584" xr:uid="{76BE875D-9B4A-4B63-8C12-5EB15D4A0B2C}"/>
    <cellStyle name="STYLE2" xfId="585" xr:uid="{F618D112-D72B-4C74-BC19-2F3A2131FA7D}"/>
    <cellStyle name="STYLE3" xfId="586" xr:uid="{F2768856-C2F0-4B1A-ABC1-367ADA23BBBC}"/>
    <cellStyle name="STYLE4" xfId="587" xr:uid="{A3528C5C-11DA-42A1-BD8E-587328C2B1C1}"/>
    <cellStyle name="Text" xfId="710" xr:uid="{F45EE2E1-9B6C-45C0-8746-7EEA7D4D4AB3}"/>
    <cellStyle name="Warning" xfId="717" xr:uid="{E5B497D4-011B-4B6F-874E-21CCF6B6E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42CE8-0FE0-42E0-B638-4D76CD8B5C4A}">
  <dimension ref="B2:I105"/>
  <sheetViews>
    <sheetView showGridLines="0" tabSelected="1" workbookViewId="0">
      <selection activeCell="J15" sqref="J15"/>
    </sheetView>
  </sheetViews>
  <sheetFormatPr baseColWidth="10" defaultRowHeight="12.5"/>
  <cols>
    <col min="1" max="1" width="10.90625" style="1"/>
    <col min="2" max="2" width="31.08984375" style="1" customWidth="1"/>
    <col min="3" max="3" width="19.6328125" style="1" customWidth="1"/>
    <col min="4" max="4" width="1.90625" style="1" customWidth="1"/>
    <col min="5" max="5" width="13.1796875" style="1" customWidth="1"/>
    <col min="6" max="6" width="13.54296875" style="1" bestFit="1" customWidth="1"/>
    <col min="7" max="7" width="13.54296875" style="1" customWidth="1"/>
    <col min="8" max="8" width="10.90625" style="1"/>
    <col min="9" max="9" width="13.54296875" style="1" bestFit="1" customWidth="1"/>
    <col min="10" max="16384" width="10.90625" style="1"/>
  </cols>
  <sheetData>
    <row r="2" spans="2:9" ht="15" thickBot="1">
      <c r="C2" s="2">
        <v>44196</v>
      </c>
      <c r="D2"/>
      <c r="E2" s="2">
        <v>43830</v>
      </c>
    </row>
    <row r="3" spans="2:9">
      <c r="E3" s="3"/>
    </row>
    <row r="4" spans="2:9" ht="13">
      <c r="B4" s="4" t="s">
        <v>0</v>
      </c>
      <c r="C4" s="5"/>
      <c r="E4" s="3"/>
    </row>
    <row r="5" spans="2:9">
      <c r="B5" s="1" t="s">
        <v>1</v>
      </c>
      <c r="C5" s="49">
        <v>19936127</v>
      </c>
      <c r="E5" s="6">
        <v>5885974</v>
      </c>
    </row>
    <row r="6" spans="2:9">
      <c r="B6" s="7" t="s">
        <v>2</v>
      </c>
      <c r="C6" s="5">
        <v>59168063</v>
      </c>
      <c r="E6" s="6">
        <v>61341429</v>
      </c>
    </row>
    <row r="7" spans="2:9">
      <c r="B7" s="7" t="s">
        <v>3</v>
      </c>
      <c r="C7" s="5">
        <v>3128561</v>
      </c>
      <c r="E7" s="6">
        <v>3370708</v>
      </c>
      <c r="I7" s="8"/>
    </row>
    <row r="8" spans="2:9">
      <c r="B8" s="1" t="s">
        <v>4</v>
      </c>
      <c r="C8" s="49">
        <v>28657264</v>
      </c>
      <c r="E8" s="6">
        <v>28915966</v>
      </c>
    </row>
    <row r="9" spans="2:9">
      <c r="B9" s="9" t="s">
        <v>5</v>
      </c>
      <c r="C9" s="5">
        <v>475896</v>
      </c>
      <c r="E9" s="6">
        <v>522029</v>
      </c>
    </row>
    <row r="10" spans="2:9">
      <c r="B10" s="1" t="s">
        <v>6</v>
      </c>
      <c r="C10" s="49">
        <v>415625</v>
      </c>
      <c r="E10" s="58">
        <v>0</v>
      </c>
    </row>
    <row r="11" spans="2:9">
      <c r="C11" s="5"/>
    </row>
    <row r="12" spans="2:9">
      <c r="B12" s="1" t="s">
        <v>7</v>
      </c>
      <c r="C12" s="5">
        <f>SUM(C5:C11)</f>
        <v>111781536</v>
      </c>
      <c r="E12" s="5">
        <f>SUM(E5:E11)</f>
        <v>100036106</v>
      </c>
    </row>
    <row r="13" spans="2:9">
      <c r="C13" s="5"/>
      <c r="E13" s="3"/>
    </row>
    <row r="14" spans="2:9" ht="13">
      <c r="B14" s="4" t="s">
        <v>8</v>
      </c>
      <c r="C14" s="5"/>
    </row>
    <row r="15" spans="2:9">
      <c r="B15" s="1" t="s">
        <v>14</v>
      </c>
      <c r="C15" s="5">
        <v>3949574</v>
      </c>
      <c r="E15" s="6">
        <v>4147107</v>
      </c>
    </row>
    <row r="16" spans="2:9">
      <c r="B16" s="1" t="s">
        <v>15</v>
      </c>
      <c r="C16" s="49">
        <v>261500</v>
      </c>
      <c r="E16" s="49">
        <v>261500</v>
      </c>
    </row>
    <row r="17" spans="2:7">
      <c r="B17" s="7" t="s">
        <v>13</v>
      </c>
      <c r="C17" s="5">
        <v>8374405</v>
      </c>
      <c r="E17" s="6">
        <v>2438603</v>
      </c>
    </row>
    <row r="18" spans="2:7">
      <c r="B18" s="7" t="s">
        <v>12</v>
      </c>
      <c r="C18" s="5">
        <v>3126152</v>
      </c>
      <c r="E18" s="49">
        <v>3587901</v>
      </c>
    </row>
    <row r="19" spans="2:7">
      <c r="B19" s="7" t="s">
        <v>10</v>
      </c>
      <c r="C19" s="5">
        <f>984913-439322</f>
        <v>545591</v>
      </c>
      <c r="E19" s="6">
        <v>584801</v>
      </c>
      <c r="G19" s="10"/>
    </row>
    <row r="20" spans="2:7">
      <c r="B20" s="1" t="s">
        <v>9</v>
      </c>
      <c r="C20" s="11">
        <f>80527255+439322-1148979.13</f>
        <v>79817597.870000005</v>
      </c>
      <c r="E20" s="6">
        <v>85933071</v>
      </c>
      <c r="G20" s="10"/>
    </row>
    <row r="21" spans="2:7">
      <c r="B21" s="7" t="s">
        <v>11</v>
      </c>
      <c r="C21" s="49">
        <v>12720561</v>
      </c>
      <c r="E21" s="49">
        <v>12236197</v>
      </c>
    </row>
    <row r="22" spans="2:7">
      <c r="B22" s="1" t="s">
        <v>58</v>
      </c>
      <c r="C22" s="11">
        <v>1429486</v>
      </c>
      <c r="D22" s="60"/>
      <c r="E22" s="61">
        <v>1673584</v>
      </c>
    </row>
    <row r="23" spans="2:7">
      <c r="B23" s="1" t="s">
        <v>16</v>
      </c>
      <c r="C23" s="62">
        <v>307940</v>
      </c>
      <c r="D23" s="60"/>
      <c r="E23" s="63">
        <v>100</v>
      </c>
    </row>
    <row r="24" spans="2:7">
      <c r="C24" s="11"/>
      <c r="D24" s="60"/>
      <c r="E24" s="63"/>
    </row>
    <row r="25" spans="2:7">
      <c r="B25" s="1" t="s">
        <v>17</v>
      </c>
      <c r="C25" s="11">
        <f>SUM(C15:C24)</f>
        <v>110532806.87</v>
      </c>
      <c r="D25" s="60"/>
      <c r="E25" s="11">
        <f>SUM(E15:E24)</f>
        <v>110862864</v>
      </c>
    </row>
    <row r="26" spans="2:7">
      <c r="C26" s="11"/>
      <c r="D26" s="60"/>
      <c r="E26" s="63"/>
    </row>
    <row r="27" spans="2:7" ht="13">
      <c r="B27" s="4" t="s">
        <v>18</v>
      </c>
      <c r="C27" s="64">
        <f>+C12+C25</f>
        <v>222314342.87</v>
      </c>
      <c r="D27" s="60"/>
      <c r="E27" s="64">
        <f>+E12+E25</f>
        <v>210898970</v>
      </c>
    </row>
    <row r="28" spans="2:7">
      <c r="C28" s="60"/>
      <c r="D28" s="60"/>
      <c r="E28" s="65"/>
    </row>
    <row r="29" spans="2:7">
      <c r="C29" s="60"/>
      <c r="D29" s="60"/>
      <c r="E29" s="65"/>
    </row>
    <row r="30" spans="2:7" ht="13">
      <c r="B30" s="4" t="s">
        <v>19</v>
      </c>
      <c r="C30" s="60"/>
      <c r="D30" s="60"/>
      <c r="E30" s="66"/>
    </row>
    <row r="31" spans="2:7">
      <c r="B31" s="1" t="s">
        <v>21</v>
      </c>
      <c r="C31" s="62">
        <v>31528024</v>
      </c>
      <c r="D31" s="60"/>
      <c r="E31" s="61">
        <v>29951297</v>
      </c>
    </row>
    <row r="32" spans="2:7">
      <c r="B32" s="7" t="s">
        <v>5</v>
      </c>
      <c r="C32" s="62">
        <v>7441365</v>
      </c>
      <c r="D32" s="60"/>
      <c r="E32" s="63">
        <v>7833420</v>
      </c>
    </row>
    <row r="33" spans="2:7">
      <c r="B33" s="1" t="s">
        <v>23</v>
      </c>
      <c r="C33" s="11">
        <v>1574195</v>
      </c>
      <c r="D33" s="60"/>
      <c r="E33" s="63">
        <v>1519701</v>
      </c>
    </row>
    <row r="34" spans="2:7">
      <c r="B34" s="7" t="s">
        <v>20</v>
      </c>
      <c r="C34" s="11">
        <v>4080196</v>
      </c>
      <c r="D34" s="60"/>
      <c r="E34" s="61">
        <v>4603086</v>
      </c>
      <c r="F34" s="5"/>
      <c r="G34" s="19"/>
    </row>
    <row r="35" spans="2:7">
      <c r="B35" s="22" t="s">
        <v>88</v>
      </c>
      <c r="C35" s="62">
        <v>6939886</v>
      </c>
      <c r="D35" s="60"/>
      <c r="E35" s="63">
        <v>2484731</v>
      </c>
      <c r="G35" s="10"/>
    </row>
    <row r="36" spans="2:7">
      <c r="B36" s="1" t="s">
        <v>59</v>
      </c>
      <c r="C36" s="11">
        <v>2479542</v>
      </c>
      <c r="D36" s="60"/>
      <c r="E36" s="63">
        <v>5046209</v>
      </c>
    </row>
    <row r="37" spans="2:7">
      <c r="B37" s="7" t="s">
        <v>22</v>
      </c>
      <c r="C37" s="11">
        <v>11651499</v>
      </c>
      <c r="D37" s="60"/>
      <c r="E37" s="63">
        <v>7899793</v>
      </c>
    </row>
    <row r="38" spans="2:7">
      <c r="B38" s="1" t="s">
        <v>60</v>
      </c>
      <c r="C38" s="60"/>
      <c r="D38" s="60"/>
      <c r="E38" s="60"/>
    </row>
    <row r="39" spans="2:7">
      <c r="B39" s="1" t="s">
        <v>24</v>
      </c>
      <c r="C39" s="11">
        <f>SUM(C31:C38)</f>
        <v>65694707</v>
      </c>
      <c r="D39" s="60"/>
      <c r="E39" s="11">
        <f>SUM(E31:E38)</f>
        <v>59338237</v>
      </c>
    </row>
    <row r="40" spans="2:7">
      <c r="C40" s="67"/>
      <c r="D40" s="60"/>
      <c r="E40" s="63"/>
    </row>
    <row r="41" spans="2:7" ht="13">
      <c r="B41" s="4" t="s">
        <v>25</v>
      </c>
      <c r="C41" s="60"/>
      <c r="D41" s="60"/>
      <c r="E41" s="60"/>
    </row>
    <row r="42" spans="2:7">
      <c r="B42" s="7" t="s">
        <v>20</v>
      </c>
      <c r="C42" s="11">
        <v>2731687</v>
      </c>
      <c r="D42" s="11"/>
      <c r="E42" s="61">
        <v>2740076</v>
      </c>
    </row>
    <row r="43" spans="2:7">
      <c r="B43" s="7" t="s">
        <v>21</v>
      </c>
      <c r="C43" s="11">
        <v>1754751</v>
      </c>
      <c r="D43" s="11"/>
      <c r="E43" s="61">
        <v>506758</v>
      </c>
    </row>
    <row r="44" spans="2:7">
      <c r="B44" s="22" t="s">
        <v>88</v>
      </c>
      <c r="C44" s="11">
        <v>6657895</v>
      </c>
      <c r="D44" s="11"/>
      <c r="E44" s="68">
        <v>0</v>
      </c>
    </row>
    <row r="45" spans="2:7">
      <c r="B45" s="7" t="s">
        <v>26</v>
      </c>
      <c r="C45" s="11">
        <v>7329962</v>
      </c>
      <c r="D45" s="11"/>
      <c r="E45" s="68">
        <v>8243480</v>
      </c>
    </row>
    <row r="46" spans="2:7">
      <c r="B46" s="1" t="s">
        <v>59</v>
      </c>
      <c r="C46" s="68">
        <v>42626983</v>
      </c>
      <c r="D46" s="11"/>
      <c r="E46" s="61">
        <v>33856246</v>
      </c>
    </row>
    <row r="47" spans="2:7">
      <c r="B47" s="7" t="s">
        <v>27</v>
      </c>
      <c r="C47" s="11">
        <v>2542451</v>
      </c>
      <c r="D47" s="11"/>
      <c r="E47" s="68">
        <v>2804159</v>
      </c>
    </row>
    <row r="48" spans="2:7">
      <c r="B48" s="7" t="s">
        <v>61</v>
      </c>
      <c r="C48" s="5">
        <v>2580000</v>
      </c>
      <c r="D48" s="5"/>
      <c r="E48" s="12">
        <v>2580000</v>
      </c>
    </row>
    <row r="49" spans="2:5" ht="13" thickBot="1">
      <c r="B49" s="7" t="s">
        <v>28</v>
      </c>
      <c r="C49" s="59">
        <v>4608086</v>
      </c>
      <c r="D49" s="5"/>
      <c r="E49" s="21">
        <v>12329117</v>
      </c>
    </row>
    <row r="50" spans="2:5">
      <c r="C50" s="5"/>
      <c r="D50" s="5"/>
      <c r="E50" s="12"/>
    </row>
    <row r="51" spans="2:5" ht="14">
      <c r="B51" s="1" t="s">
        <v>29</v>
      </c>
      <c r="C51" s="13">
        <f>SUM(C42:C50)</f>
        <v>70831815</v>
      </c>
      <c r="D51" s="5"/>
      <c r="E51" s="13">
        <f>SUM(E42:E50)</f>
        <v>63059836</v>
      </c>
    </row>
    <row r="52" spans="2:5">
      <c r="C52" s="5"/>
      <c r="D52" s="5"/>
      <c r="E52" s="5"/>
    </row>
    <row r="53" spans="2:5" ht="13">
      <c r="B53" s="4" t="s">
        <v>30</v>
      </c>
      <c r="C53" s="5">
        <f>+C39+C51</f>
        <v>136526522</v>
      </c>
      <c r="D53" s="5"/>
      <c r="E53" s="5">
        <f>+E39+E51</f>
        <v>122398073</v>
      </c>
    </row>
    <row r="54" spans="2:5">
      <c r="C54" s="5"/>
      <c r="D54" s="5"/>
      <c r="E54" s="5"/>
    </row>
    <row r="55" spans="2:5" ht="13">
      <c r="B55" s="4" t="s">
        <v>31</v>
      </c>
      <c r="C55" s="5"/>
      <c r="D55" s="5"/>
      <c r="E55" s="12"/>
    </row>
    <row r="56" spans="2:5">
      <c r="B56" s="1" t="s">
        <v>32</v>
      </c>
      <c r="C56" s="5">
        <v>21629181</v>
      </c>
      <c r="D56" s="5"/>
      <c r="E56" s="5">
        <v>37143362</v>
      </c>
    </row>
    <row r="57" spans="2:5">
      <c r="B57" s="1" t="s">
        <v>33</v>
      </c>
      <c r="C57" s="5">
        <v>921</v>
      </c>
      <c r="D57" s="5"/>
      <c r="E57" s="5">
        <v>6115921</v>
      </c>
    </row>
    <row r="58" spans="2:5">
      <c r="B58" s="1" t="s">
        <v>34</v>
      </c>
      <c r="C58" s="5">
        <v>6170159</v>
      </c>
      <c r="D58" s="5"/>
      <c r="E58" s="5">
        <v>6170159</v>
      </c>
    </row>
    <row r="59" spans="2:5" ht="14.5" thickBot="1">
      <c r="B59" s="1" t="s">
        <v>35</v>
      </c>
      <c r="C59" s="13">
        <v>50122565</v>
      </c>
      <c r="D59" s="5"/>
      <c r="E59" s="21">
        <v>31469396</v>
      </c>
    </row>
    <row r="60" spans="2:5">
      <c r="C60" s="5"/>
      <c r="D60" s="5"/>
      <c r="E60" s="12"/>
    </row>
    <row r="61" spans="2:5" ht="13">
      <c r="B61" s="4" t="s">
        <v>36</v>
      </c>
      <c r="C61" s="5">
        <f>SUM(C56:C60)</f>
        <v>77922826</v>
      </c>
      <c r="D61" s="5"/>
      <c r="E61" s="5">
        <f>SUM(E56:E60)</f>
        <v>80898838</v>
      </c>
    </row>
    <row r="62" spans="2:5" ht="13">
      <c r="B62" s="4"/>
      <c r="C62" s="5"/>
      <c r="D62" s="5"/>
      <c r="E62" s="5"/>
    </row>
    <row r="63" spans="2:5" ht="25">
      <c r="B63" s="23" t="s">
        <v>62</v>
      </c>
      <c r="C63" s="20">
        <v>77922826</v>
      </c>
      <c r="D63" s="5"/>
      <c r="E63" s="24">
        <v>80898838</v>
      </c>
    </row>
    <row r="64" spans="2:5" ht="14">
      <c r="B64" s="22" t="s">
        <v>63</v>
      </c>
      <c r="C64" s="13">
        <v>7864995</v>
      </c>
      <c r="D64" s="5"/>
      <c r="E64" s="25">
        <v>7602059</v>
      </c>
    </row>
    <row r="65" spans="2:6" ht="14">
      <c r="C65" s="13"/>
      <c r="D65" s="5"/>
      <c r="E65" s="20"/>
    </row>
    <row r="66" spans="2:6" ht="13">
      <c r="B66" s="4" t="s">
        <v>37</v>
      </c>
      <c r="C66" s="14">
        <f>SUM(C63:C65)</f>
        <v>85787821</v>
      </c>
      <c r="D66" s="14"/>
      <c r="E66" s="14">
        <f>SUM(E63:E65)</f>
        <v>88500897</v>
      </c>
      <c r="F66" s="4"/>
    </row>
    <row r="67" spans="2:6" ht="13">
      <c r="C67" s="14">
        <f>+C53+C66</f>
        <v>222314343</v>
      </c>
      <c r="D67" s="14"/>
      <c r="E67" s="14">
        <f>+E53+E66</f>
        <v>210898970</v>
      </c>
      <c r="F67" s="4"/>
    </row>
    <row r="68" spans="2:6">
      <c r="C68" s="5">
        <f>+C67-C27</f>
        <v>0.12999999523162842</v>
      </c>
      <c r="D68" s="5"/>
      <c r="E68" s="5">
        <f>+E67-E27</f>
        <v>0</v>
      </c>
    </row>
    <row r="69" spans="2:6">
      <c r="C69" s="5"/>
      <c r="D69" s="5"/>
      <c r="E69" s="5"/>
    </row>
    <row r="70" spans="2:6">
      <c r="C70" s="5"/>
      <c r="D70" s="5"/>
      <c r="E70" s="5"/>
    </row>
    <row r="71" spans="2:6">
      <c r="C71" s="5"/>
      <c r="D71" s="5"/>
      <c r="E71" s="5"/>
    </row>
    <row r="72" spans="2:6" ht="13">
      <c r="C72" s="14">
        <v>2020</v>
      </c>
      <c r="D72" s="14"/>
      <c r="E72" s="14">
        <v>2019</v>
      </c>
    </row>
    <row r="73" spans="2:6">
      <c r="C73" s="5"/>
      <c r="D73" s="5"/>
      <c r="E73" s="5"/>
    </row>
    <row r="74" spans="2:6">
      <c r="B74" s="7" t="s">
        <v>38</v>
      </c>
      <c r="C74" s="49">
        <v>209409830</v>
      </c>
      <c r="D74" s="5"/>
      <c r="E74" s="5">
        <v>191805258</v>
      </c>
    </row>
    <row r="75" spans="2:6">
      <c r="B75" s="7"/>
      <c r="C75" s="5"/>
      <c r="D75" s="5"/>
      <c r="E75" s="5"/>
    </row>
    <row r="76" spans="2:6" ht="14">
      <c r="B76" s="7" t="s">
        <v>39</v>
      </c>
      <c r="C76" s="13">
        <v>-96415771</v>
      </c>
      <c r="D76" s="5"/>
      <c r="E76" s="13">
        <v>-121049688</v>
      </c>
    </row>
    <row r="77" spans="2:6">
      <c r="C77" s="5"/>
      <c r="D77" s="5"/>
      <c r="E77" s="5"/>
    </row>
    <row r="78" spans="2:6">
      <c r="B78" s="7" t="s">
        <v>40</v>
      </c>
      <c r="C78" s="5">
        <f>SUM(C74:C77)</f>
        <v>112994059</v>
      </c>
      <c r="D78" s="5"/>
      <c r="E78" s="5">
        <f>SUM(E74:E77)</f>
        <v>70755570</v>
      </c>
    </row>
    <row r="79" spans="2:6">
      <c r="C79" s="5"/>
      <c r="D79" s="5"/>
      <c r="E79" s="5"/>
    </row>
    <row r="80" spans="2:6">
      <c r="B80" s="7" t="s">
        <v>41</v>
      </c>
      <c r="C80" s="5"/>
      <c r="D80" s="5"/>
      <c r="E80" s="5"/>
    </row>
    <row r="81" spans="2:5">
      <c r="B81" s="7" t="s">
        <v>42</v>
      </c>
      <c r="C81" s="5">
        <v>79644672</v>
      </c>
      <c r="D81" s="5"/>
      <c r="E81" s="5">
        <v>44400771</v>
      </c>
    </row>
    <row r="82" spans="2:5">
      <c r="B82" s="7" t="s">
        <v>43</v>
      </c>
      <c r="C82" s="5">
        <v>1897463</v>
      </c>
      <c r="D82" s="5"/>
      <c r="E82" s="5">
        <v>2329066</v>
      </c>
    </row>
    <row r="83" spans="2:5">
      <c r="B83" s="7" t="s">
        <v>44</v>
      </c>
      <c r="C83" s="48">
        <v>4993438</v>
      </c>
      <c r="D83" s="5"/>
      <c r="E83" s="5">
        <v>4208157</v>
      </c>
    </row>
    <row r="84" spans="2:5" ht="14">
      <c r="B84" s="7" t="s">
        <v>45</v>
      </c>
      <c r="C84" s="25">
        <v>283359</v>
      </c>
      <c r="D84" s="5"/>
      <c r="E84" s="13">
        <v>-219694.47</v>
      </c>
    </row>
    <row r="85" spans="2:5">
      <c r="B85" s="7" t="s">
        <v>46</v>
      </c>
      <c r="C85" s="5">
        <f>SUM(C81:C84)</f>
        <v>86818932</v>
      </c>
      <c r="D85" s="5"/>
      <c r="E85" s="5">
        <f>SUM(E81:E84)</f>
        <v>50718299.530000001</v>
      </c>
    </row>
    <row r="86" spans="2:5">
      <c r="B86" s="7"/>
      <c r="C86" s="5"/>
      <c r="D86" s="5"/>
      <c r="E86" s="5"/>
    </row>
    <row r="87" spans="2:5">
      <c r="B87" s="7" t="s">
        <v>47</v>
      </c>
      <c r="C87" s="5">
        <f>+C78-C85</f>
        <v>26175127</v>
      </c>
      <c r="D87" s="5"/>
      <c r="E87" s="5">
        <f>+E78-E85</f>
        <v>20037270.469999999</v>
      </c>
    </row>
    <row r="88" spans="2:5">
      <c r="C88" s="5"/>
      <c r="D88" s="5"/>
      <c r="E88" s="5"/>
    </row>
    <row r="89" spans="2:5" ht="14">
      <c r="B89" s="7" t="s">
        <v>48</v>
      </c>
      <c r="C89" s="13">
        <v>-8170072</v>
      </c>
      <c r="D89" s="5"/>
      <c r="E89" s="13">
        <v>-7566400</v>
      </c>
    </row>
    <row r="90" spans="2:5">
      <c r="C90" s="5"/>
      <c r="D90" s="5"/>
      <c r="E90" s="5"/>
    </row>
    <row r="91" spans="2:5">
      <c r="B91" s="9" t="s">
        <v>49</v>
      </c>
      <c r="C91" s="5">
        <f>SUM(C87:C89)</f>
        <v>18005055</v>
      </c>
      <c r="D91" s="5"/>
      <c r="E91" s="5">
        <f>SUM(E87:E89)</f>
        <v>12470870.469999999</v>
      </c>
    </row>
    <row r="92" spans="2:5">
      <c r="C92" s="5"/>
      <c r="D92" s="5"/>
      <c r="E92" s="5"/>
    </row>
    <row r="93" spans="2:5">
      <c r="B93" s="9" t="s">
        <v>50</v>
      </c>
      <c r="C93" s="5"/>
      <c r="D93" s="5"/>
      <c r="E93" s="5"/>
    </row>
    <row r="94" spans="2:5">
      <c r="B94" s="9" t="s">
        <v>51</v>
      </c>
      <c r="C94" s="5">
        <v>0</v>
      </c>
      <c r="D94" s="5"/>
      <c r="E94" s="5">
        <v>-1099700</v>
      </c>
    </row>
    <row r="95" spans="2:5">
      <c r="D95" s="5"/>
    </row>
    <row r="96" spans="2:5">
      <c r="B96" s="9" t="s">
        <v>52</v>
      </c>
      <c r="C96" s="5">
        <f>SUM(C91:C95)</f>
        <v>18005055</v>
      </c>
      <c r="D96" s="5"/>
      <c r="E96" s="5">
        <f>SUM(E91:E95)</f>
        <v>11371170.469999999</v>
      </c>
    </row>
    <row r="97" spans="2:5">
      <c r="C97" s="5"/>
      <c r="D97" s="5"/>
      <c r="E97" s="5"/>
    </row>
    <row r="98" spans="2:5">
      <c r="B98" s="22" t="s">
        <v>64</v>
      </c>
      <c r="C98" s="5"/>
      <c r="D98" s="5"/>
      <c r="E98" s="5"/>
    </row>
    <row r="99" spans="2:5">
      <c r="C99" s="5"/>
      <c r="D99" s="5"/>
      <c r="E99" s="5"/>
    </row>
    <row r="100" spans="2:5">
      <c r="B100" s="7" t="s">
        <v>65</v>
      </c>
      <c r="C100" s="19">
        <v>18703366</v>
      </c>
      <c r="E100" s="19">
        <v>12631217</v>
      </c>
    </row>
    <row r="101" spans="2:5">
      <c r="B101" s="26" t="s">
        <v>63</v>
      </c>
      <c r="C101" s="19">
        <v>-700623</v>
      </c>
      <c r="E101" s="19">
        <v>-1260047</v>
      </c>
    </row>
    <row r="103" spans="2:5">
      <c r="B103" s="9" t="s">
        <v>49</v>
      </c>
      <c r="C103" s="19">
        <f>SUM(C100:C102)</f>
        <v>18002743</v>
      </c>
      <c r="E103" s="19">
        <f>SUM(E100:E102)</f>
        <v>11371170</v>
      </c>
    </row>
    <row r="104" spans="2:5">
      <c r="E104" s="27"/>
    </row>
    <row r="105" spans="2:5">
      <c r="B105" s="1" t="s">
        <v>66</v>
      </c>
      <c r="C105" s="28">
        <v>0.63</v>
      </c>
      <c r="E105" s="28">
        <v>0.34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246F1-22A5-437F-8ABE-D8F393203BDA}">
  <dimension ref="A1:H30"/>
  <sheetViews>
    <sheetView showGridLines="0" topLeftCell="A22" workbookViewId="0">
      <selection activeCell="F35" sqref="F35"/>
    </sheetView>
  </sheetViews>
  <sheetFormatPr baseColWidth="10" defaultRowHeight="14.5"/>
  <cols>
    <col min="1" max="1" width="22.453125" style="17" customWidth="1"/>
    <col min="2" max="16384" width="10.90625" style="17"/>
  </cols>
  <sheetData>
    <row r="1" spans="1:8">
      <c r="A1" s="15" t="s">
        <v>53</v>
      </c>
      <c r="B1" s="16"/>
      <c r="C1" s="16"/>
      <c r="D1" s="16"/>
      <c r="E1" s="16"/>
      <c r="F1" s="16"/>
    </row>
    <row r="2" spans="1:8">
      <c r="A2" s="18" t="s">
        <v>54</v>
      </c>
      <c r="B2" s="16"/>
      <c r="C2" s="16"/>
      <c r="D2" s="16"/>
      <c r="E2" s="16"/>
      <c r="F2" s="16"/>
    </row>
    <row r="4" spans="1:8" ht="15" customHeight="1">
      <c r="A4" s="74"/>
      <c r="B4" s="29" t="s">
        <v>67</v>
      </c>
      <c r="C4" s="71" t="s">
        <v>69</v>
      </c>
      <c r="D4" s="71" t="s">
        <v>70</v>
      </c>
      <c r="E4" s="71" t="s">
        <v>35</v>
      </c>
      <c r="F4" s="73" t="s">
        <v>71</v>
      </c>
      <c r="G4" s="71" t="s">
        <v>72</v>
      </c>
      <c r="H4" s="69" t="s">
        <v>55</v>
      </c>
    </row>
    <row r="5" spans="1:8" ht="15" thickBot="1">
      <c r="A5" s="74"/>
      <c r="B5" s="30" t="s">
        <v>68</v>
      </c>
      <c r="C5" s="72"/>
      <c r="D5" s="72"/>
      <c r="E5" s="72"/>
      <c r="F5" s="73"/>
      <c r="G5" s="72"/>
      <c r="H5" s="70"/>
    </row>
    <row r="6" spans="1:8">
      <c r="A6" s="31"/>
      <c r="B6" s="31"/>
      <c r="C6" s="32"/>
      <c r="D6" s="32"/>
      <c r="E6" s="31"/>
      <c r="F6" s="32"/>
      <c r="G6" s="32"/>
      <c r="H6" s="31"/>
    </row>
    <row r="7" spans="1:8">
      <c r="A7" s="33" t="s">
        <v>73</v>
      </c>
      <c r="B7" s="34">
        <v>35042687</v>
      </c>
      <c r="C7" s="36">
        <v>921</v>
      </c>
      <c r="D7" s="37">
        <v>5257306</v>
      </c>
      <c r="E7" s="38">
        <v>33233646</v>
      </c>
      <c r="F7" s="39">
        <v>73534560</v>
      </c>
      <c r="G7" s="39">
        <v>7673392</v>
      </c>
      <c r="H7" s="34">
        <v>81207952</v>
      </c>
    </row>
    <row r="8" spans="1:8">
      <c r="A8" s="33"/>
      <c r="B8" s="40"/>
      <c r="C8" s="32"/>
      <c r="D8" s="32"/>
      <c r="E8" s="31"/>
      <c r="F8" s="36"/>
      <c r="G8" s="36"/>
      <c r="H8" s="40"/>
    </row>
    <row r="9" spans="1:8">
      <c r="A9" s="33" t="s">
        <v>74</v>
      </c>
      <c r="B9" s="40" t="s">
        <v>75</v>
      </c>
      <c r="C9" s="35" t="s">
        <v>75</v>
      </c>
      <c r="D9" s="35" t="s">
        <v>75</v>
      </c>
      <c r="E9" s="38">
        <v>13730918</v>
      </c>
      <c r="F9" s="39">
        <v>13730918</v>
      </c>
      <c r="G9" s="39">
        <v>-1260047</v>
      </c>
      <c r="H9" s="34">
        <v>12470871</v>
      </c>
    </row>
    <row r="10" spans="1:8">
      <c r="A10" s="33" t="s">
        <v>76</v>
      </c>
      <c r="B10" s="34">
        <v>8215675</v>
      </c>
      <c r="C10" s="35" t="s">
        <v>75</v>
      </c>
      <c r="D10" s="35" t="s">
        <v>75</v>
      </c>
      <c r="E10" s="38">
        <v>-8215675</v>
      </c>
      <c r="F10" s="36" t="s">
        <v>75</v>
      </c>
      <c r="G10" s="36" t="s">
        <v>75</v>
      </c>
      <c r="H10" s="40" t="s">
        <v>75</v>
      </c>
    </row>
    <row r="11" spans="1:8">
      <c r="A11" s="33" t="s">
        <v>77</v>
      </c>
      <c r="B11" s="40" t="s">
        <v>75</v>
      </c>
      <c r="C11" s="35" t="s">
        <v>75</v>
      </c>
      <c r="D11" s="35" t="s">
        <v>75</v>
      </c>
      <c r="E11" s="33" t="s">
        <v>75</v>
      </c>
      <c r="F11" s="36" t="s">
        <v>75</v>
      </c>
      <c r="G11" s="39">
        <v>1188714</v>
      </c>
      <c r="H11" s="34">
        <v>1188714</v>
      </c>
    </row>
    <row r="12" spans="1:8">
      <c r="A12" s="33" t="s">
        <v>78</v>
      </c>
      <c r="B12" s="34">
        <v>-6115000</v>
      </c>
      <c r="C12" s="39">
        <v>6115000</v>
      </c>
      <c r="D12" s="35" t="s">
        <v>75</v>
      </c>
      <c r="E12" s="33" t="s">
        <v>75</v>
      </c>
      <c r="F12" s="36" t="s">
        <v>75</v>
      </c>
      <c r="G12" s="36" t="s">
        <v>75</v>
      </c>
      <c r="H12" s="40" t="s">
        <v>75</v>
      </c>
    </row>
    <row r="13" spans="1:8">
      <c r="A13" s="33" t="s">
        <v>79</v>
      </c>
      <c r="B13" s="40" t="s">
        <v>75</v>
      </c>
      <c r="C13" s="35" t="s">
        <v>75</v>
      </c>
      <c r="D13" s="35"/>
      <c r="E13" s="38">
        <v>-5488035</v>
      </c>
      <c r="F13" s="39">
        <v>-5488035</v>
      </c>
      <c r="G13" s="36" t="s">
        <v>75</v>
      </c>
      <c r="H13" s="34">
        <v>-5488035</v>
      </c>
    </row>
    <row r="14" spans="1:8">
      <c r="A14" s="33" t="s">
        <v>80</v>
      </c>
      <c r="B14" s="40" t="s">
        <v>75</v>
      </c>
      <c r="C14" s="35" t="s">
        <v>75</v>
      </c>
      <c r="D14" s="37">
        <v>912853</v>
      </c>
      <c r="E14" s="38">
        <v>-912853</v>
      </c>
      <c r="F14" s="36" t="s">
        <v>75</v>
      </c>
      <c r="G14" s="36" t="s">
        <v>75</v>
      </c>
      <c r="H14" s="33" t="s">
        <v>75</v>
      </c>
    </row>
    <row r="15" spans="1:8">
      <c r="A15" s="33" t="s">
        <v>56</v>
      </c>
      <c r="B15" s="40" t="s">
        <v>75</v>
      </c>
      <c r="C15" s="35" t="s">
        <v>75</v>
      </c>
      <c r="D15" s="35" t="s">
        <v>75</v>
      </c>
      <c r="E15" s="38">
        <v>221095</v>
      </c>
      <c r="F15" s="39">
        <v>221095</v>
      </c>
      <c r="G15" s="36" t="s">
        <v>75</v>
      </c>
      <c r="H15" s="34">
        <v>221095</v>
      </c>
    </row>
    <row r="16" spans="1:8" ht="15" thickBot="1">
      <c r="A16" s="33" t="s">
        <v>81</v>
      </c>
      <c r="B16" s="40" t="s">
        <v>75</v>
      </c>
      <c r="C16" s="35" t="s">
        <v>75</v>
      </c>
      <c r="D16" s="35" t="s">
        <v>75</v>
      </c>
      <c r="E16" s="38">
        <v>-1099700</v>
      </c>
      <c r="F16" s="41">
        <v>-1099700</v>
      </c>
      <c r="G16" s="42" t="s">
        <v>75</v>
      </c>
      <c r="H16" s="34">
        <v>-1099700</v>
      </c>
    </row>
    <row r="17" spans="1:8">
      <c r="A17" s="33"/>
      <c r="B17" s="43"/>
      <c r="C17" s="44"/>
      <c r="D17" s="44"/>
      <c r="E17" s="45"/>
      <c r="F17" s="36"/>
      <c r="G17" s="36"/>
      <c r="H17" s="43"/>
    </row>
    <row r="18" spans="1:8">
      <c r="A18" s="33" t="s">
        <v>82</v>
      </c>
      <c r="B18" s="34">
        <f t="shared" ref="B18:H18" si="0">SUM(B7:B16)</f>
        <v>37143362</v>
      </c>
      <c r="C18" s="34">
        <f t="shared" si="0"/>
        <v>6115921</v>
      </c>
      <c r="D18" s="34">
        <f t="shared" si="0"/>
        <v>6170159</v>
      </c>
      <c r="E18" s="34">
        <f t="shared" si="0"/>
        <v>31469396</v>
      </c>
      <c r="F18" s="34">
        <f t="shared" si="0"/>
        <v>80898838</v>
      </c>
      <c r="G18" s="34">
        <f t="shared" si="0"/>
        <v>7602059</v>
      </c>
      <c r="H18" s="34">
        <f t="shared" si="0"/>
        <v>88500897</v>
      </c>
    </row>
    <row r="19" spans="1:8">
      <c r="A19" s="33"/>
      <c r="B19" s="40"/>
      <c r="C19" s="35"/>
      <c r="D19" s="35"/>
      <c r="E19" s="33"/>
      <c r="F19" s="36"/>
      <c r="G19" s="36"/>
      <c r="H19" s="40"/>
    </row>
    <row r="20" spans="1:8">
      <c r="A20" s="33" t="s">
        <v>74</v>
      </c>
      <c r="B20" s="40" t="s">
        <v>75</v>
      </c>
      <c r="C20" s="35" t="s">
        <v>75</v>
      </c>
      <c r="D20" s="35" t="s">
        <v>75</v>
      </c>
      <c r="E20" s="38">
        <v>18237551</v>
      </c>
      <c r="F20" s="39">
        <f t="shared" ref="F20:F24" si="1">SUM(B20:E20)</f>
        <v>18237551</v>
      </c>
      <c r="G20" s="39">
        <v>-700623</v>
      </c>
      <c r="H20" s="34">
        <f t="shared" ref="H20:H27" si="2">SUM(F20:G20)</f>
        <v>17536928</v>
      </c>
    </row>
    <row r="21" spans="1:8">
      <c r="A21" s="33" t="s">
        <v>83</v>
      </c>
      <c r="B21" s="34">
        <v>6115000</v>
      </c>
      <c r="C21" s="37">
        <v>-6115000</v>
      </c>
      <c r="D21" s="35" t="s">
        <v>75</v>
      </c>
      <c r="E21" s="33" t="s">
        <v>75</v>
      </c>
      <c r="F21" s="39">
        <f t="shared" si="1"/>
        <v>0</v>
      </c>
      <c r="G21" s="36" t="s">
        <v>75</v>
      </c>
      <c r="H21" s="34">
        <f t="shared" si="2"/>
        <v>0</v>
      </c>
    </row>
    <row r="22" spans="1:8">
      <c r="A22" s="33" t="s">
        <v>84</v>
      </c>
      <c r="B22" s="34">
        <v>-21629181</v>
      </c>
      <c r="C22" s="35" t="s">
        <v>75</v>
      </c>
      <c r="D22" s="35" t="s">
        <v>75</v>
      </c>
      <c r="E22" s="33" t="s">
        <v>75</v>
      </c>
      <c r="F22" s="39">
        <f t="shared" si="1"/>
        <v>-21629181</v>
      </c>
      <c r="G22" s="36" t="s">
        <v>75</v>
      </c>
      <c r="H22" s="34">
        <f t="shared" si="2"/>
        <v>-21629181</v>
      </c>
    </row>
    <row r="23" spans="1:8">
      <c r="A23" s="33" t="s">
        <v>85</v>
      </c>
      <c r="B23" s="40" t="s">
        <v>75</v>
      </c>
      <c r="C23" s="35" t="s">
        <v>75</v>
      </c>
      <c r="D23" s="56" t="s">
        <v>75</v>
      </c>
      <c r="E23" s="38">
        <v>1859768</v>
      </c>
      <c r="F23" s="39">
        <f t="shared" si="1"/>
        <v>1859768</v>
      </c>
      <c r="G23" s="36" t="s">
        <v>75</v>
      </c>
      <c r="H23" s="51">
        <f t="shared" si="2"/>
        <v>1859768</v>
      </c>
    </row>
    <row r="24" spans="1:8">
      <c r="A24" s="33" t="s">
        <v>86</v>
      </c>
      <c r="B24" s="40" t="s">
        <v>75</v>
      </c>
      <c r="C24" s="35" t="s">
        <v>75</v>
      </c>
      <c r="D24" s="56" t="s">
        <v>75</v>
      </c>
      <c r="E24" s="54">
        <v>660504</v>
      </c>
      <c r="F24" s="39">
        <f t="shared" si="1"/>
        <v>660504</v>
      </c>
      <c r="G24" s="36" t="s">
        <v>75</v>
      </c>
      <c r="H24" s="51">
        <f t="shared" si="2"/>
        <v>660504</v>
      </c>
    </row>
    <row r="25" spans="1:8">
      <c r="A25" s="33" t="s">
        <v>90</v>
      </c>
      <c r="B25" s="40" t="s">
        <v>75</v>
      </c>
      <c r="C25" s="35" t="s">
        <v>75</v>
      </c>
      <c r="D25" s="56" t="s">
        <v>75</v>
      </c>
      <c r="E25" s="38">
        <v>-1116525</v>
      </c>
      <c r="F25" s="39">
        <f>SUM(B25:E25)</f>
        <v>-1116525</v>
      </c>
      <c r="G25" s="36">
        <v>-26880</v>
      </c>
      <c r="H25" s="51">
        <f t="shared" si="2"/>
        <v>-1143405</v>
      </c>
    </row>
    <row r="26" spans="1:8">
      <c r="A26" s="33" t="s">
        <v>89</v>
      </c>
      <c r="B26" s="56" t="s">
        <v>75</v>
      </c>
      <c r="C26" s="56" t="s">
        <v>75</v>
      </c>
      <c r="D26" s="56" t="s">
        <v>75</v>
      </c>
      <c r="E26" s="54">
        <v>-990439</v>
      </c>
      <c r="F26" s="54">
        <v>-990439</v>
      </c>
      <c r="G26" s="53">
        <v>990439</v>
      </c>
      <c r="H26" s="51">
        <f t="shared" si="2"/>
        <v>0</v>
      </c>
    </row>
    <row r="27" spans="1:8" ht="15" thickBot="1">
      <c r="A27" s="50" t="s">
        <v>57</v>
      </c>
      <c r="B27" s="56" t="s">
        <v>75</v>
      </c>
      <c r="C27" s="52" t="s">
        <v>75</v>
      </c>
      <c r="D27" s="52" t="s">
        <v>75</v>
      </c>
      <c r="E27" s="54">
        <v>2310</v>
      </c>
      <c r="F27" s="55">
        <f>SUM(B27:E27)</f>
        <v>2310</v>
      </c>
      <c r="G27" s="53" t="s">
        <v>75</v>
      </c>
      <c r="H27" s="51">
        <f t="shared" si="2"/>
        <v>2310</v>
      </c>
    </row>
    <row r="28" spans="1:8">
      <c r="A28" s="33"/>
      <c r="B28" s="43"/>
      <c r="C28" s="46"/>
      <c r="D28" s="44"/>
      <c r="E28" s="45"/>
      <c r="F28" s="44"/>
      <c r="G28" s="44"/>
      <c r="H28" s="45"/>
    </row>
    <row r="29" spans="1:8" ht="15" thickBot="1">
      <c r="A29" s="33" t="s">
        <v>87</v>
      </c>
      <c r="B29" s="57">
        <f t="shared" ref="B29:C29" si="3">SUM(B18:B27)</f>
        <v>21629181</v>
      </c>
      <c r="C29" s="57">
        <f t="shared" si="3"/>
        <v>921</v>
      </c>
      <c r="D29" s="57">
        <f>SUM(D18:D27)</f>
        <v>6170159</v>
      </c>
      <c r="E29" s="57">
        <f>SUM(E18:E27)</f>
        <v>50122565</v>
      </c>
      <c r="F29" s="57">
        <f>SUM(F18:F27)</f>
        <v>77922826</v>
      </c>
      <c r="G29" s="57">
        <f>SUM(G18:G27)</f>
        <v>7864995</v>
      </c>
      <c r="H29" s="47">
        <f>SUM(H18:H27)</f>
        <v>85787821</v>
      </c>
    </row>
    <row r="30" spans="1:8" ht="15" thickTop="1"/>
  </sheetData>
  <mergeCells count="7">
    <mergeCell ref="H4:H5"/>
    <mergeCell ref="E4:E5"/>
    <mergeCell ref="F4:F5"/>
    <mergeCell ref="G4:G5"/>
    <mergeCell ref="A4:A5"/>
    <mergeCell ref="C4:C5"/>
    <mergeCell ref="D4:D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EFS CONSOLIDADOS</vt:lpstr>
      <vt:lpstr>MOV PATRIMONIO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</dc:creator>
  <cp:lastModifiedBy>Anthony Villón Mera</cp:lastModifiedBy>
  <dcterms:created xsi:type="dcterms:W3CDTF">2021-05-20T17:19:15Z</dcterms:created>
  <dcterms:modified xsi:type="dcterms:W3CDTF">2021-07-01T03:01:27Z</dcterms:modified>
</cp:coreProperties>
</file>