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879A9CD5-4C65-46FC-8152-FCD47F1BE1E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Results" sheetId="1" r:id="rId1"/>
    <sheet name="NT" sheetId="2" r:id="rId2"/>
    <sheet name="GA" sheetId="8" r:id="rId3"/>
    <sheet name="DE" sheetId="9" r:id="rId4"/>
    <sheet name="2035" sheetId="5" r:id="rId5"/>
    <sheet name="2040" sheetId="6" r:id="rId6"/>
    <sheet name="205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9" l="1"/>
  <c r="Y4" i="7" s="1"/>
  <c r="X5" i="9"/>
  <c r="W5" i="9"/>
  <c r="W4" i="7" s="1"/>
  <c r="V5" i="9"/>
  <c r="U5" i="9"/>
  <c r="U4" i="7" s="1"/>
  <c r="T5" i="9"/>
  <c r="S5" i="9"/>
  <c r="S4" i="7" s="1"/>
  <c r="R5" i="9"/>
  <c r="Q5" i="9"/>
  <c r="Q4" i="7" s="1"/>
  <c r="P5" i="9"/>
  <c r="O5" i="9"/>
  <c r="O4" i="7" s="1"/>
  <c r="N5" i="9"/>
  <c r="Y4" i="9"/>
  <c r="Y5" i="6" s="1"/>
  <c r="X4" i="9"/>
  <c r="W4" i="9"/>
  <c r="W5" i="6" s="1"/>
  <c r="V4" i="9"/>
  <c r="U4" i="9"/>
  <c r="U5" i="6" s="1"/>
  <c r="T4" i="9"/>
  <c r="S4" i="9"/>
  <c r="S5" i="6" s="1"/>
  <c r="R4" i="9"/>
  <c r="Q4" i="9"/>
  <c r="Q5" i="6" s="1"/>
  <c r="P4" i="9"/>
  <c r="O4" i="9"/>
  <c r="O5" i="6" s="1"/>
  <c r="N4" i="9"/>
  <c r="Y3" i="9"/>
  <c r="Y4" i="5" s="1"/>
  <c r="X3" i="9"/>
  <c r="W3" i="9"/>
  <c r="W4" i="5" s="1"/>
  <c r="V3" i="9"/>
  <c r="U3" i="9"/>
  <c r="U4" i="5" s="1"/>
  <c r="T3" i="9"/>
  <c r="S3" i="9"/>
  <c r="S4" i="5" s="1"/>
  <c r="R3" i="9"/>
  <c r="Q3" i="9"/>
  <c r="Q4" i="5" s="1"/>
  <c r="P3" i="9"/>
  <c r="O3" i="9"/>
  <c r="O4" i="5" s="1"/>
  <c r="N3" i="9"/>
  <c r="M5" i="9"/>
  <c r="M4" i="7" s="1"/>
  <c r="L5" i="9"/>
  <c r="K5" i="9"/>
  <c r="K4" i="7" s="1"/>
  <c r="J5" i="9"/>
  <c r="I5" i="9"/>
  <c r="I4" i="7" s="1"/>
  <c r="H5" i="9"/>
  <c r="G5" i="9"/>
  <c r="G4" i="7" s="1"/>
  <c r="F5" i="9"/>
  <c r="E5" i="9"/>
  <c r="E4" i="7" s="1"/>
  <c r="D5" i="9"/>
  <c r="C5" i="9"/>
  <c r="C4" i="7" s="1"/>
  <c r="B5" i="9"/>
  <c r="M4" i="9"/>
  <c r="M5" i="6" s="1"/>
  <c r="L4" i="9"/>
  <c r="K4" i="9"/>
  <c r="K5" i="6" s="1"/>
  <c r="J4" i="9"/>
  <c r="I4" i="9"/>
  <c r="I5" i="6" s="1"/>
  <c r="H4" i="9"/>
  <c r="G4" i="9"/>
  <c r="G5" i="6" s="1"/>
  <c r="F4" i="9"/>
  <c r="E4" i="9"/>
  <c r="E5" i="6" s="1"/>
  <c r="D4" i="9"/>
  <c r="C4" i="9"/>
  <c r="C5" i="6" s="1"/>
  <c r="B4" i="9"/>
  <c r="M3" i="9"/>
  <c r="M4" i="5" s="1"/>
  <c r="L3" i="9"/>
  <c r="K3" i="9"/>
  <c r="K4" i="5" s="1"/>
  <c r="J3" i="9"/>
  <c r="I3" i="9"/>
  <c r="I4" i="5" s="1"/>
  <c r="H3" i="9"/>
  <c r="G3" i="9"/>
  <c r="G4" i="5" s="1"/>
  <c r="F3" i="9"/>
  <c r="E3" i="9"/>
  <c r="E4" i="5" s="1"/>
  <c r="D3" i="9"/>
  <c r="C3" i="9"/>
  <c r="C4" i="5" s="1"/>
  <c r="B3" i="9"/>
  <c r="Y5" i="8"/>
  <c r="Y3" i="7" s="1"/>
  <c r="X5" i="8"/>
  <c r="W5" i="8"/>
  <c r="W3" i="7" s="1"/>
  <c r="V5" i="8"/>
  <c r="U5" i="8"/>
  <c r="U3" i="7" s="1"/>
  <c r="T5" i="8"/>
  <c r="S5" i="8"/>
  <c r="S3" i="7" s="1"/>
  <c r="R5" i="8"/>
  <c r="Q5" i="8"/>
  <c r="Q3" i="7" s="1"/>
  <c r="P5" i="8"/>
  <c r="O5" i="8"/>
  <c r="O3" i="7" s="1"/>
  <c r="N5" i="8"/>
  <c r="Y4" i="8"/>
  <c r="Y4" i="6" s="1"/>
  <c r="X4" i="8"/>
  <c r="W4" i="8"/>
  <c r="W4" i="6" s="1"/>
  <c r="V4" i="8"/>
  <c r="U4" i="8"/>
  <c r="U4" i="6" s="1"/>
  <c r="T4" i="8"/>
  <c r="S4" i="8"/>
  <c r="S4" i="6" s="1"/>
  <c r="R4" i="8"/>
  <c r="Q4" i="8"/>
  <c r="Q4" i="6" s="1"/>
  <c r="P4" i="8"/>
  <c r="O4" i="8"/>
  <c r="O4" i="6" s="1"/>
  <c r="N4" i="8"/>
  <c r="Y3" i="8"/>
  <c r="Y3" i="5" s="1"/>
  <c r="X3" i="8"/>
  <c r="W3" i="8"/>
  <c r="W3" i="5" s="1"/>
  <c r="V3" i="8"/>
  <c r="U3" i="8"/>
  <c r="U3" i="5" s="1"/>
  <c r="T3" i="8"/>
  <c r="S3" i="8"/>
  <c r="S3" i="5" s="1"/>
  <c r="R3" i="8"/>
  <c r="Q3" i="8"/>
  <c r="Q3" i="5" s="1"/>
  <c r="P3" i="8"/>
  <c r="O3" i="8"/>
  <c r="O3" i="5" s="1"/>
  <c r="N3" i="8"/>
  <c r="M5" i="8"/>
  <c r="M3" i="7" s="1"/>
  <c r="L5" i="8"/>
  <c r="K5" i="8"/>
  <c r="K3" i="7" s="1"/>
  <c r="J5" i="8"/>
  <c r="I5" i="8"/>
  <c r="I3" i="7" s="1"/>
  <c r="H5" i="8"/>
  <c r="G5" i="8"/>
  <c r="G3" i="7" s="1"/>
  <c r="F5" i="8"/>
  <c r="E5" i="8"/>
  <c r="E3" i="7" s="1"/>
  <c r="D5" i="8"/>
  <c r="C5" i="8"/>
  <c r="C3" i="7" s="1"/>
  <c r="B5" i="8"/>
  <c r="M4" i="8"/>
  <c r="M4" i="6" s="1"/>
  <c r="L4" i="8"/>
  <c r="K4" i="8"/>
  <c r="K4" i="6" s="1"/>
  <c r="J4" i="8"/>
  <c r="I4" i="8"/>
  <c r="I4" i="6" s="1"/>
  <c r="H4" i="8"/>
  <c r="G4" i="8"/>
  <c r="G4" i="6" s="1"/>
  <c r="F4" i="8"/>
  <c r="E4" i="8"/>
  <c r="E4" i="6" s="1"/>
  <c r="D4" i="8"/>
  <c r="C4" i="8"/>
  <c r="C4" i="6" s="1"/>
  <c r="B4" i="8"/>
  <c r="M3" i="8"/>
  <c r="M3" i="5" s="1"/>
  <c r="L3" i="8"/>
  <c r="K3" i="8"/>
  <c r="K3" i="5" s="1"/>
  <c r="J3" i="8"/>
  <c r="I3" i="8"/>
  <c r="I3" i="5" s="1"/>
  <c r="H3" i="8"/>
  <c r="G3" i="8"/>
  <c r="G3" i="5" s="1"/>
  <c r="F3" i="8"/>
  <c r="E3" i="8"/>
  <c r="E3" i="5" s="1"/>
  <c r="D3" i="8"/>
  <c r="C3" i="8"/>
  <c r="C3" i="5" s="1"/>
  <c r="B3" i="8"/>
  <c r="Y4" i="2"/>
  <c r="Y3" i="6" s="1"/>
  <c r="X4" i="2"/>
  <c r="W4" i="2"/>
  <c r="W3" i="6" s="1"/>
  <c r="V4" i="2"/>
  <c r="U4" i="2"/>
  <c r="U3" i="6" s="1"/>
  <c r="T4" i="2"/>
  <c r="S4" i="2"/>
  <c r="S3" i="6" s="1"/>
  <c r="R4" i="2"/>
  <c r="Q4" i="2"/>
  <c r="Q3" i="6" s="1"/>
  <c r="P4" i="2"/>
  <c r="O4" i="2"/>
  <c r="O3" i="6" s="1"/>
  <c r="N4" i="2"/>
  <c r="Y3" i="2"/>
  <c r="X3" i="2"/>
  <c r="G46" i="2" s="1"/>
  <c r="W3" i="2"/>
  <c r="V3" i="2"/>
  <c r="F46" i="2" s="1"/>
  <c r="U3" i="2"/>
  <c r="T3" i="2"/>
  <c r="D47" i="2" s="1"/>
  <c r="S3" i="2"/>
  <c r="R3" i="2"/>
  <c r="D46" i="2" s="1"/>
  <c r="Q3" i="2"/>
  <c r="P3" i="2"/>
  <c r="B47" i="2" s="1"/>
  <c r="O3" i="2"/>
  <c r="N3" i="2"/>
  <c r="B46" i="2" s="1"/>
  <c r="M4" i="2"/>
  <c r="L4" i="2"/>
  <c r="K4" i="2"/>
  <c r="J4" i="2"/>
  <c r="I4" i="2"/>
  <c r="H4" i="2"/>
  <c r="G4" i="2"/>
  <c r="F4" i="2"/>
  <c r="E4" i="2"/>
  <c r="D4" i="2"/>
  <c r="C4" i="2"/>
  <c r="B4" i="2"/>
  <c r="M3" i="2"/>
  <c r="F43" i="2" s="1"/>
  <c r="L3" i="2"/>
  <c r="F41" i="2" s="1"/>
  <c r="K3" i="2"/>
  <c r="F42" i="2" s="1"/>
  <c r="J3" i="2"/>
  <c r="F40" i="2" s="1"/>
  <c r="I3" i="2"/>
  <c r="D43" i="2" s="1"/>
  <c r="H3" i="2"/>
  <c r="D41" i="2" s="1"/>
  <c r="G3" i="2"/>
  <c r="D42" i="2" s="1"/>
  <c r="F3" i="2"/>
  <c r="D40" i="2" s="1"/>
  <c r="E3" i="2"/>
  <c r="B43" i="2" s="1"/>
  <c r="D3" i="2"/>
  <c r="B41" i="2" s="1"/>
  <c r="C3" i="2"/>
  <c r="B42" i="2" s="1"/>
  <c r="B3" i="2"/>
  <c r="B40" i="2" s="1"/>
  <c r="N4" i="7" l="1"/>
  <c r="D43" i="9"/>
  <c r="V4" i="5"/>
  <c r="H43" i="9"/>
  <c r="K3" i="6"/>
  <c r="G42" i="2"/>
  <c r="N3" i="6"/>
  <c r="C46" i="2"/>
  <c r="F3" i="5"/>
  <c r="E39" i="8"/>
  <c r="J4" i="6"/>
  <c r="I39" i="8"/>
  <c r="N3" i="5"/>
  <c r="B43" i="8"/>
  <c r="R4" i="6"/>
  <c r="F43" i="8"/>
  <c r="V3" i="7"/>
  <c r="J43" i="8"/>
  <c r="B5" i="6"/>
  <c r="C39" i="9"/>
  <c r="F4" i="7"/>
  <c r="G39" i="9"/>
  <c r="L3" i="6"/>
  <c r="G41" i="2"/>
  <c r="P3" i="6"/>
  <c r="C47" i="2"/>
  <c r="H3" i="5"/>
  <c r="E40" i="8"/>
  <c r="L4" i="6"/>
  <c r="I40" i="8"/>
  <c r="P3" i="5"/>
  <c r="B44" i="8"/>
  <c r="T4" i="6"/>
  <c r="F44" i="8"/>
  <c r="X3" i="7"/>
  <c r="J44" i="8"/>
  <c r="D5" i="6"/>
  <c r="C40" i="9"/>
  <c r="H4" i="7"/>
  <c r="G40" i="9"/>
  <c r="X4" i="5"/>
  <c r="H44" i="9"/>
  <c r="P4" i="7"/>
  <c r="D44" i="9"/>
  <c r="M3" i="6"/>
  <c r="G43" i="2"/>
  <c r="R3" i="6"/>
  <c r="E46" i="2"/>
  <c r="J3" i="5"/>
  <c r="H39" i="8"/>
  <c r="B3" i="7"/>
  <c r="D39" i="8"/>
  <c r="R3" i="5"/>
  <c r="E43" i="8"/>
  <c r="V4" i="6"/>
  <c r="I43" i="8"/>
  <c r="B4" i="5"/>
  <c r="B39" i="9"/>
  <c r="F5" i="6"/>
  <c r="F39" i="9"/>
  <c r="J4" i="7"/>
  <c r="J39" i="9"/>
  <c r="N5" i="6"/>
  <c r="C43" i="9"/>
  <c r="R4" i="7"/>
  <c r="G43" i="9"/>
  <c r="T3" i="6"/>
  <c r="E47" i="2"/>
  <c r="L3" i="5"/>
  <c r="H40" i="8"/>
  <c r="D3" i="7"/>
  <c r="D40" i="8"/>
  <c r="T3" i="5"/>
  <c r="E44" i="8"/>
  <c r="X4" i="6"/>
  <c r="I44" i="8"/>
  <c r="D4" i="5"/>
  <c r="B40" i="9"/>
  <c r="H5" i="6"/>
  <c r="F40" i="9"/>
  <c r="L4" i="7"/>
  <c r="J40" i="9"/>
  <c r="P5" i="6"/>
  <c r="C44" i="9"/>
  <c r="T4" i="7"/>
  <c r="G44" i="9"/>
  <c r="B3" i="6"/>
  <c r="C40" i="2"/>
  <c r="V3" i="6"/>
  <c r="F47" i="2"/>
  <c r="B4" i="6"/>
  <c r="C39" i="8"/>
  <c r="F3" i="7"/>
  <c r="G39" i="8"/>
  <c r="V3" i="5"/>
  <c r="H43" i="8"/>
  <c r="N3" i="7"/>
  <c r="D43" i="8"/>
  <c r="F4" i="5"/>
  <c r="E39" i="9"/>
  <c r="J5" i="6"/>
  <c r="I39" i="9"/>
  <c r="N4" i="5"/>
  <c r="B43" i="9"/>
  <c r="R5" i="6"/>
  <c r="F43" i="9"/>
  <c r="V4" i="7"/>
  <c r="J43" i="9"/>
  <c r="C3" i="6"/>
  <c r="C42" i="2"/>
  <c r="J3" i="6"/>
  <c r="G40" i="2"/>
  <c r="D3" i="6"/>
  <c r="C41" i="2"/>
  <c r="X3" i="6"/>
  <c r="G47" i="2"/>
  <c r="D4" i="6"/>
  <c r="C40" i="8"/>
  <c r="H3" i="7"/>
  <c r="G40" i="8"/>
  <c r="X3" i="5"/>
  <c r="H44" i="8"/>
  <c r="P3" i="7"/>
  <c r="D44" i="8"/>
  <c r="H4" i="5"/>
  <c r="E40" i="9"/>
  <c r="L5" i="6"/>
  <c r="I40" i="9"/>
  <c r="P4" i="5"/>
  <c r="B44" i="9"/>
  <c r="T5" i="6"/>
  <c r="F44" i="9"/>
  <c r="X4" i="7"/>
  <c r="J44" i="9"/>
  <c r="I3" i="6"/>
  <c r="E43" i="2"/>
  <c r="E3" i="6"/>
  <c r="C43" i="2"/>
  <c r="F3" i="6"/>
  <c r="E40" i="2"/>
  <c r="B3" i="5"/>
  <c r="B39" i="8"/>
  <c r="F4" i="6"/>
  <c r="F39" i="8"/>
  <c r="J3" i="7"/>
  <c r="J39" i="8"/>
  <c r="N4" i="6"/>
  <c r="C43" i="8"/>
  <c r="R3" i="7"/>
  <c r="G43" i="8"/>
  <c r="J4" i="5"/>
  <c r="H39" i="9"/>
  <c r="B4" i="7"/>
  <c r="D39" i="9"/>
  <c r="R4" i="5"/>
  <c r="E43" i="9"/>
  <c r="V5" i="6"/>
  <c r="I43" i="9"/>
  <c r="G3" i="6"/>
  <c r="E42" i="2"/>
  <c r="H3" i="6"/>
  <c r="E41" i="2"/>
  <c r="D3" i="5"/>
  <c r="B40" i="8"/>
  <c r="H4" i="6"/>
  <c r="F40" i="8"/>
  <c r="L3" i="7"/>
  <c r="J40" i="8"/>
  <c r="P4" i="6"/>
  <c r="C44" i="8"/>
  <c r="T3" i="7"/>
  <c r="G44" i="8"/>
  <c r="L4" i="5"/>
  <c r="H40" i="9"/>
  <c r="D4" i="7"/>
  <c r="D40" i="9"/>
  <c r="T4" i="5"/>
  <c r="E44" i="9"/>
  <c r="X5" i="6"/>
  <c r="I44" i="9"/>
</calcChain>
</file>

<file path=xl/sharedStrings.xml><?xml version="1.0" encoding="utf-8"?>
<sst xmlns="http://schemas.openxmlformats.org/spreadsheetml/2006/main" count="463" uniqueCount="62">
  <si>
    <t>Scenario</t>
  </si>
  <si>
    <t>Year</t>
  </si>
  <si>
    <t>Storage in Salt Caverns (%)</t>
  </si>
  <si>
    <t>Storage in Pressurized Tanks (%)</t>
  </si>
  <si>
    <t>H2 Produced (kg)</t>
  </si>
  <si>
    <t>H2 Converted (kg)</t>
  </si>
  <si>
    <t>Energy Recovered (kWh)</t>
  </si>
  <si>
    <t>Electricity Cost [€]</t>
  </si>
  <si>
    <t>Yearly CAPEX [€]</t>
  </si>
  <si>
    <t>Yearly OPEX [€]</t>
  </si>
  <si>
    <t>Flexibility Index (%)</t>
  </si>
  <si>
    <t>Flexibility Index H2(%)</t>
  </si>
  <si>
    <t>LCOH (€/kg)</t>
  </si>
  <si>
    <t>Threshold Type</t>
  </si>
  <si>
    <t>NT</t>
  </si>
  <si>
    <t>Average Cost</t>
  </si>
  <si>
    <t>Deficit Cost</t>
  </si>
  <si>
    <t>Manual Threshold</t>
  </si>
  <si>
    <t>GA</t>
  </si>
  <si>
    <t>DE</t>
  </si>
  <si>
    <t>100/0</t>
  </si>
  <si>
    <t>60/40</t>
  </si>
  <si>
    <t>50/50</t>
  </si>
  <si>
    <t>0/100</t>
  </si>
  <si>
    <t>NT- LCOH
Threshold - Average Cost</t>
  </si>
  <si>
    <t>NT - Grid Flexibility Index
Threshold - Average Cost</t>
  </si>
  <si>
    <t>NT- LCOH
Threshold - Deficit Cost</t>
  </si>
  <si>
    <t>NT - Grid Flexibility Index
Threshold - Deficit Cost</t>
  </si>
  <si>
    <t>NT - Grid Flexibility Index
Threshold - Manual Threshold</t>
  </si>
  <si>
    <t>NT- LCOH
Threshold - Manual Threshold</t>
  </si>
  <si>
    <t>LCOH
Threshold - Average Cost</t>
  </si>
  <si>
    <t>LCOH
Threshold - Deficit Cost</t>
  </si>
  <si>
    <t>LCOH
Threshold - Manual Threshold</t>
  </si>
  <si>
    <t>Grid Flexibility Index
Threshold - Average Cost</t>
  </si>
  <si>
    <t>Grid Flexibility Index
Threshold - Deficit Cost</t>
  </si>
  <si>
    <t>Grid Flexibility Index
Threshold - Manual Threshold</t>
  </si>
  <si>
    <t>GA- LCOH
Threshold - Average Cost</t>
  </si>
  <si>
    <t>GA- LCOH
Threshold - Deficit Cost</t>
  </si>
  <si>
    <t>GA- LCOH
Threshold - Manual Threshold</t>
  </si>
  <si>
    <t>GA - Grid Flexibility Index
Threshold - Average Cost</t>
  </si>
  <si>
    <t>GA - Grid Flexibility Index
Threshold - Deficit Cost</t>
  </si>
  <si>
    <t>GA - Grid Flexibility Index
Threshold - Manual Threshold</t>
  </si>
  <si>
    <t>DE- LCOH
Threshold - Average Cost</t>
  </si>
  <si>
    <t>DE- LCOH
Threshold - Deficit Cost</t>
  </si>
  <si>
    <t>DE- LCOH
Threshold - Manual Threshold</t>
  </si>
  <si>
    <t>DE - Grid Flexibility Index
Threshold - Average Cost</t>
  </si>
  <si>
    <t>DE - Grid Flexibility Index
Threshold - Deficit Cost</t>
  </si>
  <si>
    <t>DE - Grid Flexibility Index
Threshold - Manual Threshold</t>
  </si>
  <si>
    <t>Selling Threshold</t>
  </si>
  <si>
    <t>Buying Threshold</t>
  </si>
  <si>
    <t>Average Cost 2035</t>
  </si>
  <si>
    <t>Average Cost 2040</t>
  </si>
  <si>
    <t>Average Cost 2050</t>
  </si>
  <si>
    <t>Deficit Cost 2035</t>
  </si>
  <si>
    <t>Deficit Cost 2040</t>
  </si>
  <si>
    <t>Deficit Cost 2050</t>
  </si>
  <si>
    <t>Manual Cost 2035</t>
  </si>
  <si>
    <t>Manual Cost 2040</t>
  </si>
  <si>
    <t>Manual Cost 2050</t>
  </si>
  <si>
    <t>Average Cost 2030</t>
  </si>
  <si>
    <t>Deficit Cost 2030</t>
  </si>
  <si>
    <t>Manual Cost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</si>
</sst>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sz val="14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3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0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3" xfId="0" applyFill="1" applyBorder="1"/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2" fontId="0" fillId="8" borderId="1" xfId="0" applyNumberFormat="1" applyFill="1" applyBorder="1" applyAlignment="1">
      <alignment wrapText="1"/>
    </xf>
    <xf numFmtId="2" fontId="0" fillId="8" borderId="7" xfId="0" applyNumberFormat="1" applyFill="1" applyBorder="1" applyAlignment="1">
      <alignment wrapText="1"/>
    </xf>
    <xf numFmtId="2" fontId="0" fillId="8" borderId="9" xfId="0" applyNumberForma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2" fontId="0" fillId="8" borderId="17" xfId="0" applyNumberFormat="1" applyFill="1" applyBorder="1" applyAlignment="1">
      <alignment wrapText="1"/>
    </xf>
    <xf numFmtId="2" fontId="0" fillId="8" borderId="18" xfId="0" applyNumberFormat="1" applyFill="1" applyBorder="1" applyAlignment="1">
      <alignment wrapText="1"/>
    </xf>
    <xf numFmtId="9" fontId="0" fillId="8" borderId="1" xfId="1" applyFont="1" applyFill="1" applyBorder="1" applyAlignment="1">
      <alignment wrapText="1"/>
    </xf>
    <xf numFmtId="9" fontId="0" fillId="8" borderId="8" xfId="1" applyFont="1" applyFill="1" applyBorder="1" applyAlignment="1">
      <alignment wrapText="1"/>
    </xf>
    <xf numFmtId="9" fontId="0" fillId="8" borderId="10" xfId="1" applyFont="1" applyFill="1" applyBorder="1" applyAlignment="1">
      <alignment wrapText="1"/>
    </xf>
    <xf numFmtId="9" fontId="0" fillId="8" borderId="11" xfId="1" applyFont="1" applyFill="1" applyBorder="1" applyAlignment="1">
      <alignment wrapText="1"/>
    </xf>
    <xf numFmtId="9" fontId="0" fillId="8" borderId="9" xfId="1" applyFont="1" applyFill="1" applyBorder="1" applyAlignment="1">
      <alignment wrapText="1"/>
    </xf>
    <xf numFmtId="9" fontId="0" fillId="8" borderId="18" xfId="1" applyFont="1" applyFill="1" applyBorder="1" applyAlignment="1">
      <alignment wrapText="1"/>
    </xf>
    <xf numFmtId="9" fontId="0" fillId="8" borderId="7" xfId="1" applyFont="1" applyFill="1" applyBorder="1" applyAlignment="1">
      <alignment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2" fontId="0" fillId="8" borderId="4" xfId="0" applyNumberFormat="1" applyFill="1" applyBorder="1" applyAlignment="1">
      <alignment wrapText="1"/>
    </xf>
    <xf numFmtId="2" fontId="0" fillId="8" borderId="5" xfId="0" applyNumberFormat="1" applyFill="1" applyBorder="1" applyAlignment="1">
      <alignment wrapText="1"/>
    </xf>
    <xf numFmtId="2" fontId="0" fillId="8" borderId="19" xfId="0" applyNumberFormat="1" applyFill="1" applyBorder="1" applyAlignment="1">
      <alignment wrapText="1"/>
    </xf>
    <xf numFmtId="9" fontId="0" fillId="8" borderId="4" xfId="1" applyFont="1" applyFill="1" applyBorder="1" applyAlignment="1">
      <alignment wrapText="1"/>
    </xf>
    <xf numFmtId="9" fontId="0" fillId="8" borderId="5" xfId="1" applyFont="1" applyFill="1" applyBorder="1" applyAlignment="1">
      <alignment wrapText="1"/>
    </xf>
    <xf numFmtId="9" fontId="0" fillId="8" borderId="6" xfId="1" applyFont="1" applyFill="1" applyBorder="1" applyAlignment="1">
      <alignment wrapText="1"/>
    </xf>
    <xf numFmtId="9" fontId="0" fillId="8" borderId="19" xfId="1" applyFont="1" applyFill="1" applyBorder="1" applyAlignment="1">
      <alignment wrapText="1"/>
    </xf>
    <xf numFmtId="0" fontId="0" fillId="4" borderId="25" xfId="0" applyFill="1" applyBorder="1" applyAlignment="1">
      <alignment wrapText="1"/>
    </xf>
    <xf numFmtId="2" fontId="0" fillId="8" borderId="26" xfId="0" applyNumberFormat="1" applyFill="1" applyBorder="1" applyAlignment="1">
      <alignment wrapText="1"/>
    </xf>
    <xf numFmtId="2" fontId="0" fillId="8" borderId="27" xfId="0" applyNumberFormat="1" applyFill="1" applyBorder="1" applyAlignment="1">
      <alignment wrapText="1"/>
    </xf>
    <xf numFmtId="2" fontId="0" fillId="8" borderId="28" xfId="0" applyNumberFormat="1" applyFill="1" applyBorder="1" applyAlignment="1">
      <alignment wrapText="1"/>
    </xf>
    <xf numFmtId="9" fontId="0" fillId="8" borderId="26" xfId="1" applyFont="1" applyFill="1" applyBorder="1" applyAlignment="1">
      <alignment wrapText="1"/>
    </xf>
    <xf numFmtId="9" fontId="0" fillId="8" borderId="27" xfId="1" applyFont="1" applyFill="1" applyBorder="1" applyAlignment="1">
      <alignment wrapText="1"/>
    </xf>
    <xf numFmtId="9" fontId="0" fillId="8" borderId="28" xfId="1" applyFont="1" applyFill="1" applyBorder="1" applyAlignment="1">
      <alignment wrapText="1"/>
    </xf>
    <xf numFmtId="9" fontId="0" fillId="8" borderId="29" xfId="1" applyFont="1" applyFill="1" applyBorder="1" applyAlignment="1">
      <alignment wrapText="1"/>
    </xf>
    <xf numFmtId="0" fontId="0" fillId="4" borderId="30" xfId="0" applyFill="1" applyBorder="1" applyAlignment="1">
      <alignment wrapText="1"/>
    </xf>
    <xf numFmtId="9" fontId="0" fillId="8" borderId="17" xfId="1" applyFont="1" applyFill="1" applyBorder="1" applyAlignment="1">
      <alignment wrapText="1"/>
    </xf>
    <xf numFmtId="0" fontId="4" fillId="7" borderId="31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wrapText="1"/>
    </xf>
    <xf numFmtId="2" fontId="0" fillId="8" borderId="32" xfId="0" applyNumberFormat="1" applyFill="1" applyBorder="1" applyAlignment="1">
      <alignment wrapText="1"/>
    </xf>
    <xf numFmtId="9" fontId="0" fillId="8" borderId="32" xfId="1" applyFont="1" applyFill="1" applyBorder="1" applyAlignment="1">
      <alignment wrapText="1"/>
    </xf>
    <xf numFmtId="0" fontId="0" fillId="4" borderId="34" xfId="0" applyFill="1" applyBorder="1" applyAlignment="1">
      <alignment horizontal="center" wrapText="1"/>
    </xf>
    <xf numFmtId="2" fontId="0" fillId="8" borderId="34" xfId="0" applyNumberFormat="1" applyFill="1" applyBorder="1" applyAlignment="1">
      <alignment wrapText="1"/>
    </xf>
    <xf numFmtId="9" fontId="0" fillId="8" borderId="34" xfId="1" applyFont="1" applyFill="1" applyBorder="1" applyAlignment="1">
      <alignment wrapText="1"/>
    </xf>
    <xf numFmtId="0" fontId="0" fillId="4" borderId="33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2" fontId="0" fillId="8" borderId="8" xfId="0" applyNumberFormat="1" applyFill="1" applyBorder="1" applyAlignment="1">
      <alignment wrapText="1"/>
    </xf>
    <xf numFmtId="2" fontId="0" fillId="8" borderId="11" xfId="0" applyNumberFormat="1" applyFill="1" applyBorder="1" applyAlignment="1">
      <alignment wrapText="1"/>
    </xf>
    <xf numFmtId="9" fontId="0" fillId="8" borderId="35" xfId="1" applyFont="1" applyFill="1" applyBorder="1" applyAlignment="1">
      <alignment wrapText="1"/>
    </xf>
    <xf numFmtId="9" fontId="0" fillId="8" borderId="36" xfId="1" applyFont="1" applyFill="1" applyBorder="1" applyAlignment="1">
      <alignment wrapText="1"/>
    </xf>
    <xf numFmtId="2" fontId="0" fillId="8" borderId="36" xfId="0" applyNumberFormat="1" applyFill="1" applyBorder="1" applyAlignment="1">
      <alignment wrapText="1"/>
    </xf>
    <xf numFmtId="2" fontId="0" fillId="8" borderId="6" xfId="0" applyNumberFormat="1" applyFill="1" applyBorder="1" applyAlignment="1">
      <alignment wrapText="1"/>
    </xf>
    <xf numFmtId="2" fontId="0" fillId="8" borderId="37" xfId="0" applyNumberFormat="1" applyFill="1" applyBorder="1" applyAlignment="1">
      <alignment wrapText="1"/>
    </xf>
    <xf numFmtId="9" fontId="0" fillId="8" borderId="37" xfId="1" applyFont="1" applyFill="1" applyBorder="1" applyAlignment="1">
      <alignment wrapText="1"/>
    </xf>
    <xf numFmtId="0" fontId="4" fillId="7" borderId="38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8" borderId="40" xfId="0" applyNumberFormat="1" applyFill="1" applyBorder="1" applyAlignment="1">
      <alignment wrapText="1"/>
    </xf>
    <xf numFmtId="2" fontId="0" fillId="8" borderId="3" xfId="0" applyNumberFormat="1" applyFill="1" applyBorder="1" applyAlignment="1">
      <alignment wrapText="1"/>
    </xf>
    <xf numFmtId="2" fontId="0" fillId="8" borderId="41" xfId="0" applyNumberFormat="1" applyFill="1" applyBorder="1" applyAlignment="1">
      <alignment wrapText="1"/>
    </xf>
    <xf numFmtId="2" fontId="0" fillId="8" borderId="42" xfId="0" applyNumberFormat="1" applyFill="1" applyBorder="1" applyAlignment="1">
      <alignment wrapText="1"/>
    </xf>
    <xf numFmtId="9" fontId="0" fillId="8" borderId="40" xfId="1" applyFont="1" applyFill="1" applyBorder="1" applyAlignment="1">
      <alignment wrapText="1"/>
    </xf>
    <xf numFmtId="9" fontId="0" fillId="8" borderId="3" xfId="1" applyFont="1" applyFill="1" applyBorder="1" applyAlignment="1">
      <alignment wrapText="1"/>
    </xf>
    <xf numFmtId="9" fontId="0" fillId="8" borderId="41" xfId="1" applyFont="1" applyFill="1" applyBorder="1" applyAlignment="1">
      <alignment wrapText="1"/>
    </xf>
    <xf numFmtId="9" fontId="0" fillId="8" borderId="43" xfId="1" applyFont="1" applyFill="1" applyBorder="1" applyAlignment="1">
      <alignment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4" fillId="7" borderId="47" xfId="0" applyFon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0" fillId="5" borderId="49" xfId="0" applyFill="1" applyBorder="1"/>
    <xf numFmtId="0" fontId="0" fillId="5" borderId="50" xfId="0" applyFill="1" applyBorder="1"/>
    <xf numFmtId="0" fontId="0" fillId="6" borderId="50" xfId="0" applyFill="1" applyBorder="1"/>
    <xf numFmtId="0" fontId="0" fillId="6" borderId="51" xfId="0" applyFill="1" applyBorder="1"/>
    <xf numFmtId="0" fontId="0" fillId="5" borderId="51" xfId="0" applyFill="1" applyBorder="1"/>
    <xf numFmtId="0" fontId="0" fillId="6" borderId="43" xfId="0" applyFill="1" applyBorder="1"/>
    <xf numFmtId="0" fontId="0" fillId="6" borderId="35" xfId="0" applyFill="1" applyBorder="1"/>
    <xf numFmtId="0" fontId="0" fillId="5" borderId="35" xfId="0" applyFill="1" applyBorder="1"/>
    <xf numFmtId="0" fontId="5" fillId="7" borderId="20" xfId="0" applyFont="1" applyFill="1" applyBorder="1" applyAlignment="1">
      <alignment horizontal="center" vertical="center" wrapText="1"/>
    </xf>
    <xf numFmtId="0" fontId="5" fillId="7" borderId="5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2" fontId="0" fillId="8" borderId="49" xfId="0" applyNumberFormat="1" applyFill="1" applyBorder="1" applyAlignment="1">
      <alignment wrapText="1"/>
    </xf>
    <xf numFmtId="2" fontId="0" fillId="8" borderId="54" xfId="0" applyNumberFormat="1" applyFill="1" applyBorder="1" applyAlignment="1">
      <alignment wrapText="1"/>
    </xf>
    <xf numFmtId="0" fontId="4" fillId="7" borderId="55" xfId="0" applyFont="1" applyFill="1" applyBorder="1" applyAlignment="1">
      <alignment horizontal="center" vertical="center" wrapText="1"/>
    </xf>
    <xf numFmtId="2" fontId="0" fillId="8" borderId="51" xfId="0" applyNumberFormat="1" applyFill="1" applyBorder="1" applyAlignment="1">
      <alignment wrapText="1"/>
    </xf>
    <xf numFmtId="2" fontId="0" fillId="8" borderId="56" xfId="0" applyNumberForma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9" fontId="0" fillId="8" borderId="49" xfId="1" applyFont="1" applyFill="1" applyBorder="1" applyAlignment="1">
      <alignment wrapText="1"/>
    </xf>
    <xf numFmtId="9" fontId="0" fillId="8" borderId="51" xfId="1" applyFont="1" applyFill="1" applyBorder="1" applyAlignment="1">
      <alignment wrapText="1"/>
    </xf>
    <xf numFmtId="0" fontId="5" fillId="7" borderId="44" xfId="0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 wrapText="1"/>
    </xf>
    <xf numFmtId="0" fontId="5" fillId="7" borderId="46" xfId="0" applyFont="1" applyFill="1" applyBorder="1" applyAlignment="1">
      <alignment horizontal="center" vertical="center" wrapText="1"/>
    </xf>
    <xf numFmtId="0" fontId="4" fillId="7" borderId="57" xfId="0" applyFont="1" applyFill="1" applyBorder="1" applyAlignment="1">
      <alignment horizontal="center" vertical="center" wrapText="1"/>
    </xf>
    <xf numFmtId="2" fontId="0" fillId="8" borderId="50" xfId="0" applyNumberFormat="1" applyFill="1" applyBorder="1" applyAlignment="1">
      <alignment wrapText="1"/>
    </xf>
    <xf numFmtId="2" fontId="0" fillId="8" borderId="58" xfId="0" applyNumberFormat="1" applyFill="1" applyBorder="1" applyAlignment="1">
      <alignment wrapText="1"/>
    </xf>
    <xf numFmtId="0" fontId="5" fillId="7" borderId="38" xfId="0" applyFont="1" applyFill="1" applyBorder="1" applyAlignment="1">
      <alignment horizontal="center" vertical="center" wrapText="1"/>
    </xf>
    <xf numFmtId="0" fontId="0" fillId="9" borderId="0" xfId="0" applyFill="1"/>
    <xf numFmtId="0" fontId="6" fillId="0" borderId="0" xfId="0" applyFont="1" applyAlignment="1">
      <alignment horizontal="center" vertical="center" readingOrder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A2DBE8"/>
      <color rgb="FFC2A3C9"/>
      <color rgb="FF6EC6DC"/>
      <color rgb="FF955EA2"/>
      <color rgb="FF217487"/>
      <color rgb="FF623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NT!$B$1:$E$2</c15:sqref>
                  </c15:fullRef>
                  <c15:levelRef>
                    <c15:sqref>NT!$B$2:$E$2</c15:sqref>
                  </c15:levelRef>
                </c:ext>
              </c:extLst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NT!$B$3:$E$3</c:f>
              <c:numCache>
                <c:formatCode>0.00</c:formatCode>
                <c:ptCount val="4"/>
                <c:pt idx="0">
                  <c:v>6.3984069090521052</c:v>
                </c:pt>
                <c:pt idx="1">
                  <c:v>6.5162185102517727</c:v>
                </c:pt>
                <c:pt idx="2">
                  <c:v>6.5553358683506602</c:v>
                </c:pt>
                <c:pt idx="3">
                  <c:v>6.8710785360219244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07F-9839-E519CFD84E9F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NT!$B$1:$E$2</c15:sqref>
                  </c15:fullRef>
                  <c15:levelRef>
                    <c15:sqref>NT!$B$2:$E$2</c15:sqref>
                  </c15:levelRef>
                </c:ext>
              </c:extLst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NT!$B$4:$E$4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19.378261173511099</c:v>
                </c:pt>
                <c:pt idx="2">
                  <c:v>19.50605480019383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9-407F-9839-E519CFD84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GA!$N$3:$Q$3</c:f>
              <c:numCache>
                <c:formatCode>0%</c:formatCode>
                <c:ptCount val="4"/>
                <c:pt idx="0">
                  <c:v>0.1789561140001753</c:v>
                </c:pt>
                <c:pt idx="1">
                  <c:v>0.14906534061310919</c:v>
                </c:pt>
                <c:pt idx="2">
                  <c:v>0.14867177281396932</c:v>
                </c:pt>
                <c:pt idx="3">
                  <c:v>8.4617578920600373E-2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4D2E-9FBB-1F75ECBD029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GA!$N$4:$Q$4</c:f>
              <c:numCache>
                <c:formatCode>0%</c:formatCode>
                <c:ptCount val="4"/>
                <c:pt idx="0">
                  <c:v>0.70837890547626747</c:v>
                </c:pt>
                <c:pt idx="1">
                  <c:v>0.70744632786467465</c:v>
                </c:pt>
                <c:pt idx="2">
                  <c:v>0.70746379881535493</c:v>
                </c:pt>
                <c:pt idx="3">
                  <c:v>0.66323322602833368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4D2E-9FBB-1F75ECBD029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GA!$N$5:$Q$5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0.76066519986498282</c:v>
                </c:pt>
                <c:pt idx="2">
                  <c:v>0.75138691625813736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5-4D2E-9FBB-1F75ECBD0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4351791570503659"/>
          <c:y val="1.8518566118353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34.719451861652672</c:v>
                </c:pt>
                <c:pt idx="2">
                  <c:v>36.565807860727062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D-4808-91E2-8F4492EC242D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0.00</c:formatCode>
                <c:ptCount val="4"/>
                <c:pt idx="0">
                  <c:v>6.8259393128710846</c:v>
                </c:pt>
                <c:pt idx="1">
                  <c:v>6.896199810218854</c:v>
                </c:pt>
                <c:pt idx="2">
                  <c:v>6.9728434720359713</c:v>
                </c:pt>
                <c:pt idx="3">
                  <c:v>8.9494510156364875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D-4808-91E2-8F4492EC242D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0.00</c:formatCode>
                <c:ptCount val="4"/>
                <c:pt idx="0">
                  <c:v>10.42117519181436</c:v>
                </c:pt>
                <c:pt idx="1">
                  <c:v>12.711780172243699</c:v>
                </c:pt>
                <c:pt idx="2">
                  <c:v>12.811169270092771</c:v>
                </c:pt>
                <c:pt idx="3">
                  <c:v>32.66795719577545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D-4808-91E2-8F4492EC2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0673640469327"/>
          <c:y val="0.89414187809857104"/>
          <c:w val="0.23416935401164579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243410691774696"/>
          <c:y val="1.851860027238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339-BCD3-58573D701CB7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GA!$J$4:$M$4</c:f>
              <c:numCache>
                <c:formatCode>0.00</c:formatCode>
                <c:ptCount val="4"/>
                <c:pt idx="0">
                  <c:v>2.779975791342217</c:v>
                </c:pt>
                <c:pt idx="1">
                  <c:v>2.88260438573435</c:v>
                </c:pt>
                <c:pt idx="2">
                  <c:v>2.9349109060694971</c:v>
                </c:pt>
                <c:pt idx="3">
                  <c:v>3.7029325082361622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C-4339-BCD3-58573D701CB7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GA!$J$5:$M$5</c:f>
              <c:numCache>
                <c:formatCode>0.00</c:formatCode>
                <c:ptCount val="4"/>
                <c:pt idx="0">
                  <c:v>2.3101351556344278</c:v>
                </c:pt>
                <c:pt idx="1">
                  <c:v>2.551660454288343</c:v>
                </c:pt>
                <c:pt idx="2">
                  <c:v>2.6573766221779431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C-4339-BCD3-58573D701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0673640469327"/>
          <c:y val="0.89414187809857104"/>
          <c:w val="0.23416935401164579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GA!$R$3:$U$3</c:f>
              <c:numCache>
                <c:formatCode>0%</c:formatCode>
                <c:ptCount val="4"/>
                <c:pt idx="0">
                  <c:v>5.0705081677386403E-2</c:v>
                </c:pt>
                <c:pt idx="1">
                  <c:v>4.7606461108105E-2</c:v>
                </c:pt>
                <c:pt idx="2">
                  <c:v>4.7295961929525815E-2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3-41EE-8000-9EFAF19BE87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GA!$R$4:$U$4</c:f>
              <c:numCache>
                <c:formatCode>0%</c:formatCode>
                <c:ptCount val="4"/>
                <c:pt idx="0">
                  <c:v>0.32778404186991794</c:v>
                </c:pt>
                <c:pt idx="1">
                  <c:v>0.32520060756403679</c:v>
                </c:pt>
                <c:pt idx="2">
                  <c:v>0.3251113086450047</c:v>
                </c:pt>
                <c:pt idx="3">
                  <c:v>0.3036335260336161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3-41EE-8000-9EFAF19BE87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GA!$R$5:$U$5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0.15872137249881979</c:v>
                </c:pt>
                <c:pt idx="2">
                  <c:v>0.1587431725504822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3-41EE-8000-9EFAF19BE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GA!$V$3:$Y$3</c:f>
              <c:numCache>
                <c:formatCode>0%</c:formatCode>
                <c:ptCount val="4"/>
                <c:pt idx="0">
                  <c:v>0.34946013131924097</c:v>
                </c:pt>
                <c:pt idx="1">
                  <c:v>0.32112792677909235</c:v>
                </c:pt>
                <c:pt idx="2">
                  <c:v>0.32083706795621403</c:v>
                </c:pt>
                <c:pt idx="3">
                  <c:v>0.20867727017565588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D22-9521-C2A776843D1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GA!$V$4:$Y$4</c:f>
              <c:numCache>
                <c:formatCode>0%</c:formatCode>
                <c:ptCount val="4"/>
                <c:pt idx="0">
                  <c:v>0.9429497914274354</c:v>
                </c:pt>
                <c:pt idx="1">
                  <c:v>0.94382703614455254</c:v>
                </c:pt>
                <c:pt idx="2">
                  <c:v>0.93483252185097132</c:v>
                </c:pt>
                <c:pt idx="3">
                  <c:v>0.87573623317814475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D22-9521-C2A776843D1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GA!$V$5:$Y$5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0.82001796311497255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A-4D22-9521-C2A776843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</a:t>
            </a:r>
            <a:r>
              <a:rPr lang="pt-PT" sz="1400"/>
              <a:t>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92432195975503"/>
          <c:y val="0.13169993720359735"/>
          <c:w val="0.86970530766987464"/>
          <c:h val="0.59329431717719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GA!$B$39:$B$40</c:f>
              <c:numCache>
                <c:formatCode>0.00</c:formatCode>
                <c:ptCount val="2"/>
                <c:pt idx="0">
                  <c:v>10.56153607545672</c:v>
                </c:pt>
                <c:pt idx="1">
                  <c:v>13.856595696129819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968-B9A3-E80E8AAA8387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GA!$C$39:$C$40</c:f>
              <c:numCache>
                <c:formatCode>0.00</c:formatCode>
                <c:ptCount val="2"/>
                <c:pt idx="0">
                  <c:v>3.5924937520074121</c:v>
                </c:pt>
                <c:pt idx="1">
                  <c:v>3.7761398096462662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968-B9A3-E80E8AAA8387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GA!$D$39:$D$40</c:f>
              <c:numCache>
                <c:formatCode>0.00</c:formatCode>
                <c:ptCount val="2"/>
                <c:pt idx="0">
                  <c:v>2.3608871046323481</c:v>
                </c:pt>
                <c:pt idx="1">
                  <c:v>2.7282445958158199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968-B9A3-E80E8AAA8387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GA!$E$39:$E$40</c:f>
              <c:numCache>
                <c:formatCode>0.00</c:formatCode>
                <c:ptCount val="2"/>
                <c:pt idx="0">
                  <c:v>31.318007312672471</c:v>
                </c:pt>
                <c:pt idx="1">
                  <c:v>36.565807860727062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3-4968-B9A3-E80E8AAA8387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GA!$F$39:$F$40</c:f>
              <c:numCache>
                <c:formatCode>0.00</c:formatCode>
                <c:ptCount val="2"/>
                <c:pt idx="0">
                  <c:v>6.8259393128710846</c:v>
                </c:pt>
                <c:pt idx="1">
                  <c:v>6.9728434720359713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3-4968-B9A3-E80E8AAA8387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GA!$G$39:$G$40</c:f>
              <c:numCache>
                <c:formatCode>0.00</c:formatCode>
                <c:ptCount val="2"/>
                <c:pt idx="0">
                  <c:v>10.42117519181436</c:v>
                </c:pt>
                <c:pt idx="1">
                  <c:v>12.811169270092771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3-4968-B9A3-E80E8AAA8387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GA!$H$39:$H$40</c:f>
              <c:numCache>
                <c:formatCode>0.00</c:formatCode>
                <c:ptCount val="2"/>
                <c:pt idx="0">
                  <c:v>6.6509091479003031</c:v>
                </c:pt>
                <c:pt idx="1">
                  <c:v>8.0486936006907133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F3-4968-B9A3-E80E8AAA8387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GA!$I$39:$I$40</c:f>
              <c:numCache>
                <c:formatCode>0.00</c:formatCode>
                <c:ptCount val="2"/>
                <c:pt idx="0">
                  <c:v>2.779975791342217</c:v>
                </c:pt>
                <c:pt idx="1">
                  <c:v>2.9349109060694971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3-4968-B9A3-E80E8AAA8387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GA!$J$39:$J$40</c:f>
              <c:numCache>
                <c:formatCode>0.00</c:formatCode>
                <c:ptCount val="2"/>
                <c:pt idx="0">
                  <c:v>2.3101351556344278</c:v>
                </c:pt>
                <c:pt idx="1">
                  <c:v>2.6573766221779431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3-4968-B9A3-E80E8AAA8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600512"/>
        <c:axId val="1802604832"/>
      </c:barChart>
      <c:catAx>
        <c:axId val="18026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4832"/>
        <c:crosses val="autoZero"/>
        <c:auto val="1"/>
        <c:lblAlgn val="ctr"/>
        <c:lblOffset val="100"/>
        <c:noMultiLvlLbl val="0"/>
      </c:catAx>
      <c:valAx>
        <c:axId val="1802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9357976086322538E-2"/>
              <c:y val="0.3215382714157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78842228054824"/>
          <c:y val="0.87135125220947718"/>
          <c:w val="0.48938611840186635"/>
          <c:h val="0.107343824004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92432195975503"/>
          <c:y val="0.13169993720359735"/>
          <c:w val="0.86970530766987464"/>
          <c:h val="0.59329431717719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GA!$B$43:$B$44</c:f>
              <c:numCache>
                <c:formatCode>0%</c:formatCode>
                <c:ptCount val="2"/>
                <c:pt idx="0">
                  <c:v>0.1789561140001753</c:v>
                </c:pt>
                <c:pt idx="1">
                  <c:v>0.14867177281396932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D7D-A3A9-19F7247B9947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GA!$C$43:$C$44</c:f>
              <c:numCache>
                <c:formatCode>0%</c:formatCode>
                <c:ptCount val="2"/>
                <c:pt idx="0">
                  <c:v>0.70837890547626747</c:v>
                </c:pt>
                <c:pt idx="1">
                  <c:v>0.70746379881535493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7-4D7D-A3A9-19F7247B9947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GA!$D$43:$D$44</c:f>
              <c:numCache>
                <c:formatCode>0%</c:formatCode>
                <c:ptCount val="2"/>
                <c:pt idx="0">
                  <c:v>0.77884471313688519</c:v>
                </c:pt>
                <c:pt idx="1">
                  <c:v>0.75138691625813736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7-4D7D-A3A9-19F7247B9947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GA!$E$43:$E$44</c:f>
              <c:numCache>
                <c:formatCode>0%</c:formatCode>
                <c:ptCount val="2"/>
                <c:pt idx="0">
                  <c:v>5.0705081677386403E-2</c:v>
                </c:pt>
                <c:pt idx="1">
                  <c:v>4.7295961929525815E-2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7-4D7D-A3A9-19F7247B9947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GA!$F$43:$F$44</c:f>
              <c:numCache>
                <c:formatCode>0%</c:formatCode>
                <c:ptCount val="2"/>
                <c:pt idx="0">
                  <c:v>0.32778404186991794</c:v>
                </c:pt>
                <c:pt idx="1">
                  <c:v>0.3251113086450047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7-4D7D-A3A9-19F7247B9947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GA!$G$43:$G$44</c:f>
              <c:numCache>
                <c:formatCode>0%</c:formatCode>
                <c:ptCount val="2"/>
                <c:pt idx="0">
                  <c:v>0.17119191490930169</c:v>
                </c:pt>
                <c:pt idx="1">
                  <c:v>0.1587431725504822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7-4D7D-A3A9-19F7247B9947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GA!$H$43:$H$44</c:f>
              <c:numCache>
                <c:formatCode>0%</c:formatCode>
                <c:ptCount val="2"/>
                <c:pt idx="0">
                  <c:v>0.34946013131924097</c:v>
                </c:pt>
                <c:pt idx="1">
                  <c:v>0.32083706795621403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7-4D7D-A3A9-19F7247B9947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GA!$I$43:$I$44</c:f>
              <c:numCache>
                <c:formatCode>0%</c:formatCode>
                <c:ptCount val="2"/>
                <c:pt idx="0">
                  <c:v>0.9429497914274354</c:v>
                </c:pt>
                <c:pt idx="1">
                  <c:v>0.93483252185097132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7-4D7D-A3A9-19F7247B9947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GA!$J$43:$J$44</c:f>
              <c:numCache>
                <c:formatCode>0%</c:formatCode>
                <c:ptCount val="2"/>
                <c:pt idx="0">
                  <c:v>0.83217034194749029</c:v>
                </c:pt>
                <c:pt idx="1">
                  <c:v>0.81258653637404421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77-4D7D-A3A9-19F7247B9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600512"/>
        <c:axId val="1802604832"/>
      </c:barChart>
      <c:catAx>
        <c:axId val="18026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4832"/>
        <c:crosses val="autoZero"/>
        <c:auto val="1"/>
        <c:lblAlgn val="ctr"/>
        <c:lblOffset val="100"/>
        <c:noMultiLvlLbl val="0"/>
      </c:catAx>
      <c:valAx>
        <c:axId val="1802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layout>
            <c:manualLayout>
              <c:xMode val="edge"/>
              <c:yMode val="edge"/>
              <c:x val="1.9357976086322538E-2"/>
              <c:y val="0.3215382714157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78842228054824"/>
          <c:y val="0.87135125220947718"/>
          <c:w val="0.48197871099445894"/>
          <c:h val="0.107343824004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3283474429176748"/>
          <c:y val="1.85184845638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7.1359655737448584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7-40C3-9645-C118394C0544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7.6397217555491839</c:v>
                </c:pt>
                <c:pt idx="1">
                  <c:v>7.7790881114377646</c:v>
                </c:pt>
                <c:pt idx="2">
                  <c:v>7.8008879986022164</c:v>
                </c:pt>
                <c:pt idx="3">
                  <c:v>8.1915649619109878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0C3-9645-C118394C0544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4.9603345470453064</c:v>
                </c:pt>
                <c:pt idx="2">
                  <c:v>4.9852671274637954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7-40C3-9645-C118394C0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DE!$N$3:$Q$3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0.43604988324581373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45F3-AB38-0E962DE0DEFA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DE!$N$4:$Q$4</c:f>
              <c:numCache>
                <c:formatCode>0%</c:formatCode>
                <c:ptCount val="4"/>
                <c:pt idx="0">
                  <c:v>0.78807046342811804</c:v>
                </c:pt>
                <c:pt idx="1">
                  <c:v>0.78815265153959968</c:v>
                </c:pt>
                <c:pt idx="2">
                  <c:v>0.78817726504537489</c:v>
                </c:pt>
                <c:pt idx="3">
                  <c:v>0.78540221540142463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45F3-AB38-0E962DE0DEFA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DE!$N$5:$Q$5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45F3-AB38-0E962DE0D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4683105895641125"/>
          <c:y val="1.851860735172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12.628591229501181</c:v>
                </c:pt>
                <c:pt idx="2">
                  <c:v>13.56239441749695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321-8CE6-4F2C55C1B4A1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0.00</c:formatCode>
                <c:ptCount val="4"/>
                <c:pt idx="0">
                  <c:v>13.226445423739939</c:v>
                </c:pt>
                <c:pt idx="1">
                  <c:v>13.370232333500679</c:v>
                </c:pt>
                <c:pt idx="2">
                  <c:v>13.39836830729592</c:v>
                </c:pt>
                <c:pt idx="3">
                  <c:v>13.65971378067408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6-4321-8CE6-4F2C55C1B4A1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11.048653459495011</c:v>
                </c:pt>
                <c:pt idx="2">
                  <c:v>11.108376490028711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6-4321-8CE6-4F2C55C1B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NT!$N$1:$Q$2</c15:sqref>
                  </c15:fullRef>
                  <c15:levelRef>
                    <c15:sqref>NT!$N$2:$Q$2</c15:sqref>
                  </c15:levelRef>
                </c:ext>
              </c:extLst>
              <c:f>NT!$N$2:$Q$2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NT!$N$3:$Q$3</c:f>
              <c:numCache>
                <c:formatCode>0%</c:formatCode>
                <c:ptCount val="4"/>
                <c:pt idx="0">
                  <c:v>0.71784254574807516</c:v>
                </c:pt>
                <c:pt idx="1">
                  <c:v>0.71829941530193642</c:v>
                </c:pt>
                <c:pt idx="2">
                  <c:v>0.71875790724717281</c:v>
                </c:pt>
                <c:pt idx="3">
                  <c:v>0.71929973886451226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084-B628-6DBADD8B81B7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NT!$N$1:$Q$2</c15:sqref>
                  </c15:fullRef>
                  <c15:levelRef>
                    <c15:sqref>NT!$N$2:$Q$2</c15:sqref>
                  </c15:levelRef>
                </c:ext>
              </c:extLst>
              <c:f>NT!$N$2:$Q$2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NT!$N$4:$Q$4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0.93389020247548482</c:v>
                </c:pt>
                <c:pt idx="2">
                  <c:v>0.93389020249318522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084-B628-6DBADD8B8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3307398671836235"/>
          <c:y val="1.8518429316461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DE!$J$3:$M$3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6.4157530084307854</c:v>
                </c:pt>
                <c:pt idx="2">
                  <c:v>6.9454982706879838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0-410F-9F23-4EB6D592C4CC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DE!$J$4:$M$4</c:f>
              <c:numCache>
                <c:formatCode>0.00</c:formatCode>
                <c:ptCount val="4"/>
                <c:pt idx="0">
                  <c:v>6.6525518483692174</c:v>
                </c:pt>
                <c:pt idx="1">
                  <c:v>7.0382846815121294</c:v>
                </c:pt>
                <c:pt idx="2">
                  <c:v>7.108338378059087</c:v>
                </c:pt>
                <c:pt idx="3">
                  <c:v>7.4779328627524189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0-410F-9F23-4EB6D592C4CC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DE!$J$5:$M$5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4.6763317579401749</c:v>
                </c:pt>
                <c:pt idx="2">
                  <c:v>4.8280019320939731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0-410F-9F23-4EB6D592C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DE!$R$3:$U$3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0.21283235710069909</c:v>
                </c:pt>
                <c:pt idx="2">
                  <c:v>0.21037570441810702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7F7-AE53-EA44B634D67B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DE!$R$4:$U$4</c:f>
              <c:numCache>
                <c:formatCode>0%</c:formatCode>
                <c:ptCount val="4"/>
                <c:pt idx="0">
                  <c:v>0.35730500226428114</c:v>
                </c:pt>
                <c:pt idx="1">
                  <c:v>0.35730500226428114</c:v>
                </c:pt>
                <c:pt idx="2">
                  <c:v>0.35730500226428114</c:v>
                </c:pt>
                <c:pt idx="3">
                  <c:v>0.35455048628133162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2-47F7-AE53-EA44B634D67B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DE!$R$5:$U$5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2-47F7-AE53-EA44B634D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DE!$V$3:$Y$3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0.4108960108227982</c:v>
                </c:pt>
                <c:pt idx="2">
                  <c:v>0.39981659654429846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7-471E-96FC-E58E68EE8249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DE!$V$4:$Y$4</c:f>
              <c:numCache>
                <c:formatCode>0%</c:formatCode>
                <c:ptCount val="4"/>
                <c:pt idx="0">
                  <c:v>1</c:v>
                </c:pt>
                <c:pt idx="1">
                  <c:v>0.99999956297838821</c:v>
                </c:pt>
                <c:pt idx="2">
                  <c:v>0.99999984357093052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7-471E-96FC-E58E68EE8249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DE!$V$5:$Y$5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7-471E-96FC-E58E68EE8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DE!$B$39:$B$40</c:f>
              <c:numCache>
                <c:formatCode>0.00</c:formatCode>
                <c:ptCount val="2"/>
                <c:pt idx="0">
                  <c:v>5.7777298504190906</c:v>
                </c:pt>
                <c:pt idx="1">
                  <c:v>7.1359655737448584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9-43BE-B1D9-1B2040FD58F9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DE!$C$39:$C$40</c:f>
              <c:numCache>
                <c:formatCode>0.00</c:formatCode>
                <c:ptCount val="2"/>
                <c:pt idx="0">
                  <c:v>7.6397217555491839</c:v>
                </c:pt>
                <c:pt idx="1">
                  <c:v>7.8008879986022164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9-43BE-B1D9-1B2040FD58F9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DE!$D$39:$D$40</c:f>
              <c:numCache>
                <c:formatCode>0.00</c:formatCode>
                <c:ptCount val="2"/>
                <c:pt idx="0">
                  <c:v>4.8847093718665286</c:v>
                </c:pt>
                <c:pt idx="1">
                  <c:v>4.9852671274637954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9-43BE-B1D9-1B2040FD58F9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DE!$E$39:$E$40</c:f>
              <c:numCache>
                <c:formatCode>0.00</c:formatCode>
                <c:ptCount val="2"/>
                <c:pt idx="0">
                  <c:v>10.45526111261823</c:v>
                </c:pt>
                <c:pt idx="1">
                  <c:v>13.56239441749695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9-43BE-B1D9-1B2040FD58F9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DE!$F$39:$F$40</c:f>
              <c:numCache>
                <c:formatCode>0.00</c:formatCode>
                <c:ptCount val="2"/>
                <c:pt idx="0">
                  <c:v>13.226445423739939</c:v>
                </c:pt>
                <c:pt idx="1">
                  <c:v>13.39836830729592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9-43BE-B1D9-1B2040FD58F9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DE!$G$39:$G$40</c:f>
              <c:numCache>
                <c:formatCode>0.00</c:formatCode>
                <c:ptCount val="2"/>
                <c:pt idx="0">
                  <c:v>10.884144391310491</c:v>
                </c:pt>
                <c:pt idx="1">
                  <c:v>11.108376490028711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9-43BE-B1D9-1B2040FD58F9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DE!$H$39:$H$40</c:f>
              <c:numCache>
                <c:formatCode>0.00</c:formatCode>
                <c:ptCount val="2"/>
                <c:pt idx="0">
                  <c:v>5.7477591165544748</c:v>
                </c:pt>
                <c:pt idx="1">
                  <c:v>6.9454982706879838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9-43BE-B1D9-1B2040FD58F9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DE!$I$39:$I$40</c:f>
              <c:numCache>
                <c:formatCode>0.00</c:formatCode>
                <c:ptCount val="2"/>
                <c:pt idx="0">
                  <c:v>6.6525518483692174</c:v>
                </c:pt>
                <c:pt idx="1">
                  <c:v>7.108338378059087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9-43BE-B1D9-1B2040FD58F9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DE!$J$39:$J$40</c:f>
              <c:numCache>
                <c:formatCode>0.00</c:formatCode>
                <c:ptCount val="2"/>
                <c:pt idx="0">
                  <c:v>4.5820200929691977</c:v>
                </c:pt>
                <c:pt idx="1">
                  <c:v>4.8280019320939731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D9-43BE-B1D9-1B2040FD5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608304"/>
        <c:axId val="2001602064"/>
      </c:barChart>
      <c:catAx>
        <c:axId val="20016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01602064"/>
        <c:crosses val="autoZero"/>
        <c:auto val="1"/>
        <c:lblAlgn val="ctr"/>
        <c:lblOffset val="100"/>
        <c:noMultiLvlLbl val="0"/>
      </c:catAx>
      <c:valAx>
        <c:axId val="20016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016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49635462233883"/>
          <c:y val="0.8495763941316129"/>
          <c:w val="0.54997010790317868"/>
          <c:h val="0.114820584601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DE!$B$43:$B$44</c:f>
              <c:numCache>
                <c:formatCode>0%</c:formatCode>
                <c:ptCount val="2"/>
                <c:pt idx="0">
                  <c:v>0.46539675160737232</c:v>
                </c:pt>
                <c:pt idx="1">
                  <c:v>0.43604988324581373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0-4850-958B-5171F3DE5C50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DE!$C$43:$C$44</c:f>
              <c:numCache>
                <c:formatCode>0%</c:formatCode>
                <c:ptCount val="2"/>
                <c:pt idx="0">
                  <c:v>0.78807046342811804</c:v>
                </c:pt>
                <c:pt idx="1">
                  <c:v>0.78817726504537489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0-4850-958B-5171F3DE5C50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DE!$D$43:$D$44</c:f>
              <c:numCache>
                <c:formatCode>0%</c:formatCode>
                <c:ptCount val="2"/>
                <c:pt idx="0">
                  <c:v>0.92913971941825568</c:v>
                </c:pt>
                <c:pt idx="1">
                  <c:v>0.92913971941825568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0-4850-958B-5171F3DE5C50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DE!$E$43:$E$44</c:f>
              <c:numCache>
                <c:formatCode>0%</c:formatCode>
                <c:ptCount val="2"/>
                <c:pt idx="0">
                  <c:v>0.22447731890403549</c:v>
                </c:pt>
                <c:pt idx="1">
                  <c:v>0.21037570441810702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0-4850-958B-5171F3DE5C50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DE!$F$43:$F$44</c:f>
              <c:numCache>
                <c:formatCode>0%</c:formatCode>
                <c:ptCount val="2"/>
                <c:pt idx="0">
                  <c:v>0.35730500226428114</c:v>
                </c:pt>
                <c:pt idx="1">
                  <c:v>0.35730500226428114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0-4850-958B-5171F3DE5C50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DE!$G$43:$G$44</c:f>
              <c:numCache>
                <c:formatCode>0%</c:formatCode>
                <c:ptCount val="2"/>
                <c:pt idx="0">
                  <c:v>0.25927979942179841</c:v>
                </c:pt>
                <c:pt idx="1">
                  <c:v>0.25927979942179841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0-4850-958B-5171F3DE5C50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DE!$H$43:$H$44</c:f>
              <c:numCache>
                <c:formatCode>0%</c:formatCode>
                <c:ptCount val="2"/>
                <c:pt idx="0">
                  <c:v>0.42398426443602533</c:v>
                </c:pt>
                <c:pt idx="1">
                  <c:v>0.39981659654429846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80-4850-958B-5171F3DE5C50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DE!$I$43:$I$44</c:f>
              <c:numCache>
                <c:formatCode>0%</c:formatCode>
                <c:ptCount val="2"/>
                <c:pt idx="0">
                  <c:v>1</c:v>
                </c:pt>
                <c:pt idx="1">
                  <c:v>0.99999984357093052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80-4850-958B-5171F3DE5C50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DE!$J$43:$J$44</c:f>
              <c:numCache>
                <c:formatCode>0%</c:formatCode>
                <c:ptCount val="2"/>
                <c:pt idx="0">
                  <c:v>0.98557975155462851</c:v>
                </c:pt>
                <c:pt idx="1">
                  <c:v>0.97293607096993229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0-4850-958B-5171F3DE5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608304"/>
        <c:axId val="2001602064"/>
      </c:barChart>
      <c:catAx>
        <c:axId val="20016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01602064"/>
        <c:crosses val="autoZero"/>
        <c:auto val="1"/>
        <c:lblAlgn val="ctr"/>
        <c:lblOffset val="100"/>
        <c:noMultiLvlLbl val="0"/>
      </c:catAx>
      <c:valAx>
        <c:axId val="20016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016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49635462233883"/>
          <c:y val="0.8495763941316129"/>
          <c:w val="0.54997010790317868"/>
          <c:h val="0.114820584601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13.611881837382329</c:v>
                </c:pt>
                <c:pt idx="2">
                  <c:v>13.856595696129819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448B-9682-616CCBDCDF4A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7.1359655737448584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9-448B-9682-616CCBDCD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'2035'!$N$1:$Q$2</c15:sqref>
                  </c15:fullRef>
                  <c15:levelRef>
                    <c15:sqref>'2035'!$N$2:$Q$2</c15:sqref>
                  </c15:levelRef>
                </c:ext>
              </c:extLst>
              <c:f>'2035'!$N$2:$Q$2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'2035'!$N$3:$Q$3</c:f>
              <c:numCache>
                <c:formatCode>0%</c:formatCode>
                <c:ptCount val="4"/>
                <c:pt idx="0">
                  <c:v>0.1789561140001753</c:v>
                </c:pt>
                <c:pt idx="1">
                  <c:v>0.14906534061310919</c:v>
                </c:pt>
                <c:pt idx="2">
                  <c:v>0.14867177281396932</c:v>
                </c:pt>
                <c:pt idx="3">
                  <c:v>8.4617578920600373E-2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4E0-845F-AC96B4158A07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'2035'!$N$1:$Q$2</c15:sqref>
                  </c15:fullRef>
                  <c15:levelRef>
                    <c15:sqref>'2035'!$N$2:$Q$2</c15:sqref>
                  </c15:levelRef>
                </c:ext>
              </c:extLst>
              <c:f>'2035'!$N$2:$Q$2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'2035'!$N$4:$Q$4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0.43604988324581373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4E0-845F-AC96B4158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6220822397200344"/>
          <c:y val="2.3147993872779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34.719451861652672</c:v>
                </c:pt>
                <c:pt idx="2">
                  <c:v>36.565807860727062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3FC-A4F7-DFCC1396609E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12.628591229501181</c:v>
                </c:pt>
                <c:pt idx="2">
                  <c:v>13.56239441749695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E-43FC-A4F7-DFCC13966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62A-8810-7D422BCF33E6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'2035'!$J$4:$M$4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6.4157530084307854</c:v>
                </c:pt>
                <c:pt idx="2">
                  <c:v>6.9454982706879838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D-462A-8810-7D422BCF3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Deficit</a:t>
            </a:r>
            <a:r>
              <a:rPr lang="pt-PT"/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'2035'!$R$1:$U$2</c15:sqref>
                  </c15:fullRef>
                  <c15:levelRef>
                    <c15:sqref>'2035'!$R$2:$U$2</c15:sqref>
                  </c15:levelRef>
                </c:ext>
              </c:extLst>
              <c:f>'2035'!$R$2:$U$2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'2035'!$R$3:$U$3</c:f>
              <c:numCache>
                <c:formatCode>0%</c:formatCode>
                <c:ptCount val="4"/>
                <c:pt idx="0">
                  <c:v>5.0705081677386403E-2</c:v>
                </c:pt>
                <c:pt idx="1">
                  <c:v>4.7606461108105E-2</c:v>
                </c:pt>
                <c:pt idx="2">
                  <c:v>4.7295961929525815E-2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6-45FF-B708-A02D3C3CCD85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'2035'!$R$1:$U$2</c15:sqref>
                  </c15:fullRef>
                  <c15:levelRef>
                    <c15:sqref>'2035'!$R$2:$U$2</c15:sqref>
                  </c15:levelRef>
                </c:ext>
              </c:extLst>
              <c:f>'2035'!$R$2:$U$2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'2035'!$R$4:$U$4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0.21283235710069909</c:v>
                </c:pt>
                <c:pt idx="2">
                  <c:v>0.21037570441810702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6-45FF-B708-A02D3C3CC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NT!$F$1:$I$2</c15:sqref>
                  </c15:fullRef>
                  <c15:levelRef>
                    <c15:sqref>NT!$F$2:$I$2</c15:sqref>
                  </c15:levelRef>
                </c:ext>
              </c:extLst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NT!$F$3:$I$3</c:f>
              <c:numCache>
                <c:formatCode>0.00</c:formatCode>
                <c:ptCount val="4"/>
                <c:pt idx="0">
                  <c:v>11.402131313959851</c:v>
                </c:pt>
                <c:pt idx="1">
                  <c:v>11.603077660839981</c:v>
                </c:pt>
                <c:pt idx="2">
                  <c:v>11.7212072571501</c:v>
                </c:pt>
                <c:pt idx="3">
                  <c:v>12.25934691981249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D-44D2-AC25-BFC729B95D6A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NT!$F$1:$I$2</c15:sqref>
                  </c15:fullRef>
                  <c15:levelRef>
                    <c15:sqref>NT!$F$2:$I$2</c15:sqref>
                  </c15:levelRef>
                </c:ext>
              </c:extLst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NT!$F$4:$I$4</c:f>
              <c:numCache>
                <c:formatCode>0.00</c:formatCode>
                <c:ptCount val="4"/>
                <c:pt idx="0">
                  <c:v>91.839878112455722</c:v>
                </c:pt>
                <c:pt idx="1">
                  <c:v>92.900863868045633</c:v>
                </c:pt>
                <c:pt idx="2">
                  <c:v>93.005638010306583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D-44D2-AC25-BFC729B95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'2035'!$V$1:$Y$2</c15:sqref>
                  </c15:fullRef>
                  <c15:levelRef>
                    <c15:sqref>'2035'!$V$2:$Y$2</c15:sqref>
                  </c15:levelRef>
                </c:ext>
              </c:extLst>
              <c:f>'2035'!$V$2:$Y$2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'2035'!$V$3:$Y$3</c:f>
              <c:numCache>
                <c:formatCode>0%</c:formatCode>
                <c:ptCount val="4"/>
                <c:pt idx="0">
                  <c:v>0.34946013131924097</c:v>
                </c:pt>
                <c:pt idx="1">
                  <c:v>0.32112792677909235</c:v>
                </c:pt>
                <c:pt idx="2">
                  <c:v>0.32083706795621403</c:v>
                </c:pt>
                <c:pt idx="3">
                  <c:v>0.20867727017565588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3-4B07-8AC0-9009158700BA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'2035'!$V$1:$Y$2</c15:sqref>
                  </c15:fullRef>
                  <c15:levelRef>
                    <c15:sqref>'2035'!$V$2:$Y$2</c15:sqref>
                  </c15:levelRef>
                </c:ext>
              </c:extLst>
              <c:f>'2035'!$V$2:$Y$2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'2035'!$V$4:$Y$4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0.4108960108227982</c:v>
                </c:pt>
                <c:pt idx="2">
                  <c:v>0.39981659654429846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3-4B07-8AC0-900915870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19.378261173511099</c:v>
                </c:pt>
                <c:pt idx="2">
                  <c:v>19.50605480019383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3-4A4D-A6E3-EBB049280CC9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3.5924937520074121</c:v>
                </c:pt>
                <c:pt idx="1">
                  <c:v>3.737072273941334</c:v>
                </c:pt>
                <c:pt idx="2">
                  <c:v>3.7761398096462662</c:v>
                </c:pt>
                <c:pt idx="3">
                  <c:v>4.5462831696223187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3-4A4D-A6E3-EBB049280CC9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7.6397217555491839</c:v>
                </c:pt>
                <c:pt idx="1">
                  <c:v>7.7790881114377646</c:v>
                </c:pt>
                <c:pt idx="2">
                  <c:v>7.8008879986022164</c:v>
                </c:pt>
                <c:pt idx="3">
                  <c:v>8.1915649619109878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3-4A4D-A6E3-EBB049280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'2040'!$N$3:$Q$3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0.93389020247548482</c:v>
                </c:pt>
                <c:pt idx="2">
                  <c:v>0.93389020249318522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0FD-89B2-A0EF44E4FA3C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'2040'!$N$4:$Q$4</c:f>
              <c:numCache>
                <c:formatCode>0%</c:formatCode>
                <c:ptCount val="4"/>
                <c:pt idx="0">
                  <c:v>0.70837890547626747</c:v>
                </c:pt>
                <c:pt idx="1">
                  <c:v>0.70744632786467465</c:v>
                </c:pt>
                <c:pt idx="2">
                  <c:v>0.70746379881535493</c:v>
                </c:pt>
                <c:pt idx="3">
                  <c:v>0.66323322602833368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5-40FD-89B2-A0EF44E4FA3C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'2040'!$N$5:$Q$5</c:f>
              <c:numCache>
                <c:formatCode>0%</c:formatCode>
                <c:ptCount val="4"/>
                <c:pt idx="0">
                  <c:v>0.78807046342811804</c:v>
                </c:pt>
                <c:pt idx="1">
                  <c:v>0.78815265153959968</c:v>
                </c:pt>
                <c:pt idx="2">
                  <c:v>0.78817726504537489</c:v>
                </c:pt>
                <c:pt idx="3">
                  <c:v>0.78540221540142463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5-40FD-89B2-A0EF44E4F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0.00</c:formatCode>
                <c:ptCount val="4"/>
                <c:pt idx="0">
                  <c:v>91.839878112455722</c:v>
                </c:pt>
                <c:pt idx="1">
                  <c:v>92.900863868045633</c:v>
                </c:pt>
                <c:pt idx="2">
                  <c:v>93.005638010306583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D-457B-A340-C5A0933DF827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0.00</c:formatCode>
                <c:ptCount val="4"/>
                <c:pt idx="0">
                  <c:v>6.8259393128710846</c:v>
                </c:pt>
                <c:pt idx="1">
                  <c:v>6.896199810218854</c:v>
                </c:pt>
                <c:pt idx="2">
                  <c:v>6.9728434720359713</c:v>
                </c:pt>
                <c:pt idx="3">
                  <c:v>8.9494510156364875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D-457B-A340-C5A0933DF827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0.00</c:formatCode>
                <c:ptCount val="4"/>
                <c:pt idx="0">
                  <c:v>13.226445423739939</c:v>
                </c:pt>
                <c:pt idx="1">
                  <c:v>13.370232333500679</c:v>
                </c:pt>
                <c:pt idx="2">
                  <c:v>13.39836830729592</c:v>
                </c:pt>
                <c:pt idx="3">
                  <c:v>13.65971378067408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D-457B-A340-C5A0933DF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'2040'!$J$3:$M$3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19.378261173511099</c:v>
                </c:pt>
                <c:pt idx="2">
                  <c:v>19.50605480019383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4-4190-B1AD-4893B17EA1E0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'2040'!$J$4:$M$4</c:f>
              <c:numCache>
                <c:formatCode>0.00</c:formatCode>
                <c:ptCount val="4"/>
                <c:pt idx="0">
                  <c:v>2.779975791342217</c:v>
                </c:pt>
                <c:pt idx="1">
                  <c:v>2.88260438573435</c:v>
                </c:pt>
                <c:pt idx="2">
                  <c:v>2.9349109060694971</c:v>
                </c:pt>
                <c:pt idx="3">
                  <c:v>3.7029325082361622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4-4190-B1AD-4893B17EA1E0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'2040'!$J$5:$M$5</c:f>
              <c:numCache>
                <c:formatCode>0.00</c:formatCode>
                <c:ptCount val="4"/>
                <c:pt idx="0">
                  <c:v>6.6525518483692174</c:v>
                </c:pt>
                <c:pt idx="1">
                  <c:v>7.0382846815121294</c:v>
                </c:pt>
                <c:pt idx="2">
                  <c:v>7.108338378059087</c:v>
                </c:pt>
                <c:pt idx="3">
                  <c:v>7.4779328627524189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4-4190-B1AD-4893B17EA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'2040'!$R$3:$U$3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F31-AD95-3CAF87AAFF68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'2040'!$R$4:$U$4</c:f>
              <c:numCache>
                <c:formatCode>0%</c:formatCode>
                <c:ptCount val="4"/>
                <c:pt idx="0">
                  <c:v>0.32778404186991794</c:v>
                </c:pt>
                <c:pt idx="1">
                  <c:v>0.32520060756403679</c:v>
                </c:pt>
                <c:pt idx="2">
                  <c:v>0.3251113086450047</c:v>
                </c:pt>
                <c:pt idx="3">
                  <c:v>0.3036335260336161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F31-AD95-3CAF87AAFF68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'2040'!$R$5:$U$5</c:f>
              <c:numCache>
                <c:formatCode>0%</c:formatCode>
                <c:ptCount val="4"/>
                <c:pt idx="0">
                  <c:v>0.35730500226428114</c:v>
                </c:pt>
                <c:pt idx="1">
                  <c:v>0.35730500226428114</c:v>
                </c:pt>
                <c:pt idx="2">
                  <c:v>0.35730500226428114</c:v>
                </c:pt>
                <c:pt idx="3">
                  <c:v>0.35455048628133162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7-4F31-AD95-3CAF87AAFF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'2040'!$V$3:$Y$3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0.93389020247548482</c:v>
                </c:pt>
                <c:pt idx="2">
                  <c:v>0.93389020249318522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5-4BC5-A570-6C91632A7EF4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'2040'!$V$4:$Y$4</c:f>
              <c:numCache>
                <c:formatCode>0%</c:formatCode>
                <c:ptCount val="4"/>
                <c:pt idx="0">
                  <c:v>0.9429497914274354</c:v>
                </c:pt>
                <c:pt idx="1">
                  <c:v>0.94382703614455254</c:v>
                </c:pt>
                <c:pt idx="2">
                  <c:v>0.93483252185097132</c:v>
                </c:pt>
                <c:pt idx="3">
                  <c:v>0.87573623317814475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5-4BC5-A570-6C91632A7EF4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'2040'!$V$5:$Y$5</c:f>
              <c:numCache>
                <c:formatCode>0%</c:formatCode>
                <c:ptCount val="4"/>
                <c:pt idx="0">
                  <c:v>1</c:v>
                </c:pt>
                <c:pt idx="1">
                  <c:v>0.99999956297838821</c:v>
                </c:pt>
                <c:pt idx="2">
                  <c:v>0.99999984357093052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5-4BC5-A570-6C91632A7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2.637475539533928</c:v>
                </c:pt>
                <c:pt idx="2">
                  <c:v>2.7282445958158199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5-4EE7-81D5-0F7DD591648D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'2050'!$B$4:$E$4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4.9603345470453064</c:v>
                </c:pt>
                <c:pt idx="2">
                  <c:v>4.9852671274637954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5-4EE7-81D5-0F7DD59164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</a:t>
            </a:r>
            <a:r>
              <a:rPr lang="pt-PT" baseline="0"/>
              <a:t> - </a:t>
            </a:r>
            <a:r>
              <a:rPr lang="pt-PT"/>
              <a:t>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'2050'!$N$3:$Q$3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0.76066519986498282</c:v>
                </c:pt>
                <c:pt idx="2">
                  <c:v>0.75138691625813736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85F-B4A4-2D30C7FDA8F3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'2050'!$N$4:$Q$4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5-485F-B4A4-2D30C7FDA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</a:t>
                </a: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[%]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0.00</c:formatCode>
                <c:ptCount val="4"/>
                <c:pt idx="0">
                  <c:v>10.42117519181436</c:v>
                </c:pt>
                <c:pt idx="1">
                  <c:v>12.711780172243699</c:v>
                </c:pt>
                <c:pt idx="2">
                  <c:v>12.811169270092771</c:v>
                </c:pt>
                <c:pt idx="3">
                  <c:v>32.66795719577545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2-461D-8D0A-6F8F988FAB12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11.048653459495011</c:v>
                </c:pt>
                <c:pt idx="2">
                  <c:v>11.108376490028711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2-461D-8D0A-6F8F988FA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NT!$J$1:$M$2</c15:sqref>
                  </c15:fullRef>
                  <c15:levelRef>
                    <c15:sqref>NT!$J$2:$M$2</c15:sqref>
                  </c15:levelRef>
                </c:ext>
              </c:extLst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NT!$J$3:$M$3</c:f>
              <c:numCache>
                <c:formatCode>0.00</c:formatCode>
                <c:ptCount val="4"/>
                <c:pt idx="0">
                  <c:v>5.541370382705745</c:v>
                </c:pt>
                <c:pt idx="1">
                  <c:v>5.660785024986474</c:v>
                </c:pt>
                <c:pt idx="2">
                  <c:v>5.7155107718450866</c:v>
                </c:pt>
                <c:pt idx="3">
                  <c:v>5.950876174801202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9-48EB-B6C8-4622CB36AFEB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NT!$J$1:$M$2</c15:sqref>
                  </c15:fullRef>
                  <c15:levelRef>
                    <c15:sqref>NT!$J$2:$M$2</c15:sqref>
                  </c15:levelRef>
                </c:ext>
              </c:extLst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NT!$J$4:$M$4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19.378261173511099</c:v>
                </c:pt>
                <c:pt idx="2">
                  <c:v>19.50605480019383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9-48EB-B6C8-4622CB36A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'2050'!$J$3:$M$3</c:f>
              <c:numCache>
                <c:formatCode>0.00</c:formatCode>
                <c:ptCount val="4"/>
                <c:pt idx="0">
                  <c:v>2.3101351556344278</c:v>
                </c:pt>
                <c:pt idx="1">
                  <c:v>2.551660454288343</c:v>
                </c:pt>
                <c:pt idx="2">
                  <c:v>2.6573766221779431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E89-AC60-9F49598DBCC7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'2050'!$J$4:$M$4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4.6763317579401749</c:v>
                </c:pt>
                <c:pt idx="2">
                  <c:v>4.8280019320939731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E89-AC60-9F49598DB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</a:t>
            </a:r>
            <a:r>
              <a:rPr lang="pt-PT" baseline="0"/>
              <a:t> - </a:t>
            </a:r>
            <a:r>
              <a:rPr lang="pt-PT"/>
              <a:t>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'2050'!$R$3:$U$3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0.15872137249881979</c:v>
                </c:pt>
                <c:pt idx="2">
                  <c:v>0.1587431725504822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E31-88B2-1DEAC300CC47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'2050'!$R$4:$U$4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9-4E31-88B2-1DEAC300C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</a:t>
                </a: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[%]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'2050'!$V$3:$Y$3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0.82001796311497255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E-41A7-A02B-D7CFB932954D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'2050'!$V$4:$Y$4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E-41A7-A02B-D7CFB9329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</a:t>
                </a: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[%]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Deficit Cost</a:t>
            </a:r>
            <a:endParaRPr lang="pt-PT"/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NT!$R$1:$U$2</c15:sqref>
                  </c15:fullRef>
                  <c15:levelRef>
                    <c15:sqref>NT!$R$2:$U$2</c15:sqref>
                  </c15:levelRef>
                </c:ext>
              </c:extLst>
              <c:f>NT!$R$2:$U$2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NT!$R$3:$U$3</c:f>
              <c:numCache>
                <c:formatCode>0%</c:formatCode>
                <c:ptCount val="4"/>
                <c:pt idx="0">
                  <c:v>0.38974546888215278</c:v>
                </c:pt>
                <c:pt idx="1">
                  <c:v>0.3897687594111463</c:v>
                </c:pt>
                <c:pt idx="2">
                  <c:v>0.38977459137297155</c:v>
                </c:pt>
                <c:pt idx="3">
                  <c:v>0.38967849325012965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D-4FC7-A63B-95164FD70D51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NT!$R$1:$U$2</c15:sqref>
                  </c15:fullRef>
                  <c15:levelRef>
                    <c15:sqref>NT!$R$2:$U$2</c15:sqref>
                  </c15:levelRef>
                </c:ext>
              </c:extLst>
              <c:f>NT!$R$2:$U$2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NT!$R$4:$U$4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D-4FC7-A63B-95164FD70D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NT!$V$1:$Y$2</c15:sqref>
                  </c15:fullRef>
                  <c15:levelRef>
                    <c15:sqref>NT!$V$2:$Y$2</c15:sqref>
                  </c15:levelRef>
                </c:ext>
              </c:extLst>
              <c:f>NT!$V$2:$Y$2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NT!$V$3:$Y$3</c:f>
              <c:numCache>
                <c:formatCode>0%</c:formatCode>
                <c:ptCount val="4"/>
                <c:pt idx="0">
                  <c:v>0.84950066000929947</c:v>
                </c:pt>
                <c:pt idx="1">
                  <c:v>0.85042111574126467</c:v>
                </c:pt>
                <c:pt idx="2">
                  <c:v>0.85047204846584312</c:v>
                </c:pt>
                <c:pt idx="3">
                  <c:v>0.85107482221011244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F-40D4-B2DE-36DD12B24799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NT!$V$1:$Y$2</c15:sqref>
                  </c15:fullRef>
                  <c15:levelRef>
                    <c15:sqref>NT!$V$2:$Y$2</c15:sqref>
                  </c15:levelRef>
                </c:ext>
              </c:extLst>
              <c:f>NT!$V$2:$Y$2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NT!$V$4:$Y$4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0.93389020247548482</c:v>
                </c:pt>
                <c:pt idx="2">
                  <c:v>0.93389020249318522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F-40D4-B2DE-36DD12B247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</a:t>
            </a:r>
            <a:r>
              <a:rPr lang="pt-PT" b="0">
                <a:effectLst/>
              </a:rPr>
              <a:t>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001079031787693"/>
          <c:y val="0.12716863053583796"/>
          <c:w val="0.86961883931175266"/>
          <c:h val="0.59391636499701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NT!$B$40:$B$41</c:f>
              <c:numCache>
                <c:formatCode>0.00</c:formatCode>
                <c:ptCount val="2"/>
                <c:pt idx="0">
                  <c:v>6.3984069090521052</c:v>
                </c:pt>
                <c:pt idx="1">
                  <c:v>6.5553358683506602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C-4290-ACD7-AED62213028C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NT!$C$40:$C$41</c:f>
              <c:numCache>
                <c:formatCode>0.00</c:formatCode>
                <c:ptCount val="2"/>
                <c:pt idx="0">
                  <c:v>19.044847400834531</c:v>
                </c:pt>
                <c:pt idx="1">
                  <c:v>19.50605480019383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C-4290-ACD7-AED62213028C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NT!$D$40:$D$41</c:f>
              <c:numCache>
                <c:formatCode>0.00</c:formatCode>
                <c:ptCount val="2"/>
                <c:pt idx="0">
                  <c:v>11.402131313959851</c:v>
                </c:pt>
                <c:pt idx="1">
                  <c:v>11.7212072571501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C-4290-ACD7-AED62213028C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NT!$E$40:$E$41</c:f>
              <c:numCache>
                <c:formatCode>0.00</c:formatCode>
                <c:ptCount val="2"/>
                <c:pt idx="0">
                  <c:v>91.839878112455722</c:v>
                </c:pt>
                <c:pt idx="1">
                  <c:v>93.005638010306583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C-4290-ACD7-AED62213028C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NT!$F$40:$F$41</c:f>
              <c:numCache>
                <c:formatCode>0.00</c:formatCode>
                <c:ptCount val="2"/>
                <c:pt idx="0">
                  <c:v>5.541370382705745</c:v>
                </c:pt>
                <c:pt idx="1">
                  <c:v>5.7155107718450866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C-4290-ACD7-AED62213028C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NT!$G$40:$G$41</c:f>
              <c:numCache>
                <c:formatCode>0.00</c:formatCode>
                <c:ptCount val="2"/>
                <c:pt idx="0">
                  <c:v>19.044847400834531</c:v>
                </c:pt>
                <c:pt idx="1">
                  <c:v>19.50605480019383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C-4290-ACD7-AED622130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612992"/>
        <c:axId val="1802608672"/>
      </c:barChart>
      <c:catAx>
        <c:axId val="18026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8672"/>
        <c:crosses val="autoZero"/>
        <c:auto val="1"/>
        <c:lblAlgn val="ctr"/>
        <c:lblOffset val="100"/>
        <c:noMultiLvlLbl val="0"/>
      </c:catAx>
      <c:valAx>
        <c:axId val="1802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59259259259262"/>
          <c:y val="0.85604456657623285"/>
          <c:w val="0.38148148148148148"/>
          <c:h val="0.11929669620075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Grid Flexibility Index</a:t>
            </a:r>
            <a:endParaRPr lang="pt-PT"/>
          </a:p>
        </c:rich>
      </c:tx>
      <c:layout>
        <c:manualLayout>
          <c:xMode val="edge"/>
          <c:yMode val="edge"/>
          <c:x val="0.34912962962962962"/>
          <c:y val="2.4658737223015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001079031787693"/>
          <c:y val="0.12716863053583796"/>
          <c:w val="0.86961883931175266"/>
          <c:h val="0.59391636499701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NT!$B$46:$B$47</c:f>
              <c:numCache>
                <c:formatCode>0%</c:formatCode>
                <c:ptCount val="2"/>
                <c:pt idx="0">
                  <c:v>0.71784254574807516</c:v>
                </c:pt>
                <c:pt idx="1">
                  <c:v>0.71875790724717281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0-4379-A109-DC0C110EE3C8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NT!$C$46:$C$47</c:f>
              <c:numCache>
                <c:formatCode>0%</c:formatCode>
                <c:ptCount val="2"/>
                <c:pt idx="0">
                  <c:v>0.93389020250241417</c:v>
                </c:pt>
                <c:pt idx="1">
                  <c:v>0.93389020249318522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0-4379-A109-DC0C110EE3C8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NT!$D$46:$D$47</c:f>
              <c:numCache>
                <c:formatCode>0%</c:formatCode>
                <c:ptCount val="2"/>
                <c:pt idx="0">
                  <c:v>0.38974546888215278</c:v>
                </c:pt>
                <c:pt idx="1">
                  <c:v>0.38977459137297155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0-4379-A109-DC0C110EE3C8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NT!$E$46:$E$47</c:f>
              <c:numCache>
                <c:formatCode>0%</c:formatCode>
                <c:ptCount val="2"/>
                <c:pt idx="0">
                  <c:v>0.14233349895320629</c:v>
                </c:pt>
                <c:pt idx="1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0-4379-A109-DC0C110EE3C8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NT!$F$46:$F$47</c:f>
              <c:numCache>
                <c:formatCode>0%</c:formatCode>
                <c:ptCount val="2"/>
                <c:pt idx="0">
                  <c:v>0.84950066000929947</c:v>
                </c:pt>
                <c:pt idx="1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0-4379-A109-DC0C110EE3C8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NT!$G$46:$G$47</c:f>
              <c:numCache>
                <c:formatCode>0%</c:formatCode>
                <c:ptCount val="2"/>
                <c:pt idx="0">
                  <c:v>0.85047204846584312</c:v>
                </c:pt>
                <c:pt idx="1">
                  <c:v>0.93389020249318522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0-4379-A109-DC0C110EE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612992"/>
        <c:axId val="1802608672"/>
      </c:barChart>
      <c:catAx>
        <c:axId val="18026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08672"/>
        <c:crosses val="autoZero"/>
        <c:auto val="1"/>
        <c:lblAlgn val="ctr"/>
        <c:lblOffset val="100"/>
        <c:noMultiLvlLbl val="0"/>
      </c:catAx>
      <c:valAx>
        <c:axId val="1802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802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59259259259262"/>
          <c:y val="0.85604456657623285"/>
          <c:w val="0.38148148148148148"/>
          <c:h val="0.11929669620075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3540701447622772"/>
          <c:y val="1.851839605936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13.611881837382329</c:v>
                </c:pt>
                <c:pt idx="2">
                  <c:v>13.856595696129819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1-471B-AC89-C1EC36593511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3.5924937520074121</c:v>
                </c:pt>
                <c:pt idx="1">
                  <c:v>3.737072273941334</c:v>
                </c:pt>
                <c:pt idx="2">
                  <c:v>3.7761398096462662</c:v>
                </c:pt>
                <c:pt idx="3">
                  <c:v>4.5462831696223187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1-471B-AC89-C1EC36593511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2.637475539533928</c:v>
                </c:pt>
                <c:pt idx="2">
                  <c:v>2.7282445958158199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1-471B-AC89-C1EC36593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0673640469327"/>
          <c:y val="0.89414187809857104"/>
          <c:w val="0.23416935401164579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76200</xdr:rowOff>
    </xdr:from>
    <xdr:to>
      <xdr:col>7</xdr:col>
      <xdr:colOff>304800</xdr:colOff>
      <xdr:row>19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294403-C406-4F69-ADC4-B99BE94F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20</xdr:row>
      <xdr:rowOff>57150</xdr:rowOff>
    </xdr:from>
    <xdr:to>
      <xdr:col>7</xdr:col>
      <xdr:colOff>333375</xdr:colOff>
      <xdr:row>34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96C0C78-98C9-4A96-A198-34C9EBA57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5</xdr:row>
      <xdr:rowOff>68580</xdr:rowOff>
    </xdr:from>
    <xdr:to>
      <xdr:col>15</xdr:col>
      <xdr:colOff>38100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40A1D4-BE51-4350-B110-BF1FB6CF0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5</xdr:row>
      <xdr:rowOff>64770</xdr:rowOff>
    </xdr:from>
    <xdr:to>
      <xdr:col>22</xdr:col>
      <xdr:colOff>480060</xdr:colOff>
      <xdr:row>19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C2D99-EAEE-4B03-9B8A-0728E6A6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396240</xdr:colOff>
      <xdr:row>20</xdr:row>
      <xdr:rowOff>60960</xdr:rowOff>
    </xdr:from>
    <xdr:to>
      <xdr:col>15</xdr:col>
      <xdr:colOff>91440</xdr:colOff>
      <xdr:row>34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B79886-47D5-4C0B-B50A-80EEF83B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182880</xdr:colOff>
      <xdr:row>20</xdr:row>
      <xdr:rowOff>49530</xdr:rowOff>
    </xdr:from>
    <xdr:to>
      <xdr:col>22</xdr:col>
      <xdr:colOff>487680</xdr:colOff>
      <xdr:row>34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EC043F-2BA2-4F4E-BE1B-3E329E74F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104775</xdr:colOff>
      <xdr:row>37</xdr:row>
      <xdr:rowOff>100012</xdr:rowOff>
    </xdr:from>
    <xdr:to>
      <xdr:col>19</xdr:col>
      <xdr:colOff>257175</xdr:colOff>
      <xdr:row>52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314D5C-68B5-AC7B-ED36-99694313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54</xdr:row>
      <xdr:rowOff>47625</xdr:rowOff>
    </xdr:from>
    <xdr:to>
      <xdr:col>12</xdr:col>
      <xdr:colOff>190500</xdr:colOff>
      <xdr:row>73</xdr:row>
      <xdr:rowOff>33338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E709C7-9FE8-4371-A370-49D22D91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5</xdr:row>
      <xdr:rowOff>60960</xdr:rowOff>
    </xdr:from>
    <xdr:to>
      <xdr:col>7</xdr:col>
      <xdr:colOff>585688</xdr:colOff>
      <xdr:row>19</xdr:row>
      <xdr:rowOff>115956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BE358B-B9EA-4AF5-AB77-C830365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20</xdr:row>
      <xdr:rowOff>57150</xdr:rowOff>
    </xdr:from>
    <xdr:to>
      <xdr:col>7</xdr:col>
      <xdr:colOff>333375</xdr:colOff>
      <xdr:row>34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159EF8-4984-419F-86C8-AD32E4C8F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63706</xdr:colOff>
      <xdr:row>5</xdr:row>
      <xdr:rowOff>50865</xdr:rowOff>
    </xdr:from>
    <xdr:to>
      <xdr:col>16</xdr:col>
      <xdr:colOff>25201</xdr:colOff>
      <xdr:row>19</xdr:row>
      <xdr:rowOff>107186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D59A66-73B8-4F61-98F4-8FDAAB4BA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138834</xdr:colOff>
      <xdr:row>5</xdr:row>
      <xdr:rowOff>112029</xdr:rowOff>
    </xdr:from>
    <xdr:to>
      <xdr:col>24</xdr:col>
      <xdr:colOff>112058</xdr:colOff>
      <xdr:row>19</xdr:row>
      <xdr:rowOff>163215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1B0BD0-0B7B-48C8-9F54-5AFEA68BA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20</xdr:row>
      <xdr:rowOff>68580</xdr:rowOff>
    </xdr:from>
    <xdr:to>
      <xdr:col>15</xdr:col>
      <xdr:colOff>114300</xdr:colOff>
      <xdr:row>34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CF334F-1D95-4AA5-9B29-7589E1647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20</xdr:row>
      <xdr:rowOff>51435</xdr:rowOff>
    </xdr:from>
    <xdr:to>
      <xdr:col>22</xdr:col>
      <xdr:colOff>514350</xdr:colOff>
      <xdr:row>34</xdr:row>
      <xdr:rowOff>127635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891557D-0B72-4CBE-A1D4-37D61149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114300</xdr:colOff>
      <xdr:row>37</xdr:row>
      <xdr:rowOff>71437</xdr:rowOff>
    </xdr:from>
    <xdr:to>
      <xdr:col>22</xdr:col>
      <xdr:colOff>266700</xdr:colOff>
      <xdr:row>51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247456-C20C-53FA-7101-839ED4E0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52</xdr:row>
      <xdr:rowOff>123825</xdr:rowOff>
    </xdr:from>
    <xdr:to>
      <xdr:col>11</xdr:col>
      <xdr:colOff>371475</xdr:colOff>
      <xdr:row>71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423F58-3242-454E-9200-9E91101E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5</xdr:row>
      <xdr:rowOff>85724</xdr:rowOff>
    </xdr:from>
    <xdr:to>
      <xdr:col>7</xdr:col>
      <xdr:colOff>570582</xdr:colOff>
      <xdr:row>19</xdr:row>
      <xdr:rowOff>145675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822807-3533-4D68-8EB3-905927C8A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20</xdr:row>
      <xdr:rowOff>57150</xdr:rowOff>
    </xdr:from>
    <xdr:to>
      <xdr:col>8</xdr:col>
      <xdr:colOff>90443</xdr:colOff>
      <xdr:row>34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C40257-464D-4B21-9779-0D922ABD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472438</xdr:colOff>
      <xdr:row>5</xdr:row>
      <xdr:rowOff>91440</xdr:rowOff>
    </xdr:from>
    <xdr:to>
      <xdr:col>17</xdr:col>
      <xdr:colOff>5953</xdr:colOff>
      <xdr:row>19</xdr:row>
      <xdr:rowOff>154781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F98544-85E6-4CDE-B0AE-284C8B60B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312419</xdr:colOff>
      <xdr:row>5</xdr:row>
      <xdr:rowOff>91440</xdr:rowOff>
    </xdr:from>
    <xdr:to>
      <xdr:col>25</xdr:col>
      <xdr:colOff>280147</xdr:colOff>
      <xdr:row>19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260CBD-5885-42A0-8816-8D0297253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180638</xdr:colOff>
      <xdr:row>20</xdr:row>
      <xdr:rowOff>49755</xdr:rowOff>
    </xdr:from>
    <xdr:to>
      <xdr:col>16</xdr:col>
      <xdr:colOff>259582</xdr:colOff>
      <xdr:row>34</xdr:row>
      <xdr:rowOff>125955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F5DB822-EBC8-4140-97D3-AD6BD82F5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355449</xdr:colOff>
      <xdr:row>20</xdr:row>
      <xdr:rowOff>90543</xdr:rowOff>
    </xdr:from>
    <xdr:to>
      <xdr:col>24</xdr:col>
      <xdr:colOff>403412</xdr:colOff>
      <xdr:row>34</xdr:row>
      <xdr:rowOff>166743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9B755F-0062-4C37-8AEE-6F7A877C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</xdr:colOff>
      <xdr:row>36</xdr:row>
      <xdr:rowOff>42861</xdr:rowOff>
    </xdr:from>
    <xdr:to>
      <xdr:col>22</xdr:col>
      <xdr:colOff>209550</xdr:colOff>
      <xdr:row>50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792C7-F178-07D9-9AD3-5B84575A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276225</xdr:colOff>
      <xdr:row>51</xdr:row>
      <xdr:rowOff>152400</xdr:rowOff>
    </xdr:from>
    <xdr:to>
      <xdr:col>11</xdr:col>
      <xdr:colOff>304800</xdr:colOff>
      <xdr:row>70</xdr:row>
      <xdr:rowOff>100013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B72CB8-BEC1-4CF6-979D-CBBEA2A3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176212</xdr:rowOff>
    </xdr:from>
    <xdr:to>
      <xdr:col>7</xdr:col>
      <xdr:colOff>361950</xdr:colOff>
      <xdr:row>19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568A0A-9BFB-C1FC-DBAD-B569E0F87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19</xdr:row>
      <xdr:rowOff>95250</xdr:rowOff>
    </xdr:from>
    <xdr:to>
      <xdr:col>7</xdr:col>
      <xdr:colOff>381000</xdr:colOff>
      <xdr:row>33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968F-6934-4D50-94E7-F1290448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518160</xdr:colOff>
      <xdr:row>4</xdr:row>
      <xdr:rowOff>175260</xdr:rowOff>
    </xdr:from>
    <xdr:to>
      <xdr:col>15</xdr:col>
      <xdr:colOff>213360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14A40-C810-406E-B4D4-565566253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299085</xdr:colOff>
      <xdr:row>4</xdr:row>
      <xdr:rowOff>180975</xdr:rowOff>
    </xdr:from>
    <xdr:to>
      <xdr:col>22</xdr:col>
      <xdr:colOff>603885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9D4190-1E0B-4B93-A556-2A2191B2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525780</xdr:colOff>
      <xdr:row>19</xdr:row>
      <xdr:rowOff>99060</xdr:rowOff>
    </xdr:from>
    <xdr:to>
      <xdr:col>15</xdr:col>
      <xdr:colOff>220980</xdr:colOff>
      <xdr:row>33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ACC65F-E0D8-4C21-AAC5-4FFD696A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302180</xdr:colOff>
      <xdr:row>19</xdr:row>
      <xdr:rowOff>125492</xdr:rowOff>
    </xdr:from>
    <xdr:to>
      <xdr:col>22</xdr:col>
      <xdr:colOff>604598</xdr:colOff>
      <xdr:row>34</xdr:row>
      <xdr:rowOff>11192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8AE48D-160F-4008-A040-D7D00796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52387</xdr:rowOff>
    </xdr:from>
    <xdr:to>
      <xdr:col>7</xdr:col>
      <xdr:colOff>381000</xdr:colOff>
      <xdr:row>20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F9D4F3-5BBD-B983-D2D5-009D7476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21</xdr:row>
      <xdr:rowOff>0</xdr:rowOff>
    </xdr:from>
    <xdr:to>
      <xdr:col>8</xdr:col>
      <xdr:colOff>19050</xdr:colOff>
      <xdr:row>35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C92E76-144F-416A-907F-B324386B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432435</xdr:colOff>
      <xdr:row>6</xdr:row>
      <xdr:rowOff>11430</xdr:rowOff>
    </xdr:from>
    <xdr:to>
      <xdr:col>15</xdr:col>
      <xdr:colOff>127635</xdr:colOff>
      <xdr:row>20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FBAD2-B8DB-40BA-851D-0DF949B85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213360</xdr:colOff>
      <xdr:row>6</xdr:row>
      <xdr:rowOff>0</xdr:rowOff>
    </xdr:from>
    <xdr:to>
      <xdr:col>22</xdr:col>
      <xdr:colOff>518160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E2EECC-6742-4F37-ADF4-B586CC44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21</xdr:row>
      <xdr:rowOff>7620</xdr:rowOff>
    </xdr:from>
    <xdr:to>
      <xdr:col>16</xdr:col>
      <xdr:colOff>64770</xdr:colOff>
      <xdr:row>35</xdr:row>
      <xdr:rowOff>83820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1E1869-671D-4788-92E0-A8D0D2C23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137160</xdr:colOff>
      <xdr:row>21</xdr:row>
      <xdr:rowOff>15240</xdr:rowOff>
    </xdr:from>
    <xdr:to>
      <xdr:col>24</xdr:col>
      <xdr:colOff>87630</xdr:colOff>
      <xdr:row>35</xdr:row>
      <xdr:rowOff>91440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7DC3FC-C108-44E1-BF36-6B7C25FCD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4762</xdr:rowOff>
    </xdr:from>
    <xdr:to>
      <xdr:col>7</xdr:col>
      <xdr:colOff>466725</xdr:colOff>
      <xdr:row>19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5096C1-8312-FB22-8A1C-CF4121955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19</xdr:row>
      <xdr:rowOff>161925</xdr:rowOff>
    </xdr:from>
    <xdr:to>
      <xdr:col>7</xdr:col>
      <xdr:colOff>485775</xdr:colOff>
      <xdr:row>34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F3EF2D-DEA5-4824-BE26-280F9D54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0D9CC-F1C5-4AEE-89FD-969894E15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403860</xdr:colOff>
      <xdr:row>4</xdr:row>
      <xdr:rowOff>182880</xdr:rowOff>
    </xdr:from>
    <xdr:to>
      <xdr:col>23</xdr:col>
      <xdr:colOff>99060</xdr:colOff>
      <xdr:row>19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12BCAA-0322-4AFE-8DDB-1ED741ED3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BC8FD7-A65A-4E67-858D-FF18918A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411480</xdr:colOff>
      <xdr:row>19</xdr:row>
      <xdr:rowOff>167640</xdr:rowOff>
    </xdr:from>
    <xdr:to>
      <xdr:col>23</xdr:col>
      <xdr:colOff>106680</xdr:colOff>
      <xdr:row>34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964A99-34F6-4F70-B221-FAE58553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opLeftCell="C1" zoomScale="85" zoomScaleNormal="85" workbookViewId="0">
      <selection activeCell="E2" sqref="E2:O97"/>
    </sheetView>
  </sheetViews>
  <sheetFormatPr defaultRowHeight="15" x14ac:dyDescent="0.25"/>
  <cols>
    <col min="3" max="15" width="17.7109375" customWidth="1"/>
    <col min="16" max="16" width="17.5703125" customWidth="1"/>
  </cols>
  <sheetData>
    <row r="1" spans="1:16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48</v>
      </c>
      <c r="P1" s="1" t="s">
        <v>49</v>
      </c>
    </row>
    <row r="2" spans="1:16" x14ac:dyDescent="0.25">
      <c r="A2" s="12" t="s">
        <v>14</v>
      </c>
      <c r="B2" s="2">
        <v>2030</v>
      </c>
      <c r="C2" s="6">
        <v>100</v>
      </c>
      <c r="D2" s="6">
        <v>0</v>
      </c>
      <c r="E2" s="6">
        <v>81388592.990109384</v>
      </c>
      <c r="F2" s="6">
        <v>77188171.948005155</v>
      </c>
      <c r="G2" s="6">
        <v>1813808328.004118</v>
      </c>
      <c r="H2" s="6">
        <v>75619.657832000026</v>
      </c>
      <c r="I2" s="6">
        <v>172642.60326158741</v>
      </c>
      <c r="J2" s="6">
        <v>520509073.44485199</v>
      </c>
      <c r="K2" s="6">
        <v>71.78425457480752</v>
      </c>
      <c r="L2" s="6">
        <v>51.927097573335587</v>
      </c>
      <c r="M2" s="6">
        <v>6.3984069090521052</v>
      </c>
      <c r="N2" s="6" t="s">
        <v>15</v>
      </c>
      <c r="O2" s="6">
        <v>39.076940590659362</v>
      </c>
      <c r="P2" s="89">
        <v>10.41142668699861</v>
      </c>
    </row>
    <row r="3" spans="1:16" x14ac:dyDescent="0.25">
      <c r="A3" s="13" t="s">
        <v>14</v>
      </c>
      <c r="B3" s="3">
        <v>2030</v>
      </c>
      <c r="C3" s="7">
        <v>60</v>
      </c>
      <c r="D3" s="7">
        <v>40</v>
      </c>
      <c r="E3" s="7">
        <v>82438815.11914286</v>
      </c>
      <c r="F3" s="7">
        <v>77419564.232420042</v>
      </c>
      <c r="G3" s="7">
        <v>1814962722.942832</v>
      </c>
      <c r="H3" s="7">
        <v>59461.464215000022</v>
      </c>
      <c r="I3" s="7">
        <v>176422.5587256393</v>
      </c>
      <c r="J3" s="7">
        <v>536953449.01964176</v>
      </c>
      <c r="K3" s="7">
        <v>71.829941530193636</v>
      </c>
      <c r="L3" s="7">
        <v>52.082763000139899</v>
      </c>
      <c r="M3" s="7">
        <v>6.5162185102517727</v>
      </c>
      <c r="N3" s="7" t="s">
        <v>15</v>
      </c>
      <c r="O3" s="7">
        <v>39.076940590659362</v>
      </c>
      <c r="P3" s="90">
        <v>6.2468560121991654</v>
      </c>
    </row>
    <row r="4" spans="1:16" x14ac:dyDescent="0.25">
      <c r="A4" s="13" t="s">
        <v>14</v>
      </c>
      <c r="B4" s="3">
        <v>2030</v>
      </c>
      <c r="C4" s="7">
        <v>50</v>
      </c>
      <c r="D4" s="7">
        <v>50</v>
      </c>
      <c r="E4" s="7">
        <v>82574162.910334423</v>
      </c>
      <c r="F4" s="7">
        <v>77544465.413261503</v>
      </c>
      <c r="G4" s="7">
        <v>1816121217.25822</v>
      </c>
      <c r="H4" s="7">
        <v>59461.464215000022</v>
      </c>
      <c r="I4" s="7">
        <v>177367.5475916522</v>
      </c>
      <c r="J4" s="7">
        <v>541064542.91333926</v>
      </c>
      <c r="K4" s="7">
        <v>71.875790724717277</v>
      </c>
      <c r="L4" s="7">
        <v>52.166788254798703</v>
      </c>
      <c r="M4" s="7">
        <v>6.5553358683506602</v>
      </c>
      <c r="N4" s="7" t="s">
        <v>15</v>
      </c>
      <c r="O4" s="7">
        <v>39.076940590659362</v>
      </c>
      <c r="P4" s="90">
        <v>5.2057133434993048</v>
      </c>
    </row>
    <row r="5" spans="1:16" x14ac:dyDescent="0.25">
      <c r="A5" s="13" t="s">
        <v>14</v>
      </c>
      <c r="B5" s="3">
        <v>2030</v>
      </c>
      <c r="C5" s="7">
        <v>0</v>
      </c>
      <c r="D5" s="7">
        <v>100</v>
      </c>
      <c r="E5" s="7">
        <v>81763307.16181986</v>
      </c>
      <c r="F5" s="7">
        <v>77562886.119715631</v>
      </c>
      <c r="G5" s="7">
        <v>1817490290.052424</v>
      </c>
      <c r="H5" s="7">
        <v>0</v>
      </c>
      <c r="I5" s="7">
        <v>182092.49192171701</v>
      </c>
      <c r="J5" s="7">
        <v>561620012.3818264</v>
      </c>
      <c r="K5" s="7">
        <v>71.929973886451222</v>
      </c>
      <c r="L5" s="7">
        <v>52.179180487925528</v>
      </c>
      <c r="M5" s="7">
        <v>6.8710785360219244</v>
      </c>
      <c r="N5" s="7" t="s">
        <v>15</v>
      </c>
      <c r="O5" s="7">
        <v>39.076940590659362</v>
      </c>
      <c r="P5" s="90">
        <v>0</v>
      </c>
    </row>
    <row r="6" spans="1:16" x14ac:dyDescent="0.25">
      <c r="A6" s="13" t="s">
        <v>14</v>
      </c>
      <c r="B6" s="3">
        <v>2030</v>
      </c>
      <c r="C6" s="9">
        <v>100</v>
      </c>
      <c r="D6" s="9">
        <v>0</v>
      </c>
      <c r="E6" s="9">
        <v>45666829.182602562</v>
      </c>
      <c r="F6" s="9">
        <v>41713491.731210344</v>
      </c>
      <c r="G6" s="9">
        <v>984789187.3330276</v>
      </c>
      <c r="H6" s="9">
        <v>66890.753709407378</v>
      </c>
      <c r="I6" s="9">
        <v>172635.5517892497</v>
      </c>
      <c r="J6" s="9">
        <v>520459656.72670949</v>
      </c>
      <c r="K6" s="9">
        <v>38.974546888215279</v>
      </c>
      <c r="L6" s="9">
        <v>28.06207869141106</v>
      </c>
      <c r="M6" s="9">
        <v>11.402131313959851</v>
      </c>
      <c r="N6" s="9" t="s">
        <v>16</v>
      </c>
      <c r="O6" s="9">
        <v>52.592975244674328</v>
      </c>
      <c r="P6" s="91">
        <v>14.01255824367033</v>
      </c>
    </row>
    <row r="7" spans="1:16" x14ac:dyDescent="0.25">
      <c r="A7" s="13" t="s">
        <v>14</v>
      </c>
      <c r="B7" s="3">
        <v>2030</v>
      </c>
      <c r="C7" s="9">
        <v>60</v>
      </c>
      <c r="D7" s="9">
        <v>40</v>
      </c>
      <c r="E7" s="9">
        <v>46207624.420833491</v>
      </c>
      <c r="F7" s="9">
        <v>41732254.126946971</v>
      </c>
      <c r="G7" s="9">
        <v>984848036.6666348</v>
      </c>
      <c r="H7" s="9">
        <v>38997.371221335212</v>
      </c>
      <c r="I7" s="9">
        <v>176192.68072743111</v>
      </c>
      <c r="J7" s="9">
        <v>535935464.62590808</v>
      </c>
      <c r="K7" s="9">
        <v>38.976875941114628</v>
      </c>
      <c r="L7" s="9">
        <v>28.074700790490979</v>
      </c>
      <c r="M7" s="9">
        <v>11.603077660839981</v>
      </c>
      <c r="N7" s="9" t="s">
        <v>16</v>
      </c>
      <c r="O7" s="9">
        <v>52.592975244674328</v>
      </c>
      <c r="P7" s="91">
        <v>8.4075349462021975</v>
      </c>
    </row>
    <row r="8" spans="1:16" x14ac:dyDescent="0.25">
      <c r="A8" s="13" t="s">
        <v>14</v>
      </c>
      <c r="B8" s="3">
        <v>2030</v>
      </c>
      <c r="C8" s="9">
        <v>50</v>
      </c>
      <c r="D8" s="9">
        <v>50</v>
      </c>
      <c r="E8" s="9">
        <v>46072076.116498992</v>
      </c>
      <c r="F8" s="9">
        <v>41746187.888370812</v>
      </c>
      <c r="G8" s="9">
        <v>984862772.57354021</v>
      </c>
      <c r="H8" s="9">
        <v>38854.365009924994</v>
      </c>
      <c r="I8" s="9">
        <v>177081.9629619765</v>
      </c>
      <c r="J8" s="9">
        <v>539804416.60070777</v>
      </c>
      <c r="K8" s="9">
        <v>38.977459137297153</v>
      </c>
      <c r="L8" s="9">
        <v>28.084074503726558</v>
      </c>
      <c r="M8" s="9">
        <v>11.7212072571501</v>
      </c>
      <c r="N8" s="9" t="s">
        <v>16</v>
      </c>
      <c r="O8" s="9">
        <v>52.592975244674328</v>
      </c>
      <c r="P8" s="91">
        <v>7.0062791218351643</v>
      </c>
    </row>
    <row r="9" spans="1:16" x14ac:dyDescent="0.25">
      <c r="A9" s="13" t="s">
        <v>14</v>
      </c>
      <c r="B9" s="3">
        <v>2030</v>
      </c>
      <c r="C9" s="9">
        <v>0</v>
      </c>
      <c r="D9" s="9">
        <v>100</v>
      </c>
      <c r="E9" s="9">
        <v>45624836.992327802</v>
      </c>
      <c r="F9" s="9">
        <v>41671499.540935583</v>
      </c>
      <c r="G9" s="9">
        <v>984619956.68508589</v>
      </c>
      <c r="H9" s="9">
        <v>0</v>
      </c>
      <c r="I9" s="9">
        <v>181528.37413470319</v>
      </c>
      <c r="J9" s="9">
        <v>559149176.47470617</v>
      </c>
      <c r="K9" s="9">
        <v>38.967849325012963</v>
      </c>
      <c r="L9" s="9">
        <v>28.033829122770101</v>
      </c>
      <c r="M9" s="9">
        <v>12.25934691981249</v>
      </c>
      <c r="N9" s="9" t="s">
        <v>16</v>
      </c>
      <c r="O9" s="9">
        <v>52.592975244674328</v>
      </c>
      <c r="P9" s="91">
        <v>0</v>
      </c>
    </row>
    <row r="10" spans="1:16" x14ac:dyDescent="0.25">
      <c r="A10" s="13" t="s">
        <v>14</v>
      </c>
      <c r="B10" s="3">
        <v>2030</v>
      </c>
      <c r="C10" s="7">
        <v>100</v>
      </c>
      <c r="D10" s="7">
        <v>0</v>
      </c>
      <c r="E10" s="7">
        <v>93973372.600898147</v>
      </c>
      <c r="F10" s="7">
        <v>89772951.558793947</v>
      </c>
      <c r="G10" s="7">
        <v>2146475408.7041991</v>
      </c>
      <c r="H10" s="7">
        <v>59547.645475000019</v>
      </c>
      <c r="I10" s="7">
        <v>172642.60326158741</v>
      </c>
      <c r="J10" s="7">
        <v>520509073.44485199</v>
      </c>
      <c r="K10" s="7">
        <v>84.950066000929951</v>
      </c>
      <c r="L10" s="7">
        <v>60.393305054302381</v>
      </c>
      <c r="M10" s="7">
        <v>5.541370382705745</v>
      </c>
      <c r="N10" s="7" t="s">
        <v>17</v>
      </c>
      <c r="O10" s="7">
        <v>22.7</v>
      </c>
      <c r="P10" s="90">
        <v>6.0480524376404503</v>
      </c>
    </row>
    <row r="11" spans="1:16" x14ac:dyDescent="0.25">
      <c r="A11" s="13" t="s">
        <v>14</v>
      </c>
      <c r="B11" s="3">
        <v>2030</v>
      </c>
      <c r="C11" s="7">
        <v>60</v>
      </c>
      <c r="D11" s="7">
        <v>40</v>
      </c>
      <c r="E11" s="7">
        <v>94886253.064935252</v>
      </c>
      <c r="F11" s="7">
        <v>90114989.138403535</v>
      </c>
      <c r="G11" s="7">
        <v>2148801169.8088961</v>
      </c>
      <c r="H11" s="7">
        <v>808.84869499999968</v>
      </c>
      <c r="I11" s="7">
        <v>176422.5587256393</v>
      </c>
      <c r="J11" s="7">
        <v>536953449.01964176</v>
      </c>
      <c r="K11" s="7">
        <v>85.042111574126466</v>
      </c>
      <c r="L11" s="7">
        <v>60.623405318655053</v>
      </c>
      <c r="M11" s="7">
        <v>5.660785024986474</v>
      </c>
      <c r="N11" s="7" t="s">
        <v>17</v>
      </c>
      <c r="O11" s="7">
        <v>22.7</v>
      </c>
      <c r="P11" s="90">
        <v>3.6288314625842699</v>
      </c>
    </row>
    <row r="12" spans="1:16" x14ac:dyDescent="0.25">
      <c r="A12" s="13" t="s">
        <v>14</v>
      </c>
      <c r="B12" s="3">
        <v>2030</v>
      </c>
      <c r="C12" s="7">
        <v>50</v>
      </c>
      <c r="D12" s="7">
        <v>50</v>
      </c>
      <c r="E12" s="7">
        <v>94697174.218587205</v>
      </c>
      <c r="F12" s="7">
        <v>90179050.457341</v>
      </c>
      <c r="G12" s="7">
        <v>2148929864.0477028</v>
      </c>
      <c r="H12" s="7">
        <v>808.84869499999968</v>
      </c>
      <c r="I12" s="7">
        <v>177367.5475916522</v>
      </c>
      <c r="J12" s="7">
        <v>541064542.91333926</v>
      </c>
      <c r="K12" s="7">
        <v>85.047204846584307</v>
      </c>
      <c r="L12" s="7">
        <v>60.666501537611808</v>
      </c>
      <c r="M12" s="7">
        <v>5.7155107718450866</v>
      </c>
      <c r="N12" s="7" t="s">
        <v>17</v>
      </c>
      <c r="O12" s="7">
        <v>22.7</v>
      </c>
      <c r="P12" s="90">
        <v>3.0240262188202252</v>
      </c>
    </row>
    <row r="13" spans="1:16" x14ac:dyDescent="0.25">
      <c r="A13" s="13" t="s">
        <v>14</v>
      </c>
      <c r="B13" s="3">
        <v>2030</v>
      </c>
      <c r="C13" s="7">
        <v>0</v>
      </c>
      <c r="D13" s="7">
        <v>100</v>
      </c>
      <c r="E13" s="7">
        <v>94406619.860900715</v>
      </c>
      <c r="F13" s="7">
        <v>90206198.81879659</v>
      </c>
      <c r="G13" s="7">
        <v>2150452922.3335819</v>
      </c>
      <c r="H13" s="7">
        <v>0</v>
      </c>
      <c r="I13" s="7">
        <v>182092.49192171701</v>
      </c>
      <c r="J13" s="7">
        <v>561620012.3818264</v>
      </c>
      <c r="K13" s="7">
        <v>85.107482221011239</v>
      </c>
      <c r="L13" s="7">
        <v>60.684765159857022</v>
      </c>
      <c r="M13" s="7">
        <v>5.950876174801202</v>
      </c>
      <c r="N13" s="7" t="s">
        <v>17</v>
      </c>
      <c r="O13" s="7">
        <v>22.7</v>
      </c>
      <c r="P13" s="90">
        <v>0</v>
      </c>
    </row>
    <row r="14" spans="1:16" x14ac:dyDescent="0.25">
      <c r="A14" s="13" t="s">
        <v>14</v>
      </c>
      <c r="B14" s="3">
        <v>2040</v>
      </c>
      <c r="C14" s="9">
        <v>100</v>
      </c>
      <c r="D14" s="9">
        <v>0</v>
      </c>
      <c r="E14" s="9">
        <v>19113165.797955159</v>
      </c>
      <c r="F14" s="9">
        <v>16766225.67414334</v>
      </c>
      <c r="G14" s="9">
        <v>339819685</v>
      </c>
      <c r="H14" s="9">
        <v>284.55368832731688</v>
      </c>
      <c r="I14" s="9">
        <v>83860.152930304437</v>
      </c>
      <c r="J14" s="9">
        <v>363923181.26228702</v>
      </c>
      <c r="K14" s="9">
        <v>93.389020250241416</v>
      </c>
      <c r="L14" s="9">
        <v>82.457464734186559</v>
      </c>
      <c r="M14" s="9">
        <v>19.044847400834531</v>
      </c>
      <c r="N14" s="9" t="s">
        <v>15</v>
      </c>
      <c r="O14" s="9">
        <v>17.576266483516569</v>
      </c>
      <c r="P14" s="91">
        <v>5.6677251173105789</v>
      </c>
    </row>
    <row r="15" spans="1:16" x14ac:dyDescent="0.25">
      <c r="A15" s="13" t="s">
        <v>14</v>
      </c>
      <c r="B15" s="3">
        <v>2040</v>
      </c>
      <c r="C15" s="9">
        <v>60</v>
      </c>
      <c r="D15" s="9">
        <v>40</v>
      </c>
      <c r="E15" s="9">
        <v>19182543.346612629</v>
      </c>
      <c r="F15" s="9">
        <v>16765004.860224949</v>
      </c>
      <c r="G15" s="9">
        <v>339819684.99020112</v>
      </c>
      <c r="H15" s="9">
        <v>288.84030877557427</v>
      </c>
      <c r="I15" s="9">
        <v>85635.803598892031</v>
      </c>
      <c r="J15" s="9">
        <v>371638410.29894948</v>
      </c>
      <c r="K15" s="9">
        <v>93.389020247548487</v>
      </c>
      <c r="L15" s="9">
        <v>82.451460686371689</v>
      </c>
      <c r="M15" s="9">
        <v>19.378261173511099</v>
      </c>
      <c r="N15" s="9" t="s">
        <v>15</v>
      </c>
      <c r="O15" s="9">
        <v>17.576266483516569</v>
      </c>
      <c r="P15" s="91">
        <v>3.4006350703863482</v>
      </c>
    </row>
    <row r="16" spans="1:16" x14ac:dyDescent="0.25">
      <c r="A16" s="13" t="s">
        <v>14</v>
      </c>
      <c r="B16" s="3">
        <v>2040</v>
      </c>
      <c r="C16" s="9">
        <v>50</v>
      </c>
      <c r="D16" s="9">
        <v>50</v>
      </c>
      <c r="E16" s="9">
        <v>19155774.352873091</v>
      </c>
      <c r="F16" s="9">
        <v>16765309.35676432</v>
      </c>
      <c r="G16" s="9">
        <v>339819684.99664181</v>
      </c>
      <c r="H16" s="9">
        <v>286.9929087398599</v>
      </c>
      <c r="I16" s="9">
        <v>86079.716266038929</v>
      </c>
      <c r="J16" s="9">
        <v>373567217.55811518</v>
      </c>
      <c r="K16" s="9">
        <v>93.38902024931852</v>
      </c>
      <c r="L16" s="9">
        <v>82.452958221544165</v>
      </c>
      <c r="M16" s="9">
        <v>19.50605480019383</v>
      </c>
      <c r="N16" s="9" t="s">
        <v>15</v>
      </c>
      <c r="O16" s="9">
        <v>17.576266483516569</v>
      </c>
      <c r="P16" s="91">
        <v>2.833862558655289</v>
      </c>
    </row>
    <row r="17" spans="1:16" x14ac:dyDescent="0.25">
      <c r="A17" s="13" t="s">
        <v>14</v>
      </c>
      <c r="B17" s="3">
        <v>2040</v>
      </c>
      <c r="C17" s="9">
        <v>0</v>
      </c>
      <c r="D17" s="9">
        <v>100</v>
      </c>
      <c r="E17" s="9">
        <v>19113165.797955159</v>
      </c>
      <c r="F17" s="9">
        <v>16766225.67414334</v>
      </c>
      <c r="G17" s="9">
        <v>339819685</v>
      </c>
      <c r="H17" s="9">
        <v>0</v>
      </c>
      <c r="I17" s="9">
        <v>88299.279601773422</v>
      </c>
      <c r="J17" s="9">
        <v>383211253.85394341</v>
      </c>
      <c r="K17" s="9">
        <v>93.389020250241416</v>
      </c>
      <c r="L17" s="9">
        <v>82.457464734186559</v>
      </c>
      <c r="M17" s="9">
        <v>20.054215883721</v>
      </c>
      <c r="N17" s="9" t="s">
        <v>15</v>
      </c>
      <c r="O17" s="9">
        <v>17.576266483516569</v>
      </c>
      <c r="P17" s="91">
        <v>0</v>
      </c>
    </row>
    <row r="18" spans="1:16" x14ac:dyDescent="0.25">
      <c r="A18" s="13" t="s">
        <v>14</v>
      </c>
      <c r="B18" s="3">
        <v>2040</v>
      </c>
      <c r="C18" s="7">
        <v>100</v>
      </c>
      <c r="D18" s="7">
        <v>0</v>
      </c>
      <c r="E18" s="7">
        <v>3362602.8634382058</v>
      </c>
      <c r="F18" s="7">
        <v>1594528.5660371189</v>
      </c>
      <c r="G18" s="7">
        <v>51791661.000000007</v>
      </c>
      <c r="H18" s="7">
        <v>18.729197327316999</v>
      </c>
      <c r="I18" s="7">
        <v>71288.154609593184</v>
      </c>
      <c r="J18" s="7">
        <v>308749730.23495239</v>
      </c>
      <c r="K18" s="7">
        <v>14.233349895320631</v>
      </c>
      <c r="L18" s="7">
        <v>7.8420024611995309</v>
      </c>
      <c r="M18" s="7">
        <v>91.839878112455722</v>
      </c>
      <c r="N18" s="7" t="s">
        <v>16</v>
      </c>
      <c r="O18" s="7">
        <v>78.977542763157899</v>
      </c>
      <c r="P18" s="90">
        <v>25.467467919993791</v>
      </c>
    </row>
    <row r="19" spans="1:16" x14ac:dyDescent="0.25">
      <c r="A19" s="13" t="s">
        <v>14</v>
      </c>
      <c r="B19" s="3">
        <v>2040</v>
      </c>
      <c r="C19" s="7">
        <v>60</v>
      </c>
      <c r="D19" s="7">
        <v>40</v>
      </c>
      <c r="E19" s="7">
        <v>3386702.0618011109</v>
      </c>
      <c r="F19" s="7">
        <v>1594403.143373881</v>
      </c>
      <c r="G19" s="7">
        <v>51791661.000000007</v>
      </c>
      <c r="H19" s="7">
        <v>17.39390765955066</v>
      </c>
      <c r="I19" s="7">
        <v>72623.139216964963</v>
      </c>
      <c r="J19" s="7">
        <v>314554906.6718899</v>
      </c>
      <c r="K19" s="7">
        <v>14.233349895320631</v>
      </c>
      <c r="L19" s="7">
        <v>7.8413856238127631</v>
      </c>
      <c r="M19" s="7">
        <v>92.900863868045633</v>
      </c>
      <c r="N19" s="7" t="s">
        <v>16</v>
      </c>
      <c r="O19" s="7">
        <v>78.977542763157899</v>
      </c>
      <c r="P19" s="90">
        <v>15.280480751996279</v>
      </c>
    </row>
    <row r="20" spans="1:16" x14ac:dyDescent="0.25">
      <c r="A20" s="13" t="s">
        <v>14</v>
      </c>
      <c r="B20" s="3">
        <v>2040</v>
      </c>
      <c r="C20" s="7">
        <v>50</v>
      </c>
      <c r="D20" s="7">
        <v>50</v>
      </c>
      <c r="E20" s="7">
        <v>3398494.776900969</v>
      </c>
      <c r="F20" s="7">
        <v>1594343.6652078831</v>
      </c>
      <c r="G20" s="7">
        <v>51791661.000000007</v>
      </c>
      <c r="H20" s="7">
        <v>17.333876062518819</v>
      </c>
      <c r="I20" s="7">
        <v>72956.885368807911</v>
      </c>
      <c r="J20" s="7">
        <v>316006200.78112417</v>
      </c>
      <c r="K20" s="7">
        <v>14.233349895320631</v>
      </c>
      <c r="L20" s="7">
        <v>7.841093106052921</v>
      </c>
      <c r="M20" s="7">
        <v>93.005638010306583</v>
      </c>
      <c r="N20" s="7" t="s">
        <v>16</v>
      </c>
      <c r="O20" s="7">
        <v>78.977542763157899</v>
      </c>
      <c r="P20" s="90">
        <v>12.733733959996901</v>
      </c>
    </row>
    <row r="21" spans="1:16" x14ac:dyDescent="0.25">
      <c r="A21" s="13" t="s">
        <v>14</v>
      </c>
      <c r="B21" s="3">
        <v>2040</v>
      </c>
      <c r="C21" s="7">
        <v>0</v>
      </c>
      <c r="D21" s="7">
        <v>100</v>
      </c>
      <c r="E21" s="7">
        <v>3362602.8634382058</v>
      </c>
      <c r="F21" s="7">
        <v>1594528.5660371189</v>
      </c>
      <c r="G21" s="7">
        <v>51791661.000000007</v>
      </c>
      <c r="H21" s="7">
        <v>0</v>
      </c>
      <c r="I21" s="7">
        <v>74625.616128022622</v>
      </c>
      <c r="J21" s="7">
        <v>323262671.32729602</v>
      </c>
      <c r="K21" s="7">
        <v>14.233349895320631</v>
      </c>
      <c r="L21" s="7">
        <v>7.8420024611995309</v>
      </c>
      <c r="M21" s="7">
        <v>96.156849344027805</v>
      </c>
      <c r="N21" s="7" t="s">
        <v>16</v>
      </c>
      <c r="O21" s="7">
        <v>78.977542763157899</v>
      </c>
      <c r="P21" s="90">
        <v>0</v>
      </c>
    </row>
    <row r="22" spans="1:16" x14ac:dyDescent="0.25">
      <c r="A22" s="13" t="s">
        <v>14</v>
      </c>
      <c r="B22" s="3">
        <v>2040</v>
      </c>
      <c r="C22" s="9">
        <v>100</v>
      </c>
      <c r="D22" s="9">
        <v>0</v>
      </c>
      <c r="E22" s="9">
        <v>19113165.797955159</v>
      </c>
      <c r="F22" s="9">
        <v>16766225.67414334</v>
      </c>
      <c r="G22" s="9">
        <v>339819685</v>
      </c>
      <c r="H22" s="9">
        <v>284.55368832731688</v>
      </c>
      <c r="I22" s="9">
        <v>83860.152930304437</v>
      </c>
      <c r="J22" s="9">
        <v>363923181.26228702</v>
      </c>
      <c r="K22" s="9">
        <v>93.389020250241416</v>
      </c>
      <c r="L22" s="9">
        <v>82.457464734186559</v>
      </c>
      <c r="M22" s="9">
        <v>19.044847400834531</v>
      </c>
      <c r="N22" s="9" t="s">
        <v>17</v>
      </c>
      <c r="O22" s="9">
        <v>27.3</v>
      </c>
      <c r="P22" s="91">
        <v>8.8032857175718835</v>
      </c>
    </row>
    <row r="23" spans="1:16" x14ac:dyDescent="0.25">
      <c r="A23" s="13" t="s">
        <v>14</v>
      </c>
      <c r="B23" s="3">
        <v>2040</v>
      </c>
      <c r="C23" s="9">
        <v>60</v>
      </c>
      <c r="D23" s="9">
        <v>40</v>
      </c>
      <c r="E23" s="9">
        <v>19182543.346612629</v>
      </c>
      <c r="F23" s="9">
        <v>16765004.860224949</v>
      </c>
      <c r="G23" s="9">
        <v>339819684.99020112</v>
      </c>
      <c r="H23" s="9">
        <v>288.84030877557427</v>
      </c>
      <c r="I23" s="9">
        <v>85635.803598892031</v>
      </c>
      <c r="J23" s="9">
        <v>371638410.29894948</v>
      </c>
      <c r="K23" s="9">
        <v>93.389020247548487</v>
      </c>
      <c r="L23" s="9">
        <v>82.451460686371689</v>
      </c>
      <c r="M23" s="9">
        <v>19.378261173511099</v>
      </c>
      <c r="N23" s="9" t="s">
        <v>17</v>
      </c>
      <c r="O23" s="9">
        <v>27.3</v>
      </c>
      <c r="P23" s="91">
        <v>5.2819714305431296</v>
      </c>
    </row>
    <row r="24" spans="1:16" x14ac:dyDescent="0.25">
      <c r="A24" s="13" t="s">
        <v>14</v>
      </c>
      <c r="B24" s="3">
        <v>2040</v>
      </c>
      <c r="C24" s="9">
        <v>50</v>
      </c>
      <c r="D24" s="9">
        <v>50</v>
      </c>
      <c r="E24" s="9">
        <v>19155774.352873091</v>
      </c>
      <c r="F24" s="9">
        <v>16765309.35676432</v>
      </c>
      <c r="G24" s="9">
        <v>339819684.99664181</v>
      </c>
      <c r="H24" s="9">
        <v>286.9929087398599</v>
      </c>
      <c r="I24" s="9">
        <v>86079.716266038929</v>
      </c>
      <c r="J24" s="9">
        <v>373567217.55811518</v>
      </c>
      <c r="K24" s="9">
        <v>93.38902024931852</v>
      </c>
      <c r="L24" s="9">
        <v>82.452958221544165</v>
      </c>
      <c r="M24" s="9">
        <v>19.50605480019383</v>
      </c>
      <c r="N24" s="9" t="s">
        <v>17</v>
      </c>
      <c r="O24" s="9">
        <v>27.3</v>
      </c>
      <c r="P24" s="91">
        <v>4.4016428587859417</v>
      </c>
    </row>
    <row r="25" spans="1:16" ht="15.75" thickBot="1" x14ac:dyDescent="0.3">
      <c r="A25" s="14" t="s">
        <v>14</v>
      </c>
      <c r="B25" s="4">
        <v>2040</v>
      </c>
      <c r="C25" s="10">
        <v>0</v>
      </c>
      <c r="D25" s="10">
        <v>100</v>
      </c>
      <c r="E25" s="10">
        <v>19113165.797955159</v>
      </c>
      <c r="F25" s="10">
        <v>16766225.67414334</v>
      </c>
      <c r="G25" s="10">
        <v>339819685</v>
      </c>
      <c r="H25" s="10">
        <v>0</v>
      </c>
      <c r="I25" s="10">
        <v>88299.279601773422</v>
      </c>
      <c r="J25" s="10">
        <v>383211253.85394341</v>
      </c>
      <c r="K25" s="10">
        <v>93.389020250241416</v>
      </c>
      <c r="L25" s="10">
        <v>82.457464734186559</v>
      </c>
      <c r="M25" s="10">
        <v>20.054215883721</v>
      </c>
      <c r="N25" s="10" t="s">
        <v>17</v>
      </c>
      <c r="O25" s="10">
        <v>27.3</v>
      </c>
      <c r="P25" s="92">
        <v>0</v>
      </c>
    </row>
    <row r="26" spans="1:16" x14ac:dyDescent="0.25">
      <c r="A26" s="12" t="s">
        <v>18</v>
      </c>
      <c r="B26" s="2">
        <v>2035</v>
      </c>
      <c r="C26" s="6">
        <v>100</v>
      </c>
      <c r="D26" s="6">
        <v>0</v>
      </c>
      <c r="E26" s="6">
        <v>56213586.093324259</v>
      </c>
      <c r="F26" s="6">
        <v>53805940.555326857</v>
      </c>
      <c r="G26" s="6">
        <v>1011061063.150884</v>
      </c>
      <c r="H26" s="6">
        <v>29728668.47170623</v>
      </c>
      <c r="I26" s="6">
        <v>153037.75638939679</v>
      </c>
      <c r="J26" s="6">
        <v>563820111.22734082</v>
      </c>
      <c r="K26" s="6">
        <v>17.895611400017529</v>
      </c>
      <c r="L26" s="6">
        <v>16.615731792444549</v>
      </c>
      <c r="M26" s="6">
        <v>10.56153607545672</v>
      </c>
      <c r="N26" s="6" t="s">
        <v>15</v>
      </c>
      <c r="O26" s="6">
        <v>103.8889652014652</v>
      </c>
      <c r="P26" s="89">
        <v>30.398786730645799</v>
      </c>
    </row>
    <row r="27" spans="1:16" x14ac:dyDescent="0.25">
      <c r="A27" s="13" t="s">
        <v>18</v>
      </c>
      <c r="B27" s="3">
        <v>2035</v>
      </c>
      <c r="C27" s="7">
        <v>60</v>
      </c>
      <c r="D27" s="7">
        <v>40</v>
      </c>
      <c r="E27" s="7">
        <v>42663226.648560353</v>
      </c>
      <c r="F27" s="7">
        <v>42380141.010690637</v>
      </c>
      <c r="G27" s="7">
        <v>842185038.50106692</v>
      </c>
      <c r="H27" s="7">
        <v>6464992.0853611156</v>
      </c>
      <c r="I27" s="7">
        <v>155403.8872361205</v>
      </c>
      <c r="J27" s="7">
        <v>574106403.96906734</v>
      </c>
      <c r="K27" s="7">
        <v>14.90653406131092</v>
      </c>
      <c r="L27" s="7">
        <v>13.087347774090739</v>
      </c>
      <c r="M27" s="7">
        <v>13.611881837382329</v>
      </c>
      <c r="N27" s="7" t="s">
        <v>15</v>
      </c>
      <c r="O27" s="7">
        <v>103.8889652014652</v>
      </c>
      <c r="P27" s="90">
        <v>18.23927203838748</v>
      </c>
    </row>
    <row r="28" spans="1:16" x14ac:dyDescent="0.25">
      <c r="A28" s="13" t="s">
        <v>18</v>
      </c>
      <c r="B28" s="3">
        <v>2035</v>
      </c>
      <c r="C28" s="7">
        <v>50</v>
      </c>
      <c r="D28" s="7">
        <v>50</v>
      </c>
      <c r="E28" s="7">
        <v>42043613.713221401</v>
      </c>
      <c r="F28" s="7">
        <v>41861326.303236738</v>
      </c>
      <c r="G28" s="7">
        <v>839961470.56295228</v>
      </c>
      <c r="H28" s="7">
        <v>5747384.2539214864</v>
      </c>
      <c r="I28" s="7">
        <v>155995.41994780139</v>
      </c>
      <c r="J28" s="7">
        <v>576677977.15449893</v>
      </c>
      <c r="K28" s="7">
        <v>14.867177281396931</v>
      </c>
      <c r="L28" s="7">
        <v>12.927133382518759</v>
      </c>
      <c r="M28" s="7">
        <v>13.856595696129819</v>
      </c>
      <c r="N28" s="7" t="s">
        <v>15</v>
      </c>
      <c r="O28" s="7">
        <v>103.8889652014652</v>
      </c>
      <c r="P28" s="90">
        <v>15.1993933653229</v>
      </c>
    </row>
    <row r="29" spans="1:16" x14ac:dyDescent="0.25">
      <c r="A29" s="13" t="s">
        <v>18</v>
      </c>
      <c r="B29" s="3">
        <v>2035</v>
      </c>
      <c r="C29" s="7">
        <v>0</v>
      </c>
      <c r="D29" s="7">
        <v>100</v>
      </c>
      <c r="E29" s="7">
        <v>19323997.286569308</v>
      </c>
      <c r="F29" s="7">
        <v>19323997.28656932</v>
      </c>
      <c r="G29" s="7">
        <v>478069943.47581929</v>
      </c>
      <c r="H29" s="7">
        <v>0</v>
      </c>
      <c r="I29" s="7">
        <v>158953.08350620611</v>
      </c>
      <c r="J29" s="7">
        <v>589535843.08165693</v>
      </c>
      <c r="K29" s="7">
        <v>8.4617578920600369</v>
      </c>
      <c r="L29" s="7">
        <v>5.9674146155182131</v>
      </c>
      <c r="M29" s="7">
        <v>30.516191211381329</v>
      </c>
      <c r="N29" s="7" t="s">
        <v>15</v>
      </c>
      <c r="O29" s="7">
        <v>103.8889652014652</v>
      </c>
      <c r="P29" s="90">
        <v>0</v>
      </c>
    </row>
    <row r="30" spans="1:16" x14ac:dyDescent="0.25">
      <c r="A30" s="13" t="s">
        <v>18</v>
      </c>
      <c r="B30" s="3">
        <v>2035</v>
      </c>
      <c r="C30" s="9">
        <v>100</v>
      </c>
      <c r="D30" s="9">
        <v>0</v>
      </c>
      <c r="E30" s="9">
        <v>18648340.80840506</v>
      </c>
      <c r="F30" s="9">
        <v>16419587.440783219</v>
      </c>
      <c r="G30" s="9">
        <v>286472100.01352912</v>
      </c>
      <c r="H30" s="9">
        <v>20192640.50904822</v>
      </c>
      <c r="I30" s="9">
        <v>153018.2221211787</v>
      </c>
      <c r="J30" s="9">
        <v>563683215.07566881</v>
      </c>
      <c r="K30" s="9">
        <v>5.0705081677386401</v>
      </c>
      <c r="L30" s="9">
        <v>5.0705081677386401</v>
      </c>
      <c r="M30" s="9">
        <v>31.318007312672471</v>
      </c>
      <c r="N30" s="9" t="s">
        <v>16</v>
      </c>
      <c r="O30" s="9">
        <v>146.1762376237624</v>
      </c>
      <c r="P30" s="91">
        <v>42.772399012694031</v>
      </c>
    </row>
    <row r="31" spans="1:16" x14ac:dyDescent="0.25">
      <c r="A31" s="13" t="s">
        <v>18</v>
      </c>
      <c r="B31" s="3">
        <v>2035</v>
      </c>
      <c r="C31" s="9">
        <v>60</v>
      </c>
      <c r="D31" s="9">
        <v>40</v>
      </c>
      <c r="E31" s="9">
        <v>16685685.12600713</v>
      </c>
      <c r="F31" s="9">
        <v>15416175.75698317</v>
      </c>
      <c r="G31" s="9">
        <v>268965603.38119948</v>
      </c>
      <c r="H31" s="9">
        <v>7484334.732472783</v>
      </c>
      <c r="I31" s="9">
        <v>154856.63787671589</v>
      </c>
      <c r="J31" s="9">
        <v>571678650.14074886</v>
      </c>
      <c r="K31" s="9">
        <v>4.7606461108104998</v>
      </c>
      <c r="L31" s="9">
        <v>4.7606461108104998</v>
      </c>
      <c r="M31" s="9">
        <v>34.719451861652672</v>
      </c>
      <c r="N31" s="9" t="s">
        <v>16</v>
      </c>
      <c r="O31" s="9">
        <v>146.1762376237624</v>
      </c>
      <c r="P31" s="91">
        <v>25.663439407616419</v>
      </c>
    </row>
    <row r="32" spans="1:16" x14ac:dyDescent="0.25">
      <c r="A32" s="13" t="s">
        <v>18</v>
      </c>
      <c r="B32" s="3">
        <v>2035</v>
      </c>
      <c r="C32" s="9">
        <v>50</v>
      </c>
      <c r="D32" s="9">
        <v>50</v>
      </c>
      <c r="E32" s="9">
        <v>15799974.316065591</v>
      </c>
      <c r="F32" s="9">
        <v>15315628.272504</v>
      </c>
      <c r="G32" s="9">
        <v>267211354.12653911</v>
      </c>
      <c r="H32" s="9">
        <v>3905999.8968424788</v>
      </c>
      <c r="I32" s="9">
        <v>155316.24181560019</v>
      </c>
      <c r="J32" s="9">
        <v>573677508.90701878</v>
      </c>
      <c r="K32" s="9">
        <v>4.7295961929525818</v>
      </c>
      <c r="L32" s="9">
        <v>4.7295961929525818</v>
      </c>
      <c r="M32" s="9">
        <v>36.565807860727062</v>
      </c>
      <c r="N32" s="9" t="s">
        <v>16</v>
      </c>
      <c r="O32" s="9">
        <v>146.1762376237624</v>
      </c>
      <c r="P32" s="91">
        <v>21.386199506347019</v>
      </c>
    </row>
    <row r="33" spans="1:16" x14ac:dyDescent="0.25">
      <c r="A33" s="13" t="s">
        <v>18</v>
      </c>
      <c r="B33" s="3">
        <v>2035</v>
      </c>
      <c r="C33" s="9">
        <v>0</v>
      </c>
      <c r="D33" s="9">
        <v>100</v>
      </c>
      <c r="E33" s="9">
        <v>8143924.7591859652</v>
      </c>
      <c r="F33" s="9">
        <v>8143924.7591859652</v>
      </c>
      <c r="G33" s="9">
        <v>142086836.0140048</v>
      </c>
      <c r="H33" s="9">
        <v>0</v>
      </c>
      <c r="I33" s="9">
        <v>157614.26151002161</v>
      </c>
      <c r="J33" s="9">
        <v>583671802.73836875</v>
      </c>
      <c r="K33" s="9">
        <v>2.5149131887647269</v>
      </c>
      <c r="L33" s="9">
        <v>2.5149131887647269</v>
      </c>
      <c r="M33" s="9">
        <v>71.688950262138235</v>
      </c>
      <c r="N33" s="9" t="s">
        <v>16</v>
      </c>
      <c r="O33" s="9">
        <v>146.1762376237624</v>
      </c>
      <c r="P33" s="91">
        <v>0</v>
      </c>
    </row>
    <row r="34" spans="1:16" x14ac:dyDescent="0.25">
      <c r="A34" s="13" t="s">
        <v>18</v>
      </c>
      <c r="B34" s="3">
        <v>2035</v>
      </c>
      <c r="C34" s="7">
        <v>100</v>
      </c>
      <c r="D34" s="7">
        <v>0</v>
      </c>
      <c r="E34" s="7">
        <v>89876676.194447026</v>
      </c>
      <c r="F34" s="7">
        <v>88469370.880788237</v>
      </c>
      <c r="G34" s="7">
        <v>1974369715.5836401</v>
      </c>
      <c r="H34" s="7">
        <v>33309254</v>
      </c>
      <c r="I34" s="7">
        <v>153106.12632815991</v>
      </c>
      <c r="J34" s="7">
        <v>564299247.75819302</v>
      </c>
      <c r="K34" s="7">
        <v>34.946013131924097</v>
      </c>
      <c r="L34" s="7">
        <v>27.320093715115789</v>
      </c>
      <c r="M34" s="7">
        <v>6.6509091479003031</v>
      </c>
      <c r="N34" s="7" t="s">
        <v>17</v>
      </c>
      <c r="O34" s="7">
        <v>94</v>
      </c>
      <c r="P34" s="90">
        <v>27.505192174542952</v>
      </c>
    </row>
    <row r="35" spans="1:16" x14ac:dyDescent="0.25">
      <c r="A35" s="13" t="s">
        <v>18</v>
      </c>
      <c r="B35" s="3">
        <v>2035</v>
      </c>
      <c r="C35" s="7">
        <v>60</v>
      </c>
      <c r="D35" s="7">
        <v>40</v>
      </c>
      <c r="E35" s="7">
        <v>75182257.00514932</v>
      </c>
      <c r="F35" s="7">
        <v>75182257.005149364</v>
      </c>
      <c r="G35" s="7">
        <v>1814299248.006639</v>
      </c>
      <c r="H35" s="7">
        <v>11879740</v>
      </c>
      <c r="I35" s="7">
        <v>157319.25999403669</v>
      </c>
      <c r="J35" s="7">
        <v>582603542.36818206</v>
      </c>
      <c r="K35" s="7">
        <v>32.112792677909233</v>
      </c>
      <c r="L35" s="7">
        <v>23.21692001022965</v>
      </c>
      <c r="M35" s="7">
        <v>7.9093209663477966</v>
      </c>
      <c r="N35" s="7" t="s">
        <v>17</v>
      </c>
      <c r="O35" s="7">
        <v>94</v>
      </c>
      <c r="P35" s="90">
        <v>16.50311530472576</v>
      </c>
    </row>
    <row r="36" spans="1:16" x14ac:dyDescent="0.25">
      <c r="A36" s="13" t="s">
        <v>18</v>
      </c>
      <c r="B36" s="3">
        <v>2035</v>
      </c>
      <c r="C36" s="7">
        <v>50</v>
      </c>
      <c r="D36" s="7">
        <v>50</v>
      </c>
      <c r="E36" s="7">
        <v>74332353.204841539</v>
      </c>
      <c r="F36" s="7">
        <v>74332353.204841614</v>
      </c>
      <c r="G36" s="7">
        <v>1812655962.2640469</v>
      </c>
      <c r="H36" s="7">
        <v>10940347</v>
      </c>
      <c r="I36" s="7">
        <v>158372.5434105059</v>
      </c>
      <c r="J36" s="7">
        <v>587179616.02067935</v>
      </c>
      <c r="K36" s="7">
        <v>32.083706795621403</v>
      </c>
      <c r="L36" s="7">
        <v>22.95446249253655</v>
      </c>
      <c r="M36" s="7">
        <v>8.0486936006907133</v>
      </c>
      <c r="N36" s="7" t="s">
        <v>17</v>
      </c>
      <c r="O36" s="7">
        <v>94</v>
      </c>
      <c r="P36" s="90">
        <v>13.752596087271471</v>
      </c>
    </row>
    <row r="37" spans="1:16" x14ac:dyDescent="0.25">
      <c r="A37" s="13" t="s">
        <v>18</v>
      </c>
      <c r="B37" s="3">
        <v>2035</v>
      </c>
      <c r="C37" s="7">
        <v>0</v>
      </c>
      <c r="D37" s="7">
        <v>100</v>
      </c>
      <c r="E37" s="7">
        <v>22285632.286995519</v>
      </c>
      <c r="F37" s="7">
        <v>22285632.286995519</v>
      </c>
      <c r="G37" s="7">
        <v>1178978789.3975861</v>
      </c>
      <c r="H37" s="7">
        <v>0</v>
      </c>
      <c r="I37" s="7">
        <v>163638.96049285191</v>
      </c>
      <c r="J37" s="7">
        <v>610059984.28316569</v>
      </c>
      <c r="K37" s="7">
        <v>20.867727017565588</v>
      </c>
      <c r="L37" s="7">
        <v>6.8819926774628293</v>
      </c>
      <c r="M37" s="7">
        <v>27.381929997999041</v>
      </c>
      <c r="N37" s="7" t="s">
        <v>17</v>
      </c>
      <c r="O37" s="7">
        <v>94</v>
      </c>
      <c r="P37" s="90">
        <v>0</v>
      </c>
    </row>
    <row r="38" spans="1:16" x14ac:dyDescent="0.25">
      <c r="A38" s="13" t="s">
        <v>18</v>
      </c>
      <c r="B38" s="3">
        <v>2040</v>
      </c>
      <c r="C38" s="9">
        <v>100</v>
      </c>
      <c r="D38" s="9">
        <v>0</v>
      </c>
      <c r="E38" s="9">
        <v>88296766.001075566</v>
      </c>
      <c r="F38" s="9">
        <v>84317474.089076594</v>
      </c>
      <c r="G38" s="9">
        <v>1592712047.2837851</v>
      </c>
      <c r="H38" s="9">
        <v>6879198.2357948748</v>
      </c>
      <c r="I38" s="9">
        <v>73018.095441726648</v>
      </c>
      <c r="J38" s="9">
        <v>310253363.85008782</v>
      </c>
      <c r="K38" s="9">
        <v>70.837890547626742</v>
      </c>
      <c r="L38" s="9">
        <v>67.11094075690616</v>
      </c>
      <c r="M38" s="9">
        <v>3.5924937520074121</v>
      </c>
      <c r="N38" s="9" t="s">
        <v>15</v>
      </c>
      <c r="O38" s="9">
        <v>46.258585164835168</v>
      </c>
      <c r="P38" s="91">
        <v>14.91675978376103</v>
      </c>
    </row>
    <row r="39" spans="1:16" x14ac:dyDescent="0.25">
      <c r="A39" s="13" t="s">
        <v>18</v>
      </c>
      <c r="B39" s="3">
        <v>2040</v>
      </c>
      <c r="C39" s="9">
        <v>60</v>
      </c>
      <c r="D39" s="9">
        <v>40</v>
      </c>
      <c r="E39" s="9">
        <v>87758055.349522501</v>
      </c>
      <c r="F39" s="9">
        <v>83481428.773059025</v>
      </c>
      <c r="G39" s="9">
        <v>1590615249.107656</v>
      </c>
      <c r="H39" s="9">
        <v>4316990.6126031699</v>
      </c>
      <c r="I39" s="9">
        <v>76078.088825696876</v>
      </c>
      <c r="J39" s="9">
        <v>323565126.76028073</v>
      </c>
      <c r="K39" s="9">
        <v>70.744632786467463</v>
      </c>
      <c r="L39" s="9">
        <v>66.445505883773308</v>
      </c>
      <c r="M39" s="9">
        <v>3.737072273941334</v>
      </c>
      <c r="N39" s="9" t="s">
        <v>15</v>
      </c>
      <c r="O39" s="9">
        <v>46.258585164835168</v>
      </c>
      <c r="P39" s="91">
        <v>8.9500558702566178</v>
      </c>
    </row>
    <row r="40" spans="1:16" x14ac:dyDescent="0.25">
      <c r="A40" s="13" t="s">
        <v>18</v>
      </c>
      <c r="B40" s="3">
        <v>2040</v>
      </c>
      <c r="C40" s="9">
        <v>50</v>
      </c>
      <c r="D40" s="9">
        <v>50</v>
      </c>
      <c r="E40" s="9">
        <v>87658911.200255468</v>
      </c>
      <c r="F40" s="9">
        <v>83491540.967817992</v>
      </c>
      <c r="G40" s="9">
        <v>1590654530.6184559</v>
      </c>
      <c r="H40" s="9">
        <v>4042393.6785310409</v>
      </c>
      <c r="I40" s="9">
        <v>76843.087171689433</v>
      </c>
      <c r="J40" s="9">
        <v>326893067.48782891</v>
      </c>
      <c r="K40" s="9">
        <v>70.746379881535489</v>
      </c>
      <c r="L40" s="9">
        <v>66.453554498971101</v>
      </c>
      <c r="M40" s="9">
        <v>3.7761398096462662</v>
      </c>
      <c r="N40" s="9" t="s">
        <v>15</v>
      </c>
      <c r="O40" s="9">
        <v>46.258585164835168</v>
      </c>
      <c r="P40" s="91">
        <v>7.4583798918805133</v>
      </c>
    </row>
    <row r="41" spans="1:16" x14ac:dyDescent="0.25">
      <c r="A41" s="13" t="s">
        <v>18</v>
      </c>
      <c r="B41" s="3">
        <v>2040</v>
      </c>
      <c r="C41" s="9">
        <v>0</v>
      </c>
      <c r="D41" s="9">
        <v>100</v>
      </c>
      <c r="E41" s="9">
        <v>75581178.378956378</v>
      </c>
      <c r="F41" s="9">
        <v>71601886.466957316</v>
      </c>
      <c r="G41" s="9">
        <v>1491206953.069845</v>
      </c>
      <c r="H41" s="9">
        <v>0</v>
      </c>
      <c r="I41" s="9">
        <v>80668.078901652232</v>
      </c>
      <c r="J41" s="9">
        <v>343532771.12557</v>
      </c>
      <c r="K41" s="9">
        <v>66.323322602833372</v>
      </c>
      <c r="L41" s="9">
        <v>56.990202952358388</v>
      </c>
      <c r="M41" s="9">
        <v>4.5462831696223187</v>
      </c>
      <c r="N41" s="9" t="s">
        <v>15</v>
      </c>
      <c r="O41" s="9">
        <v>46.258585164835168</v>
      </c>
      <c r="P41" s="91">
        <v>0</v>
      </c>
    </row>
    <row r="42" spans="1:16" x14ac:dyDescent="0.25">
      <c r="A42" s="13" t="s">
        <v>18</v>
      </c>
      <c r="B42" s="3">
        <v>2040</v>
      </c>
      <c r="C42" s="7">
        <v>100</v>
      </c>
      <c r="D42" s="7">
        <v>0</v>
      </c>
      <c r="E42" s="7">
        <v>39852524.70617494</v>
      </c>
      <c r="F42" s="7">
        <v>37970726.21113918</v>
      </c>
      <c r="G42" s="7">
        <v>736986361.89990449</v>
      </c>
      <c r="H42" s="7">
        <v>11115208.68409775</v>
      </c>
      <c r="I42" s="7">
        <v>61794.286462071752</v>
      </c>
      <c r="J42" s="7">
        <v>260853912.13848579</v>
      </c>
      <c r="K42" s="7">
        <v>32.778404186991793</v>
      </c>
      <c r="L42" s="7">
        <v>30.222100279716528</v>
      </c>
      <c r="M42" s="7">
        <v>6.8259393128710846</v>
      </c>
      <c r="N42" s="7" t="s">
        <v>16</v>
      </c>
      <c r="O42" s="7">
        <v>65.305272485600355</v>
      </c>
      <c r="P42" s="90">
        <v>21.05864368331962</v>
      </c>
    </row>
    <row r="43" spans="1:16" x14ac:dyDescent="0.25">
      <c r="A43" s="13" t="s">
        <v>18</v>
      </c>
      <c r="B43" s="3">
        <v>2040</v>
      </c>
      <c r="C43" s="7">
        <v>60</v>
      </c>
      <c r="D43" s="7">
        <v>40</v>
      </c>
      <c r="E43" s="7">
        <v>39362552.800065137</v>
      </c>
      <c r="F43" s="7">
        <v>37445347.743224159</v>
      </c>
      <c r="G43" s="7">
        <v>731177794.04090464</v>
      </c>
      <c r="H43" s="7">
        <v>4370188.6425027596</v>
      </c>
      <c r="I43" s="7">
        <v>63205.39439732708</v>
      </c>
      <c r="J43" s="7">
        <v>267018635.11263871</v>
      </c>
      <c r="K43" s="7">
        <v>32.52006075640368</v>
      </c>
      <c r="L43" s="7">
        <v>29.803934963260879</v>
      </c>
      <c r="M43" s="7">
        <v>6.896199810218854</v>
      </c>
      <c r="N43" s="7" t="s">
        <v>16</v>
      </c>
      <c r="O43" s="7">
        <v>65.305272485600355</v>
      </c>
      <c r="P43" s="90">
        <v>12.635186209991771</v>
      </c>
    </row>
    <row r="44" spans="1:16" x14ac:dyDescent="0.25">
      <c r="A44" s="13" t="s">
        <v>18</v>
      </c>
      <c r="B44" s="3">
        <v>2040</v>
      </c>
      <c r="C44" s="7">
        <v>50</v>
      </c>
      <c r="D44" s="7">
        <v>50</v>
      </c>
      <c r="E44" s="7">
        <v>39105032.81365665</v>
      </c>
      <c r="F44" s="7">
        <v>37204352.726164714</v>
      </c>
      <c r="G44" s="7">
        <v>730977015.24434209</v>
      </c>
      <c r="H44" s="7">
        <v>4049898.7509002262</v>
      </c>
      <c r="I44" s="7">
        <v>63558.171381140914</v>
      </c>
      <c r="J44" s="7">
        <v>268559815.85617691</v>
      </c>
      <c r="K44" s="7">
        <v>32.511130864500473</v>
      </c>
      <c r="L44" s="7">
        <v>29.612119417464282</v>
      </c>
      <c r="M44" s="7">
        <v>6.9728434720359713</v>
      </c>
      <c r="N44" s="7" t="s">
        <v>16</v>
      </c>
      <c r="O44" s="7">
        <v>65.305272485600355</v>
      </c>
      <c r="P44" s="90">
        <v>10.52932184165981</v>
      </c>
    </row>
    <row r="45" spans="1:16" x14ac:dyDescent="0.25">
      <c r="A45" s="13" t="s">
        <v>18</v>
      </c>
      <c r="B45" s="3">
        <v>2040</v>
      </c>
      <c r="C45" s="7">
        <v>0</v>
      </c>
      <c r="D45" s="7">
        <v>100</v>
      </c>
      <c r="E45" s="7">
        <v>30876870.675906539</v>
      </c>
      <c r="F45" s="7">
        <v>28995072.180870779</v>
      </c>
      <c r="G45" s="7">
        <v>682686583.5987221</v>
      </c>
      <c r="H45" s="7">
        <v>0</v>
      </c>
      <c r="I45" s="7">
        <v>65322.056300210083</v>
      </c>
      <c r="J45" s="7">
        <v>276265719.57386798</v>
      </c>
      <c r="K45" s="7">
        <v>30.363352603361609</v>
      </c>
      <c r="L45" s="7">
        <v>23.078093745039421</v>
      </c>
      <c r="M45" s="7">
        <v>8.9494510156364875</v>
      </c>
      <c r="N45" s="7" t="s">
        <v>16</v>
      </c>
      <c r="O45" s="7">
        <v>65.305272485600355</v>
      </c>
      <c r="P45" s="90">
        <v>0</v>
      </c>
    </row>
    <row r="46" spans="1:16" x14ac:dyDescent="0.25">
      <c r="A46" s="13" t="s">
        <v>18</v>
      </c>
      <c r="B46" s="3">
        <v>2040</v>
      </c>
      <c r="C46" s="9">
        <v>100</v>
      </c>
      <c r="D46" s="9">
        <v>0</v>
      </c>
      <c r="E46" s="9">
        <v>114139531.15724</v>
      </c>
      <c r="F46" s="9">
        <v>110137440.40375219</v>
      </c>
      <c r="G46" s="9">
        <v>2120118881.5475321</v>
      </c>
      <c r="H46" s="9">
        <v>5605930.7399677821</v>
      </c>
      <c r="I46" s="9">
        <v>73330.673831002816</v>
      </c>
      <c r="J46" s="9">
        <v>311625872.03847909</v>
      </c>
      <c r="K46" s="9">
        <v>94.294979142743543</v>
      </c>
      <c r="L46" s="9">
        <v>87.661867458753363</v>
      </c>
      <c r="M46" s="9">
        <v>2.779975791342217</v>
      </c>
      <c r="N46" s="9" t="s">
        <v>17</v>
      </c>
      <c r="O46" s="9">
        <v>27</v>
      </c>
      <c r="P46" s="91">
        <v>8.7065463140820825</v>
      </c>
    </row>
    <row r="47" spans="1:16" x14ac:dyDescent="0.25">
      <c r="A47" s="13" t="s">
        <v>18</v>
      </c>
      <c r="B47" s="3">
        <v>2040</v>
      </c>
      <c r="C47" s="9">
        <v>60</v>
      </c>
      <c r="D47" s="9">
        <v>40</v>
      </c>
      <c r="E47" s="9">
        <v>114445578.7002777</v>
      </c>
      <c r="F47" s="9">
        <v>110258282.1284835</v>
      </c>
      <c r="G47" s="9">
        <v>2122091269.79705</v>
      </c>
      <c r="H47" s="9">
        <v>4812056.0000589089</v>
      </c>
      <c r="I47" s="9">
        <v>76408.023008355129</v>
      </c>
      <c r="J47" s="9">
        <v>325012863.06625891</v>
      </c>
      <c r="K47" s="9">
        <v>94.382703614455252</v>
      </c>
      <c r="L47" s="9">
        <v>87.758049204198457</v>
      </c>
      <c r="M47" s="9">
        <v>2.88260438573435</v>
      </c>
      <c r="N47" s="9" t="s">
        <v>17</v>
      </c>
      <c r="O47" s="9">
        <v>27</v>
      </c>
      <c r="P47" s="91">
        <v>5.2239277884492497</v>
      </c>
    </row>
    <row r="48" spans="1:16" x14ac:dyDescent="0.25">
      <c r="A48" s="13" t="s">
        <v>18</v>
      </c>
      <c r="B48" s="3">
        <v>2040</v>
      </c>
      <c r="C48" s="9">
        <v>50</v>
      </c>
      <c r="D48" s="9">
        <v>50</v>
      </c>
      <c r="E48" s="9">
        <v>113267874.7748352</v>
      </c>
      <c r="F48" s="9">
        <v>109097159.0703029</v>
      </c>
      <c r="G48" s="9">
        <v>2101868093.8045051</v>
      </c>
      <c r="H48" s="9">
        <v>3994332.8004712821</v>
      </c>
      <c r="I48" s="9">
        <v>77177.360302693196</v>
      </c>
      <c r="J48" s="9">
        <v>328359610.8232038</v>
      </c>
      <c r="K48" s="9">
        <v>93.483252185097129</v>
      </c>
      <c r="L48" s="9">
        <v>86.833874688644116</v>
      </c>
      <c r="M48" s="9">
        <v>2.9349109060694971</v>
      </c>
      <c r="N48" s="9" t="s">
        <v>17</v>
      </c>
      <c r="O48" s="9">
        <v>27</v>
      </c>
      <c r="P48" s="91">
        <v>4.3532731570410412</v>
      </c>
    </row>
    <row r="49" spans="1:16" x14ac:dyDescent="0.25">
      <c r="A49" s="13" t="s">
        <v>18</v>
      </c>
      <c r="B49" s="3">
        <v>2040</v>
      </c>
      <c r="C49" s="9">
        <v>0</v>
      </c>
      <c r="D49" s="9">
        <v>100</v>
      </c>
      <c r="E49" s="9">
        <v>93216490.683250874</v>
      </c>
      <c r="F49" s="9">
        <v>89214399.929763094</v>
      </c>
      <c r="G49" s="9">
        <v>1968996589.3154089</v>
      </c>
      <c r="H49" s="9">
        <v>0</v>
      </c>
      <c r="I49" s="9">
        <v>81024.046774383576</v>
      </c>
      <c r="J49" s="9">
        <v>345093349.60792857</v>
      </c>
      <c r="K49" s="9">
        <v>87.57362331781448</v>
      </c>
      <c r="L49" s="9">
        <v>71.008558700703801</v>
      </c>
      <c r="M49" s="9">
        <v>3.7029325082361622</v>
      </c>
      <c r="N49" s="9" t="s">
        <v>17</v>
      </c>
      <c r="O49" s="9">
        <v>27</v>
      </c>
      <c r="P49" s="91">
        <v>0</v>
      </c>
    </row>
    <row r="50" spans="1:16" x14ac:dyDescent="0.25">
      <c r="A50" s="13" t="s">
        <v>18</v>
      </c>
      <c r="B50" s="3">
        <v>2050</v>
      </c>
      <c r="C50" s="7">
        <v>100</v>
      </c>
      <c r="D50" s="7">
        <v>0</v>
      </c>
      <c r="E50" s="7">
        <v>150668827.07318631</v>
      </c>
      <c r="F50" s="7">
        <v>150668827.0731864</v>
      </c>
      <c r="G50" s="7">
        <v>3940657508.6369338</v>
      </c>
      <c r="H50" s="7">
        <v>27969186.851276841</v>
      </c>
      <c r="I50" s="7">
        <v>58973.252940740611</v>
      </c>
      <c r="J50" s="7">
        <v>327683930.80294919</v>
      </c>
      <c r="K50" s="7">
        <v>77.884471313688522</v>
      </c>
      <c r="L50" s="7">
        <v>55.96306971326127</v>
      </c>
      <c r="M50" s="7">
        <v>2.3608871046323481</v>
      </c>
      <c r="N50" s="7" t="s">
        <v>15</v>
      </c>
      <c r="O50" s="7">
        <v>46.875572344322343</v>
      </c>
      <c r="P50" s="90">
        <v>18.597459043583289</v>
      </c>
    </row>
    <row r="51" spans="1:16" x14ac:dyDescent="0.25">
      <c r="A51" s="13" t="s">
        <v>18</v>
      </c>
      <c r="B51" s="3">
        <v>2050</v>
      </c>
      <c r="C51" s="7">
        <v>60</v>
      </c>
      <c r="D51" s="7">
        <v>40</v>
      </c>
      <c r="E51" s="7">
        <v>133681211.004721</v>
      </c>
      <c r="F51" s="7">
        <v>133105552.7505711</v>
      </c>
      <c r="G51" s="7">
        <v>3848676097.8756652</v>
      </c>
      <c r="H51" s="7">
        <v>12910414.763272019</v>
      </c>
      <c r="I51" s="7">
        <v>61716.561484592741</v>
      </c>
      <c r="J51" s="7">
        <v>339608792.79546863</v>
      </c>
      <c r="K51" s="7">
        <v>76.066519986498278</v>
      </c>
      <c r="L51" s="7">
        <v>49.439525564130761</v>
      </c>
      <c r="M51" s="7">
        <v>2.637475539533928</v>
      </c>
      <c r="N51" s="7" t="s">
        <v>15</v>
      </c>
      <c r="O51" s="7">
        <v>46.875572344322343</v>
      </c>
      <c r="P51" s="90">
        <v>11.15847542614997</v>
      </c>
    </row>
    <row r="52" spans="1:16" x14ac:dyDescent="0.25">
      <c r="A52" s="13" t="s">
        <v>18</v>
      </c>
      <c r="B52" s="3">
        <v>2050</v>
      </c>
      <c r="C52" s="7">
        <v>50</v>
      </c>
      <c r="D52" s="7">
        <v>50</v>
      </c>
      <c r="E52" s="7">
        <v>129212986.6848384</v>
      </c>
      <c r="F52" s="7">
        <v>128830459.34647369</v>
      </c>
      <c r="G52" s="7">
        <v>3801731517.8510809</v>
      </c>
      <c r="H52" s="7">
        <v>9872221.9499130733</v>
      </c>
      <c r="I52" s="7">
        <v>62402.388620555772</v>
      </c>
      <c r="J52" s="7">
        <v>342590008.29359841</v>
      </c>
      <c r="K52" s="7">
        <v>75.138691625813735</v>
      </c>
      <c r="L52" s="7">
        <v>47.851623442293757</v>
      </c>
      <c r="M52" s="7">
        <v>2.7282445958158199</v>
      </c>
      <c r="N52" s="7" t="s">
        <v>15</v>
      </c>
      <c r="O52" s="7">
        <v>46.875572344322343</v>
      </c>
      <c r="P52" s="90">
        <v>9.2987295217916426</v>
      </c>
    </row>
    <row r="53" spans="1:16" x14ac:dyDescent="0.25">
      <c r="A53" s="13" t="s">
        <v>18</v>
      </c>
      <c r="B53" s="3">
        <v>2050</v>
      </c>
      <c r="C53" s="7">
        <v>0</v>
      </c>
      <c r="D53" s="7">
        <v>100</v>
      </c>
      <c r="E53" s="7">
        <v>38193511.111111112</v>
      </c>
      <c r="F53" s="7">
        <v>38193511.111111082</v>
      </c>
      <c r="G53" s="7">
        <v>3305228480.0128198</v>
      </c>
      <c r="H53" s="7">
        <v>0</v>
      </c>
      <c r="I53" s="7">
        <v>65831.524300370918</v>
      </c>
      <c r="J53" s="7">
        <v>357496085.78424758</v>
      </c>
      <c r="K53" s="7">
        <v>65.325639737158468</v>
      </c>
      <c r="L53" s="7">
        <v>14.186253164810861</v>
      </c>
      <c r="M53" s="7">
        <v>9.3618498772826229</v>
      </c>
      <c r="N53" s="7" t="s">
        <v>15</v>
      </c>
      <c r="O53" s="7">
        <v>46.875572344322343</v>
      </c>
      <c r="P53" s="90">
        <v>0</v>
      </c>
    </row>
    <row r="54" spans="1:16" x14ac:dyDescent="0.25">
      <c r="A54" s="13" t="s">
        <v>18</v>
      </c>
      <c r="B54" s="3">
        <v>2050</v>
      </c>
      <c r="C54" s="9">
        <v>100</v>
      </c>
      <c r="D54" s="9">
        <v>0</v>
      </c>
      <c r="E54" s="9">
        <v>32530466.977727558</v>
      </c>
      <c r="F54" s="9">
        <v>30068649.355434649</v>
      </c>
      <c r="G54" s="9">
        <v>866165865.321486</v>
      </c>
      <c r="H54" s="9">
        <v>11262791.390540879</v>
      </c>
      <c r="I54" s="9">
        <v>58973.252940740611</v>
      </c>
      <c r="J54" s="9">
        <v>327683930.80294919</v>
      </c>
      <c r="K54" s="9">
        <v>17.11919149093017</v>
      </c>
      <c r="L54" s="9">
        <v>11.16842782113398</v>
      </c>
      <c r="M54" s="9">
        <v>10.42117519181436</v>
      </c>
      <c r="N54" s="9" t="s">
        <v>16</v>
      </c>
      <c r="O54" s="9">
        <v>62.086594761171042</v>
      </c>
      <c r="P54" s="91">
        <v>24.632294508213821</v>
      </c>
    </row>
    <row r="55" spans="1:16" x14ac:dyDescent="0.25">
      <c r="A55" s="13" t="s">
        <v>18</v>
      </c>
      <c r="B55" s="3">
        <v>2050</v>
      </c>
      <c r="C55" s="9">
        <v>60</v>
      </c>
      <c r="D55" s="9">
        <v>40</v>
      </c>
      <c r="E55" s="9">
        <v>26897008.711863909</v>
      </c>
      <c r="F55" s="9">
        <v>26752717.825323299</v>
      </c>
      <c r="G55" s="9">
        <v>803069672.00110626</v>
      </c>
      <c r="H55" s="9">
        <v>2238352.679184699</v>
      </c>
      <c r="I55" s="9">
        <v>61716.561484592741</v>
      </c>
      <c r="J55" s="9">
        <v>339608792.79546863</v>
      </c>
      <c r="K55" s="9">
        <v>15.87213724988198</v>
      </c>
      <c r="L55" s="9">
        <v>9.9367881316985311</v>
      </c>
      <c r="M55" s="9">
        <v>12.711780172243699</v>
      </c>
      <c r="N55" s="9" t="s">
        <v>16</v>
      </c>
      <c r="O55" s="9">
        <v>62.086594761171042</v>
      </c>
      <c r="P55" s="91">
        <v>14.779376704928289</v>
      </c>
    </row>
    <row r="56" spans="1:16" x14ac:dyDescent="0.25">
      <c r="A56" s="13" t="s">
        <v>18</v>
      </c>
      <c r="B56" s="3">
        <v>2050</v>
      </c>
      <c r="C56" s="9">
        <v>50</v>
      </c>
      <c r="D56" s="9">
        <v>50</v>
      </c>
      <c r="E56" s="9">
        <v>26899570.05031332</v>
      </c>
      <c r="F56" s="9">
        <v>26769102.011945371</v>
      </c>
      <c r="G56" s="9">
        <v>803179971.95669794</v>
      </c>
      <c r="H56" s="9">
        <v>1962534.5250628791</v>
      </c>
      <c r="I56" s="9">
        <v>62402.388620555772</v>
      </c>
      <c r="J56" s="9">
        <v>342590008.29359841</v>
      </c>
      <c r="K56" s="9">
        <v>15.87431725504822</v>
      </c>
      <c r="L56" s="9">
        <v>9.9428737261505304</v>
      </c>
      <c r="M56" s="9">
        <v>12.811169270092771</v>
      </c>
      <c r="N56" s="9" t="s">
        <v>16</v>
      </c>
      <c r="O56" s="9">
        <v>62.086594761171042</v>
      </c>
      <c r="P56" s="91">
        <v>12.316147254106911</v>
      </c>
    </row>
    <row r="57" spans="1:16" x14ac:dyDescent="0.25">
      <c r="A57" s="13" t="s">
        <v>18</v>
      </c>
      <c r="B57" s="3">
        <v>2050</v>
      </c>
      <c r="C57" s="9">
        <v>0</v>
      </c>
      <c r="D57" s="9">
        <v>100</v>
      </c>
      <c r="E57" s="9">
        <v>10945340.572283691</v>
      </c>
      <c r="F57" s="9">
        <v>10945340.572283691</v>
      </c>
      <c r="G57" s="9">
        <v>567556701.18000007</v>
      </c>
      <c r="H57" s="9">
        <v>0</v>
      </c>
      <c r="I57" s="9">
        <v>65831.524300370918</v>
      </c>
      <c r="J57" s="9">
        <v>357496085.78424758</v>
      </c>
      <c r="K57" s="9">
        <v>11.217380225269929</v>
      </c>
      <c r="L57" s="9">
        <v>4.0654385474479398</v>
      </c>
      <c r="M57" s="9">
        <v>32.66795719577545</v>
      </c>
      <c r="N57" s="9" t="s">
        <v>16</v>
      </c>
      <c r="O57" s="9">
        <v>62.086594761171042</v>
      </c>
      <c r="P57" s="91">
        <v>0</v>
      </c>
    </row>
    <row r="58" spans="1:16" x14ac:dyDescent="0.25">
      <c r="A58" s="13" t="s">
        <v>18</v>
      </c>
      <c r="B58" s="3">
        <v>2050</v>
      </c>
      <c r="C58" s="7">
        <v>100</v>
      </c>
      <c r="D58" s="7">
        <v>0</v>
      </c>
      <c r="E58" s="7">
        <v>150683386.79683301</v>
      </c>
      <c r="F58" s="7">
        <v>150683386.79683301</v>
      </c>
      <c r="G58" s="7">
        <v>4210464873.3540201</v>
      </c>
      <c r="H58" s="7">
        <v>20356085.153534561</v>
      </c>
      <c r="I58" s="7">
        <v>58973.252940740611</v>
      </c>
      <c r="J58" s="7">
        <v>327683930.80294919</v>
      </c>
      <c r="K58" s="7">
        <v>83.217034194749033</v>
      </c>
      <c r="L58" s="7">
        <v>55.968477645646978</v>
      </c>
      <c r="M58" s="7">
        <v>2.3101351556344278</v>
      </c>
      <c r="N58" s="7" t="s">
        <v>17</v>
      </c>
      <c r="O58" s="7">
        <v>39</v>
      </c>
      <c r="P58" s="90">
        <v>15.472897</v>
      </c>
    </row>
    <row r="59" spans="1:16" x14ac:dyDescent="0.25">
      <c r="A59" s="13" t="s">
        <v>18</v>
      </c>
      <c r="B59" s="3">
        <v>2050</v>
      </c>
      <c r="C59" s="7">
        <v>60</v>
      </c>
      <c r="D59" s="7">
        <v>40</v>
      </c>
      <c r="E59" s="7">
        <v>137139951.64546329</v>
      </c>
      <c r="F59" s="7">
        <v>136745832.96663329</v>
      </c>
      <c r="G59" s="7">
        <v>4148978466.5178151</v>
      </c>
      <c r="H59" s="7">
        <v>10264081.959791331</v>
      </c>
      <c r="I59" s="7">
        <v>61716.561484592741</v>
      </c>
      <c r="J59" s="7">
        <v>339608792.79546863</v>
      </c>
      <c r="K59" s="7">
        <v>82.001796311497259</v>
      </c>
      <c r="L59" s="7">
        <v>50.79163840302833</v>
      </c>
      <c r="M59" s="7">
        <v>2.551660454288343</v>
      </c>
      <c r="N59" s="7" t="s">
        <v>17</v>
      </c>
      <c r="O59" s="7">
        <v>39</v>
      </c>
      <c r="P59" s="90">
        <v>9.2837382000000002</v>
      </c>
    </row>
    <row r="60" spans="1:16" x14ac:dyDescent="0.25">
      <c r="A60" s="13" t="s">
        <v>18</v>
      </c>
      <c r="B60" s="3">
        <v>2050</v>
      </c>
      <c r="C60" s="7">
        <v>50</v>
      </c>
      <c r="D60" s="7">
        <v>50</v>
      </c>
      <c r="E60" s="7">
        <v>132063498.2562623</v>
      </c>
      <c r="F60" s="7">
        <v>131955854.0966211</v>
      </c>
      <c r="G60" s="7">
        <v>4111378278.582305</v>
      </c>
      <c r="H60" s="7">
        <v>8290042.2270099288</v>
      </c>
      <c r="I60" s="7">
        <v>62402.388620555772</v>
      </c>
      <c r="J60" s="7">
        <v>342590008.29359841</v>
      </c>
      <c r="K60" s="7">
        <v>81.258653637404421</v>
      </c>
      <c r="L60" s="7">
        <v>49.012491869304213</v>
      </c>
      <c r="M60" s="7">
        <v>2.6573766221779431</v>
      </c>
      <c r="N60" s="7" t="s">
        <v>17</v>
      </c>
      <c r="O60" s="7">
        <v>39</v>
      </c>
      <c r="P60" s="90">
        <v>7.736448499999999</v>
      </c>
    </row>
    <row r="61" spans="1:16" ht="15.75" thickBot="1" x14ac:dyDescent="0.3">
      <c r="A61" s="14" t="s">
        <v>18</v>
      </c>
      <c r="B61" s="4">
        <v>2050</v>
      </c>
      <c r="C61" s="8">
        <v>0</v>
      </c>
      <c r="D61" s="8">
        <v>100</v>
      </c>
      <c r="E61" s="8">
        <v>38193511.111111112</v>
      </c>
      <c r="F61" s="8">
        <v>38193511.111111067</v>
      </c>
      <c r="G61" s="8">
        <v>3638565401.06359</v>
      </c>
      <c r="H61" s="8">
        <v>0</v>
      </c>
      <c r="I61" s="8">
        <v>65831.524300370918</v>
      </c>
      <c r="J61" s="8">
        <v>357496085.78424758</v>
      </c>
      <c r="K61" s="8">
        <v>71.913821990620036</v>
      </c>
      <c r="L61" s="8">
        <v>14.186253164810861</v>
      </c>
      <c r="M61" s="8">
        <v>9.3618498772826229</v>
      </c>
      <c r="N61" s="8" t="s">
        <v>17</v>
      </c>
      <c r="O61" s="8">
        <v>39</v>
      </c>
      <c r="P61" s="93">
        <v>0</v>
      </c>
    </row>
    <row r="62" spans="1:16" x14ac:dyDescent="0.25">
      <c r="A62" s="15" t="s">
        <v>19</v>
      </c>
      <c r="B62" s="5">
        <v>2035</v>
      </c>
      <c r="C62" s="11">
        <v>100</v>
      </c>
      <c r="D62" s="11">
        <v>0</v>
      </c>
      <c r="E62" s="11">
        <v>90286505.933123916</v>
      </c>
      <c r="F62" s="11">
        <v>90286505.933123946</v>
      </c>
      <c r="G62" s="11">
        <v>2265670993.7898521</v>
      </c>
      <c r="H62" s="11">
        <v>31178486.425706849</v>
      </c>
      <c r="I62" s="11">
        <v>133124.88222534431</v>
      </c>
      <c r="J62" s="11">
        <v>490339429.11191821</v>
      </c>
      <c r="K62" s="11">
        <v>46.539675160737232</v>
      </c>
      <c r="L62" s="11">
        <v>32.357088753216367</v>
      </c>
      <c r="M62" s="11">
        <v>5.7777298504190906</v>
      </c>
      <c r="N62" s="11" t="s">
        <v>15</v>
      </c>
      <c r="O62" s="11">
        <v>76.339629120879124</v>
      </c>
      <c r="P62" s="94">
        <v>22.337618824501231</v>
      </c>
    </row>
    <row r="63" spans="1:16" x14ac:dyDescent="0.25">
      <c r="A63" s="16" t="s">
        <v>19</v>
      </c>
      <c r="B63" s="3">
        <v>2035</v>
      </c>
      <c r="C63" s="9">
        <v>60</v>
      </c>
      <c r="D63" s="9">
        <v>40</v>
      </c>
      <c r="E63" s="9">
        <v>75885059.77348499</v>
      </c>
      <c r="F63" s="9">
        <v>75885059.77348502</v>
      </c>
      <c r="G63" s="9">
        <v>2160911345.475935</v>
      </c>
      <c r="H63" s="9">
        <v>15716355.99021307</v>
      </c>
      <c r="I63" s="9">
        <v>135847.68387492321</v>
      </c>
      <c r="J63" s="9">
        <v>502174061.21403521</v>
      </c>
      <c r="K63" s="9">
        <v>44.387782844577323</v>
      </c>
      <c r="L63" s="9">
        <v>27.195864861051732</v>
      </c>
      <c r="M63" s="9">
        <v>6.8264592059941522</v>
      </c>
      <c r="N63" s="9" t="s">
        <v>15</v>
      </c>
      <c r="O63" s="9">
        <v>76.339629120879124</v>
      </c>
      <c r="P63" s="95">
        <v>13.40257129470073</v>
      </c>
    </row>
    <row r="64" spans="1:16" x14ac:dyDescent="0.25">
      <c r="A64" s="16" t="s">
        <v>19</v>
      </c>
      <c r="B64" s="3">
        <v>2035</v>
      </c>
      <c r="C64" s="9">
        <v>50</v>
      </c>
      <c r="D64" s="9">
        <v>50</v>
      </c>
      <c r="E64" s="9">
        <v>72645141.081780672</v>
      </c>
      <c r="F64" s="9">
        <v>72468271.704641268</v>
      </c>
      <c r="G64" s="9">
        <v>2122802896.4606149</v>
      </c>
      <c r="H64" s="9">
        <v>13123978.235573409</v>
      </c>
      <c r="I64" s="9">
        <v>136528.38428731789</v>
      </c>
      <c r="J64" s="9">
        <v>505132719.23956442</v>
      </c>
      <c r="K64" s="9">
        <v>43.60498832458137</v>
      </c>
      <c r="L64" s="9">
        <v>25.97134837708904</v>
      </c>
      <c r="M64" s="9">
        <v>7.1359655737448584</v>
      </c>
      <c r="N64" s="9" t="s">
        <v>15</v>
      </c>
      <c r="O64" s="9">
        <v>76.339629120879124</v>
      </c>
      <c r="P64" s="95">
        <v>11.16880941225061</v>
      </c>
    </row>
    <row r="65" spans="1:16" x14ac:dyDescent="0.25">
      <c r="A65" s="16" t="s">
        <v>19</v>
      </c>
      <c r="B65" s="3">
        <v>2035</v>
      </c>
      <c r="C65" s="9">
        <v>0</v>
      </c>
      <c r="D65" s="9">
        <v>100</v>
      </c>
      <c r="E65" s="9">
        <v>19164394.618834078</v>
      </c>
      <c r="F65" s="9">
        <v>19164394.618834071</v>
      </c>
      <c r="G65" s="9">
        <v>1479127740.3594339</v>
      </c>
      <c r="H65" s="9">
        <v>0</v>
      </c>
      <c r="I65" s="9">
        <v>139931.8863492914</v>
      </c>
      <c r="J65" s="9">
        <v>519926009.36721063</v>
      </c>
      <c r="K65" s="9">
        <v>30.38310714408534</v>
      </c>
      <c r="L65" s="9">
        <v>6.8681804791802854</v>
      </c>
      <c r="M65" s="9">
        <v>27.137092070858198</v>
      </c>
      <c r="N65" s="9" t="s">
        <v>15</v>
      </c>
      <c r="O65" s="9">
        <v>76.339629120879124</v>
      </c>
      <c r="P65" s="95">
        <v>0</v>
      </c>
    </row>
    <row r="66" spans="1:16" x14ac:dyDescent="0.25">
      <c r="A66" s="16" t="s">
        <v>19</v>
      </c>
      <c r="B66" s="3">
        <v>2035</v>
      </c>
      <c r="C66" s="7">
        <v>100</v>
      </c>
      <c r="D66" s="7">
        <v>0</v>
      </c>
      <c r="E66" s="7">
        <v>49412565.508521467</v>
      </c>
      <c r="F66" s="7">
        <v>47273692.46028775</v>
      </c>
      <c r="G66" s="7">
        <v>1092813279.095803</v>
      </c>
      <c r="H66" s="7">
        <v>26148720.641802032</v>
      </c>
      <c r="I66" s="7">
        <v>133124.88222534431</v>
      </c>
      <c r="J66" s="7">
        <v>490339429.11191821</v>
      </c>
      <c r="K66" s="7">
        <v>22.447731890403549</v>
      </c>
      <c r="L66" s="7">
        <v>16.942056255480811</v>
      </c>
      <c r="M66" s="7">
        <v>10.45526111261823</v>
      </c>
      <c r="N66" s="7" t="s">
        <v>16</v>
      </c>
      <c r="O66" s="7">
        <v>99.853515165765344</v>
      </c>
      <c r="P66" s="96">
        <v>29.217980041893771</v>
      </c>
    </row>
    <row r="67" spans="1:16" x14ac:dyDescent="0.25">
      <c r="A67" s="16" t="s">
        <v>19</v>
      </c>
      <c r="B67" s="3">
        <v>2035</v>
      </c>
      <c r="C67" s="7">
        <v>60</v>
      </c>
      <c r="D67" s="7">
        <v>40</v>
      </c>
      <c r="E67" s="7">
        <v>40796374.306486607</v>
      </c>
      <c r="F67" s="7">
        <v>40710479.71642343</v>
      </c>
      <c r="G67" s="7">
        <v>1036122612.281978</v>
      </c>
      <c r="H67" s="7">
        <v>12890825.86443406</v>
      </c>
      <c r="I67" s="7">
        <v>135847.68387492321</v>
      </c>
      <c r="J67" s="7">
        <v>502174061.21403521</v>
      </c>
      <c r="K67" s="7">
        <v>21.28323571006991</v>
      </c>
      <c r="L67" s="7">
        <v>14.58991675174634</v>
      </c>
      <c r="M67" s="7">
        <v>12.628591229501181</v>
      </c>
      <c r="N67" s="7" t="s">
        <v>16</v>
      </c>
      <c r="O67" s="7">
        <v>99.853515165765344</v>
      </c>
      <c r="P67" s="96">
        <v>17.53078802513626</v>
      </c>
    </row>
    <row r="68" spans="1:16" x14ac:dyDescent="0.25">
      <c r="A68" s="16" t="s">
        <v>19</v>
      </c>
      <c r="B68" s="3">
        <v>2035</v>
      </c>
      <c r="C68" s="7">
        <v>50</v>
      </c>
      <c r="D68" s="7">
        <v>50</v>
      </c>
      <c r="E68" s="7">
        <v>37972150.536844537</v>
      </c>
      <c r="F68" s="7">
        <v>37970387.559551649</v>
      </c>
      <c r="G68" s="7">
        <v>1024162995.663381</v>
      </c>
      <c r="H68" s="7">
        <v>9724034.8374024257</v>
      </c>
      <c r="I68" s="7">
        <v>136528.38428731789</v>
      </c>
      <c r="J68" s="7">
        <v>505132719.23956442</v>
      </c>
      <c r="K68" s="7">
        <v>21.037570441810701</v>
      </c>
      <c r="L68" s="7">
        <v>13.607916128335731</v>
      </c>
      <c r="M68" s="7">
        <v>13.56239441749695</v>
      </c>
      <c r="N68" s="7" t="s">
        <v>16</v>
      </c>
      <c r="O68" s="7">
        <v>99.853515165765344</v>
      </c>
      <c r="P68" s="96">
        <v>14.608990020946891</v>
      </c>
    </row>
    <row r="69" spans="1:16" x14ac:dyDescent="0.25">
      <c r="A69" s="16" t="s">
        <v>19</v>
      </c>
      <c r="B69" s="3">
        <v>2035</v>
      </c>
      <c r="C69" s="7">
        <v>0</v>
      </c>
      <c r="D69" s="7">
        <v>100</v>
      </c>
      <c r="E69" s="7">
        <v>15826418.05649743</v>
      </c>
      <c r="F69" s="7">
        <v>15826418.05649743</v>
      </c>
      <c r="G69" s="7">
        <v>771883270.39068651</v>
      </c>
      <c r="H69" s="7">
        <v>0</v>
      </c>
      <c r="I69" s="7">
        <v>139931.8863492914</v>
      </c>
      <c r="J69" s="7">
        <v>519926009.36721063</v>
      </c>
      <c r="K69" s="7">
        <v>15.85543389329459</v>
      </c>
      <c r="L69" s="7">
        <v>5.6719086468902518</v>
      </c>
      <c r="M69" s="7">
        <v>32.86062199273514</v>
      </c>
      <c r="N69" s="7" t="s">
        <v>16</v>
      </c>
      <c r="O69" s="7">
        <v>99.853515165765344</v>
      </c>
      <c r="P69" s="96">
        <v>0</v>
      </c>
    </row>
    <row r="70" spans="1:16" x14ac:dyDescent="0.25">
      <c r="A70" s="16" t="s">
        <v>19</v>
      </c>
      <c r="B70" s="3">
        <v>2035</v>
      </c>
      <c r="C70" s="9">
        <v>100</v>
      </c>
      <c r="D70" s="9">
        <v>0</v>
      </c>
      <c r="E70" s="9">
        <v>91636531.62719363</v>
      </c>
      <c r="F70" s="9">
        <v>90484522.027022108</v>
      </c>
      <c r="G70" s="9">
        <v>2064064363.230531</v>
      </c>
      <c r="H70" s="9">
        <v>36114046.270446002</v>
      </c>
      <c r="I70" s="9">
        <v>133141.7333888548</v>
      </c>
      <c r="J70" s="9">
        <v>490457522.06579977</v>
      </c>
      <c r="K70" s="9">
        <v>42.398426443602531</v>
      </c>
      <c r="L70" s="9">
        <v>32.428054223179018</v>
      </c>
      <c r="M70" s="9">
        <v>5.7477591165544748</v>
      </c>
      <c r="N70" s="9" t="s">
        <v>17</v>
      </c>
      <c r="O70" s="9">
        <v>94</v>
      </c>
      <c r="P70" s="95">
        <v>27.505192174542952</v>
      </c>
    </row>
    <row r="71" spans="1:16" x14ac:dyDescent="0.25">
      <c r="A71" s="16" t="s">
        <v>19</v>
      </c>
      <c r="B71" s="3">
        <v>2035</v>
      </c>
      <c r="C71" s="9">
        <v>60</v>
      </c>
      <c r="D71" s="9">
        <v>40</v>
      </c>
      <c r="E71" s="9">
        <v>81993738.330905378</v>
      </c>
      <c r="F71" s="9">
        <v>81740227.499731869</v>
      </c>
      <c r="G71" s="9">
        <v>2000347380.9601631</v>
      </c>
      <c r="H71" s="9">
        <v>21646899.61703546</v>
      </c>
      <c r="I71" s="9">
        <v>136319.76649063281</v>
      </c>
      <c r="J71" s="9">
        <v>504268353.98546672</v>
      </c>
      <c r="K71" s="9">
        <v>41.08960108227982</v>
      </c>
      <c r="L71" s="9">
        <v>29.29425353857425</v>
      </c>
      <c r="M71" s="9">
        <v>6.4157530084307854</v>
      </c>
      <c r="N71" s="9" t="s">
        <v>17</v>
      </c>
      <c r="O71" s="9">
        <v>94</v>
      </c>
      <c r="P71" s="95">
        <v>16.50311530472576</v>
      </c>
    </row>
    <row r="72" spans="1:16" x14ac:dyDescent="0.25">
      <c r="A72" s="16" t="s">
        <v>19</v>
      </c>
      <c r="B72" s="3">
        <v>2035</v>
      </c>
      <c r="C72" s="9">
        <v>50</v>
      </c>
      <c r="D72" s="9">
        <v>50</v>
      </c>
      <c r="E72" s="9">
        <v>75365666.754612923</v>
      </c>
      <c r="F72" s="9">
        <v>75222232.022628456</v>
      </c>
      <c r="G72" s="9">
        <v>1946409944.842957</v>
      </c>
      <c r="H72" s="9">
        <v>15593931.873261331</v>
      </c>
      <c r="I72" s="9">
        <v>137114.27476607729</v>
      </c>
      <c r="J72" s="9">
        <v>507721061.96538353</v>
      </c>
      <c r="K72" s="9">
        <v>39.981659654429848</v>
      </c>
      <c r="L72" s="9">
        <v>26.958319104452791</v>
      </c>
      <c r="M72" s="9">
        <v>6.9454982706879838</v>
      </c>
      <c r="N72" s="9" t="s">
        <v>17</v>
      </c>
      <c r="O72" s="9">
        <v>94</v>
      </c>
      <c r="P72" s="95">
        <v>13.752596087271471</v>
      </c>
    </row>
    <row r="73" spans="1:16" x14ac:dyDescent="0.25">
      <c r="A73" s="16" t="s">
        <v>19</v>
      </c>
      <c r="B73" s="3">
        <v>2035</v>
      </c>
      <c r="C73" s="9">
        <v>0</v>
      </c>
      <c r="D73" s="9">
        <v>100</v>
      </c>
      <c r="E73" s="9">
        <v>19164394.618834078</v>
      </c>
      <c r="F73" s="9">
        <v>19164394.618834078</v>
      </c>
      <c r="G73" s="9">
        <v>1284332900.0723009</v>
      </c>
      <c r="H73" s="9">
        <v>0</v>
      </c>
      <c r="I73" s="9">
        <v>141086.81614329969</v>
      </c>
      <c r="J73" s="9">
        <v>524984601.86496699</v>
      </c>
      <c r="K73" s="9">
        <v>26.381780996202561</v>
      </c>
      <c r="L73" s="9">
        <v>6.8681804791802854</v>
      </c>
      <c r="M73" s="9">
        <v>27.401110190302362</v>
      </c>
      <c r="N73" s="9" t="s">
        <v>17</v>
      </c>
      <c r="O73" s="9">
        <v>94</v>
      </c>
      <c r="P73" s="95">
        <v>0</v>
      </c>
    </row>
    <row r="74" spans="1:16" x14ac:dyDescent="0.25">
      <c r="A74" s="16" t="s">
        <v>19</v>
      </c>
      <c r="B74" s="3">
        <v>2040</v>
      </c>
      <c r="C74" s="7">
        <v>100</v>
      </c>
      <c r="D74" s="7">
        <v>0</v>
      </c>
      <c r="E74" s="7">
        <v>31862609.95561197</v>
      </c>
      <c r="F74" s="7">
        <v>30083126.849708259</v>
      </c>
      <c r="G74" s="7">
        <v>548169993.30364752</v>
      </c>
      <c r="H74" s="7">
        <v>3451561.2723530168</v>
      </c>
      <c r="I74" s="7">
        <v>57117.125625529377</v>
      </c>
      <c r="J74" s="7">
        <v>239912796.06848821</v>
      </c>
      <c r="K74" s="7">
        <v>78.807046342811802</v>
      </c>
      <c r="L74" s="7">
        <v>77.396291366784425</v>
      </c>
      <c r="M74" s="7">
        <v>7.6397217555491839</v>
      </c>
      <c r="N74" s="7" t="s">
        <v>15</v>
      </c>
      <c r="O74" s="7">
        <v>49.027472527472533</v>
      </c>
      <c r="P74" s="96">
        <v>15.809628156400979</v>
      </c>
    </row>
    <row r="75" spans="1:16" x14ac:dyDescent="0.25">
      <c r="A75" s="16" t="s">
        <v>19</v>
      </c>
      <c r="B75" s="3">
        <v>2040</v>
      </c>
      <c r="C75" s="7">
        <v>60</v>
      </c>
      <c r="D75" s="7">
        <v>40</v>
      </c>
      <c r="E75" s="7">
        <v>31897794.93611015</v>
      </c>
      <c r="F75" s="7">
        <v>30086286.178487878</v>
      </c>
      <c r="G75" s="7">
        <v>548227162.12117243</v>
      </c>
      <c r="H75" s="7">
        <v>2370347.3116367692</v>
      </c>
      <c r="I75" s="7">
        <v>58442.283188289533</v>
      </c>
      <c r="J75" s="7">
        <v>245706967.77374911</v>
      </c>
      <c r="K75" s="7">
        <v>78.81526515395997</v>
      </c>
      <c r="L75" s="7">
        <v>77.404419522210972</v>
      </c>
      <c r="M75" s="7">
        <v>7.7790881114377646</v>
      </c>
      <c r="N75" s="7" t="s">
        <v>15</v>
      </c>
      <c r="O75" s="7">
        <v>49.027472527472533</v>
      </c>
      <c r="P75" s="96">
        <v>9.4857768938405886</v>
      </c>
    </row>
    <row r="76" spans="1:16" x14ac:dyDescent="0.25">
      <c r="A76" s="16" t="s">
        <v>19</v>
      </c>
      <c r="B76" s="3">
        <v>2040</v>
      </c>
      <c r="C76" s="7">
        <v>50</v>
      </c>
      <c r="D76" s="7">
        <v>50</v>
      </c>
      <c r="E76" s="7">
        <v>31884084.89649773</v>
      </c>
      <c r="F76" s="7">
        <v>30087252.971128449</v>
      </c>
      <c r="G76" s="7">
        <v>548244282.90658712</v>
      </c>
      <c r="H76" s="7">
        <v>1509890.9428600301</v>
      </c>
      <c r="I76" s="7">
        <v>58773.572578979569</v>
      </c>
      <c r="J76" s="7">
        <v>247155510.70006439</v>
      </c>
      <c r="K76" s="7">
        <v>78.81772650453749</v>
      </c>
      <c r="L76" s="7">
        <v>77.406906835623403</v>
      </c>
      <c r="M76" s="7">
        <v>7.8008879986022164</v>
      </c>
      <c r="N76" s="7" t="s">
        <v>15</v>
      </c>
      <c r="O76" s="7">
        <v>49.027472527472533</v>
      </c>
      <c r="P76" s="96">
        <v>7.9048140782004914</v>
      </c>
    </row>
    <row r="77" spans="1:16" x14ac:dyDescent="0.25">
      <c r="A77" s="16" t="s">
        <v>19</v>
      </c>
      <c r="B77" s="3">
        <v>2040</v>
      </c>
      <c r="C77" s="7">
        <v>0</v>
      </c>
      <c r="D77" s="7">
        <v>100</v>
      </c>
      <c r="E77" s="7">
        <v>31063497.21138157</v>
      </c>
      <c r="F77" s="7">
        <v>29773554.719368789</v>
      </c>
      <c r="G77" s="7">
        <v>546314000</v>
      </c>
      <c r="H77" s="7">
        <v>0</v>
      </c>
      <c r="I77" s="7">
        <v>60430.019532429753</v>
      </c>
      <c r="J77" s="7">
        <v>254398225.33164051</v>
      </c>
      <c r="K77" s="7">
        <v>78.540221540142468</v>
      </c>
      <c r="L77" s="7">
        <v>76.599840422090764</v>
      </c>
      <c r="M77" s="7">
        <v>8.1915649619109878</v>
      </c>
      <c r="N77" s="7" t="s">
        <v>15</v>
      </c>
      <c r="O77" s="7">
        <v>49.027472527472533</v>
      </c>
      <c r="P77" s="96">
        <v>0</v>
      </c>
    </row>
    <row r="78" spans="1:16" x14ac:dyDescent="0.25">
      <c r="A78" s="16" t="s">
        <v>19</v>
      </c>
      <c r="B78" s="3">
        <v>2040</v>
      </c>
      <c r="C78" s="9">
        <v>100</v>
      </c>
      <c r="D78" s="9">
        <v>0</v>
      </c>
      <c r="E78" s="9">
        <v>14658034.57136544</v>
      </c>
      <c r="F78" s="9">
        <v>13888070.755499611</v>
      </c>
      <c r="G78" s="9">
        <v>248536000</v>
      </c>
      <c r="H78" s="9">
        <v>1760069.749386763</v>
      </c>
      <c r="I78" s="9">
        <v>46224.934273174418</v>
      </c>
      <c r="J78" s="9">
        <v>192067399.59379831</v>
      </c>
      <c r="K78" s="9">
        <v>35.730500226428113</v>
      </c>
      <c r="L78" s="9">
        <v>35.730500226428113</v>
      </c>
      <c r="M78" s="9">
        <v>13.226445423739939</v>
      </c>
      <c r="N78" s="9" t="s">
        <v>16</v>
      </c>
      <c r="O78" s="9">
        <v>63.579212916246213</v>
      </c>
      <c r="P78" s="95">
        <v>20.50205043956235</v>
      </c>
    </row>
    <row r="79" spans="1:16" x14ac:dyDescent="0.25">
      <c r="A79" s="16" t="s">
        <v>19</v>
      </c>
      <c r="B79" s="3">
        <v>2040</v>
      </c>
      <c r="C79" s="9">
        <v>60</v>
      </c>
      <c r="D79" s="9">
        <v>40</v>
      </c>
      <c r="E79" s="9">
        <v>14666105.466744261</v>
      </c>
      <c r="F79" s="9">
        <v>13887665.36525155</v>
      </c>
      <c r="G79" s="9">
        <v>248536000</v>
      </c>
      <c r="H79" s="9">
        <v>1511941.426336698</v>
      </c>
      <c r="I79" s="9">
        <v>46781.587514266866</v>
      </c>
      <c r="J79" s="9">
        <v>194530514.50414419</v>
      </c>
      <c r="K79" s="9">
        <v>35.730500226428113</v>
      </c>
      <c r="L79" s="9">
        <v>35.729457259654303</v>
      </c>
      <c r="M79" s="9">
        <v>13.370232333500679</v>
      </c>
      <c r="N79" s="9" t="s">
        <v>16</v>
      </c>
      <c r="O79" s="9">
        <v>63.579212916246213</v>
      </c>
      <c r="P79" s="95">
        <v>12.301230263737409</v>
      </c>
    </row>
    <row r="80" spans="1:16" x14ac:dyDescent="0.25">
      <c r="A80" s="16" t="s">
        <v>19</v>
      </c>
      <c r="B80" s="3">
        <v>2040</v>
      </c>
      <c r="C80" s="9">
        <v>50</v>
      </c>
      <c r="D80" s="9">
        <v>50</v>
      </c>
      <c r="E80" s="9">
        <v>14664664.161927311</v>
      </c>
      <c r="F80" s="9">
        <v>13887737.760059049</v>
      </c>
      <c r="G80" s="9">
        <v>248536000</v>
      </c>
      <c r="H80" s="9">
        <v>1289357.5617499701</v>
      </c>
      <c r="I80" s="9">
        <v>46920.750824539973</v>
      </c>
      <c r="J80" s="9">
        <v>195146293.23173061</v>
      </c>
      <c r="K80" s="9">
        <v>35.730500226428113</v>
      </c>
      <c r="L80" s="9">
        <v>35.729643513219052</v>
      </c>
      <c r="M80" s="9">
        <v>13.39836830729592</v>
      </c>
      <c r="N80" s="9" t="s">
        <v>16</v>
      </c>
      <c r="O80" s="9">
        <v>63.579212916246213</v>
      </c>
      <c r="P80" s="95">
        <v>10.25102521978117</v>
      </c>
    </row>
    <row r="81" spans="1:16" x14ac:dyDescent="0.25">
      <c r="A81" s="16" t="s">
        <v>19</v>
      </c>
      <c r="B81" s="3">
        <v>2040</v>
      </c>
      <c r="C81" s="9">
        <v>0</v>
      </c>
      <c r="D81" s="9">
        <v>100</v>
      </c>
      <c r="E81" s="9">
        <v>14515150.655466691</v>
      </c>
      <c r="F81" s="9">
        <v>13745186.839600859</v>
      </c>
      <c r="G81" s="9">
        <v>246620000</v>
      </c>
      <c r="H81" s="9">
        <v>0</v>
      </c>
      <c r="I81" s="9">
        <v>47616.567375905528</v>
      </c>
      <c r="J81" s="9">
        <v>198225186.86966291</v>
      </c>
      <c r="K81" s="9">
        <v>35.455048628133163</v>
      </c>
      <c r="L81" s="9">
        <v>35.362895979643042</v>
      </c>
      <c r="M81" s="9">
        <v>13.65971378067408</v>
      </c>
      <c r="N81" s="9" t="s">
        <v>16</v>
      </c>
      <c r="O81" s="9">
        <v>63.579212916246213</v>
      </c>
      <c r="P81" s="95">
        <v>0</v>
      </c>
    </row>
    <row r="82" spans="1:16" x14ac:dyDescent="0.25">
      <c r="A82" s="16" t="s">
        <v>19</v>
      </c>
      <c r="B82" s="3">
        <v>2040</v>
      </c>
      <c r="C82" s="7">
        <v>100</v>
      </c>
      <c r="D82" s="7">
        <v>0</v>
      </c>
      <c r="E82" s="7">
        <v>42287380.600524232</v>
      </c>
      <c r="F82" s="7">
        <v>38787087.87784224</v>
      </c>
      <c r="G82" s="7">
        <v>695585000</v>
      </c>
      <c r="H82" s="7">
        <v>1775043.2994254881</v>
      </c>
      <c r="I82" s="7">
        <v>66106.783040067356</v>
      </c>
      <c r="J82" s="7">
        <v>279477841.89424461</v>
      </c>
      <c r="K82" s="7">
        <v>100</v>
      </c>
      <c r="L82" s="7">
        <v>99.789385912577188</v>
      </c>
      <c r="M82" s="7">
        <v>6.6525518483692174</v>
      </c>
      <c r="N82" s="7" t="s">
        <v>17</v>
      </c>
      <c r="O82" s="7">
        <v>15</v>
      </c>
      <c r="P82" s="96">
        <v>4.8369701744900464</v>
      </c>
    </row>
    <row r="83" spans="1:16" x14ac:dyDescent="0.25">
      <c r="A83" s="16" t="s">
        <v>19</v>
      </c>
      <c r="B83" s="3">
        <v>2040</v>
      </c>
      <c r="C83" s="7">
        <v>60</v>
      </c>
      <c r="D83" s="7">
        <v>40</v>
      </c>
      <c r="E83" s="7">
        <v>41479498.658279873</v>
      </c>
      <c r="F83" s="7">
        <v>38786925.255391747</v>
      </c>
      <c r="G83" s="7">
        <v>695584696.01432216</v>
      </c>
      <c r="H83" s="7">
        <v>925701.04967151769</v>
      </c>
      <c r="I83" s="7">
        <v>68741.920154790147</v>
      </c>
      <c r="J83" s="7">
        <v>290950077.03354782</v>
      </c>
      <c r="K83" s="7">
        <v>99.999956297838821</v>
      </c>
      <c r="L83" s="7">
        <v>99.788967526063587</v>
      </c>
      <c r="M83" s="7">
        <v>7.0382846815121294</v>
      </c>
      <c r="N83" s="7" t="s">
        <v>17</v>
      </c>
      <c r="O83" s="7">
        <v>15</v>
      </c>
      <c r="P83" s="96">
        <v>2.902182104694027</v>
      </c>
    </row>
    <row r="84" spans="1:16" x14ac:dyDescent="0.25">
      <c r="A84" s="16" t="s">
        <v>19</v>
      </c>
      <c r="B84" s="3">
        <v>2040</v>
      </c>
      <c r="C84" s="7">
        <v>50</v>
      </c>
      <c r="D84" s="7">
        <v>50</v>
      </c>
      <c r="E84" s="7">
        <v>41474006.148156807</v>
      </c>
      <c r="F84" s="7">
        <v>38786965.348724112</v>
      </c>
      <c r="G84" s="7">
        <v>695584891.19028568</v>
      </c>
      <c r="H84" s="7">
        <v>923733.07199441537</v>
      </c>
      <c r="I84" s="7">
        <v>69400.704433470833</v>
      </c>
      <c r="J84" s="7">
        <v>293818135.81837368</v>
      </c>
      <c r="K84" s="7">
        <v>99.999984357093055</v>
      </c>
      <c r="L84" s="7">
        <v>99.789070676086823</v>
      </c>
      <c r="M84" s="7">
        <v>7.108338378059087</v>
      </c>
      <c r="N84" s="7" t="s">
        <v>17</v>
      </c>
      <c r="O84" s="7">
        <v>15</v>
      </c>
      <c r="P84" s="96">
        <v>2.4184850872450232</v>
      </c>
    </row>
    <row r="85" spans="1:16" x14ac:dyDescent="0.25">
      <c r="A85" s="16" t="s">
        <v>19</v>
      </c>
      <c r="B85" s="3">
        <v>2040</v>
      </c>
      <c r="C85" s="7">
        <v>0</v>
      </c>
      <c r="D85" s="7">
        <v>100</v>
      </c>
      <c r="E85" s="7">
        <v>41218760.588722162</v>
      </c>
      <c r="F85" s="7">
        <v>38787087.87784224</v>
      </c>
      <c r="G85" s="7">
        <v>695585000</v>
      </c>
      <c r="H85" s="7">
        <v>0</v>
      </c>
      <c r="I85" s="7">
        <v>72694.625826874311</v>
      </c>
      <c r="J85" s="7">
        <v>308158429.74250281</v>
      </c>
      <c r="K85" s="7">
        <v>100</v>
      </c>
      <c r="L85" s="7">
        <v>99.789385912577188</v>
      </c>
      <c r="M85" s="7">
        <v>7.4779328627524189</v>
      </c>
      <c r="N85" s="7" t="s">
        <v>17</v>
      </c>
      <c r="O85" s="7">
        <v>15</v>
      </c>
      <c r="P85" s="96">
        <v>0</v>
      </c>
    </row>
    <row r="86" spans="1:16" x14ac:dyDescent="0.25">
      <c r="A86" s="16" t="s">
        <v>19</v>
      </c>
      <c r="B86" s="3">
        <v>2050</v>
      </c>
      <c r="C86" s="9">
        <v>100</v>
      </c>
      <c r="D86" s="9">
        <v>0</v>
      </c>
      <c r="E86" s="9">
        <v>42518535.199078523</v>
      </c>
      <c r="F86" s="9">
        <v>40707647.425444372</v>
      </c>
      <c r="G86" s="9">
        <v>881250000</v>
      </c>
      <c r="H86" s="9">
        <v>5275007.4080935791</v>
      </c>
      <c r="I86" s="9">
        <v>37430.858129405518</v>
      </c>
      <c r="J86" s="9">
        <v>202378249.09875271</v>
      </c>
      <c r="K86" s="9">
        <v>92.913971941825565</v>
      </c>
      <c r="L86" s="9">
        <v>80.659186271888402</v>
      </c>
      <c r="M86" s="9">
        <v>4.8847093718665286</v>
      </c>
      <c r="N86" s="9" t="s">
        <v>15</v>
      </c>
      <c r="O86" s="9">
        <v>48.606456043956037</v>
      </c>
      <c r="P86" s="95">
        <v>19.28417148469639</v>
      </c>
    </row>
    <row r="87" spans="1:16" x14ac:dyDescent="0.25">
      <c r="A87" s="16" t="s">
        <v>19</v>
      </c>
      <c r="B87" s="3">
        <v>2050</v>
      </c>
      <c r="C87" s="9">
        <v>60</v>
      </c>
      <c r="D87" s="9">
        <v>40</v>
      </c>
      <c r="E87" s="9">
        <v>42563143.64522519</v>
      </c>
      <c r="F87" s="9">
        <v>40706772.292898268</v>
      </c>
      <c r="G87" s="9">
        <v>881250000</v>
      </c>
      <c r="H87" s="9">
        <v>3828894.9951647911</v>
      </c>
      <c r="I87" s="9">
        <v>38541.57955772242</v>
      </c>
      <c r="J87" s="9">
        <v>207259995.27953991</v>
      </c>
      <c r="K87" s="9">
        <v>92.913971941825565</v>
      </c>
      <c r="L87" s="9">
        <v>80.657452261609905</v>
      </c>
      <c r="M87" s="9">
        <v>4.9603345470453064</v>
      </c>
      <c r="N87" s="9" t="s">
        <v>15</v>
      </c>
      <c r="O87" s="9">
        <v>48.606456043956037</v>
      </c>
      <c r="P87" s="95">
        <v>11.57050289081783</v>
      </c>
    </row>
    <row r="88" spans="1:16" x14ac:dyDescent="0.25">
      <c r="A88" s="16" t="s">
        <v>19</v>
      </c>
      <c r="B88" s="3">
        <v>2050</v>
      </c>
      <c r="C88" s="9">
        <v>50</v>
      </c>
      <c r="D88" s="9">
        <v>50</v>
      </c>
      <c r="E88" s="9">
        <v>42554664.631008796</v>
      </c>
      <c r="F88" s="9">
        <v>40712691.151034251</v>
      </c>
      <c r="G88" s="9">
        <v>881250000</v>
      </c>
      <c r="H88" s="9">
        <v>3627119.620562938</v>
      </c>
      <c r="I88" s="9">
        <v>38819.259914801652</v>
      </c>
      <c r="J88" s="9">
        <v>208480431.8247366</v>
      </c>
      <c r="K88" s="9">
        <v>92.913971941825565</v>
      </c>
      <c r="L88" s="9">
        <v>80.669180040322274</v>
      </c>
      <c r="M88" s="9">
        <v>4.9852671274637954</v>
      </c>
      <c r="N88" s="9" t="s">
        <v>15</v>
      </c>
      <c r="O88" s="9">
        <v>48.606456043956037</v>
      </c>
      <c r="P88" s="95">
        <v>9.6420857423481952</v>
      </c>
    </row>
    <row r="89" spans="1:16" x14ac:dyDescent="0.25">
      <c r="A89" s="16" t="s">
        <v>19</v>
      </c>
      <c r="B89" s="3">
        <v>2050</v>
      </c>
      <c r="C89" s="9">
        <v>0</v>
      </c>
      <c r="D89" s="9">
        <v>100</v>
      </c>
      <c r="E89" s="9">
        <v>22934618.26971237</v>
      </c>
      <c r="F89" s="9">
        <v>22934618.26971237</v>
      </c>
      <c r="G89" s="9">
        <v>805724000</v>
      </c>
      <c r="H89" s="9">
        <v>0</v>
      </c>
      <c r="I89" s="9">
        <v>40207.661700197787</v>
      </c>
      <c r="J89" s="9">
        <v>214582614.55072051</v>
      </c>
      <c r="K89" s="9">
        <v>84.950941422814722</v>
      </c>
      <c r="L89" s="9">
        <v>45.443246271586517</v>
      </c>
      <c r="M89" s="9">
        <v>9.3580289712453233</v>
      </c>
      <c r="N89" s="9" t="s">
        <v>15</v>
      </c>
      <c r="O89" s="9">
        <v>48.606456043956037</v>
      </c>
      <c r="P89" s="95">
        <v>0</v>
      </c>
    </row>
    <row r="90" spans="1:16" x14ac:dyDescent="0.25">
      <c r="A90" s="16" t="s">
        <v>19</v>
      </c>
      <c r="B90" s="3">
        <v>2050</v>
      </c>
      <c r="C90" s="7">
        <v>100</v>
      </c>
      <c r="D90" s="7">
        <v>0</v>
      </c>
      <c r="E90" s="7">
        <v>13610232.78316918</v>
      </c>
      <c r="F90" s="7">
        <v>12436603.82409318</v>
      </c>
      <c r="G90" s="7">
        <v>245916000</v>
      </c>
      <c r="H90" s="7">
        <v>1841356.7351409141</v>
      </c>
      <c r="I90" s="7">
        <v>27710.064501916491</v>
      </c>
      <c r="J90" s="7">
        <v>146266672.01171809</v>
      </c>
      <c r="K90" s="7">
        <v>25.927979942179839</v>
      </c>
      <c r="L90" s="7">
        <v>24.64220872194657</v>
      </c>
      <c r="M90" s="7">
        <v>10.884144391310491</v>
      </c>
      <c r="N90" s="7" t="s">
        <v>16</v>
      </c>
      <c r="O90" s="7">
        <v>57.548865619546248</v>
      </c>
      <c r="P90" s="96">
        <v>22.831991543540521</v>
      </c>
    </row>
    <row r="91" spans="1:16" x14ac:dyDescent="0.25">
      <c r="A91" s="16" t="s">
        <v>19</v>
      </c>
      <c r="B91" s="3">
        <v>2050</v>
      </c>
      <c r="C91" s="7">
        <v>60</v>
      </c>
      <c r="D91" s="7">
        <v>40</v>
      </c>
      <c r="E91" s="7">
        <v>13628067.980757721</v>
      </c>
      <c r="F91" s="7">
        <v>12436510.3439545</v>
      </c>
      <c r="G91" s="7">
        <v>245916000</v>
      </c>
      <c r="H91" s="7">
        <v>1160019.733980275</v>
      </c>
      <c r="I91" s="7">
        <v>28411.97977378227</v>
      </c>
      <c r="J91" s="7">
        <v>149383368.72807801</v>
      </c>
      <c r="K91" s="7">
        <v>25.927979942179839</v>
      </c>
      <c r="L91" s="7">
        <v>24.64202349798019</v>
      </c>
      <c r="M91" s="7">
        <v>11.048653459495011</v>
      </c>
      <c r="N91" s="7" t="s">
        <v>16</v>
      </c>
      <c r="O91" s="7">
        <v>57.548865619546248</v>
      </c>
      <c r="P91" s="96">
        <v>13.69919492612431</v>
      </c>
    </row>
    <row r="92" spans="1:16" x14ac:dyDescent="0.25">
      <c r="A92" s="16" t="s">
        <v>19</v>
      </c>
      <c r="B92" s="3">
        <v>2050</v>
      </c>
      <c r="C92" s="7">
        <v>50</v>
      </c>
      <c r="D92" s="7">
        <v>50</v>
      </c>
      <c r="E92" s="7">
        <v>13624439.314131919</v>
      </c>
      <c r="F92" s="7">
        <v>12436529.362990189</v>
      </c>
      <c r="G92" s="7">
        <v>245916000</v>
      </c>
      <c r="H92" s="7">
        <v>1154271.0011660929</v>
      </c>
      <c r="I92" s="7">
        <v>28587.45859174872</v>
      </c>
      <c r="J92" s="7">
        <v>150162542.907168</v>
      </c>
      <c r="K92" s="7">
        <v>25.927979942179839</v>
      </c>
      <c r="L92" s="7">
        <v>24.642061182789782</v>
      </c>
      <c r="M92" s="7">
        <v>11.108376490028711</v>
      </c>
      <c r="N92" s="7" t="s">
        <v>16</v>
      </c>
      <c r="O92" s="7">
        <v>57.548865619546248</v>
      </c>
      <c r="P92" s="96">
        <v>11.415995771770261</v>
      </c>
    </row>
    <row r="93" spans="1:16" x14ac:dyDescent="0.25">
      <c r="A93" s="16" t="s">
        <v>19</v>
      </c>
      <c r="B93" s="3">
        <v>2050</v>
      </c>
      <c r="C93" s="7">
        <v>0</v>
      </c>
      <c r="D93" s="7">
        <v>100</v>
      </c>
      <c r="E93" s="7">
        <v>4736711.788805075</v>
      </c>
      <c r="F93" s="7">
        <v>4367978.455471742</v>
      </c>
      <c r="G93" s="7">
        <v>197675000</v>
      </c>
      <c r="H93" s="7">
        <v>0</v>
      </c>
      <c r="I93" s="7">
        <v>29464.852681580931</v>
      </c>
      <c r="J93" s="7">
        <v>154058413.80261779</v>
      </c>
      <c r="K93" s="7">
        <v>20.841724145929501</v>
      </c>
      <c r="L93" s="7">
        <v>8.6548255709632009</v>
      </c>
      <c r="M93" s="7">
        <v>32.53055822806796</v>
      </c>
      <c r="N93" s="7" t="s">
        <v>16</v>
      </c>
      <c r="O93" s="7">
        <v>57.548865619546248</v>
      </c>
      <c r="P93" s="96">
        <v>0</v>
      </c>
    </row>
    <row r="94" spans="1:16" x14ac:dyDescent="0.25">
      <c r="A94" s="16" t="s">
        <v>19</v>
      </c>
      <c r="B94" s="3">
        <v>2050</v>
      </c>
      <c r="C94" s="9">
        <v>100</v>
      </c>
      <c r="D94" s="9">
        <v>0</v>
      </c>
      <c r="E94" s="9">
        <v>44936617.389289357</v>
      </c>
      <c r="F94" s="9">
        <v>43125729.615655199</v>
      </c>
      <c r="G94" s="9">
        <v>934781000</v>
      </c>
      <c r="H94" s="9">
        <v>3484803.8309107572</v>
      </c>
      <c r="I94" s="9">
        <v>37430.858129405518</v>
      </c>
      <c r="J94" s="9">
        <v>202378249.09875271</v>
      </c>
      <c r="K94" s="9">
        <v>98.557975155462856</v>
      </c>
      <c r="L94" s="9">
        <v>85.450436912401756</v>
      </c>
      <c r="M94" s="9">
        <v>4.5820200929691977</v>
      </c>
      <c r="N94" s="9" t="s">
        <v>17</v>
      </c>
      <c r="O94" s="9">
        <v>17</v>
      </c>
      <c r="P94" s="95">
        <v>6.7445961282051279</v>
      </c>
    </row>
    <row r="95" spans="1:16" x14ac:dyDescent="0.25">
      <c r="A95" s="16" t="s">
        <v>19</v>
      </c>
      <c r="B95" s="3">
        <v>2050</v>
      </c>
      <c r="C95" s="9">
        <v>60</v>
      </c>
      <c r="D95" s="9">
        <v>40</v>
      </c>
      <c r="E95" s="9">
        <v>44983469.491278373</v>
      </c>
      <c r="F95" s="9">
        <v>43131400.80116266</v>
      </c>
      <c r="G95" s="9">
        <v>934781000</v>
      </c>
      <c r="H95" s="9">
        <v>3059090.1053004381</v>
      </c>
      <c r="I95" s="9">
        <v>38541.57955772242</v>
      </c>
      <c r="J95" s="9">
        <v>207259995.27953991</v>
      </c>
      <c r="K95" s="9">
        <v>98.557975155462856</v>
      </c>
      <c r="L95" s="9">
        <v>85.461673946157276</v>
      </c>
      <c r="M95" s="9">
        <v>4.6763317579401749</v>
      </c>
      <c r="N95" s="9" t="s">
        <v>17</v>
      </c>
      <c r="O95" s="9">
        <v>17</v>
      </c>
      <c r="P95" s="95">
        <v>4.0467576769230771</v>
      </c>
    </row>
    <row r="96" spans="1:16" x14ac:dyDescent="0.25">
      <c r="A96" s="16" t="s">
        <v>19</v>
      </c>
      <c r="B96" s="3">
        <v>2050</v>
      </c>
      <c r="C96" s="9">
        <v>50</v>
      </c>
      <c r="D96" s="9">
        <v>50</v>
      </c>
      <c r="E96" s="9">
        <v>43737627.63320668</v>
      </c>
      <c r="F96" s="9">
        <v>41903746.919366509</v>
      </c>
      <c r="G96" s="9">
        <v>922789000</v>
      </c>
      <c r="H96" s="9">
        <v>2646099.633677166</v>
      </c>
      <c r="I96" s="9">
        <v>38819.259914801652</v>
      </c>
      <c r="J96" s="9">
        <v>208480431.8247366</v>
      </c>
      <c r="K96" s="9">
        <v>97.293607096993227</v>
      </c>
      <c r="L96" s="9">
        <v>83.029168768584427</v>
      </c>
      <c r="M96" s="9">
        <v>4.8280019320939731</v>
      </c>
      <c r="N96" s="9" t="s">
        <v>17</v>
      </c>
      <c r="O96" s="9">
        <v>17</v>
      </c>
      <c r="P96" s="95">
        <v>3.3722980641025639</v>
      </c>
    </row>
    <row r="97" spans="1:16" x14ac:dyDescent="0.25">
      <c r="A97" s="16" t="s">
        <v>19</v>
      </c>
      <c r="B97" s="3">
        <v>2050</v>
      </c>
      <c r="C97" s="9">
        <v>0</v>
      </c>
      <c r="D97" s="9">
        <v>100</v>
      </c>
      <c r="E97" s="9">
        <v>23587734.05878105</v>
      </c>
      <c r="F97" s="9">
        <v>23587734.05878105</v>
      </c>
      <c r="G97" s="9">
        <v>853082561.99076927</v>
      </c>
      <c r="H97" s="9">
        <v>0</v>
      </c>
      <c r="I97" s="9">
        <v>40207.661700197787</v>
      </c>
      <c r="J97" s="9">
        <v>214582614.55072051</v>
      </c>
      <c r="K97" s="9">
        <v>89.94415799020824</v>
      </c>
      <c r="L97" s="9">
        <v>46.73734680107755</v>
      </c>
      <c r="M97" s="9">
        <v>9.0989164825064091</v>
      </c>
      <c r="N97" s="9" t="s">
        <v>17</v>
      </c>
      <c r="O97" s="9">
        <v>17</v>
      </c>
      <c r="P97" s="9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F85-2B9F-410F-8423-254919D22510}">
  <dimension ref="A1:Y74"/>
  <sheetViews>
    <sheetView topLeftCell="H18" zoomScale="160" zoomScaleNormal="160" workbookViewId="0">
      <selection activeCell="N5" sqref="N5"/>
    </sheetView>
  </sheetViews>
  <sheetFormatPr defaultRowHeight="15" x14ac:dyDescent="0.25"/>
  <cols>
    <col min="1" max="1" width="11" customWidth="1"/>
    <col min="3" max="3" width="9.140625" customWidth="1"/>
  </cols>
  <sheetData>
    <row r="1" spans="1:25" ht="36" customHeight="1" thickBot="1" x14ac:dyDescent="0.3">
      <c r="B1" s="121" t="s">
        <v>24</v>
      </c>
      <c r="C1" s="122"/>
      <c r="D1" s="122"/>
      <c r="E1" s="123"/>
      <c r="F1" s="121" t="s">
        <v>26</v>
      </c>
      <c r="G1" s="122"/>
      <c r="H1" s="122"/>
      <c r="I1" s="123"/>
      <c r="J1" s="121" t="s">
        <v>29</v>
      </c>
      <c r="K1" s="122"/>
      <c r="L1" s="122"/>
      <c r="M1" s="123"/>
      <c r="N1" s="121" t="s">
        <v>25</v>
      </c>
      <c r="O1" s="122"/>
      <c r="P1" s="122"/>
      <c r="Q1" s="123"/>
      <c r="R1" s="121" t="s">
        <v>27</v>
      </c>
      <c r="S1" s="122"/>
      <c r="T1" s="122"/>
      <c r="U1" s="123"/>
      <c r="V1" s="121" t="s">
        <v>28</v>
      </c>
      <c r="W1" s="122"/>
      <c r="X1" s="122"/>
      <c r="Y1" s="123"/>
    </row>
    <row r="2" spans="1:25" ht="15.75" thickBot="1" x14ac:dyDescent="0.3">
      <c r="A2" s="17" t="s">
        <v>1</v>
      </c>
      <c r="B2" s="33" t="s">
        <v>20</v>
      </c>
      <c r="C2" s="34" t="s">
        <v>21</v>
      </c>
      <c r="D2" s="34" t="s">
        <v>22</v>
      </c>
      <c r="E2" s="35" t="s">
        <v>23</v>
      </c>
      <c r="F2" s="33" t="s">
        <v>20</v>
      </c>
      <c r="G2" s="34" t="s">
        <v>21</v>
      </c>
      <c r="H2" s="34" t="s">
        <v>22</v>
      </c>
      <c r="I2" s="35" t="s">
        <v>23</v>
      </c>
      <c r="J2" s="33" t="s">
        <v>20</v>
      </c>
      <c r="K2" s="34" t="s">
        <v>21</v>
      </c>
      <c r="L2" s="34" t="s">
        <v>22</v>
      </c>
      <c r="M2" s="35" t="s">
        <v>23</v>
      </c>
      <c r="N2" s="33" t="s">
        <v>20</v>
      </c>
      <c r="O2" s="34" t="s">
        <v>21</v>
      </c>
      <c r="P2" s="34" t="s">
        <v>22</v>
      </c>
      <c r="Q2" s="36" t="s">
        <v>23</v>
      </c>
      <c r="R2" s="37" t="s">
        <v>20</v>
      </c>
      <c r="S2" s="34" t="s">
        <v>21</v>
      </c>
      <c r="T2" s="34" t="s">
        <v>22</v>
      </c>
      <c r="U2" s="36" t="s">
        <v>23</v>
      </c>
      <c r="V2" s="37" t="s">
        <v>20</v>
      </c>
      <c r="W2" s="34" t="s">
        <v>21</v>
      </c>
      <c r="X2" s="34" t="s">
        <v>22</v>
      </c>
      <c r="Y2" s="36" t="s">
        <v>23</v>
      </c>
    </row>
    <row r="3" spans="1:25" x14ac:dyDescent="0.25">
      <c r="A3" s="18">
        <v>2030</v>
      </c>
      <c r="B3" s="38">
        <f>Results!$M2</f>
        <v>6.3984069090521052</v>
      </c>
      <c r="C3" s="39">
        <f>Results!$M3</f>
        <v>6.5162185102517727</v>
      </c>
      <c r="D3" s="39">
        <f>Results!$M4</f>
        <v>6.5553358683506602</v>
      </c>
      <c r="E3" s="40">
        <f>Results!$M5</f>
        <v>6.8710785360219244</v>
      </c>
      <c r="F3" s="38">
        <f>Results!$M6</f>
        <v>11.402131313959851</v>
      </c>
      <c r="G3" s="39">
        <f>Results!$M7</f>
        <v>11.603077660839981</v>
      </c>
      <c r="H3" s="39">
        <f>Results!$M8</f>
        <v>11.7212072571501</v>
      </c>
      <c r="I3" s="40">
        <f>Results!$M9</f>
        <v>12.25934691981249</v>
      </c>
      <c r="J3" s="38">
        <f>Results!$M10</f>
        <v>5.541370382705745</v>
      </c>
      <c r="K3" s="39">
        <f>Results!$M11</f>
        <v>5.660785024986474</v>
      </c>
      <c r="L3" s="39">
        <f>Results!$M12</f>
        <v>5.7155107718450866</v>
      </c>
      <c r="M3" s="40">
        <f>Results!$M13</f>
        <v>5.950876174801202</v>
      </c>
      <c r="N3" s="41">
        <f>Results!$K2/100</f>
        <v>0.71784254574807516</v>
      </c>
      <c r="O3" s="42">
        <f>Results!$K3/100</f>
        <v>0.71829941530193642</v>
      </c>
      <c r="P3" s="42">
        <f>Results!$K4/100</f>
        <v>0.71875790724717281</v>
      </c>
      <c r="Q3" s="44">
        <f>Results!$K5/100</f>
        <v>0.71929973886451226</v>
      </c>
      <c r="R3" s="41">
        <f>Results!$K6/100</f>
        <v>0.38974546888215278</v>
      </c>
      <c r="S3" s="42">
        <f>Results!$K7/100</f>
        <v>0.3897687594111463</v>
      </c>
      <c r="T3" s="42">
        <f>Results!$K8/100</f>
        <v>0.38977459137297155</v>
      </c>
      <c r="U3" s="44">
        <f>Results!$K9/100</f>
        <v>0.38967849325012965</v>
      </c>
      <c r="V3" s="41">
        <f>Results!$K10/100</f>
        <v>0.84950066000929947</v>
      </c>
      <c r="W3" s="42">
        <f>Results!$K11/100</f>
        <v>0.85042111574126467</v>
      </c>
      <c r="X3" s="42">
        <f>Results!$K12/100</f>
        <v>0.85047204846584312</v>
      </c>
      <c r="Y3" s="43">
        <f>Results!$K13/100</f>
        <v>0.85107482221011244</v>
      </c>
    </row>
    <row r="4" spans="1:25" ht="15.75" thickBot="1" x14ac:dyDescent="0.3">
      <c r="A4" s="19">
        <v>2040</v>
      </c>
      <c r="B4" s="22">
        <f>Results!$M14</f>
        <v>19.044847400834531</v>
      </c>
      <c r="C4" s="23">
        <f>Results!$M15</f>
        <v>19.378261173511099</v>
      </c>
      <c r="D4" s="23">
        <f>Results!$M16</f>
        <v>19.50605480019383</v>
      </c>
      <c r="E4" s="25">
        <f>Results!$M17</f>
        <v>20.054215883721</v>
      </c>
      <c r="F4" s="22">
        <f>Results!$M18</f>
        <v>91.839878112455722</v>
      </c>
      <c r="G4" s="23">
        <f>Results!$M19</f>
        <v>92.900863868045633</v>
      </c>
      <c r="H4" s="23">
        <f>Results!$M20</f>
        <v>93.005638010306583</v>
      </c>
      <c r="I4" s="25">
        <f>Results!$M21</f>
        <v>96.156849344027805</v>
      </c>
      <c r="J4" s="22">
        <f>Results!$M22</f>
        <v>19.044847400834531</v>
      </c>
      <c r="K4" s="23">
        <f>Results!$M23</f>
        <v>19.378261173511099</v>
      </c>
      <c r="L4" s="23">
        <f>Results!$M24</f>
        <v>19.50605480019383</v>
      </c>
      <c r="M4" s="25">
        <f>Results!$M25</f>
        <v>20.054215883721</v>
      </c>
      <c r="N4" s="30">
        <f>Results!$K14/100</f>
        <v>0.93389020250241417</v>
      </c>
      <c r="O4" s="28">
        <f>Results!$K15/100</f>
        <v>0.93389020247548482</v>
      </c>
      <c r="P4" s="28">
        <f>Results!$K16/100</f>
        <v>0.93389020249318522</v>
      </c>
      <c r="Q4" s="31">
        <f>Results!$K17/100</f>
        <v>0.93389020250241417</v>
      </c>
      <c r="R4" s="30">
        <f>Results!$K18/100</f>
        <v>0.14233349895320629</v>
      </c>
      <c r="S4" s="28">
        <f>Results!$K19/100</f>
        <v>0.14233349895320629</v>
      </c>
      <c r="T4" s="28">
        <f>Results!$K20/100</f>
        <v>0.14233349895320629</v>
      </c>
      <c r="U4" s="31">
        <f>Results!$K21/100</f>
        <v>0.14233349895320629</v>
      </c>
      <c r="V4" s="30">
        <f>Results!$K22/100</f>
        <v>0.93389020250241417</v>
      </c>
      <c r="W4" s="28">
        <f>Results!$K23/100</f>
        <v>0.93389020247548482</v>
      </c>
      <c r="X4" s="28">
        <f>Results!$K24/100</f>
        <v>0.93389020249318522</v>
      </c>
      <c r="Y4" s="29">
        <f>Results!$K25/100</f>
        <v>0.93389020250241417</v>
      </c>
    </row>
    <row r="5" spans="1:25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</row>
    <row r="6" spans="1:25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</row>
    <row r="7" spans="1:25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5" x14ac:dyDescent="0.25">
      <c r="A8" s="119"/>
      <c r="B8" s="119"/>
      <c r="C8" s="119"/>
      <c r="D8" s="119"/>
      <c r="E8" s="119"/>
      <c r="F8" s="119"/>
      <c r="G8" s="124"/>
      <c r="H8" s="124"/>
      <c r="I8" s="124"/>
      <c r="J8" s="124"/>
      <c r="K8" s="119"/>
      <c r="L8" s="124"/>
      <c r="M8" s="124"/>
      <c r="N8" s="124"/>
      <c r="O8" s="124"/>
      <c r="P8" s="119"/>
      <c r="Q8" s="119"/>
      <c r="R8" s="119"/>
      <c r="S8" s="119"/>
      <c r="T8" s="119"/>
      <c r="U8" s="119"/>
      <c r="V8" s="119"/>
      <c r="W8" s="119"/>
      <c r="X8" s="119"/>
    </row>
    <row r="9" spans="1:25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</row>
    <row r="10" spans="1:25" x14ac:dyDescent="0.25">
      <c r="A10" s="119"/>
      <c r="B10" s="119"/>
      <c r="C10" s="119"/>
      <c r="D10" s="119"/>
      <c r="E10" s="119"/>
      <c r="F10" s="119"/>
      <c r="G10" s="119"/>
      <c r="H10" s="124"/>
      <c r="I10" s="124"/>
      <c r="J10" s="124"/>
      <c r="K10" s="12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</row>
    <row r="11" spans="1:25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</row>
    <row r="12" spans="1:25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</row>
    <row r="13" spans="1:25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</row>
    <row r="14" spans="1:25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</row>
    <row r="15" spans="1:25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</row>
    <row r="16" spans="1:25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</row>
    <row r="17" spans="1:24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</row>
    <row r="18" spans="1:24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</row>
    <row r="19" spans="1:24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</row>
    <row r="20" spans="1:24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</row>
    <row r="21" spans="1:24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</row>
    <row r="22" spans="1:24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</row>
    <row r="23" spans="1:24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</row>
    <row r="24" spans="1:24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</row>
    <row r="25" spans="1:24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</row>
    <row r="26" spans="1:24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</row>
    <row r="27" spans="1:24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</row>
    <row r="28" spans="1:24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</row>
    <row r="29" spans="1:24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</row>
    <row r="30" spans="1:24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</row>
    <row r="31" spans="1:24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</row>
    <row r="32" spans="1:24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</row>
    <row r="33" spans="1:24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</row>
    <row r="34" spans="1:24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</row>
    <row r="35" spans="1:24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</row>
    <row r="36" spans="1:24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</row>
    <row r="37" spans="1:24" x14ac:dyDescent="0.25"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</row>
    <row r="38" spans="1:24" ht="15.75" thickBot="1" x14ac:dyDescent="0.3"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</row>
    <row r="39" spans="1:24" ht="45.75" thickBot="1" x14ac:dyDescent="0.3">
      <c r="B39" s="112" t="s">
        <v>59</v>
      </c>
      <c r="C39" s="113" t="s">
        <v>51</v>
      </c>
      <c r="D39" s="112" t="s">
        <v>60</v>
      </c>
      <c r="E39" s="114" t="s">
        <v>54</v>
      </c>
      <c r="F39" s="113" t="s">
        <v>61</v>
      </c>
      <c r="G39" s="114" t="s">
        <v>57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</row>
    <row r="40" spans="1:24" x14ac:dyDescent="0.25">
      <c r="A40" s="100" t="s">
        <v>20</v>
      </c>
      <c r="B40" s="38">
        <f>B3</f>
        <v>6.3984069090521052</v>
      </c>
      <c r="C40" s="101">
        <f>B4</f>
        <v>19.044847400834531</v>
      </c>
      <c r="D40" s="38">
        <f>F3</f>
        <v>11.402131313959851</v>
      </c>
      <c r="E40" s="69">
        <f>F4</f>
        <v>91.839878112455722</v>
      </c>
      <c r="F40" s="102">
        <f>J3</f>
        <v>5.541370382705745</v>
      </c>
      <c r="G40" s="69">
        <f>J4</f>
        <v>19.044847400834531</v>
      </c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</row>
    <row r="41" spans="1:24" x14ac:dyDescent="0.25">
      <c r="A41" s="115" t="s">
        <v>22</v>
      </c>
      <c r="B41" s="21">
        <f>D3</f>
        <v>6.5553358683506602</v>
      </c>
      <c r="C41" s="116">
        <f>D4</f>
        <v>19.50605480019383</v>
      </c>
      <c r="D41" s="21">
        <f>H3</f>
        <v>11.7212072571501</v>
      </c>
      <c r="E41" s="64">
        <f>H4</f>
        <v>93.005638010306583</v>
      </c>
      <c r="F41" s="117">
        <f>L3</f>
        <v>5.7155107718450866</v>
      </c>
      <c r="G41" s="64">
        <f>L4</f>
        <v>19.50605480019383</v>
      </c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</row>
    <row r="42" spans="1:24" x14ac:dyDescent="0.25">
      <c r="A42" s="115" t="s">
        <v>21</v>
      </c>
      <c r="B42" s="21">
        <f>C3</f>
        <v>6.5162185102517727</v>
      </c>
      <c r="C42" s="116">
        <f>C4</f>
        <v>19.378261173511099</v>
      </c>
      <c r="D42" s="21">
        <f>G3</f>
        <v>11.603077660839981</v>
      </c>
      <c r="E42" s="64">
        <f>G4</f>
        <v>92.900863868045633</v>
      </c>
      <c r="F42" s="117">
        <f>K3</f>
        <v>5.660785024986474</v>
      </c>
      <c r="G42" s="64">
        <f>K4</f>
        <v>19.378261173511099</v>
      </c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</row>
    <row r="43" spans="1:24" ht="15.75" thickBot="1" x14ac:dyDescent="0.3">
      <c r="A43" s="103" t="s">
        <v>23</v>
      </c>
      <c r="B43" s="22">
        <f>E3</f>
        <v>6.8710785360219244</v>
      </c>
      <c r="C43" s="104">
        <f>E4</f>
        <v>20.054215883721</v>
      </c>
      <c r="D43" s="22">
        <f>I3</f>
        <v>12.25934691981249</v>
      </c>
      <c r="E43" s="65">
        <f>I4</f>
        <v>96.156849344027805</v>
      </c>
      <c r="F43" s="105">
        <f>M3</f>
        <v>5.950876174801202</v>
      </c>
      <c r="G43" s="65">
        <f>M4</f>
        <v>20.054215883721</v>
      </c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</row>
    <row r="44" spans="1:24" ht="15.75" thickBot="1" x14ac:dyDescent="0.3"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</row>
    <row r="45" spans="1:24" ht="45.75" thickBot="1" x14ac:dyDescent="0.3">
      <c r="B45" s="112" t="s">
        <v>59</v>
      </c>
      <c r="C45" s="118" t="s">
        <v>51</v>
      </c>
      <c r="D45" s="112" t="s">
        <v>60</v>
      </c>
      <c r="E45" s="114" t="s">
        <v>54</v>
      </c>
      <c r="F45" s="112" t="s">
        <v>61</v>
      </c>
      <c r="G45" s="118" t="s">
        <v>57</v>
      </c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</row>
    <row r="46" spans="1:24" x14ac:dyDescent="0.25">
      <c r="A46" s="100" t="s">
        <v>20</v>
      </c>
      <c r="B46" s="41">
        <f>N3</f>
        <v>0.71784254574807516</v>
      </c>
      <c r="C46" s="110">
        <f>N4</f>
        <v>0.93389020250241417</v>
      </c>
      <c r="D46" s="41">
        <f>R3</f>
        <v>0.38974546888215278</v>
      </c>
      <c r="E46" s="43">
        <f>R4</f>
        <v>0.14233349895320629</v>
      </c>
      <c r="F46" s="41">
        <f>V3</f>
        <v>0.84950066000929947</v>
      </c>
      <c r="G46" s="110">
        <f>X3</f>
        <v>0.85047204846584312</v>
      </c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</row>
    <row r="47" spans="1:24" ht="15.75" thickBot="1" x14ac:dyDescent="0.3">
      <c r="A47" s="103" t="s">
        <v>22</v>
      </c>
      <c r="B47" s="30">
        <f>P3</f>
        <v>0.71875790724717281</v>
      </c>
      <c r="C47" s="111">
        <f>P4</f>
        <v>0.93389020249318522</v>
      </c>
      <c r="D47" s="30">
        <f>T3</f>
        <v>0.38977459137297155</v>
      </c>
      <c r="E47" s="29">
        <f>T4</f>
        <v>0.14233349895320629</v>
      </c>
      <c r="F47" s="30">
        <f>V4</f>
        <v>0.93389020250241417</v>
      </c>
      <c r="G47" s="111">
        <f>X4</f>
        <v>0.93389020249318522</v>
      </c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</row>
    <row r="48" spans="1:24" x14ac:dyDescent="0.25"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</row>
    <row r="49" spans="1:20" x14ac:dyDescent="0.25"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1:20" x14ac:dyDescent="0.25"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</row>
    <row r="51" spans="1:20" x14ac:dyDescent="0.25"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</row>
    <row r="52" spans="1:20" x14ac:dyDescent="0.25"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</row>
    <row r="53" spans="1:20" x14ac:dyDescent="0.25"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</row>
    <row r="54" spans="1:20" x14ac:dyDescent="0.2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</row>
    <row r="55" spans="1:20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</row>
    <row r="56" spans="1:20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</row>
    <row r="57" spans="1:20" x14ac:dyDescent="0.25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</row>
    <row r="58" spans="1:20" x14ac:dyDescent="0.25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</row>
    <row r="59" spans="1:20" x14ac:dyDescent="0.25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</row>
    <row r="60" spans="1:20" x14ac:dyDescent="0.25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</row>
    <row r="61" spans="1:20" x14ac:dyDescent="0.25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</row>
    <row r="62" spans="1:20" x14ac:dyDescent="0.2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</row>
    <row r="63" spans="1:20" x14ac:dyDescent="0.2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</row>
    <row r="64" spans="1:20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</row>
    <row r="65" spans="1:13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</row>
    <row r="66" spans="1:13" x14ac:dyDescent="0.25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</row>
    <row r="67" spans="1:13" x14ac:dyDescent="0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</row>
    <row r="68" spans="1:13" x14ac:dyDescent="0.25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</row>
    <row r="69" spans="1:13" x14ac:dyDescent="0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</row>
    <row r="70" spans="1:13" x14ac:dyDescent="0.25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</row>
    <row r="71" spans="1:13" x14ac:dyDescent="0.25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</row>
    <row r="72" spans="1:13" x14ac:dyDescent="0.25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</row>
    <row r="73" spans="1:13" x14ac:dyDescent="0.25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</row>
    <row r="74" spans="1:13" x14ac:dyDescent="0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</row>
  </sheetData>
  <mergeCells count="9">
    <mergeCell ref="V1:Y1"/>
    <mergeCell ref="R1:U1"/>
    <mergeCell ref="F1:I1"/>
    <mergeCell ref="J1:M1"/>
    <mergeCell ref="B1:E1"/>
    <mergeCell ref="G8:J8"/>
    <mergeCell ref="L8:O8"/>
    <mergeCell ref="N1:Q1"/>
    <mergeCell ref="H10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F76C-61D4-497A-9A59-8804BC684B7F}">
  <dimension ref="A1:AB72"/>
  <sheetViews>
    <sheetView topLeftCell="G11" zoomScale="160" zoomScaleNormal="160" workbookViewId="0">
      <selection activeCell="AB11" sqref="AB11"/>
    </sheetView>
  </sheetViews>
  <sheetFormatPr defaultRowHeight="15" x14ac:dyDescent="0.25"/>
  <cols>
    <col min="1" max="1" width="11" customWidth="1"/>
    <col min="3" max="3" width="9.140625" customWidth="1"/>
  </cols>
  <sheetData>
    <row r="1" spans="1:28" ht="36" customHeight="1" thickBot="1" x14ac:dyDescent="0.3">
      <c r="B1" s="121" t="s">
        <v>36</v>
      </c>
      <c r="C1" s="122"/>
      <c r="D1" s="122"/>
      <c r="E1" s="123"/>
      <c r="F1" s="121" t="s">
        <v>37</v>
      </c>
      <c r="G1" s="122"/>
      <c r="H1" s="122"/>
      <c r="I1" s="123"/>
      <c r="J1" s="121" t="s">
        <v>38</v>
      </c>
      <c r="K1" s="122"/>
      <c r="L1" s="122"/>
      <c r="M1" s="123"/>
      <c r="N1" s="121" t="s">
        <v>39</v>
      </c>
      <c r="O1" s="122"/>
      <c r="P1" s="122"/>
      <c r="Q1" s="123"/>
      <c r="R1" s="121" t="s">
        <v>40</v>
      </c>
      <c r="S1" s="122"/>
      <c r="T1" s="122"/>
      <c r="U1" s="123"/>
      <c r="V1" s="121" t="s">
        <v>41</v>
      </c>
      <c r="W1" s="122"/>
      <c r="X1" s="122"/>
      <c r="Y1" s="123"/>
    </row>
    <row r="2" spans="1:28" ht="15.75" thickBot="1" x14ac:dyDescent="0.3">
      <c r="A2" s="17" t="s">
        <v>1</v>
      </c>
      <c r="B2" s="33" t="s">
        <v>20</v>
      </c>
      <c r="C2" s="34" t="s">
        <v>21</v>
      </c>
      <c r="D2" s="34" t="s">
        <v>22</v>
      </c>
      <c r="E2" s="35" t="s">
        <v>23</v>
      </c>
      <c r="F2" s="33" t="s">
        <v>20</v>
      </c>
      <c r="G2" s="34" t="s">
        <v>21</v>
      </c>
      <c r="H2" s="34" t="s">
        <v>22</v>
      </c>
      <c r="I2" s="35" t="s">
        <v>23</v>
      </c>
      <c r="J2" s="33" t="s">
        <v>20</v>
      </c>
      <c r="K2" s="34" t="s">
        <v>21</v>
      </c>
      <c r="L2" s="34" t="s">
        <v>22</v>
      </c>
      <c r="M2" s="35" t="s">
        <v>23</v>
      </c>
      <c r="N2" s="33" t="s">
        <v>20</v>
      </c>
      <c r="O2" s="34" t="s">
        <v>21</v>
      </c>
      <c r="P2" s="34" t="s">
        <v>22</v>
      </c>
      <c r="Q2" s="36" t="s">
        <v>23</v>
      </c>
      <c r="R2" s="37" t="s">
        <v>20</v>
      </c>
      <c r="S2" s="34" t="s">
        <v>21</v>
      </c>
      <c r="T2" s="34" t="s">
        <v>22</v>
      </c>
      <c r="U2" s="36" t="s">
        <v>23</v>
      </c>
      <c r="V2" s="37" t="s">
        <v>20</v>
      </c>
      <c r="W2" s="34" t="s">
        <v>21</v>
      </c>
      <c r="X2" s="34" t="s">
        <v>22</v>
      </c>
      <c r="Y2" s="36" t="s">
        <v>23</v>
      </c>
    </row>
    <row r="3" spans="1:28" x14ac:dyDescent="0.25">
      <c r="A3" s="18">
        <v>2035</v>
      </c>
      <c r="B3" s="38">
        <f>Results!$M26</f>
        <v>10.56153607545672</v>
      </c>
      <c r="C3" s="39">
        <f>Results!$M27</f>
        <v>13.611881837382329</v>
      </c>
      <c r="D3" s="39">
        <f>Results!$M28</f>
        <v>13.856595696129819</v>
      </c>
      <c r="E3" s="40">
        <f>Results!$M29</f>
        <v>30.516191211381329</v>
      </c>
      <c r="F3" s="38">
        <f>Results!$M30</f>
        <v>31.318007312672471</v>
      </c>
      <c r="G3" s="39">
        <f>Results!$M31</f>
        <v>34.719451861652672</v>
      </c>
      <c r="H3" s="39">
        <f>Results!$M32</f>
        <v>36.565807860727062</v>
      </c>
      <c r="I3" s="40">
        <f>Results!$M33</f>
        <v>71.688950262138235</v>
      </c>
      <c r="J3" s="38">
        <f>Results!$M34</f>
        <v>6.6509091479003031</v>
      </c>
      <c r="K3" s="39">
        <f>Results!$M35</f>
        <v>7.9093209663477966</v>
      </c>
      <c r="L3" s="39">
        <f>Results!$M36</f>
        <v>8.0486936006907133</v>
      </c>
      <c r="M3" s="40">
        <f>Results!$M37</f>
        <v>27.381929997999041</v>
      </c>
      <c r="N3" s="41">
        <f>Results!$K26/100</f>
        <v>0.1789561140001753</v>
      </c>
      <c r="O3" s="42">
        <f>Results!$K27/100</f>
        <v>0.14906534061310919</v>
      </c>
      <c r="P3" s="42">
        <f>Results!$K28/100</f>
        <v>0.14867177281396932</v>
      </c>
      <c r="Q3" s="44">
        <f>Results!$K29/100</f>
        <v>8.4617578920600373E-2</v>
      </c>
      <c r="R3" s="41">
        <f>Results!$K30/100</f>
        <v>5.0705081677386403E-2</v>
      </c>
      <c r="S3" s="42">
        <f>Results!$K31/100</f>
        <v>4.7606461108105E-2</v>
      </c>
      <c r="T3" s="42">
        <f>Results!$K32/100</f>
        <v>4.7295961929525815E-2</v>
      </c>
      <c r="U3" s="44">
        <f>Results!$K33/100</f>
        <v>2.514913188764727E-2</v>
      </c>
      <c r="V3" s="41">
        <f>Results!$K34/100</f>
        <v>0.34946013131924097</v>
      </c>
      <c r="W3" s="42">
        <f>Results!$K35/100</f>
        <v>0.32112792677909235</v>
      </c>
      <c r="X3" s="42">
        <f>Results!$K36/100</f>
        <v>0.32083706795621403</v>
      </c>
      <c r="Y3" s="43">
        <f>Results!$K37/100</f>
        <v>0.20867727017565588</v>
      </c>
    </row>
    <row r="4" spans="1:28" x14ac:dyDescent="0.25">
      <c r="A4" s="53">
        <v>2040</v>
      </c>
      <c r="B4" s="21">
        <f>Results!$M38</f>
        <v>3.5924937520074121</v>
      </c>
      <c r="C4" s="20">
        <f>Results!$M39</f>
        <v>3.737072273941334</v>
      </c>
      <c r="D4" s="20">
        <f>Results!$M40</f>
        <v>3.7761398096462662</v>
      </c>
      <c r="E4" s="24">
        <f>Results!$M41</f>
        <v>4.5462831696223187</v>
      </c>
      <c r="F4" s="21">
        <f>Results!$M42</f>
        <v>6.8259393128710846</v>
      </c>
      <c r="G4" s="20">
        <f>Results!$M43</f>
        <v>6.896199810218854</v>
      </c>
      <c r="H4" s="20">
        <f>Results!$M44</f>
        <v>6.9728434720359713</v>
      </c>
      <c r="I4" s="24">
        <f>Results!$M45</f>
        <v>8.9494510156364875</v>
      </c>
      <c r="J4" s="21">
        <f>Results!$M46</f>
        <v>2.779975791342217</v>
      </c>
      <c r="K4" s="20">
        <f>Results!$M47</f>
        <v>2.88260438573435</v>
      </c>
      <c r="L4" s="20">
        <f>Results!$M48</f>
        <v>2.9349109060694971</v>
      </c>
      <c r="M4" s="24">
        <f>Results!$M49</f>
        <v>3.7029325082361622</v>
      </c>
      <c r="N4" s="32">
        <f>Results!$K38/100</f>
        <v>0.70837890547626747</v>
      </c>
      <c r="O4" s="26">
        <f>Results!$K39/100</f>
        <v>0.70744632786467465</v>
      </c>
      <c r="P4" s="26">
        <f>Results!$K40/100</f>
        <v>0.70746379881535493</v>
      </c>
      <c r="Q4" s="54">
        <f>Results!$K41/100</f>
        <v>0.66323322602833368</v>
      </c>
      <c r="R4" s="32">
        <f>Results!$K42/100</f>
        <v>0.32778404186991794</v>
      </c>
      <c r="S4" s="26">
        <f>Results!$K43/100</f>
        <v>0.32520060756403679</v>
      </c>
      <c r="T4" s="26">
        <f>Results!$K44/100</f>
        <v>0.3251113086450047</v>
      </c>
      <c r="U4" s="54">
        <f>Results!$K45/100</f>
        <v>0.3036335260336161</v>
      </c>
      <c r="V4" s="32">
        <f>Results!$K46/100</f>
        <v>0.9429497914274354</v>
      </c>
      <c r="W4" s="26">
        <f>Results!$K47/100</f>
        <v>0.94382703614455254</v>
      </c>
      <c r="X4" s="26">
        <f>Results!$K48/100</f>
        <v>0.93483252185097132</v>
      </c>
      <c r="Y4" s="27">
        <f>Results!$K49/100</f>
        <v>0.87573623317814475</v>
      </c>
    </row>
    <row r="5" spans="1:28" ht="15.75" thickBot="1" x14ac:dyDescent="0.3">
      <c r="A5" s="45">
        <v>2050</v>
      </c>
      <c r="B5" s="46">
        <f>Results!$M50</f>
        <v>2.3608871046323481</v>
      </c>
      <c r="C5" s="47">
        <f>Results!$M51</f>
        <v>2.637475539533928</v>
      </c>
      <c r="D5" s="47">
        <f>Results!$M52</f>
        <v>2.7282445958158199</v>
      </c>
      <c r="E5" s="48">
        <f>Results!$M53</f>
        <v>9.3618498772826229</v>
      </c>
      <c r="F5" s="46">
        <f>Results!$M54</f>
        <v>10.42117519181436</v>
      </c>
      <c r="G5" s="47">
        <f>Results!$M55</f>
        <v>12.711780172243699</v>
      </c>
      <c r="H5" s="47">
        <f>Results!$M56</f>
        <v>12.811169270092771</v>
      </c>
      <c r="I5" s="48">
        <f>Results!$M57</f>
        <v>32.66795719577545</v>
      </c>
      <c r="J5" s="46">
        <f>Results!$M58</f>
        <v>2.3101351556344278</v>
      </c>
      <c r="K5" s="47">
        <f>Results!$M59</f>
        <v>2.551660454288343</v>
      </c>
      <c r="L5" s="47">
        <f>Results!$M60</f>
        <v>2.6573766221779431</v>
      </c>
      <c r="M5" s="48">
        <f>Results!$M61</f>
        <v>9.3618498772826229</v>
      </c>
      <c r="N5" s="49">
        <f>Results!$K50/100</f>
        <v>0.77884471313688519</v>
      </c>
      <c r="O5" s="50">
        <f>Results!$K51/100</f>
        <v>0.76066519986498282</v>
      </c>
      <c r="P5" s="50">
        <f>Results!$K52/100</f>
        <v>0.75138691625813736</v>
      </c>
      <c r="Q5" s="51">
        <f>Results!$K53/100</f>
        <v>0.6532563973715847</v>
      </c>
      <c r="R5" s="49">
        <f>Results!$K54/100</f>
        <v>0.17119191490930169</v>
      </c>
      <c r="S5" s="50">
        <f>Results!$K55/100</f>
        <v>0.15872137249881979</v>
      </c>
      <c r="T5" s="50">
        <f>Results!$K56/100</f>
        <v>0.1587431725504822</v>
      </c>
      <c r="U5" s="51">
        <f>Results!$K57/100</f>
        <v>0.1121738022526993</v>
      </c>
      <c r="V5" s="49">
        <f>Results!$K58/100</f>
        <v>0.83217034194749029</v>
      </c>
      <c r="W5" s="50">
        <f>Results!$K59/100</f>
        <v>0.82001796311497255</v>
      </c>
      <c r="X5" s="50">
        <f>Results!$K60/100</f>
        <v>0.81258653637404421</v>
      </c>
      <c r="Y5" s="52">
        <f>Results!$K61/100</f>
        <v>0.71913821990620042</v>
      </c>
    </row>
    <row r="6" spans="1:28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</row>
    <row r="7" spans="1:28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</row>
    <row r="8" spans="1:28" x14ac:dyDescent="0.25">
      <c r="A8" s="119"/>
      <c r="B8" s="119"/>
      <c r="C8" s="119"/>
      <c r="D8" s="119"/>
      <c r="E8" s="119"/>
      <c r="F8" s="119"/>
      <c r="G8" s="124"/>
      <c r="H8" s="124"/>
      <c r="I8" s="124"/>
      <c r="J8" s="124"/>
      <c r="K8" s="119"/>
      <c r="L8" s="124"/>
      <c r="M8" s="124"/>
      <c r="N8" s="124"/>
      <c r="O8" s="124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</row>
    <row r="9" spans="1:28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</row>
    <row r="10" spans="1:28" x14ac:dyDescent="0.25">
      <c r="A10" s="119"/>
      <c r="B10" s="119"/>
      <c r="C10" s="119"/>
      <c r="D10" s="119"/>
      <c r="E10" s="119"/>
      <c r="F10" s="119"/>
      <c r="G10" s="119"/>
      <c r="H10" s="124"/>
      <c r="I10" s="124"/>
      <c r="J10" s="124"/>
      <c r="K10" s="12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</row>
    <row r="11" spans="1:28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</row>
    <row r="12" spans="1:28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</row>
    <row r="13" spans="1:28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</row>
    <row r="14" spans="1:28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</row>
    <row r="15" spans="1:28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</row>
    <row r="16" spans="1:28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</row>
    <row r="17" spans="1:28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</row>
    <row r="18" spans="1:28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</row>
    <row r="19" spans="1:28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</row>
    <row r="20" spans="1:28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</row>
    <row r="21" spans="1:28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</row>
    <row r="22" spans="1:28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</row>
    <row r="23" spans="1:28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</row>
    <row r="24" spans="1:28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</row>
    <row r="25" spans="1:28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</row>
    <row r="26" spans="1:28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</row>
    <row r="27" spans="1:28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</row>
    <row r="28" spans="1:28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</row>
    <row r="29" spans="1:28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</row>
    <row r="30" spans="1:28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</row>
    <row r="31" spans="1:28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</row>
    <row r="32" spans="1:28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</row>
    <row r="33" spans="1:28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</row>
    <row r="34" spans="1:28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</row>
    <row r="35" spans="1:28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</row>
    <row r="36" spans="1:28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</row>
    <row r="37" spans="1:28" ht="15.75" thickBot="1" x14ac:dyDescent="0.3"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8" ht="45.75" thickBot="1" x14ac:dyDescent="0.3">
      <c r="B38" s="97" t="s">
        <v>50</v>
      </c>
      <c r="C38" s="98" t="s">
        <v>51</v>
      </c>
      <c r="D38" s="98" t="s">
        <v>52</v>
      </c>
      <c r="E38" s="97" t="s">
        <v>53</v>
      </c>
      <c r="F38" s="99" t="s">
        <v>54</v>
      </c>
      <c r="G38" s="99" t="s">
        <v>55</v>
      </c>
      <c r="H38" s="98" t="s">
        <v>56</v>
      </c>
      <c r="I38" s="99" t="s">
        <v>57</v>
      </c>
      <c r="J38" s="99" t="s">
        <v>58</v>
      </c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8" x14ac:dyDescent="0.25">
      <c r="A39" s="100" t="s">
        <v>20</v>
      </c>
      <c r="B39" s="38">
        <f>B3</f>
        <v>10.56153607545672</v>
      </c>
      <c r="C39" s="101">
        <f>B4</f>
        <v>3.5924937520074121</v>
      </c>
      <c r="D39" s="101">
        <f>B5</f>
        <v>2.3608871046323481</v>
      </c>
      <c r="E39" s="38">
        <f>F3</f>
        <v>31.318007312672471</v>
      </c>
      <c r="F39" s="69">
        <f>F4</f>
        <v>6.8259393128710846</v>
      </c>
      <c r="G39" s="69">
        <f>F5</f>
        <v>10.42117519181436</v>
      </c>
      <c r="H39" s="102">
        <f>J3</f>
        <v>6.6509091479003031</v>
      </c>
      <c r="I39" s="69">
        <f>J4</f>
        <v>2.779975791342217</v>
      </c>
      <c r="J39" s="69">
        <f>J5</f>
        <v>2.3101351556344278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8" ht="15.75" thickBot="1" x14ac:dyDescent="0.3">
      <c r="A40" s="103" t="s">
        <v>22</v>
      </c>
      <c r="B40" s="22">
        <f>D3</f>
        <v>13.856595696129819</v>
      </c>
      <c r="C40" s="104">
        <f>D4</f>
        <v>3.7761398096462662</v>
      </c>
      <c r="D40" s="104">
        <f>D5</f>
        <v>2.7282445958158199</v>
      </c>
      <c r="E40" s="22">
        <f>H3</f>
        <v>36.565807860727062</v>
      </c>
      <c r="F40" s="65">
        <f>H4</f>
        <v>6.9728434720359713</v>
      </c>
      <c r="G40" s="65">
        <f>H5</f>
        <v>12.811169270092771</v>
      </c>
      <c r="H40" s="105">
        <f>L3</f>
        <v>8.0486936006907133</v>
      </c>
      <c r="I40" s="65">
        <f>L4</f>
        <v>2.9349109060694971</v>
      </c>
      <c r="J40" s="65">
        <f>L5</f>
        <v>2.6573766221779431</v>
      </c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8" ht="15.75" thickBot="1" x14ac:dyDescent="0.3">
      <c r="A41" s="106"/>
      <c r="B41" s="107"/>
      <c r="C41" s="107"/>
      <c r="D41" s="107"/>
      <c r="E41" s="107"/>
      <c r="F41" s="107"/>
      <c r="G41" s="107"/>
      <c r="H41" s="107"/>
      <c r="I41" s="107"/>
      <c r="J41" s="107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8" ht="45.75" thickBot="1" x14ac:dyDescent="0.3">
      <c r="B42" s="97" t="s">
        <v>50</v>
      </c>
      <c r="C42" s="108" t="s">
        <v>51</v>
      </c>
      <c r="D42" s="109" t="s">
        <v>52</v>
      </c>
      <c r="E42" s="97" t="s">
        <v>53</v>
      </c>
      <c r="F42" s="108" t="s">
        <v>54</v>
      </c>
      <c r="G42" s="109" t="s">
        <v>55</v>
      </c>
      <c r="H42" s="97" t="s">
        <v>56</v>
      </c>
      <c r="I42" s="108" t="s">
        <v>57</v>
      </c>
      <c r="J42" s="109" t="s">
        <v>58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8" x14ac:dyDescent="0.25">
      <c r="A43" s="100" t="s">
        <v>20</v>
      </c>
      <c r="B43" s="41">
        <f>N3</f>
        <v>0.1789561140001753</v>
      </c>
      <c r="C43" s="42">
        <f>N4</f>
        <v>0.70837890547626747</v>
      </c>
      <c r="D43" s="110">
        <f>N5</f>
        <v>0.77884471313688519</v>
      </c>
      <c r="E43" s="41">
        <f>R3</f>
        <v>5.0705081677386403E-2</v>
      </c>
      <c r="F43" s="42">
        <f>R4</f>
        <v>0.32778404186991794</v>
      </c>
      <c r="G43" s="110">
        <f>R5</f>
        <v>0.17119191490930169</v>
      </c>
      <c r="H43" s="41">
        <f>V3</f>
        <v>0.34946013131924097</v>
      </c>
      <c r="I43" s="42">
        <f>V4</f>
        <v>0.9429497914274354</v>
      </c>
      <c r="J43" s="110">
        <f>V5</f>
        <v>0.83217034194749029</v>
      </c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8" ht="15.75" thickBot="1" x14ac:dyDescent="0.3">
      <c r="A44" s="103" t="s">
        <v>22</v>
      </c>
      <c r="B44" s="30">
        <f>P3</f>
        <v>0.14867177281396932</v>
      </c>
      <c r="C44" s="28">
        <f>P4</f>
        <v>0.70746379881535493</v>
      </c>
      <c r="D44" s="111">
        <f>P5</f>
        <v>0.75138691625813736</v>
      </c>
      <c r="E44" s="30">
        <f>T3</f>
        <v>4.7295961929525815E-2</v>
      </c>
      <c r="F44" s="28">
        <f>T4</f>
        <v>0.3251113086450047</v>
      </c>
      <c r="G44" s="111">
        <f>T5</f>
        <v>0.1587431725504822</v>
      </c>
      <c r="H44" s="30">
        <f>X3</f>
        <v>0.32083706795621403</v>
      </c>
      <c r="I44" s="28">
        <f>X4</f>
        <v>0.93483252185097132</v>
      </c>
      <c r="J44" s="111">
        <f>X5</f>
        <v>0.81258653637404421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8" x14ac:dyDescent="0.25"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8" x14ac:dyDescent="0.25"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8" x14ac:dyDescent="0.25"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8" x14ac:dyDescent="0.25"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 x14ac:dyDescent="0.25"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 x14ac:dyDescent="0.25"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 x14ac:dyDescent="0.25"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 x14ac:dyDescent="0.25"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 x14ac:dyDescent="0.2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 x14ac:dyDescent="0.2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</row>
    <row r="55" spans="1:23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6" spans="1:23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</row>
    <row r="57" spans="1:23" x14ac:dyDescent="0.25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</row>
    <row r="58" spans="1:23" x14ac:dyDescent="0.25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</row>
    <row r="59" spans="1:23" x14ac:dyDescent="0.25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</row>
    <row r="60" spans="1:23" x14ac:dyDescent="0.25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</row>
    <row r="61" spans="1:23" x14ac:dyDescent="0.25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</row>
    <row r="62" spans="1:23" x14ac:dyDescent="0.2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</row>
    <row r="63" spans="1:23" x14ac:dyDescent="0.2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1:23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</row>
    <row r="65" spans="1:12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</row>
    <row r="66" spans="1:12" x14ac:dyDescent="0.25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</row>
    <row r="67" spans="1:12" x14ac:dyDescent="0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</row>
    <row r="68" spans="1:12" x14ac:dyDescent="0.25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 x14ac:dyDescent="0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 x14ac:dyDescent="0.25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</row>
    <row r="71" spans="1:12" x14ac:dyDescent="0.25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</row>
    <row r="72" spans="1:12" x14ac:dyDescent="0.25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</row>
  </sheetData>
  <mergeCells count="9">
    <mergeCell ref="V1:Y1"/>
    <mergeCell ref="G8:J8"/>
    <mergeCell ref="L8:O8"/>
    <mergeCell ref="H10:K10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D89C-9ADB-4D39-A68D-2BA1623D1A9D}">
  <dimension ref="A1:AA71"/>
  <sheetViews>
    <sheetView topLeftCell="J21" zoomScale="160" zoomScaleNormal="160" workbookViewId="0">
      <selection activeCell="AA15" sqref="AA15"/>
    </sheetView>
  </sheetViews>
  <sheetFormatPr defaultRowHeight="15" x14ac:dyDescent="0.25"/>
  <cols>
    <col min="1" max="1" width="11" customWidth="1"/>
    <col min="3" max="3" width="9.140625" customWidth="1"/>
  </cols>
  <sheetData>
    <row r="1" spans="1:27" ht="36" customHeight="1" thickBot="1" x14ac:dyDescent="0.3">
      <c r="B1" s="121" t="s">
        <v>42</v>
      </c>
      <c r="C1" s="122"/>
      <c r="D1" s="122"/>
      <c r="E1" s="123"/>
      <c r="F1" s="121" t="s">
        <v>43</v>
      </c>
      <c r="G1" s="122"/>
      <c r="H1" s="122"/>
      <c r="I1" s="123"/>
      <c r="J1" s="121" t="s">
        <v>44</v>
      </c>
      <c r="K1" s="122"/>
      <c r="L1" s="122"/>
      <c r="M1" s="123"/>
      <c r="N1" s="121" t="s">
        <v>45</v>
      </c>
      <c r="O1" s="122"/>
      <c r="P1" s="122"/>
      <c r="Q1" s="123"/>
      <c r="R1" s="121" t="s">
        <v>46</v>
      </c>
      <c r="S1" s="122"/>
      <c r="T1" s="122"/>
      <c r="U1" s="123"/>
      <c r="V1" s="121" t="s">
        <v>47</v>
      </c>
      <c r="W1" s="122"/>
      <c r="X1" s="122"/>
      <c r="Y1" s="123"/>
    </row>
    <row r="2" spans="1:27" ht="15.75" thickBot="1" x14ac:dyDescent="0.3">
      <c r="A2" s="17" t="s">
        <v>1</v>
      </c>
      <c r="B2" s="33" t="s">
        <v>20</v>
      </c>
      <c r="C2" s="34" t="s">
        <v>21</v>
      </c>
      <c r="D2" s="34" t="s">
        <v>22</v>
      </c>
      <c r="E2" s="35" t="s">
        <v>23</v>
      </c>
      <c r="F2" s="33" t="s">
        <v>20</v>
      </c>
      <c r="G2" s="34" t="s">
        <v>21</v>
      </c>
      <c r="H2" s="34" t="s">
        <v>22</v>
      </c>
      <c r="I2" s="35" t="s">
        <v>23</v>
      </c>
      <c r="J2" s="33" t="s">
        <v>20</v>
      </c>
      <c r="K2" s="34" t="s">
        <v>21</v>
      </c>
      <c r="L2" s="34" t="s">
        <v>22</v>
      </c>
      <c r="M2" s="35" t="s">
        <v>23</v>
      </c>
      <c r="N2" s="33" t="s">
        <v>20</v>
      </c>
      <c r="O2" s="34" t="s">
        <v>21</v>
      </c>
      <c r="P2" s="34" t="s">
        <v>22</v>
      </c>
      <c r="Q2" s="36" t="s">
        <v>23</v>
      </c>
      <c r="R2" s="37" t="s">
        <v>20</v>
      </c>
      <c r="S2" s="34" t="s">
        <v>21</v>
      </c>
      <c r="T2" s="34" t="s">
        <v>22</v>
      </c>
      <c r="U2" s="36" t="s">
        <v>23</v>
      </c>
      <c r="V2" s="37" t="s">
        <v>20</v>
      </c>
      <c r="W2" s="34" t="s">
        <v>21</v>
      </c>
      <c r="X2" s="34" t="s">
        <v>22</v>
      </c>
      <c r="Y2" s="36" t="s">
        <v>23</v>
      </c>
    </row>
    <row r="3" spans="1:27" x14ac:dyDescent="0.25">
      <c r="A3" s="18">
        <v>2035</v>
      </c>
      <c r="B3" s="38">
        <f>Results!$M62</f>
        <v>5.7777298504190906</v>
      </c>
      <c r="C3" s="39">
        <f>Results!$M63</f>
        <v>6.8264592059941522</v>
      </c>
      <c r="D3" s="39">
        <f>Results!$M64</f>
        <v>7.1359655737448584</v>
      </c>
      <c r="E3" s="40">
        <f>Results!$M65</f>
        <v>27.137092070858198</v>
      </c>
      <c r="F3" s="38">
        <f>Results!$M66</f>
        <v>10.45526111261823</v>
      </c>
      <c r="G3" s="39">
        <f>Results!$M67</f>
        <v>12.628591229501181</v>
      </c>
      <c r="H3" s="39">
        <f>Results!$M68</f>
        <v>13.56239441749695</v>
      </c>
      <c r="I3" s="40">
        <f>Results!$M69</f>
        <v>32.86062199273514</v>
      </c>
      <c r="J3" s="38">
        <f>Results!$M70</f>
        <v>5.7477591165544748</v>
      </c>
      <c r="K3" s="39">
        <f>Results!$M71</f>
        <v>6.4157530084307854</v>
      </c>
      <c r="L3" s="39">
        <f>Results!$M72</f>
        <v>6.9454982706879838</v>
      </c>
      <c r="M3" s="40">
        <f>Results!$M73</f>
        <v>27.401110190302362</v>
      </c>
      <c r="N3" s="41">
        <f>Results!$K62/100</f>
        <v>0.46539675160737232</v>
      </c>
      <c r="O3" s="42">
        <f>Results!$K63/100</f>
        <v>0.44387782844577323</v>
      </c>
      <c r="P3" s="42">
        <f>Results!$K64/100</f>
        <v>0.43604988324581373</v>
      </c>
      <c r="Q3" s="44">
        <f>Results!$K65/100</f>
        <v>0.30383107144085342</v>
      </c>
      <c r="R3" s="41">
        <f>Results!$K66/100</f>
        <v>0.22447731890403549</v>
      </c>
      <c r="S3" s="42">
        <f>Results!$K67/100</f>
        <v>0.21283235710069909</v>
      </c>
      <c r="T3" s="42">
        <f>Results!$K68/100</f>
        <v>0.21037570441810702</v>
      </c>
      <c r="U3" s="44">
        <f>Results!$K69/100</f>
        <v>0.1585543389329459</v>
      </c>
      <c r="V3" s="41">
        <f>Results!$K70/100</f>
        <v>0.42398426443602533</v>
      </c>
      <c r="W3" s="42">
        <f>Results!$K71/100</f>
        <v>0.4108960108227982</v>
      </c>
      <c r="X3" s="42">
        <f>Results!$K72/100</f>
        <v>0.39981659654429846</v>
      </c>
      <c r="Y3" s="43">
        <f>Results!$K73/100</f>
        <v>0.26381780996202564</v>
      </c>
    </row>
    <row r="4" spans="1:27" x14ac:dyDescent="0.25">
      <c r="A4" s="53">
        <v>2040</v>
      </c>
      <c r="B4" s="21">
        <f>Results!$M74</f>
        <v>7.6397217555491839</v>
      </c>
      <c r="C4" s="20">
        <f>Results!$M75</f>
        <v>7.7790881114377646</v>
      </c>
      <c r="D4" s="20">
        <f>Results!$M76</f>
        <v>7.8008879986022164</v>
      </c>
      <c r="E4" s="24">
        <f>Results!$M77</f>
        <v>8.1915649619109878</v>
      </c>
      <c r="F4" s="21">
        <f>Results!$M78</f>
        <v>13.226445423739939</v>
      </c>
      <c r="G4" s="20">
        <f>Results!$M79</f>
        <v>13.370232333500679</v>
      </c>
      <c r="H4" s="20">
        <f>Results!$M80</f>
        <v>13.39836830729592</v>
      </c>
      <c r="I4" s="24">
        <f>Results!$M81</f>
        <v>13.65971378067408</v>
      </c>
      <c r="J4" s="21">
        <f>Results!$M82</f>
        <v>6.6525518483692174</v>
      </c>
      <c r="K4" s="20">
        <f>Results!$M83</f>
        <v>7.0382846815121294</v>
      </c>
      <c r="L4" s="20">
        <f>Results!$M84</f>
        <v>7.108338378059087</v>
      </c>
      <c r="M4" s="24">
        <f>Results!$M85</f>
        <v>7.4779328627524189</v>
      </c>
      <c r="N4" s="32">
        <f>Results!$K74/100</f>
        <v>0.78807046342811804</v>
      </c>
      <c r="O4" s="26">
        <f>Results!$K75/100</f>
        <v>0.78815265153959968</v>
      </c>
      <c r="P4" s="26">
        <f>Results!$K76/100</f>
        <v>0.78817726504537489</v>
      </c>
      <c r="Q4" s="54">
        <f>Results!$K77/100</f>
        <v>0.78540221540142463</v>
      </c>
      <c r="R4" s="32">
        <f>Results!$K78/100</f>
        <v>0.35730500226428114</v>
      </c>
      <c r="S4" s="26">
        <f>Results!$K79/100</f>
        <v>0.35730500226428114</v>
      </c>
      <c r="T4" s="26">
        <f>Results!$K80/100</f>
        <v>0.35730500226428114</v>
      </c>
      <c r="U4" s="54">
        <f>Results!$K81/100</f>
        <v>0.35455048628133162</v>
      </c>
      <c r="V4" s="32">
        <f>Results!$K82/100</f>
        <v>1</v>
      </c>
      <c r="W4" s="26">
        <f>Results!$K83/100</f>
        <v>0.99999956297838821</v>
      </c>
      <c r="X4" s="26">
        <f>Results!$K84/100</f>
        <v>0.99999984357093052</v>
      </c>
      <c r="Y4" s="27">
        <f>Results!$K85/100</f>
        <v>1</v>
      </c>
    </row>
    <row r="5" spans="1:27" ht="15.75" thickBot="1" x14ac:dyDescent="0.3">
      <c r="A5" s="45">
        <v>2050</v>
      </c>
      <c r="B5" s="46">
        <f>Results!$M86</f>
        <v>4.8847093718665286</v>
      </c>
      <c r="C5" s="47">
        <f>Results!$M87</f>
        <v>4.9603345470453064</v>
      </c>
      <c r="D5" s="47">
        <f>Results!$M88</f>
        <v>4.9852671274637954</v>
      </c>
      <c r="E5" s="48">
        <f>Results!$M89</f>
        <v>9.3580289712453233</v>
      </c>
      <c r="F5" s="46">
        <f>Results!$M90</f>
        <v>10.884144391310491</v>
      </c>
      <c r="G5" s="47">
        <f>Results!$M91</f>
        <v>11.048653459495011</v>
      </c>
      <c r="H5" s="47">
        <f>Results!$M92</f>
        <v>11.108376490028711</v>
      </c>
      <c r="I5" s="48">
        <f>Results!$M93</f>
        <v>32.53055822806796</v>
      </c>
      <c r="J5" s="46">
        <f>Results!$M94</f>
        <v>4.5820200929691977</v>
      </c>
      <c r="K5" s="47">
        <f>Results!$M95</f>
        <v>4.6763317579401749</v>
      </c>
      <c r="L5" s="47">
        <f>Results!$M96</f>
        <v>4.8280019320939731</v>
      </c>
      <c r="M5" s="48">
        <f>Results!$M97</f>
        <v>9.0989164825064091</v>
      </c>
      <c r="N5" s="49">
        <f>Results!$K86/100</f>
        <v>0.92913971941825568</v>
      </c>
      <c r="O5" s="50">
        <f>Results!$K87/100</f>
        <v>0.92913971941825568</v>
      </c>
      <c r="P5" s="50">
        <f>Results!$K88/100</f>
        <v>0.92913971941825568</v>
      </c>
      <c r="Q5" s="51">
        <f>Results!$K89/100</f>
        <v>0.84950941422814719</v>
      </c>
      <c r="R5" s="49">
        <f>Results!$K90/100</f>
        <v>0.25927979942179841</v>
      </c>
      <c r="S5" s="50">
        <f>Results!$K91/100</f>
        <v>0.25927979942179841</v>
      </c>
      <c r="T5" s="50">
        <f>Results!$K92/100</f>
        <v>0.25927979942179841</v>
      </c>
      <c r="U5" s="51">
        <f>Results!$K93/100</f>
        <v>0.20841724145929499</v>
      </c>
      <c r="V5" s="49">
        <f>Results!$K94/100</f>
        <v>0.98557975155462851</v>
      </c>
      <c r="W5" s="50">
        <f>Results!$K95/100</f>
        <v>0.98557975155462851</v>
      </c>
      <c r="X5" s="50">
        <f>Results!$K96/100</f>
        <v>0.97293607096993229</v>
      </c>
      <c r="Y5" s="52">
        <f>Results!$K97/100</f>
        <v>0.8994415799020824</v>
      </c>
    </row>
    <row r="6" spans="1:27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27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 spans="1:27" x14ac:dyDescent="0.25">
      <c r="A8" s="119"/>
      <c r="B8" s="119"/>
      <c r="C8" s="119"/>
      <c r="D8" s="119"/>
      <c r="E8" s="119"/>
      <c r="F8" s="119"/>
      <c r="G8" s="124"/>
      <c r="H8" s="124"/>
      <c r="I8" s="124"/>
      <c r="J8" s="124"/>
      <c r="K8" s="119"/>
      <c r="L8" s="124"/>
      <c r="M8" s="124"/>
      <c r="N8" s="124"/>
      <c r="O8" s="124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 spans="1:27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 spans="1:27" x14ac:dyDescent="0.25">
      <c r="A10" s="119"/>
      <c r="B10" s="119"/>
      <c r="C10" s="119"/>
      <c r="D10" s="119"/>
      <c r="E10" s="119"/>
      <c r="F10" s="119"/>
      <c r="G10" s="119"/>
      <c r="H10" s="124"/>
      <c r="I10" s="124"/>
      <c r="J10" s="124"/>
      <c r="K10" s="12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 spans="1:27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 spans="1:27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 spans="1:27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 spans="1:27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 spans="1:27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27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</row>
    <row r="18" spans="1:27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 spans="1:27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 spans="1:27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 spans="1:27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 spans="1:27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 spans="1:27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</row>
    <row r="24" spans="1:27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 spans="1:27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 spans="1:27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 spans="1:27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 spans="1:27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 spans="1:27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</row>
    <row r="30" spans="1:27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 spans="1:27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 spans="1:27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</row>
    <row r="34" spans="1:27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</row>
    <row r="35" spans="1:27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</row>
    <row r="36" spans="1:27" x14ac:dyDescent="0.25"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7" ht="15.75" thickBot="1" x14ac:dyDescent="0.3"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7" ht="45.75" thickBot="1" x14ac:dyDescent="0.3">
      <c r="B38" s="97" t="s">
        <v>50</v>
      </c>
      <c r="C38" s="98" t="s">
        <v>51</v>
      </c>
      <c r="D38" s="98" t="s">
        <v>52</v>
      </c>
      <c r="E38" s="97" t="s">
        <v>53</v>
      </c>
      <c r="F38" s="99" t="s">
        <v>54</v>
      </c>
      <c r="G38" s="99" t="s">
        <v>55</v>
      </c>
      <c r="H38" s="98" t="s">
        <v>56</v>
      </c>
      <c r="I38" s="99" t="s">
        <v>57</v>
      </c>
      <c r="J38" s="99" t="s">
        <v>58</v>
      </c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7" x14ac:dyDescent="0.25">
      <c r="A39" s="100" t="s">
        <v>20</v>
      </c>
      <c r="B39" s="38">
        <f>B3</f>
        <v>5.7777298504190906</v>
      </c>
      <c r="C39" s="101">
        <f>B4</f>
        <v>7.6397217555491839</v>
      </c>
      <c r="D39" s="101">
        <f>B5</f>
        <v>4.8847093718665286</v>
      </c>
      <c r="E39" s="38">
        <f>F3</f>
        <v>10.45526111261823</v>
      </c>
      <c r="F39" s="69">
        <f>F4</f>
        <v>13.226445423739939</v>
      </c>
      <c r="G39" s="69">
        <f>F5</f>
        <v>10.884144391310491</v>
      </c>
      <c r="H39" s="102">
        <f>J3</f>
        <v>5.7477591165544748</v>
      </c>
      <c r="I39" s="69">
        <f>J4</f>
        <v>6.6525518483692174</v>
      </c>
      <c r="J39" s="69">
        <f>J5</f>
        <v>4.5820200929691977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7" ht="15.75" thickBot="1" x14ac:dyDescent="0.3">
      <c r="A40" s="103" t="s">
        <v>22</v>
      </c>
      <c r="B40" s="22">
        <f>D3</f>
        <v>7.1359655737448584</v>
      </c>
      <c r="C40" s="104">
        <f>D4</f>
        <v>7.8008879986022164</v>
      </c>
      <c r="D40" s="104">
        <f>D5</f>
        <v>4.9852671274637954</v>
      </c>
      <c r="E40" s="22">
        <f>H3</f>
        <v>13.56239441749695</v>
      </c>
      <c r="F40" s="65">
        <f>H4</f>
        <v>13.39836830729592</v>
      </c>
      <c r="G40" s="65">
        <f>H5</f>
        <v>11.108376490028711</v>
      </c>
      <c r="H40" s="105">
        <f>L3</f>
        <v>6.9454982706879838</v>
      </c>
      <c r="I40" s="65">
        <f>L4</f>
        <v>7.108338378059087</v>
      </c>
      <c r="J40" s="65">
        <f>L5</f>
        <v>4.8280019320939731</v>
      </c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7" ht="15.75" thickBot="1" x14ac:dyDescent="0.3"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7" ht="45.75" thickBot="1" x14ac:dyDescent="0.3">
      <c r="B42" s="97" t="s">
        <v>50</v>
      </c>
      <c r="C42" s="108" t="s">
        <v>51</v>
      </c>
      <c r="D42" s="109" t="s">
        <v>52</v>
      </c>
      <c r="E42" s="97" t="s">
        <v>53</v>
      </c>
      <c r="F42" s="108" t="s">
        <v>54</v>
      </c>
      <c r="G42" s="109" t="s">
        <v>55</v>
      </c>
      <c r="H42" s="97" t="s">
        <v>56</v>
      </c>
      <c r="I42" s="108" t="s">
        <v>57</v>
      </c>
      <c r="J42" s="109" t="s">
        <v>58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7" x14ac:dyDescent="0.25">
      <c r="A43" s="100" t="s">
        <v>20</v>
      </c>
      <c r="B43" s="41">
        <f>N3</f>
        <v>0.46539675160737232</v>
      </c>
      <c r="C43" s="42">
        <f>N4</f>
        <v>0.78807046342811804</v>
      </c>
      <c r="D43" s="110">
        <f>N5</f>
        <v>0.92913971941825568</v>
      </c>
      <c r="E43" s="41">
        <f>R3</f>
        <v>0.22447731890403549</v>
      </c>
      <c r="F43" s="42">
        <f>R4</f>
        <v>0.35730500226428114</v>
      </c>
      <c r="G43" s="110">
        <f>R5</f>
        <v>0.25927979942179841</v>
      </c>
      <c r="H43" s="41">
        <f>V3</f>
        <v>0.42398426443602533</v>
      </c>
      <c r="I43" s="42">
        <f>V4</f>
        <v>1</v>
      </c>
      <c r="J43" s="110">
        <f>V5</f>
        <v>0.98557975155462851</v>
      </c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7" ht="15.75" thickBot="1" x14ac:dyDescent="0.3">
      <c r="A44" s="103" t="s">
        <v>22</v>
      </c>
      <c r="B44" s="30">
        <f>P3</f>
        <v>0.43604988324581373</v>
      </c>
      <c r="C44" s="28">
        <f>P4</f>
        <v>0.78817726504537489</v>
      </c>
      <c r="D44" s="111">
        <f>P5</f>
        <v>0.92913971941825568</v>
      </c>
      <c r="E44" s="30">
        <f>T3</f>
        <v>0.21037570441810702</v>
      </c>
      <c r="F44" s="28">
        <f>T4</f>
        <v>0.35730500226428114</v>
      </c>
      <c r="G44" s="111">
        <f>T5</f>
        <v>0.25927979942179841</v>
      </c>
      <c r="H44" s="30">
        <f>X3</f>
        <v>0.39981659654429846</v>
      </c>
      <c r="I44" s="28">
        <f>X4</f>
        <v>0.99999984357093052</v>
      </c>
      <c r="J44" s="111">
        <f>X5</f>
        <v>0.97293607096993229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7" x14ac:dyDescent="0.25"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7" x14ac:dyDescent="0.25"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7" x14ac:dyDescent="0.25"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7" x14ac:dyDescent="0.25"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 x14ac:dyDescent="0.25"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 x14ac:dyDescent="0.25"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 x14ac:dyDescent="0.25"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 x14ac:dyDescent="0.2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 x14ac:dyDescent="0.2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</row>
    <row r="54" spans="1:23" x14ac:dyDescent="0.2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</row>
    <row r="55" spans="1:23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6" spans="1:23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</row>
    <row r="57" spans="1:23" x14ac:dyDescent="0.25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</row>
    <row r="58" spans="1:23" x14ac:dyDescent="0.25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</row>
    <row r="59" spans="1:23" x14ac:dyDescent="0.25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</row>
    <row r="60" spans="1:23" x14ac:dyDescent="0.25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</row>
    <row r="61" spans="1:23" x14ac:dyDescent="0.25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</row>
    <row r="62" spans="1:23" x14ac:dyDescent="0.2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</row>
    <row r="63" spans="1:23" x14ac:dyDescent="0.2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1:23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</row>
    <row r="65" spans="1:12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</row>
    <row r="66" spans="1:12" x14ac:dyDescent="0.25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</row>
    <row r="67" spans="1:12" x14ac:dyDescent="0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</row>
    <row r="68" spans="1:12" x14ac:dyDescent="0.25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 x14ac:dyDescent="0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 x14ac:dyDescent="0.25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</row>
    <row r="71" spans="1:12" x14ac:dyDescent="0.25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</row>
  </sheetData>
  <mergeCells count="9">
    <mergeCell ref="V1:Y1"/>
    <mergeCell ref="G8:J8"/>
    <mergeCell ref="L8:O8"/>
    <mergeCell ref="H10:K10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5BAC-8A17-4B03-8D39-EC0EE6C89D81}">
  <dimension ref="A1:Y35"/>
  <sheetViews>
    <sheetView topLeftCell="H14" zoomScale="160" zoomScaleNormal="160" workbookViewId="0">
      <selection activeCell="H36" sqref="H36"/>
    </sheetView>
  </sheetViews>
  <sheetFormatPr defaultRowHeight="15" x14ac:dyDescent="0.25"/>
  <sheetData>
    <row r="1" spans="1:25" ht="36" customHeight="1" thickBot="1" x14ac:dyDescent="0.3">
      <c r="B1" s="121" t="s">
        <v>30</v>
      </c>
      <c r="C1" s="122"/>
      <c r="D1" s="122"/>
      <c r="E1" s="123"/>
      <c r="F1" s="122" t="s">
        <v>31</v>
      </c>
      <c r="G1" s="122"/>
      <c r="H1" s="122"/>
      <c r="I1" s="122"/>
      <c r="J1" s="121" t="s">
        <v>32</v>
      </c>
      <c r="K1" s="122"/>
      <c r="L1" s="122"/>
      <c r="M1" s="122"/>
      <c r="N1" s="121" t="s">
        <v>33</v>
      </c>
      <c r="O1" s="122"/>
      <c r="P1" s="122"/>
      <c r="Q1" s="122"/>
      <c r="R1" s="125" t="s">
        <v>34</v>
      </c>
      <c r="S1" s="126"/>
      <c r="T1" s="126"/>
      <c r="U1" s="127"/>
      <c r="V1" s="122" t="s">
        <v>35</v>
      </c>
      <c r="W1" s="122"/>
      <c r="X1" s="122"/>
      <c r="Y1" s="123"/>
    </row>
    <row r="2" spans="1:25" ht="15.75" thickBot="1" x14ac:dyDescent="0.3">
      <c r="A2" s="17" t="s">
        <v>0</v>
      </c>
      <c r="B2" s="33" t="s">
        <v>20</v>
      </c>
      <c r="C2" s="34" t="s">
        <v>21</v>
      </c>
      <c r="D2" s="34" t="s">
        <v>22</v>
      </c>
      <c r="E2" s="36" t="s">
        <v>23</v>
      </c>
      <c r="F2" s="37" t="s">
        <v>20</v>
      </c>
      <c r="G2" s="34" t="s">
        <v>21</v>
      </c>
      <c r="H2" s="34" t="s">
        <v>22</v>
      </c>
      <c r="I2" s="35" t="s">
        <v>23</v>
      </c>
      <c r="J2" s="33" t="s">
        <v>20</v>
      </c>
      <c r="K2" s="34" t="s">
        <v>21</v>
      </c>
      <c r="L2" s="34" t="s">
        <v>22</v>
      </c>
      <c r="M2" s="35" t="s">
        <v>23</v>
      </c>
      <c r="N2" s="33" t="s">
        <v>20</v>
      </c>
      <c r="O2" s="34" t="s">
        <v>21</v>
      </c>
      <c r="P2" s="34" t="s">
        <v>22</v>
      </c>
      <c r="Q2" s="35" t="s">
        <v>23</v>
      </c>
      <c r="R2" s="33" t="s">
        <v>20</v>
      </c>
      <c r="S2" s="34" t="s">
        <v>21</v>
      </c>
      <c r="T2" s="34" t="s">
        <v>22</v>
      </c>
      <c r="U2" s="36" t="s">
        <v>23</v>
      </c>
      <c r="V2" s="37" t="s">
        <v>20</v>
      </c>
      <c r="W2" s="34" t="s">
        <v>21</v>
      </c>
      <c r="X2" s="34" t="s">
        <v>22</v>
      </c>
      <c r="Y2" s="36" t="s">
        <v>23</v>
      </c>
    </row>
    <row r="3" spans="1:25" x14ac:dyDescent="0.25">
      <c r="A3" s="62" t="s">
        <v>18</v>
      </c>
      <c r="B3" s="38">
        <f>GA!B3</f>
        <v>10.56153607545672</v>
      </c>
      <c r="C3" s="39">
        <f>GA!C3</f>
        <v>13.611881837382329</v>
      </c>
      <c r="D3" s="39">
        <f>GA!D3</f>
        <v>13.856595696129819</v>
      </c>
      <c r="E3" s="69">
        <f>GA!E3</f>
        <v>30.516191211381329</v>
      </c>
      <c r="F3" s="70">
        <f>GA!F3</f>
        <v>31.318007312672471</v>
      </c>
      <c r="G3" s="39">
        <f>GA!G3</f>
        <v>34.719451861652672</v>
      </c>
      <c r="H3" s="39">
        <f>GA!H3</f>
        <v>36.565807860727062</v>
      </c>
      <c r="I3" s="40">
        <f>GA!I3</f>
        <v>71.688950262138235</v>
      </c>
      <c r="J3" s="38">
        <f>GA!J3</f>
        <v>6.6509091479003031</v>
      </c>
      <c r="K3" s="39">
        <f>GA!K3</f>
        <v>7.9093209663477966</v>
      </c>
      <c r="L3" s="39">
        <f>GA!L3</f>
        <v>8.0486936006907133</v>
      </c>
      <c r="M3" s="40">
        <f>GA!M3</f>
        <v>27.381929997999041</v>
      </c>
      <c r="N3" s="41">
        <f>GA!N3</f>
        <v>0.1789561140001753</v>
      </c>
      <c r="O3" s="42">
        <f>GA!O3</f>
        <v>0.14906534061310919</v>
      </c>
      <c r="P3" s="42">
        <f>GA!P3</f>
        <v>0.14867177281396932</v>
      </c>
      <c r="Q3" s="44">
        <f>GA!Q3</f>
        <v>8.4617578920600373E-2</v>
      </c>
      <c r="R3" s="41">
        <f>GA!R3</f>
        <v>5.0705081677386403E-2</v>
      </c>
      <c r="S3" s="42">
        <f>GA!S3</f>
        <v>4.7606461108105E-2</v>
      </c>
      <c r="T3" s="42">
        <f>GA!T3</f>
        <v>4.7295961929525815E-2</v>
      </c>
      <c r="U3" s="43">
        <f>GA!U3</f>
        <v>2.514913188764727E-2</v>
      </c>
      <c r="V3" s="71">
        <f>GA!V3</f>
        <v>0.34946013131924097</v>
      </c>
      <c r="W3" s="42">
        <f>GA!W3</f>
        <v>0.32112792677909235</v>
      </c>
      <c r="X3" s="42">
        <f>GA!X3</f>
        <v>0.32083706795621403</v>
      </c>
      <c r="Y3" s="43">
        <f>GA!Y3</f>
        <v>0.20867727017565588</v>
      </c>
    </row>
    <row r="4" spans="1:25" ht="15.75" thickBot="1" x14ac:dyDescent="0.3">
      <c r="A4" s="63" t="s">
        <v>19</v>
      </c>
      <c r="B4" s="22">
        <f>DE!B3</f>
        <v>5.7777298504190906</v>
      </c>
      <c r="C4" s="23">
        <f>DE!C3</f>
        <v>6.8264592059941522</v>
      </c>
      <c r="D4" s="23">
        <f>DE!D3</f>
        <v>7.1359655737448584</v>
      </c>
      <c r="E4" s="65">
        <f>DE!E3</f>
        <v>27.137092070858198</v>
      </c>
      <c r="F4" s="68">
        <f>DE!F3</f>
        <v>10.45526111261823</v>
      </c>
      <c r="G4" s="23">
        <f>DE!G3</f>
        <v>12.628591229501181</v>
      </c>
      <c r="H4" s="23">
        <f>DE!H3</f>
        <v>13.56239441749695</v>
      </c>
      <c r="I4" s="25">
        <f>DE!I3</f>
        <v>32.86062199273514</v>
      </c>
      <c r="J4" s="22">
        <f>DE!J3</f>
        <v>5.7477591165544748</v>
      </c>
      <c r="K4" s="23">
        <f>DE!K3</f>
        <v>6.4157530084307854</v>
      </c>
      <c r="L4" s="23">
        <f>DE!L3</f>
        <v>6.9454982706879838</v>
      </c>
      <c r="M4" s="25">
        <f>DE!M3</f>
        <v>27.401110190302362</v>
      </c>
      <c r="N4" s="30">
        <f>DE!N3</f>
        <v>0.46539675160737232</v>
      </c>
      <c r="O4" s="28">
        <f>DE!O3</f>
        <v>0.44387782844577323</v>
      </c>
      <c r="P4" s="28">
        <f>DE!P3</f>
        <v>0.43604988324581373</v>
      </c>
      <c r="Q4" s="31">
        <f>DE!Q3</f>
        <v>0.30383107144085342</v>
      </c>
      <c r="R4" s="30">
        <f>DE!R3</f>
        <v>0.22447731890403549</v>
      </c>
      <c r="S4" s="28">
        <f>DE!S3</f>
        <v>0.21283235710069909</v>
      </c>
      <c r="T4" s="28">
        <f>DE!T3</f>
        <v>0.21037570441810702</v>
      </c>
      <c r="U4" s="29">
        <f>DE!U3</f>
        <v>0.1585543389329459</v>
      </c>
      <c r="V4" s="67">
        <f>DE!V3</f>
        <v>0.42398426443602533</v>
      </c>
      <c r="W4" s="28">
        <f>DE!W3</f>
        <v>0.4108960108227982</v>
      </c>
      <c r="X4" s="28">
        <f>DE!X3</f>
        <v>0.39981659654429846</v>
      </c>
      <c r="Y4" s="29">
        <f>DE!Y3</f>
        <v>0.26381780996202564</v>
      </c>
    </row>
    <row r="5" spans="1:25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</row>
    <row r="6" spans="1:25" x14ac:dyDescent="0.25">
      <c r="A6" s="119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</row>
    <row r="7" spans="1:25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5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5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</row>
    <row r="10" spans="1:25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</row>
    <row r="11" spans="1:25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</row>
    <row r="12" spans="1:25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</row>
    <row r="13" spans="1:25" ht="18.75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20"/>
    </row>
    <row r="14" spans="1:25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</row>
    <row r="15" spans="1:25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</row>
    <row r="16" spans="1:25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</row>
    <row r="17" spans="1:24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</row>
    <row r="18" spans="1:24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</row>
    <row r="19" spans="1:24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</row>
    <row r="20" spans="1:24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</row>
    <row r="21" spans="1:24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</row>
    <row r="22" spans="1:24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</row>
    <row r="23" spans="1:24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</row>
    <row r="24" spans="1:24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</row>
    <row r="25" spans="1:24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</row>
    <row r="26" spans="1:24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</row>
    <row r="27" spans="1:24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</row>
    <row r="28" spans="1:24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</row>
    <row r="29" spans="1:24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</row>
    <row r="30" spans="1:24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</row>
    <row r="31" spans="1:24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</row>
    <row r="32" spans="1:24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</row>
    <row r="33" spans="1:24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</row>
    <row r="34" spans="1:24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</row>
    <row r="35" spans="1:24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</row>
  </sheetData>
  <mergeCells count="9">
    <mergeCell ref="N1:Q1"/>
    <mergeCell ref="R1:U1"/>
    <mergeCell ref="V1:Y1"/>
    <mergeCell ref="B1:E1"/>
    <mergeCell ref="B6:E6"/>
    <mergeCell ref="F6:I6"/>
    <mergeCell ref="J6:M6"/>
    <mergeCell ref="F1:I1"/>
    <mergeCell ref="J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D68E-63D7-40BC-8633-445A4BB27DEF}">
  <dimension ref="A1:Y37"/>
  <sheetViews>
    <sheetView topLeftCell="I18" zoomScale="160" zoomScaleNormal="160" workbookViewId="0">
      <selection activeCell="J38" sqref="J38"/>
    </sheetView>
  </sheetViews>
  <sheetFormatPr defaultRowHeight="15" x14ac:dyDescent="0.25"/>
  <sheetData>
    <row r="1" spans="1:25" ht="37.5" customHeight="1" thickBot="1" x14ac:dyDescent="0.3">
      <c r="B1" s="121" t="s">
        <v>30</v>
      </c>
      <c r="C1" s="122"/>
      <c r="D1" s="122"/>
      <c r="E1" s="123"/>
      <c r="F1" s="122" t="s">
        <v>31</v>
      </c>
      <c r="G1" s="122"/>
      <c r="H1" s="122"/>
      <c r="I1" s="122"/>
      <c r="J1" s="121" t="s">
        <v>32</v>
      </c>
      <c r="K1" s="122"/>
      <c r="L1" s="122"/>
      <c r="M1" s="122"/>
      <c r="N1" s="121" t="s">
        <v>33</v>
      </c>
      <c r="O1" s="122"/>
      <c r="P1" s="122"/>
      <c r="Q1" s="122"/>
      <c r="R1" s="125" t="s">
        <v>34</v>
      </c>
      <c r="S1" s="126"/>
      <c r="T1" s="126"/>
      <c r="U1" s="127"/>
      <c r="V1" s="122" t="s">
        <v>35</v>
      </c>
      <c r="W1" s="122"/>
      <c r="X1" s="122"/>
      <c r="Y1" s="123"/>
    </row>
    <row r="2" spans="1:25" ht="15.75" thickBot="1" x14ac:dyDescent="0.3">
      <c r="A2" s="17" t="s">
        <v>0</v>
      </c>
      <c r="B2" s="84" t="s">
        <v>20</v>
      </c>
      <c r="C2" s="85" t="s">
        <v>21</v>
      </c>
      <c r="D2" s="85" t="s">
        <v>22</v>
      </c>
      <c r="E2" s="86" t="s">
        <v>23</v>
      </c>
      <c r="F2" s="84" t="s">
        <v>20</v>
      </c>
      <c r="G2" s="85" t="s">
        <v>21</v>
      </c>
      <c r="H2" s="85" t="s">
        <v>22</v>
      </c>
      <c r="I2" s="87" t="s">
        <v>23</v>
      </c>
      <c r="J2" s="84" t="s">
        <v>20</v>
      </c>
      <c r="K2" s="85" t="s">
        <v>21</v>
      </c>
      <c r="L2" s="85" t="s">
        <v>22</v>
      </c>
      <c r="M2" s="87" t="s">
        <v>23</v>
      </c>
      <c r="N2" s="84" t="s">
        <v>20</v>
      </c>
      <c r="O2" s="85" t="s">
        <v>21</v>
      </c>
      <c r="P2" s="85" t="s">
        <v>22</v>
      </c>
      <c r="Q2" s="86" t="s">
        <v>23</v>
      </c>
      <c r="R2" s="88" t="s">
        <v>20</v>
      </c>
      <c r="S2" s="85" t="s">
        <v>21</v>
      </c>
      <c r="T2" s="85" t="s">
        <v>22</v>
      </c>
      <c r="U2" s="86" t="s">
        <v>23</v>
      </c>
      <c r="V2" s="88" t="s">
        <v>20</v>
      </c>
      <c r="W2" s="85" t="s">
        <v>21</v>
      </c>
      <c r="X2" s="85" t="s">
        <v>22</v>
      </c>
      <c r="Y2" s="86" t="s">
        <v>23</v>
      </c>
    </row>
    <row r="3" spans="1:25" x14ac:dyDescent="0.25">
      <c r="A3" s="73" t="s">
        <v>14</v>
      </c>
      <c r="B3" s="76">
        <f>NT!B4</f>
        <v>19.044847400834531</v>
      </c>
      <c r="C3" s="77">
        <f>NT!C4</f>
        <v>19.378261173511099</v>
      </c>
      <c r="D3" s="77">
        <f>NT!D4</f>
        <v>19.50605480019383</v>
      </c>
      <c r="E3" s="78">
        <f>NT!E4</f>
        <v>20.054215883721</v>
      </c>
      <c r="F3" s="76">
        <f>NT!F4</f>
        <v>91.839878112455722</v>
      </c>
      <c r="G3" s="77">
        <f>NT!G4</f>
        <v>92.900863868045633</v>
      </c>
      <c r="H3" s="77">
        <f>NT!H4</f>
        <v>93.005638010306583</v>
      </c>
      <c r="I3" s="79">
        <f>NT!I4</f>
        <v>96.156849344027805</v>
      </c>
      <c r="J3" s="76">
        <f>NT!J4</f>
        <v>19.044847400834531</v>
      </c>
      <c r="K3" s="77">
        <f>NT!K4</f>
        <v>19.378261173511099</v>
      </c>
      <c r="L3" s="77">
        <f>NT!L4</f>
        <v>19.50605480019383</v>
      </c>
      <c r="M3" s="79">
        <f>NT!M4</f>
        <v>20.054215883721</v>
      </c>
      <c r="N3" s="80">
        <f>NT!N4</f>
        <v>0.93389020250241417</v>
      </c>
      <c r="O3" s="81">
        <f>NT!O4</f>
        <v>0.93389020247548482</v>
      </c>
      <c r="P3" s="81">
        <f>NT!P4</f>
        <v>0.93389020249318522</v>
      </c>
      <c r="Q3" s="82">
        <f>NT!Q4</f>
        <v>0.93389020250241417</v>
      </c>
      <c r="R3" s="83">
        <f>NT!R4</f>
        <v>0.14233349895320629</v>
      </c>
      <c r="S3" s="81">
        <f>NT!S4</f>
        <v>0.14233349895320629</v>
      </c>
      <c r="T3" s="81">
        <f>NT!T4</f>
        <v>0.14233349895320629</v>
      </c>
      <c r="U3" s="82">
        <f>NT!U4</f>
        <v>0.14233349895320629</v>
      </c>
      <c r="V3" s="83">
        <f>NT!V4</f>
        <v>0.93389020250241417</v>
      </c>
      <c r="W3" s="81">
        <f>NT!W4</f>
        <v>0.93389020247548482</v>
      </c>
      <c r="X3" s="81">
        <f>NT!X4</f>
        <v>0.93389020249318522</v>
      </c>
      <c r="Y3" s="82">
        <f>NT!Y4</f>
        <v>0.93389020250241417</v>
      </c>
    </row>
    <row r="4" spans="1:25" x14ac:dyDescent="0.25">
      <c r="A4" s="74" t="s">
        <v>18</v>
      </c>
      <c r="B4" s="21">
        <f>GA!B4</f>
        <v>3.5924937520074121</v>
      </c>
      <c r="C4" s="20">
        <f>GA!C4</f>
        <v>3.737072273941334</v>
      </c>
      <c r="D4" s="20">
        <f>GA!D4</f>
        <v>3.7761398096462662</v>
      </c>
      <c r="E4" s="64">
        <f>GA!E4</f>
        <v>4.5462831696223187</v>
      </c>
      <c r="F4" s="21">
        <f>GA!F4</f>
        <v>6.8259393128710846</v>
      </c>
      <c r="G4" s="20">
        <f>GA!G4</f>
        <v>6.896199810218854</v>
      </c>
      <c r="H4" s="20">
        <f>GA!H4</f>
        <v>6.9728434720359713</v>
      </c>
      <c r="I4" s="24">
        <f>GA!I4</f>
        <v>8.9494510156364875</v>
      </c>
      <c r="J4" s="21">
        <f>GA!J4</f>
        <v>2.779975791342217</v>
      </c>
      <c r="K4" s="20">
        <f>GA!K4</f>
        <v>2.88260438573435</v>
      </c>
      <c r="L4" s="20">
        <f>GA!L4</f>
        <v>2.9349109060694971</v>
      </c>
      <c r="M4" s="24">
        <f>GA!M4</f>
        <v>3.7029325082361622</v>
      </c>
      <c r="N4" s="32">
        <f>GA!N4</f>
        <v>0.70837890547626747</v>
      </c>
      <c r="O4" s="26">
        <f>GA!O4</f>
        <v>0.70744632786467465</v>
      </c>
      <c r="P4" s="26">
        <f>GA!P4</f>
        <v>0.70746379881535493</v>
      </c>
      <c r="Q4" s="27">
        <f>GA!Q4</f>
        <v>0.66323322602833368</v>
      </c>
      <c r="R4" s="66">
        <f>GA!R4</f>
        <v>0.32778404186991794</v>
      </c>
      <c r="S4" s="26">
        <f>GA!S4</f>
        <v>0.32520060756403679</v>
      </c>
      <c r="T4" s="26">
        <f>GA!T4</f>
        <v>0.3251113086450047</v>
      </c>
      <c r="U4" s="27">
        <f>GA!U4</f>
        <v>0.3036335260336161</v>
      </c>
      <c r="V4" s="66">
        <f>GA!V4</f>
        <v>0.9429497914274354</v>
      </c>
      <c r="W4" s="26">
        <f>GA!W4</f>
        <v>0.94382703614455254</v>
      </c>
      <c r="X4" s="26">
        <f>GA!X4</f>
        <v>0.93483252185097132</v>
      </c>
      <c r="Y4" s="27">
        <f>GA!Y4</f>
        <v>0.87573623317814475</v>
      </c>
    </row>
    <row r="5" spans="1:25" ht="15.75" thickBot="1" x14ac:dyDescent="0.3">
      <c r="A5" s="75" t="s">
        <v>19</v>
      </c>
      <c r="B5" s="22">
        <f>DE!B4</f>
        <v>7.6397217555491839</v>
      </c>
      <c r="C5" s="23">
        <f>DE!C4</f>
        <v>7.7790881114377646</v>
      </c>
      <c r="D5" s="23">
        <f>DE!D4</f>
        <v>7.8008879986022164</v>
      </c>
      <c r="E5" s="65">
        <f>DE!E4</f>
        <v>8.1915649619109878</v>
      </c>
      <c r="F5" s="22">
        <f>DE!F4</f>
        <v>13.226445423739939</v>
      </c>
      <c r="G5" s="23">
        <f>DE!G4</f>
        <v>13.370232333500679</v>
      </c>
      <c r="H5" s="23">
        <f>DE!H4</f>
        <v>13.39836830729592</v>
      </c>
      <c r="I5" s="25">
        <f>DE!I4</f>
        <v>13.65971378067408</v>
      </c>
      <c r="J5" s="22">
        <f>DE!J4</f>
        <v>6.6525518483692174</v>
      </c>
      <c r="K5" s="23">
        <f>DE!K4</f>
        <v>7.0382846815121294</v>
      </c>
      <c r="L5" s="23">
        <f>DE!L4</f>
        <v>7.108338378059087</v>
      </c>
      <c r="M5" s="25">
        <f>DE!M4</f>
        <v>7.4779328627524189</v>
      </c>
      <c r="N5" s="30">
        <f>DE!N4</f>
        <v>0.78807046342811804</v>
      </c>
      <c r="O5" s="28">
        <f>DE!O4</f>
        <v>0.78815265153959968</v>
      </c>
      <c r="P5" s="28">
        <f>DE!P4</f>
        <v>0.78817726504537489</v>
      </c>
      <c r="Q5" s="29">
        <f>DE!Q4</f>
        <v>0.78540221540142463</v>
      </c>
      <c r="R5" s="67">
        <f>DE!R4</f>
        <v>0.35730500226428114</v>
      </c>
      <c r="S5" s="28">
        <f>DE!S4</f>
        <v>0.35730500226428114</v>
      </c>
      <c r="T5" s="28">
        <f>DE!T4</f>
        <v>0.35730500226428114</v>
      </c>
      <c r="U5" s="29">
        <f>DE!U4</f>
        <v>0.35455048628133162</v>
      </c>
      <c r="V5" s="67">
        <f>DE!V4</f>
        <v>1</v>
      </c>
      <c r="W5" s="28">
        <f>DE!W4</f>
        <v>0.99999956297838821</v>
      </c>
      <c r="X5" s="28">
        <f>DE!X4</f>
        <v>0.99999984357093052</v>
      </c>
      <c r="Y5" s="29">
        <f>DE!Y4</f>
        <v>1</v>
      </c>
    </row>
    <row r="6" spans="1:25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5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5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5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</row>
    <row r="10" spans="1:25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</row>
    <row r="11" spans="1:25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</row>
    <row r="12" spans="1:25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</row>
    <row r="13" spans="1:25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</row>
    <row r="14" spans="1:25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</row>
    <row r="15" spans="1:25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</row>
    <row r="19" spans="1:25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</row>
    <row r="20" spans="1:25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</row>
    <row r="21" spans="1:25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</row>
    <row r="22" spans="1:25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</row>
    <row r="23" spans="1:25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</row>
    <row r="24" spans="1:25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</row>
    <row r="25" spans="1:25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</row>
    <row r="26" spans="1:25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</row>
    <row r="27" spans="1:25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</row>
    <row r="28" spans="1:25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</row>
    <row r="29" spans="1:25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</row>
    <row r="30" spans="1:25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</row>
    <row r="31" spans="1:25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</row>
    <row r="32" spans="1:25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</row>
    <row r="33" spans="1:25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</row>
    <row r="34" spans="1:25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</row>
    <row r="35" spans="1:25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</row>
    <row r="36" spans="1:25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</row>
    <row r="37" spans="1:25" x14ac:dyDescent="0.25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A574-8F63-4352-9822-DE14F71926F5}">
  <dimension ref="A1:Z36"/>
  <sheetViews>
    <sheetView tabSelected="1" zoomScaleNormal="100" workbookViewId="0">
      <selection activeCell="Y21" sqref="Y21"/>
    </sheetView>
  </sheetViews>
  <sheetFormatPr defaultRowHeight="15" x14ac:dyDescent="0.25"/>
  <sheetData>
    <row r="1" spans="1:26" ht="15.75" thickBot="1" x14ac:dyDescent="0.3">
      <c r="B1" s="121" t="s">
        <v>30</v>
      </c>
      <c r="C1" s="122"/>
      <c r="D1" s="122"/>
      <c r="E1" s="123"/>
      <c r="F1" s="122" t="s">
        <v>31</v>
      </c>
      <c r="G1" s="122"/>
      <c r="H1" s="122"/>
      <c r="I1" s="122"/>
      <c r="J1" s="121" t="s">
        <v>32</v>
      </c>
      <c r="K1" s="122"/>
      <c r="L1" s="122"/>
      <c r="M1" s="122"/>
      <c r="N1" s="121" t="s">
        <v>33</v>
      </c>
      <c r="O1" s="122"/>
      <c r="P1" s="122"/>
      <c r="Q1" s="122"/>
      <c r="R1" s="125" t="s">
        <v>34</v>
      </c>
      <c r="S1" s="126"/>
      <c r="T1" s="126"/>
      <c r="U1" s="127"/>
      <c r="V1" s="122" t="s">
        <v>35</v>
      </c>
      <c r="W1" s="122"/>
      <c r="X1" s="122"/>
      <c r="Y1" s="123"/>
    </row>
    <row r="2" spans="1:26" ht="15.75" thickBot="1" x14ac:dyDescent="0.3">
      <c r="A2" s="55" t="s">
        <v>0</v>
      </c>
      <c r="B2" s="17" t="s">
        <v>20</v>
      </c>
      <c r="C2" s="55" t="s">
        <v>21</v>
      </c>
      <c r="D2" s="55" t="s">
        <v>22</v>
      </c>
      <c r="E2" s="72" t="s">
        <v>23</v>
      </c>
      <c r="F2" s="17" t="s">
        <v>20</v>
      </c>
      <c r="G2" s="55" t="s">
        <v>21</v>
      </c>
      <c r="H2" s="55" t="s">
        <v>22</v>
      </c>
      <c r="I2" s="72" t="s">
        <v>23</v>
      </c>
      <c r="J2" s="17" t="s">
        <v>20</v>
      </c>
      <c r="K2" s="55" t="s">
        <v>21</v>
      </c>
      <c r="L2" s="55" t="s">
        <v>22</v>
      </c>
      <c r="M2" s="72" t="s">
        <v>23</v>
      </c>
      <c r="N2" s="17" t="s">
        <v>20</v>
      </c>
      <c r="O2" s="55" t="s">
        <v>21</v>
      </c>
      <c r="P2" s="55" t="s">
        <v>22</v>
      </c>
      <c r="Q2" s="72" t="s">
        <v>23</v>
      </c>
      <c r="R2" s="17" t="s">
        <v>20</v>
      </c>
      <c r="S2" s="55" t="s">
        <v>21</v>
      </c>
      <c r="T2" s="55" t="s">
        <v>22</v>
      </c>
      <c r="U2" s="72" t="s">
        <v>23</v>
      </c>
      <c r="V2" s="17" t="s">
        <v>20</v>
      </c>
      <c r="W2" s="55" t="s">
        <v>21</v>
      </c>
      <c r="X2" s="55" t="s">
        <v>22</v>
      </c>
      <c r="Y2" s="72" t="s">
        <v>23</v>
      </c>
    </row>
    <row r="3" spans="1:26" x14ac:dyDescent="0.25">
      <c r="A3" s="56" t="s">
        <v>18</v>
      </c>
      <c r="B3" s="57">
        <f>GA!B5</f>
        <v>2.3608871046323481</v>
      </c>
      <c r="C3" s="57">
        <f>GA!C5</f>
        <v>2.637475539533928</v>
      </c>
      <c r="D3" s="57">
        <f>GA!D5</f>
        <v>2.7282445958158199</v>
      </c>
      <c r="E3" s="57">
        <f>GA!E5</f>
        <v>9.3618498772826229</v>
      </c>
      <c r="F3" s="57">
        <f>GA!F5</f>
        <v>10.42117519181436</v>
      </c>
      <c r="G3" s="57">
        <f>GA!G5</f>
        <v>12.711780172243699</v>
      </c>
      <c r="H3" s="57">
        <f>GA!H5</f>
        <v>12.811169270092771</v>
      </c>
      <c r="I3" s="57">
        <f>GA!I5</f>
        <v>32.66795719577545</v>
      </c>
      <c r="J3" s="57">
        <f>GA!J5</f>
        <v>2.3101351556344278</v>
      </c>
      <c r="K3" s="57">
        <f>GA!K5</f>
        <v>2.551660454288343</v>
      </c>
      <c r="L3" s="57">
        <f>GA!L5</f>
        <v>2.6573766221779431</v>
      </c>
      <c r="M3" s="57">
        <f>GA!M5</f>
        <v>9.3618498772826229</v>
      </c>
      <c r="N3" s="58">
        <f>GA!N5</f>
        <v>0.77884471313688519</v>
      </c>
      <c r="O3" s="58">
        <f>GA!O5</f>
        <v>0.76066519986498282</v>
      </c>
      <c r="P3" s="58">
        <f>GA!P5</f>
        <v>0.75138691625813736</v>
      </c>
      <c r="Q3" s="58">
        <f>GA!Q5</f>
        <v>0.6532563973715847</v>
      </c>
      <c r="R3" s="58">
        <f>GA!R5</f>
        <v>0.17119191490930169</v>
      </c>
      <c r="S3" s="58">
        <f>GA!S5</f>
        <v>0.15872137249881979</v>
      </c>
      <c r="T3" s="58">
        <f>GA!T5</f>
        <v>0.1587431725504822</v>
      </c>
      <c r="U3" s="58">
        <f>GA!U5</f>
        <v>0.1121738022526993</v>
      </c>
      <c r="V3" s="58">
        <f>GA!V5</f>
        <v>0.83217034194749029</v>
      </c>
      <c r="W3" s="58">
        <f>GA!W5</f>
        <v>0.82001796311497255</v>
      </c>
      <c r="X3" s="58">
        <f>GA!X5</f>
        <v>0.81258653637404421</v>
      </c>
      <c r="Y3" s="58">
        <f>GA!Y5</f>
        <v>0.71913821990620042</v>
      </c>
    </row>
    <row r="4" spans="1:26" ht="15.75" thickBot="1" x14ac:dyDescent="0.3">
      <c r="A4" s="59" t="s">
        <v>19</v>
      </c>
      <c r="B4" s="60">
        <f>DE!B5</f>
        <v>4.8847093718665286</v>
      </c>
      <c r="C4" s="60">
        <f>DE!C5</f>
        <v>4.9603345470453064</v>
      </c>
      <c r="D4" s="60">
        <f>DE!D5</f>
        <v>4.9852671274637954</v>
      </c>
      <c r="E4" s="60">
        <f>DE!E5</f>
        <v>9.3580289712453233</v>
      </c>
      <c r="F4" s="60">
        <f>DE!F5</f>
        <v>10.884144391310491</v>
      </c>
      <c r="G4" s="60">
        <f>DE!G5</f>
        <v>11.048653459495011</v>
      </c>
      <c r="H4" s="60">
        <f>DE!H5</f>
        <v>11.108376490028711</v>
      </c>
      <c r="I4" s="60">
        <f>DE!I5</f>
        <v>32.53055822806796</v>
      </c>
      <c r="J4" s="60">
        <f>DE!J5</f>
        <v>4.5820200929691977</v>
      </c>
      <c r="K4" s="60">
        <f>DE!K5</f>
        <v>4.6763317579401749</v>
      </c>
      <c r="L4" s="60">
        <f>DE!L5</f>
        <v>4.8280019320939731</v>
      </c>
      <c r="M4" s="60">
        <f>DE!M5</f>
        <v>9.0989164825064091</v>
      </c>
      <c r="N4" s="61">
        <f>DE!N5</f>
        <v>0.92913971941825568</v>
      </c>
      <c r="O4" s="61">
        <f>DE!O5</f>
        <v>0.92913971941825568</v>
      </c>
      <c r="P4" s="61">
        <f>DE!P5</f>
        <v>0.92913971941825568</v>
      </c>
      <c r="Q4" s="61">
        <f>DE!Q5</f>
        <v>0.84950941422814719</v>
      </c>
      <c r="R4" s="61">
        <f>DE!R5</f>
        <v>0.25927979942179841</v>
      </c>
      <c r="S4" s="61">
        <f>DE!S5</f>
        <v>0.25927979942179841</v>
      </c>
      <c r="T4" s="61">
        <f>DE!T5</f>
        <v>0.25927979942179841</v>
      </c>
      <c r="U4" s="61">
        <f>DE!U5</f>
        <v>0.20841724145929499</v>
      </c>
      <c r="V4" s="61">
        <f>DE!V5</f>
        <v>0.98557975155462851</v>
      </c>
      <c r="W4" s="61">
        <f>DE!W5</f>
        <v>0.98557975155462851</v>
      </c>
      <c r="X4" s="61">
        <f>DE!X5</f>
        <v>0.97293607096993229</v>
      </c>
      <c r="Y4" s="61">
        <f>DE!Y5</f>
        <v>0.8994415799020824</v>
      </c>
    </row>
    <row r="5" spans="1:26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</row>
    <row r="6" spans="1:26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</row>
    <row r="9" spans="1:26" ht="18.75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20"/>
    </row>
    <row r="10" spans="1:26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</row>
    <row r="11" spans="1:26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</row>
    <row r="12" spans="1:26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</row>
    <row r="13" spans="1:26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</row>
    <row r="14" spans="1:26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</row>
    <row r="15" spans="1:26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6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x14ac:dyDescent="0.25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</row>
    <row r="19" spans="1:25" x14ac:dyDescent="0.25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</row>
    <row r="20" spans="1:25" x14ac:dyDescent="0.25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</row>
    <row r="21" spans="1:25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</row>
    <row r="22" spans="1:25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</row>
    <row r="23" spans="1:25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</row>
    <row r="24" spans="1:25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</row>
    <row r="25" spans="1:25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</row>
    <row r="26" spans="1:25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</row>
    <row r="27" spans="1:25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</row>
    <row r="28" spans="1:25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</row>
    <row r="29" spans="1:25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</row>
    <row r="30" spans="1:25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</row>
    <row r="31" spans="1:25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</row>
    <row r="32" spans="1:25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</row>
    <row r="33" spans="1:25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</row>
    <row r="34" spans="1:25" x14ac:dyDescent="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</row>
    <row r="35" spans="1:25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</row>
    <row r="36" spans="1:25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Results</vt:lpstr>
      <vt:lpstr>NT</vt:lpstr>
      <vt:lpstr>GA</vt:lpstr>
      <vt:lpstr>DE</vt:lpstr>
      <vt:lpstr>2035</vt:lpstr>
      <vt:lpstr>2040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2025-05-02T15:04:36Z</dcterms:created>
  <dcterms:modified xsi:type="dcterms:W3CDTF">2025-09-21T19:55:58Z</dcterms:modified>
</cp:coreProperties>
</file>